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9709\Desktop\230516 年報関係\人口動態\R2\完成品\"/>
    </mc:Choice>
  </mc:AlternateContent>
  <bookViews>
    <workbookView xWindow="0" yWindow="0" windowWidth="19200" windowHeight="6255" activeTab="1"/>
  </bookViews>
  <sheets>
    <sheet name="Sheet1" sheetId="2" r:id="rId1"/>
    <sheet name="4" sheetId="5" r:id="rId2"/>
    <sheet name="5" sheetId="3" r:id="rId3"/>
    <sheet name="6" sheetId="4" r:id="rId4"/>
  </sheets>
  <definedNames>
    <definedName name="_xlnm.Print_Area" localSheetId="1">'4'!$C$1:$AG$193</definedName>
    <definedName name="_xlnm.Print_Area" localSheetId="2">'5'!$C$1:$N$559</definedName>
    <definedName name="_xlnm.Print_Area" localSheetId="3">'6'!$C$1:$V$201</definedName>
  </definedNames>
  <calcPr calcId="162913"/>
</workbook>
</file>

<file path=xl/calcChain.xml><?xml version="1.0" encoding="utf-8"?>
<calcChain xmlns="http://schemas.openxmlformats.org/spreadsheetml/2006/main">
  <c r="AF9" i="5" l="1"/>
  <c r="AF8" i="5"/>
  <c r="AD9" i="5"/>
  <c r="AD8" i="5"/>
  <c r="AB9" i="5"/>
  <c r="AB8" i="5"/>
  <c r="Z9" i="5"/>
  <c r="Z8" i="5"/>
  <c r="X9" i="5"/>
  <c r="X8" i="5"/>
  <c r="V9" i="5"/>
  <c r="V8" i="5"/>
  <c r="T9" i="5"/>
  <c r="T8" i="5"/>
  <c r="R9" i="5"/>
  <c r="R8" i="5"/>
  <c r="P9" i="5"/>
  <c r="P8" i="5"/>
  <c r="N9" i="5"/>
  <c r="N8" i="5"/>
  <c r="L9" i="5"/>
  <c r="L8" i="5"/>
  <c r="J9" i="5"/>
  <c r="J8" i="5"/>
  <c r="H9" i="5"/>
  <c r="H8" i="5"/>
  <c r="F9" i="5"/>
  <c r="F8" i="5"/>
  <c r="E9" i="5"/>
  <c r="E8" i="5"/>
  <c r="R7" i="4"/>
  <c r="S7" i="4"/>
  <c r="T7" i="4"/>
  <c r="U7" i="4"/>
  <c r="V7" i="4"/>
  <c r="R8" i="4"/>
  <c r="S8" i="4"/>
  <c r="T8" i="4"/>
  <c r="U8" i="4"/>
  <c r="V8" i="4"/>
  <c r="Q8" i="4"/>
  <c r="Q7" i="4"/>
  <c r="J7" i="4"/>
  <c r="K7" i="4"/>
  <c r="L7" i="4"/>
  <c r="M7" i="4"/>
  <c r="N7" i="4"/>
  <c r="O7" i="4"/>
  <c r="J8" i="4"/>
  <c r="K8" i="4"/>
  <c r="L8" i="4"/>
  <c r="M8" i="4"/>
  <c r="N8" i="4"/>
  <c r="O8" i="4"/>
  <c r="G7" i="4"/>
  <c r="H7" i="4"/>
  <c r="I7" i="4"/>
  <c r="G8" i="4"/>
  <c r="H8" i="4"/>
  <c r="I8" i="4"/>
  <c r="F8" i="4"/>
  <c r="F7" i="4"/>
  <c r="AG6" i="5" l="1"/>
  <c r="AG7" i="5"/>
  <c r="AE6" i="5"/>
  <c r="AE7" i="5"/>
  <c r="AC6" i="5"/>
  <c r="AC7" i="5"/>
  <c r="AA6" i="5"/>
  <c r="AA7" i="5"/>
  <c r="Y6" i="5"/>
  <c r="Y7" i="5"/>
  <c r="W6" i="5"/>
  <c r="W7" i="5"/>
  <c r="U6" i="5"/>
  <c r="U7" i="5"/>
  <c r="S6" i="5"/>
  <c r="S7" i="5"/>
  <c r="Q6" i="5"/>
  <c r="Q7" i="5"/>
  <c r="O6" i="5"/>
  <c r="O7" i="5"/>
  <c r="M6" i="5"/>
  <c r="M7" i="5"/>
  <c r="I6" i="5"/>
  <c r="I7" i="5"/>
  <c r="G6" i="5"/>
  <c r="G7" i="5"/>
  <c r="S9" i="5" l="1"/>
  <c r="W8" i="5"/>
  <c r="O9" i="5"/>
  <c r="W9" i="5"/>
  <c r="O8" i="5"/>
  <c r="AA9" i="5"/>
  <c r="G8" i="5"/>
  <c r="AE8" i="5"/>
  <c r="AE9" i="5"/>
  <c r="I8" i="5"/>
  <c r="AG8" i="5"/>
  <c r="I9" i="5"/>
  <c r="AG9" i="5"/>
  <c r="K8" i="5"/>
  <c r="Q8" i="5"/>
  <c r="AA8" i="5"/>
  <c r="G9" i="5"/>
  <c r="K9" i="5"/>
  <c r="Y8" i="5"/>
  <c r="Q9" i="5"/>
  <c r="M8" i="5"/>
  <c r="U8" i="5"/>
  <c r="AC8" i="5"/>
  <c r="Y9" i="5"/>
  <c r="S8" i="5"/>
  <c r="M9" i="5"/>
  <c r="U9" i="5"/>
  <c r="AC9" i="5"/>
  <c r="D10" i="5"/>
  <c r="D9" i="5"/>
  <c r="D8" i="5"/>
  <c r="J7" i="5"/>
  <c r="K7" i="5" s="1"/>
  <c r="D7" i="5"/>
  <c r="J6" i="5"/>
  <c r="K6" i="5" s="1"/>
  <c r="D6" i="5"/>
  <c r="G10" i="3" l="1"/>
  <c r="H10" i="3"/>
  <c r="I10" i="3"/>
  <c r="J10" i="3"/>
  <c r="K10" i="3"/>
  <c r="L10" i="3"/>
  <c r="M10" i="3"/>
  <c r="N10" i="3"/>
  <c r="G11" i="3"/>
  <c r="H11" i="3"/>
  <c r="I11" i="3"/>
  <c r="J11" i="3"/>
  <c r="K11" i="3"/>
  <c r="L11" i="3"/>
  <c r="M11" i="3"/>
  <c r="N11" i="3"/>
  <c r="G12" i="3"/>
  <c r="H12" i="3"/>
  <c r="I12" i="3"/>
  <c r="J12" i="3"/>
  <c r="K12" i="3"/>
  <c r="L12" i="3"/>
  <c r="M12" i="3"/>
  <c r="N12" i="3"/>
  <c r="G14" i="3"/>
  <c r="H14" i="3"/>
  <c r="I14" i="3"/>
  <c r="J14" i="3"/>
  <c r="K14" i="3"/>
  <c r="L14" i="3"/>
  <c r="M14" i="3"/>
  <c r="N14" i="3"/>
  <c r="G15" i="3"/>
  <c r="H15" i="3"/>
  <c r="I15" i="3"/>
  <c r="J15" i="3"/>
  <c r="K15" i="3"/>
  <c r="L15" i="3"/>
  <c r="M15" i="3"/>
  <c r="N15" i="3"/>
  <c r="H13" i="3"/>
  <c r="I13" i="3"/>
  <c r="J13" i="3"/>
  <c r="K13" i="3"/>
  <c r="L13" i="3"/>
  <c r="M13" i="3"/>
  <c r="N13" i="3"/>
  <c r="G13" i="3"/>
  <c r="F190" i="4" l="1"/>
  <c r="E9" i="4"/>
  <c r="D9" i="4"/>
  <c r="E8" i="4"/>
  <c r="D8" i="4"/>
  <c r="E7" i="4"/>
  <c r="D7" i="4"/>
  <c r="E6" i="4"/>
  <c r="D6" i="4"/>
  <c r="E5" i="4"/>
  <c r="D5" i="4"/>
  <c r="E190" i="2" l="1"/>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2" i="2"/>
  <c r="F10" i="4" l="1"/>
  <c r="F32" i="4"/>
  <c r="F88" i="4"/>
  <c r="F151" i="4"/>
  <c r="F85" i="4"/>
  <c r="F95" i="4"/>
  <c r="F124" i="4"/>
  <c r="F141" i="4"/>
  <c r="F131" i="4"/>
  <c r="F148" i="4"/>
  <c r="F186" i="4"/>
  <c r="F53" i="4"/>
  <c r="F82" i="4"/>
  <c r="F162" i="4"/>
  <c r="F391" i="3" l="1"/>
  <c r="F94" i="4"/>
  <c r="F159" i="4"/>
  <c r="F139" i="4"/>
  <c r="F161" i="4"/>
  <c r="F100" i="4"/>
  <c r="F83" i="4"/>
  <c r="F86" i="4"/>
  <c r="F50" i="4"/>
  <c r="F142" i="4"/>
  <c r="F110" i="4"/>
  <c r="F87" i="4"/>
  <c r="F18" i="4"/>
  <c r="F54" i="4"/>
  <c r="F99" i="4"/>
  <c r="F60" i="4"/>
  <c r="F106" i="4"/>
  <c r="F68" i="4"/>
  <c r="F89" i="4"/>
  <c r="F40" i="4"/>
  <c r="F48" i="4"/>
  <c r="F15" i="4"/>
  <c r="F30" i="4"/>
  <c r="F28" i="4"/>
  <c r="F399" i="3"/>
  <c r="F178" i="4"/>
  <c r="F168" i="4"/>
  <c r="F132" i="4"/>
  <c r="F167" i="4"/>
  <c r="F157" i="4"/>
  <c r="F120" i="4"/>
  <c r="F146" i="4"/>
  <c r="F181" i="4"/>
  <c r="F140" i="4"/>
  <c r="F116" i="4"/>
  <c r="F130" i="4"/>
  <c r="F152" i="4"/>
  <c r="F92" i="4"/>
  <c r="F134" i="4"/>
  <c r="F91" i="4"/>
  <c r="F59" i="4"/>
  <c r="F41" i="4"/>
  <c r="F98" i="4"/>
  <c r="F67" i="4"/>
  <c r="F80" i="4"/>
  <c r="F55" i="4"/>
  <c r="F27" i="4"/>
  <c r="F35" i="4"/>
  <c r="F22" i="4"/>
  <c r="F20" i="4"/>
  <c r="F171" i="4"/>
  <c r="F187" i="4"/>
  <c r="F155" i="4"/>
  <c r="F133" i="4"/>
  <c r="F176" i="4"/>
  <c r="F149" i="4"/>
  <c r="F173" i="4"/>
  <c r="F188" i="4"/>
  <c r="F144" i="4"/>
  <c r="F126" i="4"/>
  <c r="F58" i="4"/>
  <c r="F90" i="4"/>
  <c r="F66" i="4"/>
  <c r="F79" i="4"/>
  <c r="F37" i="4"/>
  <c r="F45" i="4"/>
  <c r="F43" i="4"/>
  <c r="F16" i="4"/>
  <c r="F14" i="4"/>
  <c r="F12" i="4"/>
  <c r="F400" i="3"/>
  <c r="F169" i="4"/>
  <c r="F185" i="4"/>
  <c r="F24" i="4"/>
  <c r="F122" i="4"/>
  <c r="F135" i="4"/>
  <c r="F153" i="4"/>
  <c r="F143" i="4"/>
  <c r="F165" i="4"/>
  <c r="F103" i="4"/>
  <c r="F180" i="4"/>
  <c r="F127" i="4"/>
  <c r="F136" i="4"/>
  <c r="F117" i="4"/>
  <c r="F78" i="4"/>
  <c r="F42" i="4"/>
  <c r="F81" i="4"/>
  <c r="F21" i="4"/>
  <c r="F396" i="3"/>
  <c r="F119" i="4"/>
  <c r="F182" i="4"/>
  <c r="F118" i="4"/>
  <c r="F156" i="4"/>
  <c r="F172" i="4"/>
  <c r="F111" i="4"/>
  <c r="F145" i="4"/>
  <c r="F128" i="4"/>
  <c r="F93" i="4"/>
  <c r="F64" i="4"/>
  <c r="F72" i="4"/>
  <c r="F29" i="4"/>
  <c r="F77" i="4"/>
  <c r="F73" i="4"/>
  <c r="F51" i="4"/>
  <c r="F47" i="4"/>
  <c r="F13" i="4"/>
  <c r="F177" i="4"/>
  <c r="F170" i="4"/>
  <c r="F179" i="4"/>
  <c r="F112" i="4"/>
  <c r="F174" i="4"/>
  <c r="F138" i="4"/>
  <c r="F154" i="4"/>
  <c r="F164" i="4"/>
  <c r="F147" i="4"/>
  <c r="F137" i="4"/>
  <c r="F102" i="4"/>
  <c r="F109" i="4"/>
  <c r="F123" i="4"/>
  <c r="F63" i="4"/>
  <c r="F71" i="4"/>
  <c r="F113" i="4"/>
  <c r="F76" i="4"/>
  <c r="F65" i="4"/>
  <c r="F56" i="4"/>
  <c r="F39" i="4"/>
  <c r="F52" i="4"/>
  <c r="F175" i="4"/>
  <c r="F108" i="4"/>
  <c r="F183" i="4"/>
  <c r="F166" i="4"/>
  <c r="F129" i="4"/>
  <c r="F96" i="4"/>
  <c r="F84" i="4"/>
  <c r="F158" i="4"/>
  <c r="F34" i="4"/>
  <c r="F115" i="4"/>
  <c r="F62" i="4"/>
  <c r="F70" i="4"/>
  <c r="F105" i="4"/>
  <c r="F75" i="4"/>
  <c r="F19" i="4"/>
  <c r="F49" i="4"/>
  <c r="F57" i="4"/>
  <c r="F26" i="4"/>
  <c r="F31" i="4"/>
  <c r="F46" i="4"/>
  <c r="F44" i="4"/>
  <c r="F163" i="4"/>
  <c r="F184" i="4"/>
  <c r="F101" i="4"/>
  <c r="F125" i="4"/>
  <c r="F160" i="4"/>
  <c r="F9" i="4"/>
  <c r="F121" i="4"/>
  <c r="F104" i="4"/>
  <c r="F150" i="4"/>
  <c r="F107" i="4"/>
  <c r="F61" i="4"/>
  <c r="F17" i="4"/>
  <c r="F114" i="4"/>
  <c r="F69" i="4"/>
  <c r="F97" i="4"/>
  <c r="F74" i="4"/>
  <c r="F25" i="4"/>
  <c r="F11" i="4"/>
  <c r="F33" i="4"/>
  <c r="F23" i="4"/>
  <c r="F38" i="4"/>
  <c r="F36" i="4"/>
  <c r="F191" i="3"/>
  <c r="F125" i="3"/>
  <c r="F184" i="3"/>
  <c r="F178" i="3"/>
  <c r="F148" i="3"/>
  <c r="F185" i="3"/>
  <c r="F174" i="3"/>
  <c r="F170" i="3"/>
  <c r="F163" i="3"/>
  <c r="F183" i="3"/>
  <c r="F173" i="3"/>
  <c r="F159" i="3"/>
  <c r="F193" i="3"/>
  <c r="F194" i="3"/>
  <c r="F179" i="3"/>
  <c r="F166" i="3"/>
  <c r="F157" i="3"/>
  <c r="F131" i="3"/>
  <c r="F169" i="3"/>
  <c r="F186" i="3"/>
  <c r="F171" i="3"/>
  <c r="F155" i="3"/>
  <c r="F147" i="3"/>
  <c r="F141" i="3"/>
  <c r="F127" i="3"/>
  <c r="F115" i="3"/>
  <c r="F195" i="3"/>
  <c r="F187" i="3"/>
  <c r="F188" i="3"/>
  <c r="F164" i="3"/>
  <c r="F161" i="3"/>
  <c r="F151" i="3"/>
  <c r="F165" i="3"/>
  <c r="F162" i="3"/>
  <c r="F156" i="3"/>
  <c r="F132" i="3"/>
  <c r="F192" i="3"/>
  <c r="F180" i="3"/>
  <c r="F176" i="3"/>
  <c r="F189" i="3"/>
  <c r="F181" i="3"/>
  <c r="F172" i="3"/>
  <c r="F168" i="3"/>
  <c r="F153" i="3"/>
  <c r="F149" i="3"/>
  <c r="F190" i="3"/>
  <c r="F182" i="3"/>
  <c r="F177" i="3"/>
  <c r="F143" i="3"/>
  <c r="F140" i="3"/>
  <c r="F133" i="3"/>
  <c r="F175" i="3"/>
  <c r="F167" i="3"/>
  <c r="F158" i="3"/>
  <c r="F154" i="3"/>
  <c r="F139" i="3"/>
  <c r="F123" i="3"/>
  <c r="F107" i="3"/>
  <c r="F91" i="3"/>
  <c r="F75" i="3"/>
  <c r="F59" i="3"/>
  <c r="F43" i="3"/>
  <c r="F27" i="3"/>
  <c r="F116" i="3"/>
  <c r="F100" i="3"/>
  <c r="F84" i="3"/>
  <c r="F68" i="3"/>
  <c r="F52" i="3"/>
  <c r="F36" i="3"/>
  <c r="F20" i="3"/>
  <c r="F109" i="3"/>
  <c r="F93" i="3"/>
  <c r="F77" i="3"/>
  <c r="F61" i="3"/>
  <c r="F45" i="3"/>
  <c r="F29" i="3"/>
  <c r="F111" i="3"/>
  <c r="F95" i="3"/>
  <c r="F79" i="3"/>
  <c r="F63" i="3"/>
  <c r="F47" i="3"/>
  <c r="F31" i="3"/>
  <c r="F99" i="3"/>
  <c r="F83" i="3"/>
  <c r="F67" i="3"/>
  <c r="F51" i="3"/>
  <c r="F35" i="3"/>
  <c r="F19" i="3"/>
  <c r="F124" i="3"/>
  <c r="F108" i="3"/>
  <c r="F92" i="3"/>
  <c r="F76" i="3"/>
  <c r="F60" i="3"/>
  <c r="F44" i="3"/>
  <c r="F28" i="3"/>
  <c r="F117" i="3"/>
  <c r="F101" i="3"/>
  <c r="F85" i="3"/>
  <c r="F69" i="3"/>
  <c r="F53" i="3"/>
  <c r="F37" i="3"/>
  <c r="F21" i="3"/>
  <c r="F135" i="3"/>
  <c r="F119" i="3"/>
  <c r="F103" i="3"/>
  <c r="F87" i="3"/>
  <c r="F71" i="3"/>
  <c r="F55" i="3"/>
  <c r="F39" i="3"/>
  <c r="F23" i="3"/>
  <c r="F150" i="3"/>
  <c r="F142" i="3"/>
  <c r="F134" i="3"/>
  <c r="F126" i="3"/>
  <c r="F118" i="3"/>
  <c r="F110" i="3"/>
  <c r="F102" i="3"/>
  <c r="F94" i="3"/>
  <c r="F86" i="3"/>
  <c r="F78" i="3"/>
  <c r="F70" i="3"/>
  <c r="F62" i="3"/>
  <c r="F54" i="3"/>
  <c r="F46" i="3"/>
  <c r="F38" i="3"/>
  <c r="F30" i="3"/>
  <c r="F22" i="3"/>
  <c r="F160" i="3"/>
  <c r="F152" i="3"/>
  <c r="F144" i="3"/>
  <c r="F136" i="3"/>
  <c r="F128" i="3"/>
  <c r="F120" i="3"/>
  <c r="F112" i="3"/>
  <c r="F104" i="3"/>
  <c r="F96" i="3"/>
  <c r="F88" i="3"/>
  <c r="F80" i="3"/>
  <c r="F72" i="3"/>
  <c r="F64" i="3"/>
  <c r="F56" i="3"/>
  <c r="F48" i="3"/>
  <c r="F40" i="3"/>
  <c r="F32" i="3"/>
  <c r="F24" i="3"/>
  <c r="F145" i="3"/>
  <c r="F137" i="3"/>
  <c r="F129" i="3"/>
  <c r="F121" i="3"/>
  <c r="F113" i="3"/>
  <c r="F105" i="3"/>
  <c r="F97" i="3"/>
  <c r="F89" i="3"/>
  <c r="F81" i="3"/>
  <c r="F73" i="3"/>
  <c r="F65" i="3"/>
  <c r="F57" i="3"/>
  <c r="F49" i="3"/>
  <c r="F41" i="3"/>
  <c r="F33" i="3"/>
  <c r="F25" i="3"/>
  <c r="F17" i="3"/>
  <c r="F146" i="3"/>
  <c r="F138" i="3"/>
  <c r="F130" i="3"/>
  <c r="F122" i="3"/>
  <c r="F114" i="3"/>
  <c r="F106" i="3"/>
  <c r="F98" i="3"/>
  <c r="F90" i="3"/>
  <c r="F82" i="3"/>
  <c r="F74" i="3"/>
  <c r="F66" i="3"/>
  <c r="F58" i="3"/>
  <c r="F50" i="3"/>
  <c r="F42" i="3"/>
  <c r="F34" i="3"/>
  <c r="F26" i="3"/>
  <c r="F18" i="3"/>
  <c r="F322" i="3"/>
  <c r="F306" i="3"/>
  <c r="F290" i="3"/>
  <c r="F363" i="3"/>
  <c r="F347" i="3"/>
  <c r="F331" i="3"/>
  <c r="F315" i="3"/>
  <c r="F299" i="3"/>
  <c r="F283" i="3"/>
  <c r="F273" i="3"/>
  <c r="F371" i="3"/>
  <c r="F339" i="3"/>
  <c r="F354" i="3"/>
  <c r="F338" i="3"/>
  <c r="F374" i="3"/>
  <c r="F342" i="3"/>
  <c r="F326" i="3"/>
  <c r="F294" i="3"/>
  <c r="F267" i="3"/>
  <c r="F353" i="3"/>
  <c r="F337" i="3"/>
  <c r="F321" i="3"/>
  <c r="F305" i="3"/>
  <c r="F289" i="3"/>
  <c r="F241" i="3"/>
  <c r="F358" i="3"/>
  <c r="F310" i="3"/>
  <c r="F278" i="3"/>
  <c r="F242" i="3"/>
  <c r="F225" i="3"/>
  <c r="F369" i="3"/>
  <c r="F362" i="3"/>
  <c r="F346" i="3"/>
  <c r="F330" i="3"/>
  <c r="F314" i="3"/>
  <c r="F298" i="3"/>
  <c r="F282" i="3"/>
  <c r="F266" i="3"/>
  <c r="F250" i="3"/>
  <c r="F214" i="3"/>
  <c r="F307" i="3"/>
  <c r="F291" i="3"/>
  <c r="F249" i="3"/>
  <c r="F212" i="3"/>
  <c r="F196" i="3"/>
  <c r="F355" i="3"/>
  <c r="F265" i="3"/>
  <c r="F258" i="3"/>
  <c r="F275" i="3"/>
  <c r="F366" i="3"/>
  <c r="F350" i="3"/>
  <c r="F334" i="3"/>
  <c r="F318" i="3"/>
  <c r="F302" i="3"/>
  <c r="F286" i="3"/>
  <c r="F361" i="3"/>
  <c r="F345" i="3"/>
  <c r="F329" i="3"/>
  <c r="F313" i="3"/>
  <c r="F297" i="3"/>
  <c r="F281" i="3"/>
  <c r="F274" i="3"/>
  <c r="F257" i="3"/>
  <c r="F227" i="3"/>
  <c r="F323" i="3"/>
  <c r="F370" i="3"/>
  <c r="F251" i="3"/>
  <c r="F236" i="3"/>
  <c r="F233" i="3"/>
  <c r="F209" i="3"/>
  <c r="F201" i="3"/>
  <c r="F372" i="3"/>
  <c r="F364" i="3"/>
  <c r="F356" i="3"/>
  <c r="F348" i="3"/>
  <c r="F340" i="3"/>
  <c r="F332" i="3"/>
  <c r="F324" i="3"/>
  <c r="F316" i="3"/>
  <c r="F308" i="3"/>
  <c r="F300" i="3"/>
  <c r="F292" i="3"/>
  <c r="F284" i="3"/>
  <c r="F276" i="3"/>
  <c r="F268" i="3"/>
  <c r="F260" i="3"/>
  <c r="F252" i="3"/>
  <c r="F244" i="3"/>
  <c r="F211" i="3"/>
  <c r="F259" i="3"/>
  <c r="F243" i="3"/>
  <c r="F230" i="3"/>
  <c r="F373" i="3"/>
  <c r="F365" i="3"/>
  <c r="F357" i="3"/>
  <c r="F349" i="3"/>
  <c r="F341" i="3"/>
  <c r="F333" i="3"/>
  <c r="F325" i="3"/>
  <c r="F317" i="3"/>
  <c r="F309" i="3"/>
  <c r="F301" i="3"/>
  <c r="F293" i="3"/>
  <c r="F285" i="3"/>
  <c r="F277" i="3"/>
  <c r="F269" i="3"/>
  <c r="F261" i="3"/>
  <c r="F253" i="3"/>
  <c r="F245" i="3"/>
  <c r="F237" i="3"/>
  <c r="F228" i="3"/>
  <c r="F220" i="3"/>
  <c r="F204" i="3"/>
  <c r="F224" i="3"/>
  <c r="F222" i="3"/>
  <c r="F206" i="3"/>
  <c r="F270" i="3"/>
  <c r="F262" i="3"/>
  <c r="F254" i="3"/>
  <c r="F246" i="3"/>
  <c r="F375" i="3"/>
  <c r="F367" i="3"/>
  <c r="F359" i="3"/>
  <c r="F351" i="3"/>
  <c r="F343" i="3"/>
  <c r="F335" i="3"/>
  <c r="F327" i="3"/>
  <c r="F319" i="3"/>
  <c r="F311" i="3"/>
  <c r="F303" i="3"/>
  <c r="F295" i="3"/>
  <c r="F287" i="3"/>
  <c r="F279" i="3"/>
  <c r="F271" i="3"/>
  <c r="F263" i="3"/>
  <c r="F255" i="3"/>
  <c r="F247" i="3"/>
  <c r="F239" i="3"/>
  <c r="F217" i="3"/>
  <c r="F238" i="3"/>
  <c r="F368" i="3"/>
  <c r="F360" i="3"/>
  <c r="F352" i="3"/>
  <c r="F344" i="3"/>
  <c r="F336" i="3"/>
  <c r="F328" i="3"/>
  <c r="F320" i="3"/>
  <c r="F312" i="3"/>
  <c r="F304" i="3"/>
  <c r="F296" i="3"/>
  <c r="F288" i="3"/>
  <c r="F280" i="3"/>
  <c r="F272" i="3"/>
  <c r="F264" i="3"/>
  <c r="F256" i="3"/>
  <c r="F248" i="3"/>
  <c r="F240" i="3"/>
  <c r="F235" i="3"/>
  <c r="F232" i="3"/>
  <c r="F229" i="3"/>
  <c r="F219" i="3"/>
  <c r="F203" i="3"/>
  <c r="F216" i="3"/>
  <c r="F208" i="3"/>
  <c r="F200" i="3"/>
  <c r="F234" i="3"/>
  <c r="F226" i="3"/>
  <c r="F218" i="3"/>
  <c r="F210" i="3"/>
  <c r="F202" i="3"/>
  <c r="F221" i="3"/>
  <c r="F213" i="3"/>
  <c r="F205" i="3"/>
  <c r="F197" i="3"/>
  <c r="F198" i="3"/>
  <c r="F231" i="3"/>
  <c r="F223" i="3"/>
  <c r="F215" i="3"/>
  <c r="F207" i="3"/>
  <c r="F199" i="3"/>
  <c r="F502" i="3"/>
  <c r="F487" i="3"/>
  <c r="F469" i="3"/>
  <c r="F496" i="3"/>
  <c r="F455" i="3"/>
  <c r="F527" i="3"/>
  <c r="F551" i="3"/>
  <c r="F535" i="3"/>
  <c r="F520" i="3"/>
  <c r="F426" i="3"/>
  <c r="F544" i="3"/>
  <c r="F407" i="3"/>
  <c r="F478" i="3"/>
  <c r="F464" i="3"/>
  <c r="F526" i="3"/>
  <c r="F511" i="3"/>
  <c r="F486" i="3"/>
  <c r="F510" i="3"/>
  <c r="F495" i="3"/>
  <c r="F534" i="3"/>
  <c r="F519" i="3"/>
  <c r="F504" i="3"/>
  <c r="F442" i="3"/>
  <c r="F378" i="3"/>
  <c r="F542" i="3"/>
  <c r="F536" i="3"/>
  <c r="F410" i="3"/>
  <c r="F550" i="3"/>
  <c r="F543" i="3"/>
  <c r="F528" i="3"/>
  <c r="F494" i="3"/>
  <c r="F423" i="3"/>
  <c r="F376" i="3"/>
  <c r="F552" i="3"/>
  <c r="F518" i="3"/>
  <c r="F503" i="3"/>
  <c r="F488" i="3"/>
  <c r="F458" i="3"/>
  <c r="F394" i="3"/>
  <c r="F512" i="3"/>
  <c r="F479" i="3"/>
  <c r="F470" i="3"/>
  <c r="F439" i="3"/>
  <c r="F384" i="3"/>
  <c r="F553" i="3"/>
  <c r="F545" i="3"/>
  <c r="F537" i="3"/>
  <c r="F529" i="3"/>
  <c r="F521" i="3"/>
  <c r="F513" i="3"/>
  <c r="F505" i="3"/>
  <c r="F497" i="3"/>
  <c r="F489" i="3"/>
  <c r="F481" i="3"/>
  <c r="F473" i="3"/>
  <c r="F465" i="3"/>
  <c r="F457" i="3"/>
  <c r="F441" i="3"/>
  <c r="F425" i="3"/>
  <c r="F409" i="3"/>
  <c r="F393" i="3"/>
  <c r="F377" i="3"/>
  <c r="F480" i="3"/>
  <c r="F471" i="3"/>
  <c r="F448" i="3"/>
  <c r="F386" i="3"/>
  <c r="F472" i="3"/>
  <c r="F554" i="3"/>
  <c r="F498" i="3"/>
  <c r="F482" i="3"/>
  <c r="F450" i="3"/>
  <c r="F555" i="3"/>
  <c r="F547" i="3"/>
  <c r="F539" i="3"/>
  <c r="F531" i="3"/>
  <c r="F523" i="3"/>
  <c r="F515" i="3"/>
  <c r="F507" i="3"/>
  <c r="F499" i="3"/>
  <c r="F491" i="3"/>
  <c r="F483" i="3"/>
  <c r="F475" i="3"/>
  <c r="F466" i="3"/>
  <c r="F447" i="3"/>
  <c r="F431" i="3"/>
  <c r="F415" i="3"/>
  <c r="F383" i="3"/>
  <c r="F538" i="3"/>
  <c r="F522" i="3"/>
  <c r="F490" i="3"/>
  <c r="F434" i="3"/>
  <c r="F418" i="3"/>
  <c r="F402" i="3"/>
  <c r="F548" i="3"/>
  <c r="F540" i="3"/>
  <c r="F532" i="3"/>
  <c r="F524" i="3"/>
  <c r="F516" i="3"/>
  <c r="F508" i="3"/>
  <c r="F500" i="3"/>
  <c r="F492" i="3"/>
  <c r="F484" i="3"/>
  <c r="F476" i="3"/>
  <c r="F467" i="3"/>
  <c r="F456" i="3"/>
  <c r="F440" i="3"/>
  <c r="F424" i="3"/>
  <c r="F408" i="3"/>
  <c r="F392" i="3"/>
  <c r="F432" i="3"/>
  <c r="F416" i="3"/>
  <c r="F546" i="3"/>
  <c r="F530" i="3"/>
  <c r="F514" i="3"/>
  <c r="F506" i="3"/>
  <c r="F474" i="3"/>
  <c r="F463" i="3"/>
  <c r="F549" i="3"/>
  <c r="F541" i="3"/>
  <c r="F533" i="3"/>
  <c r="F525" i="3"/>
  <c r="F517" i="3"/>
  <c r="F509" i="3"/>
  <c r="F501" i="3"/>
  <c r="F493" i="3"/>
  <c r="F485" i="3"/>
  <c r="F477" i="3"/>
  <c r="F468" i="3"/>
  <c r="F449" i="3"/>
  <c r="F433" i="3"/>
  <c r="F417" i="3"/>
  <c r="F401" i="3"/>
  <c r="F385" i="3"/>
  <c r="F459" i="3"/>
  <c r="F451" i="3"/>
  <c r="F443" i="3"/>
  <c r="F435" i="3"/>
  <c r="F427" i="3"/>
  <c r="F419" i="3"/>
  <c r="F411" i="3"/>
  <c r="F403" i="3"/>
  <c r="F395" i="3"/>
  <c r="F387" i="3"/>
  <c r="F379" i="3"/>
  <c r="F460" i="3"/>
  <c r="F452" i="3"/>
  <c r="F444" i="3"/>
  <c r="F436" i="3"/>
  <c r="F428" i="3"/>
  <c r="F420" i="3"/>
  <c r="F412" i="3"/>
  <c r="F404" i="3"/>
  <c r="F388" i="3"/>
  <c r="F380" i="3"/>
  <c r="F461" i="3"/>
  <c r="F453" i="3"/>
  <c r="F445" i="3"/>
  <c r="F437" i="3"/>
  <c r="F429" i="3"/>
  <c r="F421" i="3"/>
  <c r="F413" i="3"/>
  <c r="F405" i="3"/>
  <c r="F397" i="3"/>
  <c r="F389" i="3"/>
  <c r="F381" i="3"/>
  <c r="F462" i="3"/>
  <c r="F454" i="3"/>
  <c r="F446" i="3"/>
  <c r="F438" i="3"/>
  <c r="F430" i="3"/>
  <c r="F422" i="3"/>
  <c r="F414" i="3"/>
  <c r="F406" i="3"/>
  <c r="F398" i="3"/>
  <c r="F390" i="3"/>
  <c r="F382" i="3"/>
  <c r="F16" i="3"/>
  <c r="F12" i="3" l="1"/>
  <c r="F15" i="3"/>
  <c r="F13" i="3"/>
  <c r="F10" i="3"/>
  <c r="F14" i="3"/>
  <c r="F11" i="3"/>
</calcChain>
</file>

<file path=xl/comments1.xml><?xml version="1.0" encoding="utf-8"?>
<comments xmlns="http://schemas.openxmlformats.org/spreadsheetml/2006/main">
  <authors>
    <author>北原＿創太</author>
  </authors>
  <commentList>
    <comment ref="P3" authorId="0" shapeId="0">
      <text>
        <r>
          <rPr>
            <sz val="11"/>
            <color indexed="81"/>
            <rFont val="MS P ゴシック"/>
            <family val="3"/>
            <charset val="128"/>
          </rPr>
          <t>市町村は「平成25年～平成29年人口動態保健所・市区町村別統計」</t>
        </r>
      </text>
    </comment>
  </commentList>
</comments>
</file>

<file path=xl/sharedStrings.xml><?xml version="1.0" encoding="utf-8"?>
<sst xmlns="http://schemas.openxmlformats.org/spreadsheetml/2006/main" count="3829" uniqueCount="542">
  <si>
    <t>市町村</t>
    <rPh sb="0" eb="3">
      <t>シチョウソン</t>
    </rPh>
    <phoneticPr fontId="18"/>
  </si>
  <si>
    <t>保健所</t>
    <rPh sb="0" eb="3">
      <t>ホケンジョ</t>
    </rPh>
    <phoneticPr fontId="18"/>
  </si>
  <si>
    <t>札幌市</t>
  </si>
  <si>
    <t>札幌市</t>
    <rPh sb="0" eb="3">
      <t>サッポロシ</t>
    </rPh>
    <phoneticPr fontId="18"/>
  </si>
  <si>
    <t>011011</t>
  </si>
  <si>
    <t>札幌市中央区</t>
  </si>
  <si>
    <t>小樽市</t>
    <phoneticPr fontId="18"/>
  </si>
  <si>
    <t>011029</t>
  </si>
  <si>
    <t>札幌市北区</t>
  </si>
  <si>
    <t>市立函館</t>
    <phoneticPr fontId="18"/>
  </si>
  <si>
    <t>011037</t>
  </si>
  <si>
    <t>札幌市東区</t>
  </si>
  <si>
    <t>旭川市</t>
    <phoneticPr fontId="18"/>
  </si>
  <si>
    <t>011045</t>
  </si>
  <si>
    <t>札幌市白石区</t>
  </si>
  <si>
    <t>江別</t>
    <rPh sb="0" eb="2">
      <t>エベツ</t>
    </rPh>
    <phoneticPr fontId="18"/>
  </si>
  <si>
    <t>011053</t>
  </si>
  <si>
    <t>札幌市豊平区</t>
  </si>
  <si>
    <t>千歳</t>
    <rPh sb="0" eb="2">
      <t>チトセ</t>
    </rPh>
    <phoneticPr fontId="18"/>
  </si>
  <si>
    <t>011061</t>
  </si>
  <si>
    <t>札幌市南区</t>
  </si>
  <si>
    <t>岩見沢</t>
  </si>
  <si>
    <t>011070</t>
  </si>
  <si>
    <t>札幌市西区</t>
  </si>
  <si>
    <t>滝川</t>
    <rPh sb="0" eb="2">
      <t>タキカワ</t>
    </rPh>
    <phoneticPr fontId="18"/>
  </si>
  <si>
    <t>011088</t>
  </si>
  <si>
    <t>札幌市厚別区</t>
  </si>
  <si>
    <t>深川</t>
    <rPh sb="0" eb="2">
      <t>フカガワ</t>
    </rPh>
    <phoneticPr fontId="18"/>
  </si>
  <si>
    <t>011096</t>
  </si>
  <si>
    <t>札幌市手稲区</t>
  </si>
  <si>
    <t>富良野</t>
    <rPh sb="0" eb="3">
      <t>フラノ</t>
    </rPh>
    <phoneticPr fontId="18"/>
  </si>
  <si>
    <t>011100</t>
  </si>
  <si>
    <t>札幌市清田区</t>
  </si>
  <si>
    <t>名寄</t>
    <rPh sb="0" eb="2">
      <t>ナヨロ</t>
    </rPh>
    <phoneticPr fontId="18"/>
  </si>
  <si>
    <t>012025</t>
  </si>
  <si>
    <t>函館市</t>
  </si>
  <si>
    <t>岩内</t>
    <rPh sb="0" eb="2">
      <t>イワナイ</t>
    </rPh>
    <phoneticPr fontId="18"/>
  </si>
  <si>
    <t>012033</t>
  </si>
  <si>
    <t>小樽市</t>
  </si>
  <si>
    <t>倶知安</t>
    <rPh sb="0" eb="3">
      <t>クッチャン</t>
    </rPh>
    <phoneticPr fontId="18"/>
  </si>
  <si>
    <t>012041</t>
  </si>
  <si>
    <t>旭川市</t>
  </si>
  <si>
    <t>江差</t>
    <rPh sb="0" eb="2">
      <t>エサシ</t>
    </rPh>
    <phoneticPr fontId="18"/>
  </si>
  <si>
    <t>012050</t>
  </si>
  <si>
    <t>室蘭市</t>
  </si>
  <si>
    <t>渡島</t>
    <rPh sb="0" eb="2">
      <t>オシマ</t>
    </rPh>
    <phoneticPr fontId="18"/>
  </si>
  <si>
    <t>012068</t>
  </si>
  <si>
    <t>釧路市</t>
  </si>
  <si>
    <t>八雲</t>
    <rPh sb="0" eb="2">
      <t>ヤクモ</t>
    </rPh>
    <phoneticPr fontId="18"/>
  </si>
  <si>
    <t>012076</t>
  </si>
  <si>
    <t>帯広市</t>
  </si>
  <si>
    <t>室蘭</t>
    <phoneticPr fontId="18"/>
  </si>
  <si>
    <t>012084</t>
  </si>
  <si>
    <t>北見市</t>
  </si>
  <si>
    <t>苫小牧</t>
  </si>
  <si>
    <t>012092</t>
  </si>
  <si>
    <t>夕張市</t>
  </si>
  <si>
    <t>浦河</t>
    <rPh sb="0" eb="2">
      <t>ウラカワ</t>
    </rPh>
    <phoneticPr fontId="18"/>
  </si>
  <si>
    <t>012106</t>
  </si>
  <si>
    <t>岩見沢市</t>
  </si>
  <si>
    <t>静内</t>
    <rPh sb="0" eb="2">
      <t>シズナイ</t>
    </rPh>
    <phoneticPr fontId="18"/>
  </si>
  <si>
    <t>012114</t>
  </si>
  <si>
    <t>網走市</t>
  </si>
  <si>
    <t>帯広</t>
    <phoneticPr fontId="18"/>
  </si>
  <si>
    <t>012122</t>
  </si>
  <si>
    <t>留萌市</t>
  </si>
  <si>
    <t>釧路</t>
    <phoneticPr fontId="18"/>
  </si>
  <si>
    <t>012131</t>
  </si>
  <si>
    <t>苫小牧市</t>
  </si>
  <si>
    <t>根室</t>
    <rPh sb="0" eb="2">
      <t>ネムロ</t>
    </rPh>
    <phoneticPr fontId="18"/>
  </si>
  <si>
    <t>012149</t>
  </si>
  <si>
    <t>稚内市</t>
  </si>
  <si>
    <t>中標津</t>
    <rPh sb="0" eb="3">
      <t>ナカシベツ</t>
    </rPh>
    <phoneticPr fontId="18"/>
  </si>
  <si>
    <t>012157</t>
  </si>
  <si>
    <t>美唄市</t>
  </si>
  <si>
    <t>網走</t>
  </si>
  <si>
    <t>012165</t>
  </si>
  <si>
    <t>芦別市</t>
  </si>
  <si>
    <t>北見</t>
    <phoneticPr fontId="18"/>
  </si>
  <si>
    <t>012173</t>
  </si>
  <si>
    <t>江別市</t>
  </si>
  <si>
    <t>紋別</t>
    <rPh sb="0" eb="2">
      <t>モンベツ</t>
    </rPh>
    <phoneticPr fontId="18"/>
  </si>
  <si>
    <t>012181</t>
  </si>
  <si>
    <t>赤平市</t>
  </si>
  <si>
    <t>稚内</t>
  </si>
  <si>
    <t>012190</t>
  </si>
  <si>
    <t>紋別市</t>
  </si>
  <si>
    <t>留萌</t>
  </si>
  <si>
    <t>012203</t>
  </si>
  <si>
    <t>士別市</t>
  </si>
  <si>
    <t>上川</t>
    <rPh sb="0" eb="2">
      <t>カミカワ</t>
    </rPh>
    <phoneticPr fontId="18"/>
  </si>
  <si>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</si>
  <si>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</si>
  <si>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</si>
  <si>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</si>
  <si>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</si>
  <si>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</si>
  <si>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</si>
  <si>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</si>
  <si>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</si>
  <si>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</si>
  <si>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</si>
  <si>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</si>
  <si>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</si>
  <si>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</si>
  <si>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</si>
  <si>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</si>
  <si>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</si>
  <si>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</si>
  <si>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</si>
  <si>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</si>
  <si>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</si>
  <si>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</si>
  <si>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</si>
  <si>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</si>
  <si>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</si>
  <si>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</si>
  <si>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</si>
  <si>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</si>
  <si>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</si>
  <si>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</si>
  <si>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</si>
  <si>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石狩郡当別町</t>
  </si>
  <si>
    <t>013048</t>
  </si>
  <si>
    <t>石狩郡新篠津村</t>
  </si>
  <si>
    <t>013315</t>
  </si>
  <si>
    <t>松前郡松前町</t>
  </si>
  <si>
    <t>013323</t>
  </si>
  <si>
    <t>松前郡福島町</t>
  </si>
  <si>
    <t>013331</t>
  </si>
  <si>
    <t>上磯郡知内町</t>
  </si>
  <si>
    <t>013340</t>
  </si>
  <si>
    <t>上磯郡木古内町</t>
  </si>
  <si>
    <t>013374</t>
  </si>
  <si>
    <t>亀田郡七飯町</t>
  </si>
  <si>
    <t>013439</t>
  </si>
  <si>
    <t>茅部郡鹿部町</t>
  </si>
  <si>
    <t>013455</t>
  </si>
  <si>
    <t>茅部郡森町</t>
  </si>
  <si>
    <t>013463</t>
  </si>
  <si>
    <t>二海郡八雲町</t>
  </si>
  <si>
    <t>013471</t>
  </si>
  <si>
    <t>山越郡長万部町</t>
  </si>
  <si>
    <t>013617</t>
  </si>
  <si>
    <t>檜山郡江差町</t>
  </si>
  <si>
    <t>013625</t>
  </si>
  <si>
    <t>檜山郡上ノ国町</t>
  </si>
  <si>
    <t>013633</t>
  </si>
  <si>
    <t>檜山郡厚沢部町</t>
  </si>
  <si>
    <t>013641</t>
  </si>
  <si>
    <t>爾志郡乙部町</t>
  </si>
  <si>
    <t>013676</t>
  </si>
  <si>
    <t>奥尻郡奥尻町</t>
  </si>
  <si>
    <t>013706</t>
  </si>
  <si>
    <t>瀬棚郡今金町</t>
  </si>
  <si>
    <t>013714</t>
  </si>
  <si>
    <t>久遠郡せたな町</t>
  </si>
  <si>
    <t>013919</t>
  </si>
  <si>
    <t>島牧郡島牧村</t>
  </si>
  <si>
    <t>013927</t>
  </si>
  <si>
    <t>寿都郡寿都町</t>
  </si>
  <si>
    <t>013935</t>
  </si>
  <si>
    <t>寿都郡黒松内町</t>
  </si>
  <si>
    <t>013943</t>
  </si>
  <si>
    <t>磯谷郡蘭越町</t>
  </si>
  <si>
    <t>013951</t>
  </si>
  <si>
    <t>虻田郡ニセコ町</t>
  </si>
  <si>
    <t>013960</t>
  </si>
  <si>
    <t>虻田郡真狩村</t>
  </si>
  <si>
    <t>013978</t>
  </si>
  <si>
    <t>虻田郡留寿都村</t>
  </si>
  <si>
    <t>013986</t>
  </si>
  <si>
    <t>虻田郡喜茂別町</t>
  </si>
  <si>
    <t>013994</t>
  </si>
  <si>
    <t>虻田郡京極町</t>
  </si>
  <si>
    <t>014001</t>
  </si>
  <si>
    <t>虻田郡倶知安町</t>
  </si>
  <si>
    <t>014010</t>
  </si>
  <si>
    <t>岩内郡共和町</t>
  </si>
  <si>
    <t>014028</t>
  </si>
  <si>
    <t>岩内郡岩内町</t>
  </si>
  <si>
    <t>014036</t>
  </si>
  <si>
    <t>古宇郡泊村</t>
  </si>
  <si>
    <t>014044</t>
  </si>
  <si>
    <t>古宇郡神恵内村</t>
  </si>
  <si>
    <t>014052</t>
  </si>
  <si>
    <t>積丹郡積丹町</t>
  </si>
  <si>
    <t>014061</t>
  </si>
  <si>
    <t>古平郡古平町</t>
  </si>
  <si>
    <t>014079</t>
  </si>
  <si>
    <t>余市郡仁木町</t>
  </si>
  <si>
    <t>014087</t>
  </si>
  <si>
    <t>余市郡余市町</t>
  </si>
  <si>
    <t>014095</t>
  </si>
  <si>
    <t>余市郡赤井川村</t>
  </si>
  <si>
    <t>014231</t>
  </si>
  <si>
    <t>空知郡南幌町</t>
  </si>
  <si>
    <t>014249</t>
  </si>
  <si>
    <t>空知郡奈井江町</t>
  </si>
  <si>
    <t>014257</t>
  </si>
  <si>
    <t>空知郡上砂川町</t>
  </si>
  <si>
    <t>014273</t>
  </si>
  <si>
    <t>夕張郡由仁町</t>
  </si>
  <si>
    <t>014281</t>
  </si>
  <si>
    <t>夕張郡長沼町</t>
  </si>
  <si>
    <t>014290</t>
  </si>
  <si>
    <t>夕張郡栗山町</t>
  </si>
  <si>
    <t>014303</t>
  </si>
  <si>
    <t>樺戸郡月形町</t>
  </si>
  <si>
    <t>014311</t>
  </si>
  <si>
    <t>樺戸郡浦臼町</t>
  </si>
  <si>
    <t>014320</t>
  </si>
  <si>
    <t>樺戸郡新十津川町</t>
  </si>
  <si>
    <t>014338</t>
  </si>
  <si>
    <t>雨竜郡妹背牛町</t>
  </si>
  <si>
    <t>014346</t>
  </si>
  <si>
    <t>雨竜郡秩父別町</t>
  </si>
  <si>
    <t>014362</t>
  </si>
  <si>
    <t>雨竜郡雨竜町</t>
  </si>
  <si>
    <t>014371</t>
  </si>
  <si>
    <t>雨竜郡北竜町</t>
  </si>
  <si>
    <t>014389</t>
  </si>
  <si>
    <t>雨竜郡沼田町</t>
  </si>
  <si>
    <t>014524</t>
  </si>
  <si>
    <t>上川郡鷹栖町</t>
  </si>
  <si>
    <t>014532</t>
  </si>
  <si>
    <t>上川郡東神楽町</t>
  </si>
  <si>
    <t>014541</t>
  </si>
  <si>
    <t>上川郡当麻町</t>
  </si>
  <si>
    <t>014559</t>
  </si>
  <si>
    <t>上川郡比布町</t>
  </si>
  <si>
    <t>014567</t>
  </si>
  <si>
    <t>上川郡愛別町</t>
  </si>
  <si>
    <t>014575</t>
  </si>
  <si>
    <t>上川郡上川町</t>
  </si>
  <si>
    <t>014583</t>
  </si>
  <si>
    <t>上川郡東川町</t>
  </si>
  <si>
    <t>014591</t>
  </si>
  <si>
    <t>上川郡美瑛町</t>
  </si>
  <si>
    <t>014605</t>
  </si>
  <si>
    <t>空知郡上富良野町</t>
  </si>
  <si>
    <t>014613</t>
  </si>
  <si>
    <t>空知郡中富良野町</t>
  </si>
  <si>
    <t>014621</t>
  </si>
  <si>
    <t>空知郡南富良野町</t>
  </si>
  <si>
    <t>014630</t>
  </si>
  <si>
    <t>勇払郡占冠村</t>
  </si>
  <si>
    <t>014648</t>
  </si>
  <si>
    <t>上川郡和寒町</t>
  </si>
  <si>
    <t>014656</t>
  </si>
  <si>
    <t>上川郡剣淵町</t>
  </si>
  <si>
    <t>014681</t>
  </si>
  <si>
    <t>上川郡下川町</t>
  </si>
  <si>
    <t>014699</t>
  </si>
  <si>
    <t>中川郡美深町</t>
  </si>
  <si>
    <t>014702</t>
  </si>
  <si>
    <t>中川郡音威子府村</t>
  </si>
  <si>
    <t>014711</t>
  </si>
  <si>
    <t>中川郡中川町</t>
  </si>
  <si>
    <t>014729</t>
  </si>
  <si>
    <t>雨竜郡幌加内町</t>
  </si>
  <si>
    <t>014818</t>
  </si>
  <si>
    <t>増毛郡増毛町</t>
  </si>
  <si>
    <t>014826</t>
  </si>
  <si>
    <t>留萌郡小平町</t>
  </si>
  <si>
    <t>014834</t>
  </si>
  <si>
    <t>苫前郡苫前町</t>
  </si>
  <si>
    <t>014842</t>
  </si>
  <si>
    <t>苫前郡羽幌町</t>
  </si>
  <si>
    <t>014851</t>
  </si>
  <si>
    <t>苫前郡初山別村</t>
  </si>
  <si>
    <t>014869</t>
  </si>
  <si>
    <t>天塩郡遠別町</t>
  </si>
  <si>
    <t>014877</t>
  </si>
  <si>
    <t>天塩郡天塩町</t>
  </si>
  <si>
    <t>015113</t>
  </si>
  <si>
    <t>宗谷郡猿払村</t>
  </si>
  <si>
    <t>015121</t>
  </si>
  <si>
    <t>枝幸郡浜頓別町</t>
  </si>
  <si>
    <t>015130</t>
  </si>
  <si>
    <t>枝幸郡中頓別町</t>
  </si>
  <si>
    <t>015148</t>
  </si>
  <si>
    <t>枝幸郡枝幸町</t>
  </si>
  <si>
    <t>015164</t>
  </si>
  <si>
    <t>天塩郡豊富町</t>
  </si>
  <si>
    <t>015172</t>
  </si>
  <si>
    <t>礼文郡礼文町</t>
  </si>
  <si>
    <t>015181</t>
  </si>
  <si>
    <t>利尻郡利尻町</t>
  </si>
  <si>
    <t>015199</t>
  </si>
  <si>
    <t>利尻郡利尻富士町</t>
  </si>
  <si>
    <t>015202</t>
  </si>
  <si>
    <t>天塩郡幌延町</t>
  </si>
  <si>
    <t>015431</t>
  </si>
  <si>
    <t>網走郡美幌町</t>
  </si>
  <si>
    <t>015440</t>
  </si>
  <si>
    <t>網走郡津別町</t>
  </si>
  <si>
    <t>015458</t>
  </si>
  <si>
    <t>斜里郡斜里町</t>
  </si>
  <si>
    <t>015466</t>
  </si>
  <si>
    <t>斜里郡清里町</t>
  </si>
  <si>
    <t>015474</t>
  </si>
  <si>
    <t>斜里郡小清水町</t>
  </si>
  <si>
    <t>015491</t>
  </si>
  <si>
    <t>常呂郡訓子府町</t>
  </si>
  <si>
    <t>015504</t>
  </si>
  <si>
    <t>常呂郡置戸町</t>
  </si>
  <si>
    <t>015521</t>
  </si>
  <si>
    <t>常呂郡佐呂間町</t>
  </si>
  <si>
    <t>015555</t>
  </si>
  <si>
    <t>紋別郡遠軽町</t>
  </si>
  <si>
    <t>015598</t>
  </si>
  <si>
    <t>紋別郡湧別町</t>
  </si>
  <si>
    <t>015601</t>
  </si>
  <si>
    <t>紋別郡滝上町</t>
  </si>
  <si>
    <t>015610</t>
  </si>
  <si>
    <t>紋別郡興部町</t>
  </si>
  <si>
    <t>015628</t>
  </si>
  <si>
    <t>紋別郡西興部村</t>
  </si>
  <si>
    <t>015636</t>
  </si>
  <si>
    <t>紋別郡雄武町</t>
  </si>
  <si>
    <t>015644</t>
  </si>
  <si>
    <t>網走郡大空町</t>
  </si>
  <si>
    <t>015717</t>
  </si>
  <si>
    <t>虻田郡豊浦町</t>
  </si>
  <si>
    <t>015750</t>
  </si>
  <si>
    <t>有珠郡壮瞥町</t>
  </si>
  <si>
    <t>015784</t>
  </si>
  <si>
    <t>白老郡白老町</t>
  </si>
  <si>
    <t>015814</t>
  </si>
  <si>
    <t>勇払郡厚真町</t>
  </si>
  <si>
    <t>015849</t>
  </si>
  <si>
    <t>虻田郡洞爺湖町</t>
  </si>
  <si>
    <t>015857</t>
  </si>
  <si>
    <t>勇払郡安平町</t>
  </si>
  <si>
    <t>015865</t>
  </si>
  <si>
    <t>勇払郡むかわ町</t>
  </si>
  <si>
    <t>016012</t>
  </si>
  <si>
    <t>沙流郡日高町</t>
  </si>
  <si>
    <t>016021</t>
  </si>
  <si>
    <t>沙流郡平取町</t>
  </si>
  <si>
    <t>016047</t>
  </si>
  <si>
    <t>新冠郡新冠町</t>
  </si>
  <si>
    <t>016071</t>
  </si>
  <si>
    <t>浦河郡浦河町</t>
  </si>
  <si>
    <t>016080</t>
  </si>
  <si>
    <t>様似郡様似町</t>
  </si>
  <si>
    <t>016098</t>
  </si>
  <si>
    <t>幌泉郡えりも町</t>
  </si>
  <si>
    <t>016101</t>
  </si>
  <si>
    <t>日高郡新ひだか町</t>
  </si>
  <si>
    <t>016314</t>
  </si>
  <si>
    <t>河東郡音更町</t>
  </si>
  <si>
    <t>016322</t>
  </si>
  <si>
    <t>河東郡士幌町</t>
  </si>
  <si>
    <t>016331</t>
  </si>
  <si>
    <t>河東郡上士幌町</t>
  </si>
  <si>
    <t>016349</t>
  </si>
  <si>
    <t>河東郡鹿追町</t>
  </si>
  <si>
    <t>016357</t>
  </si>
  <si>
    <t>上川郡新得町</t>
  </si>
  <si>
    <t>016365</t>
  </si>
  <si>
    <t>上川郡清水町</t>
  </si>
  <si>
    <t>016373</t>
  </si>
  <si>
    <t>河西郡芽室町</t>
  </si>
  <si>
    <t>016381</t>
  </si>
  <si>
    <t>河西郡中札内村</t>
  </si>
  <si>
    <t>016390</t>
  </si>
  <si>
    <t>河西郡更別村</t>
  </si>
  <si>
    <t>016411</t>
  </si>
  <si>
    <t>広尾郡大樹町</t>
  </si>
  <si>
    <t>016420</t>
  </si>
  <si>
    <t>広尾郡広尾町</t>
  </si>
  <si>
    <t>016438</t>
  </si>
  <si>
    <t>中川郡幕別町</t>
  </si>
  <si>
    <t>016446</t>
  </si>
  <si>
    <t>中川郡池田町</t>
  </si>
  <si>
    <t>016454</t>
  </si>
  <si>
    <t>中川郡豊頃町</t>
  </si>
  <si>
    <t>016462</t>
  </si>
  <si>
    <t>中川郡本別町</t>
  </si>
  <si>
    <t>016471</t>
  </si>
  <si>
    <t>足寄郡足寄町</t>
  </si>
  <si>
    <t>016489</t>
  </si>
  <si>
    <t>足寄郡陸別町</t>
  </si>
  <si>
    <t>016497</t>
  </si>
  <si>
    <t>十勝郡浦幌町</t>
  </si>
  <si>
    <t>016616</t>
  </si>
  <si>
    <t>釧路郡釧路町</t>
  </si>
  <si>
    <t>016624</t>
  </si>
  <si>
    <t>厚岸郡厚岸町</t>
  </si>
  <si>
    <t>016632</t>
  </si>
  <si>
    <t>厚岸郡浜中町</t>
  </si>
  <si>
    <t>016641</t>
  </si>
  <si>
    <t>川上郡標茶町</t>
  </si>
  <si>
    <t>016659</t>
  </si>
  <si>
    <t>川上郡弟子屈町</t>
  </si>
  <si>
    <t>016675</t>
  </si>
  <si>
    <t>阿寒郡鶴居村</t>
  </si>
  <si>
    <t>016683</t>
  </si>
  <si>
    <t>白糠郡白糠町</t>
  </si>
  <si>
    <t>016918</t>
  </si>
  <si>
    <t>野付郡別海町</t>
  </si>
  <si>
    <t>016926</t>
  </si>
  <si>
    <t>標津郡中標津町</t>
  </si>
  <si>
    <t>016934</t>
  </si>
  <si>
    <t>標津郡標津町</t>
  </si>
  <si>
    <t>016942</t>
  </si>
  <si>
    <t>目梨郡羅臼町</t>
  </si>
  <si>
    <t>不詳</t>
    <rPh sb="0" eb="2">
      <t>フショウ</t>
    </rPh>
    <phoneticPr fontId="18"/>
  </si>
  <si>
    <t>第5表　出生数（性・体重別）</t>
    <rPh sb="4" eb="7">
      <t>シュッセイスウ</t>
    </rPh>
    <rPh sb="10" eb="12">
      <t>タイジュウ</t>
    </rPh>
    <phoneticPr fontId="21"/>
  </si>
  <si>
    <t>令和２年</t>
    <rPh sb="0" eb="2">
      <t>レイワ</t>
    </rPh>
    <rPh sb="3" eb="4">
      <t>ネン</t>
    </rPh>
    <phoneticPr fontId="18"/>
  </si>
  <si>
    <t>総数</t>
    <phoneticPr fontId="21"/>
  </si>
  <si>
    <t>1,000g
未満</t>
    <phoneticPr fontId="21"/>
  </si>
  <si>
    <t>1,000g以上
1,500g未満</t>
    <phoneticPr fontId="21"/>
  </si>
  <si>
    <t>1,500g以上
2,000g未満</t>
    <phoneticPr fontId="21"/>
  </si>
  <si>
    <t>2,000g以上
2,500g未満</t>
    <phoneticPr fontId="21"/>
  </si>
  <si>
    <t>2,500g以上
4,000g未満</t>
    <phoneticPr fontId="21"/>
  </si>
  <si>
    <t>4,000g以上</t>
    <phoneticPr fontId="21"/>
  </si>
  <si>
    <t>不詳</t>
  </si>
  <si>
    <t>低出生体重児（再掲）</t>
    <rPh sb="1" eb="3">
      <t>シュッショウ</t>
    </rPh>
    <rPh sb="7" eb="9">
      <t>サイケイ</t>
    </rPh>
    <phoneticPr fontId="21"/>
  </si>
  <si>
    <t>全国</t>
    <rPh sb="0" eb="2">
      <t>ゼンコク</t>
    </rPh>
    <phoneticPr fontId="21"/>
  </si>
  <si>
    <t>総数</t>
  </si>
  <si>
    <t>男</t>
  </si>
  <si>
    <t>女</t>
  </si>
  <si>
    <t>全道</t>
    <rPh sb="0" eb="1">
      <t>ゼン</t>
    </rPh>
    <rPh sb="1" eb="2">
      <t>ミチ</t>
    </rPh>
    <phoneticPr fontId="21"/>
  </si>
  <si>
    <t>資料</t>
    <rPh sb="0" eb="2">
      <t>シリョウ</t>
    </rPh>
    <phoneticPr fontId="21"/>
  </si>
  <si>
    <t>低出生体重児とは、出生時体重が2,500g未満の児をいう。</t>
    <rPh sb="0" eb="1">
      <t>テイ</t>
    </rPh>
    <rPh sb="1" eb="3">
      <t>シュッセイ</t>
    </rPh>
    <rPh sb="3" eb="6">
      <t>タイジュウジ</t>
    </rPh>
    <rPh sb="9" eb="11">
      <t>シュッショウ</t>
    </rPh>
    <rPh sb="11" eb="12">
      <t>ジ</t>
    </rPh>
    <rPh sb="12" eb="14">
      <t>タイジュウ</t>
    </rPh>
    <rPh sb="21" eb="23">
      <t>ミマン</t>
    </rPh>
    <rPh sb="24" eb="25">
      <t>ジ</t>
    </rPh>
    <phoneticPr fontId="21"/>
  </si>
  <si>
    <t>男</t>
    <rPh sb="0" eb="1">
      <t>オトコ</t>
    </rPh>
    <phoneticPr fontId="18"/>
  </si>
  <si>
    <t>女</t>
    <rPh sb="0" eb="1">
      <t>オンナ</t>
    </rPh>
    <phoneticPr fontId="18"/>
  </si>
  <si>
    <t>第6表　出生数（母の年齢階級別・出生順位別）及び合計特殊出生率</t>
    <phoneticPr fontId="21"/>
  </si>
  <si>
    <t>総数</t>
    <rPh sb="0" eb="2">
      <t>ソウスウ</t>
    </rPh>
    <phoneticPr fontId="21"/>
  </si>
  <si>
    <t>母の年齢階級別</t>
    <phoneticPr fontId="21"/>
  </si>
  <si>
    <t>合計特殊
出生率</t>
    <rPh sb="0" eb="2">
      <t>ゴウケイ</t>
    </rPh>
    <rPh sb="2" eb="4">
      <t>トクシュ</t>
    </rPh>
    <rPh sb="5" eb="8">
      <t>シュッセイリツ</t>
    </rPh>
    <phoneticPr fontId="21"/>
  </si>
  <si>
    <t>出生順位別</t>
    <phoneticPr fontId="21"/>
  </si>
  <si>
    <t>~14歳</t>
    <rPh sb="3" eb="4">
      <t>サイ</t>
    </rPh>
    <phoneticPr fontId="21"/>
  </si>
  <si>
    <t>15~19歳</t>
    <rPh sb="5" eb="6">
      <t>サイ</t>
    </rPh>
    <phoneticPr fontId="21"/>
  </si>
  <si>
    <t>20~24歳</t>
    <rPh sb="5" eb="6">
      <t>サイ</t>
    </rPh>
    <phoneticPr fontId="21"/>
  </si>
  <si>
    <t>25~29歳</t>
    <rPh sb="5" eb="6">
      <t>サイ</t>
    </rPh>
    <phoneticPr fontId="21"/>
  </si>
  <si>
    <t>30~34歳</t>
    <rPh sb="5" eb="6">
      <t>サイ</t>
    </rPh>
    <phoneticPr fontId="21"/>
  </si>
  <si>
    <t>35~39歳</t>
    <rPh sb="5" eb="6">
      <t>サイ</t>
    </rPh>
    <phoneticPr fontId="21"/>
  </si>
  <si>
    <t>40~44歳</t>
    <rPh sb="5" eb="6">
      <t>サイ</t>
    </rPh>
    <phoneticPr fontId="21"/>
  </si>
  <si>
    <t>45歳~</t>
    <rPh sb="2" eb="3">
      <t>サイ</t>
    </rPh>
    <phoneticPr fontId="21"/>
  </si>
  <si>
    <t>第1子</t>
    <phoneticPr fontId="21"/>
  </si>
  <si>
    <t>第2子</t>
    <phoneticPr fontId="21"/>
  </si>
  <si>
    <t>第3子</t>
    <phoneticPr fontId="21"/>
  </si>
  <si>
    <t>第4子</t>
    <phoneticPr fontId="21"/>
  </si>
  <si>
    <t>第5子以上</t>
    <phoneticPr fontId="21"/>
  </si>
  <si>
    <t>不詳</t>
    <rPh sb="0" eb="2">
      <t>フショウ</t>
    </rPh>
    <phoneticPr fontId="21"/>
  </si>
  <si>
    <t>全国</t>
  </si>
  <si>
    <t>全道</t>
  </si>
  <si>
    <t>資料</t>
    <phoneticPr fontId="24"/>
  </si>
  <si>
    <t>注1</t>
    <rPh sb="0" eb="1">
      <t>チュウ</t>
    </rPh>
    <phoneticPr fontId="24"/>
  </si>
  <si>
    <t>合計特殊出生率とは、15歳から49歳までの女子の年齢別出生率を合計したもので、1人の女性がその年齢別出生率で一生の間に生むとしたときの子どもの数に相当する。</t>
    <rPh sb="0" eb="1">
      <t>ゴウ</t>
    </rPh>
    <rPh sb="1" eb="2">
      <t>ケイ</t>
    </rPh>
    <rPh sb="2" eb="4">
      <t>トクシュ</t>
    </rPh>
    <rPh sb="4" eb="6">
      <t>シュッショウ</t>
    </rPh>
    <rPh sb="6" eb="7">
      <t>リツ</t>
    </rPh>
    <rPh sb="12" eb="13">
      <t>サイ</t>
    </rPh>
    <rPh sb="17" eb="18">
      <t>サイ</t>
    </rPh>
    <rPh sb="21" eb="23">
      <t>ジョシ</t>
    </rPh>
    <rPh sb="24" eb="26">
      <t>ネンレイ</t>
    </rPh>
    <rPh sb="26" eb="27">
      <t>ベツ</t>
    </rPh>
    <rPh sb="27" eb="29">
      <t>シュッショウ</t>
    </rPh>
    <rPh sb="29" eb="30">
      <t>リツ</t>
    </rPh>
    <rPh sb="31" eb="33">
      <t>ゴウケイ</t>
    </rPh>
    <rPh sb="40" eb="41">
      <t>ニン</t>
    </rPh>
    <rPh sb="42" eb="44">
      <t>ジョセイ</t>
    </rPh>
    <rPh sb="47" eb="49">
      <t>ネンレイ</t>
    </rPh>
    <rPh sb="49" eb="50">
      <t>ベツ</t>
    </rPh>
    <rPh sb="50" eb="51">
      <t>デ</t>
    </rPh>
    <rPh sb="51" eb="52">
      <t>ショウ</t>
    </rPh>
    <rPh sb="52" eb="53">
      <t>リツ</t>
    </rPh>
    <rPh sb="54" eb="56">
      <t>イッショウ</t>
    </rPh>
    <rPh sb="57" eb="58">
      <t>アイダ</t>
    </rPh>
    <rPh sb="59" eb="60">
      <t>ウ</t>
    </rPh>
    <rPh sb="67" eb="68">
      <t>コ</t>
    </rPh>
    <rPh sb="71" eb="72">
      <t>カズ</t>
    </rPh>
    <rPh sb="73" eb="75">
      <t>ソウトウ</t>
    </rPh>
    <phoneticPr fontId="21"/>
  </si>
  <si>
    <t>合計特殊出生率の算出にあたって分母に用いた人口は、全国は各歳別日本人人口、都道府県は国勢調査年次は５歳階級別日本人人口、他の年次は５歳階級別総人口である。</t>
    <rPh sb="0" eb="2">
      <t>ゴウケイ</t>
    </rPh>
    <rPh sb="2" eb="4">
      <t>トクシュ</t>
    </rPh>
    <rPh sb="4" eb="6">
      <t>シュッショウ</t>
    </rPh>
    <rPh sb="6" eb="7">
      <t>リツ</t>
    </rPh>
    <rPh sb="8" eb="10">
      <t>サンシュツ</t>
    </rPh>
    <phoneticPr fontId="21"/>
  </si>
  <si>
    <t>保健所及び市町村の合計特殊出生率については、当該年次の値ではなく、上記資料から合計特殊出生率のベイズ推定値を示した。</t>
    <rPh sb="0" eb="3">
      <t>ホケンジョ</t>
    </rPh>
    <rPh sb="3" eb="4">
      <t>オヨ</t>
    </rPh>
    <rPh sb="5" eb="8">
      <t>シチョウソン</t>
    </rPh>
    <rPh sb="22" eb="24">
      <t>トウガイ</t>
    </rPh>
    <rPh sb="24" eb="26">
      <t>ネンジ</t>
    </rPh>
    <rPh sb="27" eb="28">
      <t>アタイ</t>
    </rPh>
    <rPh sb="33" eb="35">
      <t>ジョウキ</t>
    </rPh>
    <rPh sb="35" eb="37">
      <t>シリョウ</t>
    </rPh>
    <rPh sb="39" eb="41">
      <t>ゴウケイ</t>
    </rPh>
    <rPh sb="41" eb="43">
      <t>トクシュ</t>
    </rPh>
    <rPh sb="43" eb="46">
      <t>シュッセイリツ</t>
    </rPh>
    <rPh sb="54" eb="55">
      <t>シメ</t>
    </rPh>
    <phoneticPr fontId="21"/>
  </si>
  <si>
    <t>合計特殊出生率のベイズ推定については、下記の厚労省Webページ、もしくは佐伯則英ら: 厚生の指標. 1999; 46(10): 3-10などを参照のこと。</t>
    <rPh sb="0" eb="2">
      <t>ゴウケイ</t>
    </rPh>
    <rPh sb="2" eb="4">
      <t>トクシュ</t>
    </rPh>
    <rPh sb="4" eb="7">
      <t>シュッセイリツ</t>
    </rPh>
    <rPh sb="11" eb="13">
      <t>スイテイ</t>
    </rPh>
    <rPh sb="19" eb="21">
      <t>カキ</t>
    </rPh>
    <rPh sb="22" eb="25">
      <t>コウロウショウ</t>
    </rPh>
    <rPh sb="71" eb="73">
      <t>サンショウ</t>
    </rPh>
    <phoneticPr fontId="21"/>
  </si>
  <si>
    <t>http://www.mhlw.go.jp/toukei/saikin/hw/jinkou/other/hoken14/dl/sankou.pdf</t>
    <phoneticPr fontId="21"/>
  </si>
  <si>
    <t>年齢階級別の女性人口がわかっていれば、次式でもって単年次の合計特殊出生率を算出できる。</t>
    <rPh sb="19" eb="21">
      <t>ジシキ</t>
    </rPh>
    <rPh sb="25" eb="26">
      <t>タン</t>
    </rPh>
    <rPh sb="26" eb="28">
      <t>ネンジ</t>
    </rPh>
    <rPh sb="29" eb="31">
      <t>ゴウケイ</t>
    </rPh>
    <rPh sb="31" eb="33">
      <t>トクシュ</t>
    </rPh>
    <rPh sb="33" eb="36">
      <t>シュッセイリツ</t>
    </rPh>
    <rPh sb="37" eb="39">
      <t>サンシュツ</t>
    </rPh>
    <phoneticPr fontId="21"/>
  </si>
  <si>
    <t>ただし、当該ページにも解説されているように、小地域では指標値の不安定性が問題になるので注意されたい。</t>
    <rPh sb="11" eb="13">
      <t>カイセツ</t>
    </rPh>
    <rPh sb="43" eb="45">
      <t>チュウイ</t>
    </rPh>
    <phoneticPr fontId="21"/>
  </si>
  <si>
    <t>合計特殊出生率（非ベイズ推定値）</t>
    <rPh sb="0" eb="2">
      <t>ゴウケイ</t>
    </rPh>
    <rPh sb="2" eb="4">
      <t>トクシュ</t>
    </rPh>
    <rPh sb="4" eb="7">
      <t>シュッセイリツ</t>
    </rPh>
    <rPh sb="8" eb="9">
      <t>ヒ</t>
    </rPh>
    <rPh sb="12" eb="15">
      <t>スイテイチ</t>
    </rPh>
    <phoneticPr fontId="21"/>
  </si>
  <si>
    <t>=｛(15~19歳階級における出生数/女性人口)+(20~24歳階級における出生数/女性人口)+…+(45~49歳階級における出生数/女性人口)｝×5</t>
    <rPh sb="9" eb="10">
      <t>サイ</t>
    </rPh>
    <rPh sb="10" eb="12">
      <t>カイキュウ</t>
    </rPh>
    <rPh sb="16" eb="19">
      <t>シュッセイスウ</t>
    </rPh>
    <rPh sb="20" eb="22">
      <t>ジョセイ</t>
    </rPh>
    <rPh sb="22" eb="24">
      <t>ジンコウ</t>
    </rPh>
    <rPh sb="32" eb="33">
      <t>サイ</t>
    </rPh>
    <rPh sb="33" eb="35">
      <t>カイキュウ</t>
    </rPh>
    <rPh sb="39" eb="42">
      <t>シュッセイスウ</t>
    </rPh>
    <rPh sb="43" eb="45">
      <t>ジョセイ</t>
    </rPh>
    <rPh sb="45" eb="47">
      <t>ジンコウ</t>
    </rPh>
    <rPh sb="57" eb="58">
      <t>サイ</t>
    </rPh>
    <rPh sb="58" eb="60">
      <t>カイキュウ</t>
    </rPh>
    <rPh sb="64" eb="67">
      <t>シュッセイスウ</t>
    </rPh>
    <rPh sb="68" eb="70">
      <t>ジョセイ</t>
    </rPh>
    <rPh sb="70" eb="72">
      <t>ジンコウ</t>
    </rPh>
    <phoneticPr fontId="21"/>
  </si>
  <si>
    <t>札幌</t>
    <rPh sb="0" eb="2">
      <t>サッポロ</t>
    </rPh>
    <phoneticPr fontId="18"/>
  </si>
  <si>
    <t>南渡島</t>
    <rPh sb="0" eb="3">
      <t>ミナミオシマ</t>
    </rPh>
    <phoneticPr fontId="18"/>
  </si>
  <si>
    <t>市立函館</t>
  </si>
  <si>
    <t>後志</t>
    <rPh sb="0" eb="2">
      <t>シリベシ</t>
    </rPh>
    <phoneticPr fontId="18"/>
  </si>
  <si>
    <t>上川中部</t>
    <rPh sb="0" eb="4">
      <t>カミカワチュウブ</t>
    </rPh>
    <phoneticPr fontId="18"/>
  </si>
  <si>
    <t>西胆振</t>
    <rPh sb="0" eb="1">
      <t>ニシ</t>
    </rPh>
    <rPh sb="1" eb="3">
      <t>イブリ</t>
    </rPh>
    <phoneticPr fontId="18"/>
  </si>
  <si>
    <t>室蘭</t>
  </si>
  <si>
    <t>釧路</t>
    <rPh sb="0" eb="2">
      <t>クシロ</t>
    </rPh>
    <phoneticPr fontId="18"/>
  </si>
  <si>
    <t>釧路</t>
  </si>
  <si>
    <t>十勝</t>
    <rPh sb="0" eb="2">
      <t>トカチ</t>
    </rPh>
    <phoneticPr fontId="18"/>
  </si>
  <si>
    <t>帯広</t>
  </si>
  <si>
    <t>北網</t>
    <rPh sb="0" eb="1">
      <t>キタ</t>
    </rPh>
    <rPh sb="1" eb="2">
      <t>アミ</t>
    </rPh>
    <phoneticPr fontId="18"/>
  </si>
  <si>
    <t>北見</t>
  </si>
  <si>
    <t>南空知</t>
    <rPh sb="0" eb="1">
      <t>ミナミ</t>
    </rPh>
    <rPh sb="1" eb="3">
      <t>ソラチ</t>
    </rPh>
    <phoneticPr fontId="18"/>
  </si>
  <si>
    <t>北網</t>
    <rPh sb="0" eb="1">
      <t>ホク</t>
    </rPh>
    <rPh sb="1" eb="2">
      <t>アミ</t>
    </rPh>
    <phoneticPr fontId="18"/>
  </si>
  <si>
    <t>留萌</t>
    <rPh sb="0" eb="2">
      <t>ルモイ</t>
    </rPh>
    <phoneticPr fontId="18"/>
  </si>
  <si>
    <t>東胆振</t>
    <rPh sb="0" eb="1">
      <t>ヒガシ</t>
    </rPh>
    <rPh sb="1" eb="3">
      <t>イブリ</t>
    </rPh>
    <phoneticPr fontId="18"/>
  </si>
  <si>
    <t>宗谷</t>
    <rPh sb="0" eb="2">
      <t>ソウヤ</t>
    </rPh>
    <phoneticPr fontId="18"/>
  </si>
  <si>
    <t>中空知</t>
    <rPh sb="0" eb="3">
      <t>ナカソラチ</t>
    </rPh>
    <phoneticPr fontId="18"/>
  </si>
  <si>
    <t>滝川</t>
  </si>
  <si>
    <t>江別</t>
  </si>
  <si>
    <t>遠紋</t>
    <rPh sb="0" eb="1">
      <t>オン</t>
    </rPh>
    <rPh sb="1" eb="2">
      <t>モン</t>
    </rPh>
    <phoneticPr fontId="18"/>
  </si>
  <si>
    <t>紋別</t>
  </si>
  <si>
    <t>上川北部</t>
    <rPh sb="0" eb="2">
      <t>カミカワ</t>
    </rPh>
    <rPh sb="2" eb="4">
      <t>ホクブ</t>
    </rPh>
    <phoneticPr fontId="18"/>
  </si>
  <si>
    <t>名寄</t>
  </si>
  <si>
    <t>根室</t>
    <rPh sb="0" eb="2">
      <t>ネムロセンコン</t>
    </rPh>
    <phoneticPr fontId="18"/>
  </si>
  <si>
    <t>根室</t>
  </si>
  <si>
    <t>千歳</t>
  </si>
  <si>
    <t>北空知</t>
    <rPh sb="0" eb="3">
      <t>キタソラチ</t>
    </rPh>
    <phoneticPr fontId="18"/>
  </si>
  <si>
    <t>深川</t>
  </si>
  <si>
    <t>富良野</t>
  </si>
  <si>
    <t>南渡島</t>
    <rPh sb="0" eb="1">
      <t>ミナミ</t>
    </rPh>
    <rPh sb="1" eb="3">
      <t>オシマ</t>
    </rPh>
    <phoneticPr fontId="18"/>
  </si>
  <si>
    <t>渡島</t>
  </si>
  <si>
    <t>北渡島桧山</t>
    <rPh sb="0" eb="1">
      <t>キタ</t>
    </rPh>
    <rPh sb="1" eb="3">
      <t>オシマ</t>
    </rPh>
    <rPh sb="3" eb="5">
      <t>ヒヤマ</t>
    </rPh>
    <phoneticPr fontId="18"/>
  </si>
  <si>
    <t>八雲</t>
  </si>
  <si>
    <t>南桧山</t>
    <rPh sb="0" eb="1">
      <t>ミナミ</t>
    </rPh>
    <rPh sb="1" eb="3">
      <t>ヒヤマ</t>
    </rPh>
    <phoneticPr fontId="18"/>
  </si>
  <si>
    <t>江差</t>
  </si>
  <si>
    <t>倶知安</t>
  </si>
  <si>
    <t>岩内</t>
  </si>
  <si>
    <t>南空知</t>
    <rPh sb="0" eb="3">
      <t>ミナミソラチ</t>
    </rPh>
    <phoneticPr fontId="18"/>
  </si>
  <si>
    <t>上川</t>
  </si>
  <si>
    <t>日高</t>
    <rPh sb="0" eb="2">
      <t>ヒダカ</t>
    </rPh>
    <phoneticPr fontId="18"/>
  </si>
  <si>
    <t>静内</t>
  </si>
  <si>
    <t>浦河</t>
  </si>
  <si>
    <t>中標津</t>
  </si>
  <si>
    <t>保健所</t>
    <rPh sb="0" eb="3">
      <t>ホケンジョ</t>
    </rPh>
    <phoneticPr fontId="18"/>
  </si>
  <si>
    <t>二次医療圏</t>
    <rPh sb="0" eb="5">
      <t>ニジイリョウケン</t>
    </rPh>
    <phoneticPr fontId="18"/>
  </si>
  <si>
    <t>北渡島桧山</t>
    <rPh sb="0" eb="3">
      <t>キタオシマ</t>
    </rPh>
    <rPh sb="3" eb="5">
      <t>ヒヤマ</t>
    </rPh>
    <phoneticPr fontId="18"/>
  </si>
  <si>
    <t>西胆振</t>
    <rPh sb="0" eb="3">
      <t>ニシイブリ</t>
    </rPh>
    <phoneticPr fontId="18"/>
  </si>
  <si>
    <t>第4表　人口動態総覧（実数・率）</t>
    <rPh sb="6" eb="8">
      <t>ドウタイ</t>
    </rPh>
    <rPh sb="8" eb="10">
      <t>ソウラン</t>
    </rPh>
    <rPh sb="11" eb="13">
      <t>ジッスウ</t>
    </rPh>
    <rPh sb="14" eb="15">
      <t>リツ</t>
    </rPh>
    <phoneticPr fontId="21"/>
  </si>
  <si>
    <t>出生</t>
    <phoneticPr fontId="21"/>
  </si>
  <si>
    <t>死亡</t>
    <phoneticPr fontId="21"/>
  </si>
  <si>
    <t>低出生体重児</t>
    <rPh sb="1" eb="3">
      <t>シュッショウ</t>
    </rPh>
    <phoneticPr fontId="21"/>
  </si>
  <si>
    <t>乳児死亡</t>
  </si>
  <si>
    <t>新生児死亡</t>
  </si>
  <si>
    <t>周産期死亡</t>
    <rPh sb="0" eb="3">
      <t>シュウサンキ</t>
    </rPh>
    <rPh sb="3" eb="5">
      <t>シボウ</t>
    </rPh>
    <phoneticPr fontId="21"/>
  </si>
  <si>
    <t>死産</t>
    <rPh sb="0" eb="2">
      <t>シザン</t>
    </rPh>
    <phoneticPr fontId="21"/>
  </si>
  <si>
    <t>婚姻</t>
    <phoneticPr fontId="21"/>
  </si>
  <si>
    <t>離婚</t>
    <rPh sb="0" eb="1">
      <t>ハナレ</t>
    </rPh>
    <rPh sb="1" eb="2">
      <t>コン</t>
    </rPh>
    <phoneticPr fontId="21"/>
  </si>
  <si>
    <t>妊娠満22週以後の
死産</t>
    <phoneticPr fontId="21"/>
  </si>
  <si>
    <t xml:space="preserve"> 早期新生児死亡</t>
  </si>
  <si>
    <t>自然死産</t>
  </si>
  <si>
    <t>人工死産</t>
  </si>
  <si>
    <t>実数</t>
  </si>
  <si>
    <t>人口
千対</t>
    <phoneticPr fontId="21"/>
  </si>
  <si>
    <t>出生
千対</t>
    <rPh sb="0" eb="2">
      <t>シュッショウ</t>
    </rPh>
    <phoneticPr fontId="21"/>
  </si>
  <si>
    <t>出産
千対</t>
    <phoneticPr fontId="21"/>
  </si>
  <si>
    <t>出生
千対</t>
    <phoneticPr fontId="21"/>
  </si>
  <si>
    <t>人口には「住民基本台帳に基づく人口、人口動態及び世帯数調査」の令和２年１月１日現在人口を用いた。</t>
    <rPh sb="18" eb="20">
      <t>ジンコウ</t>
    </rPh>
    <rPh sb="20" eb="22">
      <t>ドウタイ</t>
    </rPh>
    <rPh sb="22" eb="23">
      <t>オヨ</t>
    </rPh>
    <rPh sb="24" eb="27">
      <t>セタイスウ</t>
    </rPh>
    <rPh sb="27" eb="29">
      <t>チョウサ</t>
    </rPh>
    <rPh sb="31" eb="33">
      <t>レイワ</t>
    </rPh>
    <rPh sb="34" eb="35">
      <t>ネン</t>
    </rPh>
    <rPh sb="35" eb="36">
      <t>ヘイネン</t>
    </rPh>
    <rPh sb="36" eb="37">
      <t>ガツ</t>
    </rPh>
    <rPh sb="38" eb="41">
      <t>ニチゲンザイ</t>
    </rPh>
    <rPh sb="41" eb="43">
      <t>ジンコウ</t>
    </rPh>
    <rPh sb="44" eb="45">
      <t>モチ</t>
    </rPh>
    <phoneticPr fontId="32"/>
  </si>
  <si>
    <t>令和２年
人口</t>
    <rPh sb="0" eb="2">
      <t>レイワ</t>
    </rPh>
    <rPh sb="3" eb="4">
      <t>ネン</t>
    </rPh>
    <rPh sb="5" eb="7">
      <t>ジンコウ</t>
    </rPh>
    <phoneticPr fontId="18"/>
  </si>
  <si>
    <t>自然増減</t>
    <rPh sb="0" eb="2">
      <t>シゼン</t>
    </rPh>
    <rPh sb="2" eb="4">
      <t>ゾウゲン</t>
    </rPh>
    <phoneticPr fontId="21"/>
  </si>
  <si>
    <t>全道数と市町村別の合計値とは一致しない場合がある</t>
    <rPh sb="0" eb="2">
      <t>ゼンミチ</t>
    </rPh>
    <rPh sb="2" eb="3">
      <t>スウ</t>
    </rPh>
    <rPh sb="4" eb="7">
      <t>シチョウソン</t>
    </rPh>
    <rPh sb="7" eb="8">
      <t>ベツ</t>
    </rPh>
    <rPh sb="9" eb="12">
      <t>ゴウケイチ</t>
    </rPh>
    <rPh sb="14" eb="16">
      <t>イッチ</t>
    </rPh>
    <rPh sb="19" eb="21">
      <t>バアイ</t>
    </rPh>
    <phoneticPr fontId="18"/>
  </si>
  <si>
    <t>人口動態統計（確定数）を基に道で集計</t>
    <rPh sb="0" eb="2">
      <t>ジンコウ</t>
    </rPh>
    <rPh sb="2" eb="4">
      <t>ドウタイ</t>
    </rPh>
    <rPh sb="4" eb="6">
      <t>トウケイ</t>
    </rPh>
    <rPh sb="7" eb="9">
      <t>カクテイ</t>
    </rPh>
    <rPh sb="9" eb="10">
      <t>スウ</t>
    </rPh>
    <rPh sb="12" eb="13">
      <t>モト</t>
    </rPh>
    <rPh sb="14" eb="15">
      <t>ミチ</t>
    </rPh>
    <rPh sb="16" eb="18">
      <t>シュウケイ</t>
    </rPh>
    <phoneticPr fontId="20"/>
  </si>
  <si>
    <t>圏域及び保健所の合計特殊出生率については、上記資料にないため「…」と表記した（ただし、ひとつの保健所からなる場合には保健所の値に等しい）。</t>
    <rPh sb="0" eb="2">
      <t>ケンイキ</t>
    </rPh>
    <rPh sb="2" eb="3">
      <t>オヨ</t>
    </rPh>
    <rPh sb="4" eb="7">
      <t>ホケンジョ</t>
    </rPh>
    <rPh sb="21" eb="23">
      <t>ジョウキ</t>
    </rPh>
    <rPh sb="23" eb="25">
      <t>シリョウ</t>
    </rPh>
    <rPh sb="34" eb="36">
      <t>ヒョウキ</t>
    </rPh>
    <rPh sb="47" eb="50">
      <t>ホケンジョ</t>
    </rPh>
    <rPh sb="54" eb="56">
      <t>バアイ</t>
    </rPh>
    <rPh sb="58" eb="61">
      <t>ホケンジョ</t>
    </rPh>
    <rPh sb="62" eb="63">
      <t>アタイ</t>
    </rPh>
    <rPh sb="64" eb="65">
      <t>ヒト</t>
    </rPh>
    <phoneticPr fontId="21"/>
  </si>
  <si>
    <t>…</t>
    <phoneticPr fontId="18"/>
  </si>
  <si>
    <t>注１</t>
    <rPh sb="0" eb="1">
      <t>チュウ</t>
    </rPh>
    <phoneticPr fontId="21"/>
  </si>
  <si>
    <t>札幌市</t>
    <rPh sb="0" eb="3">
      <t>サッポロシ</t>
    </rPh>
    <phoneticPr fontId="18"/>
  </si>
  <si>
    <t>…</t>
  </si>
  <si>
    <t>札幌市</t>
    <phoneticPr fontId="18"/>
  </si>
  <si>
    <t>…</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</si>
</sst>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0;&quot;△ &quot;#,##0.00"/>
    <numFmt numFmtId="178" formatCode="#,##0.0;&quot;△ &quot;#,##0.0"/>
    <numFmt numFmtId="179" formatCode="#,##0;_ * \-#,##0_ ;&quot;-&quot;;_ @_ "/>
    <numFmt numFmtId="180" formatCode="#,##0.0;_ * \-#,##0.0_ ;&quot;-&quot;;_ @_ "/>
    <numFmt numFmtId="181" formatCode="#,##0.00;_ * \-#,##0.00_ ;&quot;-&quot;;_ @_ "/>
    <numFmt numFmtId="182" formatCode="@&quot;圏域&quot;"/>
    <numFmt numFmtId="183" formatCode="@&quot;保健所&quot;"/>
  </numFmts>
  <fonts count="33">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游ゴシック"/>
      <family val="3"/>
      <charset val="128"/>
      <scheme val="minor"/>
    </font>
    <font>
      <sz val="10"/>
      <color theme="1"/>
      <name val="メイリオ"/>
      <family val="3"/>
      <charset val="128"/>
    </font>
    <font>
      <sz val="6"/>
      <name val="ＭＳ Ｐゴシック"/>
      <family val="3"/>
      <charset val="128"/>
    </font>
    <font>
      <sz val="11"/>
      <name val="ＭＳ Ｐゴシック"/>
      <family val="3"/>
      <charset val="128"/>
    </font>
    <font>
      <sz val="10"/>
      <color theme="1"/>
      <name val="游ゴシック"/>
      <family val="3"/>
      <charset val="128"/>
      <scheme val="minor"/>
    </font>
    <font>
      <b/>
      <sz val="18"/>
      <color indexed="56"/>
      <name val="ＭＳ Ｐゴシック"/>
      <family val="3"/>
      <charset val="128"/>
    </font>
    <font>
      <sz val="10"/>
      <color theme="0"/>
      <name val="メイリオ"/>
      <family val="3"/>
      <charset val="128"/>
    </font>
    <font>
      <sz val="10"/>
      <name val="メイリオ"/>
      <family val="3"/>
      <charset val="128"/>
    </font>
    <font>
      <u/>
      <sz val="11"/>
      <color theme="10"/>
      <name val="ＭＳ Ｐゴシック"/>
      <family val="3"/>
      <charset val="128"/>
    </font>
    <font>
      <u/>
      <sz val="10"/>
      <color theme="10"/>
      <name val="メイリオ"/>
      <family val="3"/>
      <charset val="128"/>
    </font>
    <font>
      <sz val="11"/>
      <color indexed="81"/>
      <name val="MS P ゴシック"/>
      <family val="3"/>
      <charset val="128"/>
    </font>
    <font>
      <b/>
      <sz val="10"/>
      <color theme="1"/>
      <name val="メイリオ"/>
      <family val="3"/>
      <charset val="128"/>
    </font>
    <font>
      <sz val="11"/>
      <name val="メイリオ"/>
      <family val="3"/>
      <charset val="128"/>
    </font>
    <font>
      <sz val="6"/>
      <name val="游ゴシック"/>
      <family val="3"/>
      <charset val="128"/>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8" tint="0.599963377788628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0" fontId="22" fillId="0" borderId="0"/>
    <xf numFmtId="38" fontId="22" fillId="0" borderId="0" applyFont="0" applyFill="0" applyBorder="0" applyAlignment="0" applyProtection="0"/>
    <xf numFmtId="0" fontId="27" fillId="0" borderId="0" applyNumberFormat="0" applyFill="0" applyBorder="0" applyAlignment="0" applyProtection="0">
      <alignment vertical="top"/>
      <protection locked="0"/>
    </xf>
  </cellStyleXfs>
  <cellXfs count="167">
    <xf numFmtId="0" fontId="0" fillId="0" borderId="0" xfId="0">
      <alignment vertical="center"/>
    </xf>
    <xf numFmtId="0" fontId="0" fillId="33" borderId="0" xfId="0" applyFill="1">
      <alignment vertical="center"/>
    </xf>
    <xf numFmtId="0" fontId="0" fillId="0" borderId="0" xfId="0" applyNumberFormat="1">
      <alignment vertical="center"/>
    </xf>
    <xf numFmtId="0" fontId="20" fillId="0" borderId="0" xfId="42" applyFont="1">
      <alignment vertical="center"/>
    </xf>
    <xf numFmtId="0" fontId="20" fillId="0" borderId="0" xfId="42" applyFont="1" applyAlignment="1">
      <alignment horizontal="right" vertical="center"/>
    </xf>
    <xf numFmtId="0" fontId="20" fillId="0" borderId="0" xfId="42" applyFont="1" applyAlignment="1">
      <alignment vertical="center"/>
    </xf>
    <xf numFmtId="0" fontId="19" fillId="0" borderId="17" xfId="42" applyBorder="1" applyAlignment="1">
      <alignment vertical="center"/>
    </xf>
    <xf numFmtId="0" fontId="20" fillId="0" borderId="17" xfId="42" applyFont="1" applyBorder="1" applyAlignment="1">
      <alignment horizontal="center" vertical="center" wrapText="1"/>
    </xf>
    <xf numFmtId="0" fontId="20" fillId="0" borderId="14" xfId="42" applyFont="1" applyBorder="1" applyAlignment="1">
      <alignment horizontal="center" vertical="center" wrapText="1"/>
    </xf>
    <xf numFmtId="0" fontId="20" fillId="0" borderId="17" xfId="42" applyFont="1" applyBorder="1" applyAlignment="1">
      <alignment horizontal="center" vertical="center"/>
    </xf>
    <xf numFmtId="0" fontId="20" fillId="0" borderId="18" xfId="42" applyFont="1" applyBorder="1" applyAlignment="1">
      <alignment horizontal="center" vertical="center" wrapText="1"/>
    </xf>
    <xf numFmtId="0" fontId="20" fillId="0" borderId="0" xfId="42" applyFont="1" applyAlignment="1">
      <alignment horizontal="center" vertical="center"/>
    </xf>
    <xf numFmtId="0" fontId="20" fillId="34" borderId="16" xfId="42" applyFont="1" applyFill="1" applyBorder="1">
      <alignment vertical="center"/>
    </xf>
    <xf numFmtId="176" fontId="20" fillId="34" borderId="14" xfId="42" applyNumberFormat="1" applyFont="1" applyFill="1" applyBorder="1" applyAlignment="1">
      <alignment horizontal="center" vertical="center"/>
    </xf>
    <xf numFmtId="176" fontId="20" fillId="0" borderId="0" xfId="42" applyNumberFormat="1" applyFont="1">
      <alignment vertical="center"/>
    </xf>
    <xf numFmtId="0" fontId="20" fillId="0" borderId="0" xfId="42" applyFont="1" applyBorder="1" applyAlignment="1">
      <alignment horizontal="right" vertical="center" indent="1"/>
    </xf>
    <xf numFmtId="0" fontId="20" fillId="0" borderId="0" xfId="42" applyFont="1" applyBorder="1">
      <alignment vertical="center"/>
    </xf>
    <xf numFmtId="0" fontId="20" fillId="0" borderId="0" xfId="42" applyFont="1" applyAlignment="1">
      <alignment vertical="center"/>
    </xf>
    <xf numFmtId="176" fontId="20" fillId="34" borderId="17" xfId="42" applyNumberFormat="1" applyFont="1" applyFill="1" applyBorder="1" applyAlignment="1">
      <alignment horizontal="center" vertical="center"/>
    </xf>
    <xf numFmtId="0" fontId="20" fillId="0" borderId="0" xfId="42" applyFont="1" applyAlignment="1">
      <alignment vertical="center"/>
    </xf>
    <xf numFmtId="0" fontId="20" fillId="0" borderId="10" xfId="42" applyFont="1" applyBorder="1" applyAlignment="1">
      <alignment horizontal="center" vertical="center" wrapText="1"/>
    </xf>
    <xf numFmtId="0" fontId="20" fillId="0" borderId="10" xfId="42" applyFont="1" applyBorder="1" applyAlignment="1">
      <alignment horizontal="center" vertical="center"/>
    </xf>
    <xf numFmtId="0" fontId="20" fillId="0" borderId="14" xfId="42" applyFont="1" applyBorder="1" applyAlignment="1">
      <alignment horizontal="center" vertical="center"/>
    </xf>
    <xf numFmtId="176" fontId="20" fillId="35" borderId="16" xfId="42" applyNumberFormat="1" applyFont="1" applyFill="1" applyBorder="1" applyAlignment="1">
      <alignment horizontal="left" vertical="center"/>
    </xf>
    <xf numFmtId="176" fontId="20" fillId="35" borderId="17" xfId="42" applyNumberFormat="1" applyFont="1" applyFill="1" applyBorder="1" applyAlignment="1">
      <alignment horizontal="left" vertical="center"/>
    </xf>
    <xf numFmtId="176" fontId="20" fillId="35" borderId="12" xfId="42" applyNumberFormat="1" applyFont="1" applyFill="1" applyBorder="1" applyAlignment="1">
      <alignment horizontal="left" vertical="center"/>
    </xf>
    <xf numFmtId="0" fontId="20" fillId="0" borderId="0" xfId="42" applyFont="1" applyAlignment="1">
      <alignment horizontal="right" vertical="center" indent="1"/>
    </xf>
    <xf numFmtId="0" fontId="25" fillId="0" borderId="0" xfId="42" applyFont="1">
      <alignment vertical="center"/>
    </xf>
    <xf numFmtId="38" fontId="26" fillId="0" borderId="0" xfId="44" applyFont="1" applyAlignment="1">
      <alignment horizontal="left"/>
    </xf>
    <xf numFmtId="0" fontId="26" fillId="0" borderId="0" xfId="43" applyFont="1" applyAlignment="1"/>
    <xf numFmtId="0" fontId="20" fillId="0" borderId="0" xfId="42" quotePrefix="1" applyFont="1" applyAlignment="1">
      <alignment horizontal="right" vertical="center" indent="1"/>
    </xf>
    <xf numFmtId="38" fontId="26" fillId="0" borderId="0" xfId="44" applyFont="1" applyAlignment="1">
      <alignment horizontal="left" vertical="top"/>
    </xf>
    <xf numFmtId="0" fontId="28" fillId="0" borderId="0" xfId="45" applyFont="1" applyAlignment="1" applyProtection="1">
      <alignment vertical="center"/>
    </xf>
    <xf numFmtId="0" fontId="19" fillId="0" borderId="0" xfId="42" applyAlignment="1">
      <alignment vertical="center"/>
    </xf>
    <xf numFmtId="0" fontId="26" fillId="0" borderId="0" xfId="43" applyFont="1" applyAlignment="1">
      <alignment vertical="top"/>
    </xf>
    <xf numFmtId="0" fontId="20" fillId="0" borderId="0" xfId="42" quotePrefix="1" applyFont="1">
      <alignment vertical="center"/>
    </xf>
    <xf numFmtId="176" fontId="20" fillId="37" borderId="14" xfId="42" applyNumberFormat="1" applyFont="1" applyFill="1" applyBorder="1" applyAlignment="1">
      <alignment horizontal="center" vertical="center"/>
    </xf>
    <xf numFmtId="176" fontId="20" fillId="37" borderId="17" xfId="42" applyNumberFormat="1" applyFont="1" applyFill="1" applyBorder="1" applyAlignment="1">
      <alignment horizontal="center" vertical="center"/>
    </xf>
    <xf numFmtId="0" fontId="20" fillId="36" borderId="19" xfId="42" applyFont="1" applyFill="1" applyBorder="1">
      <alignment vertical="center"/>
    </xf>
    <xf numFmtId="176" fontId="20" fillId="36" borderId="15" xfId="42" applyNumberFormat="1" applyFont="1" applyFill="1" applyBorder="1" applyAlignment="1">
      <alignment horizontal="center" vertical="center"/>
    </xf>
    <xf numFmtId="176" fontId="20" fillId="36" borderId="0" xfId="42" applyNumberFormat="1" applyFont="1" applyFill="1" applyBorder="1" applyAlignment="1">
      <alignment horizontal="center" vertical="center"/>
    </xf>
    <xf numFmtId="0" fontId="30" fillId="37" borderId="16" xfId="42" applyFont="1" applyFill="1" applyBorder="1">
      <alignment vertical="center"/>
    </xf>
    <xf numFmtId="0" fontId="30" fillId="37" borderId="11" xfId="42" applyFont="1" applyFill="1" applyBorder="1">
      <alignment vertical="center"/>
    </xf>
    <xf numFmtId="176" fontId="20" fillId="37" borderId="12" xfId="42" applyNumberFormat="1" applyFont="1" applyFill="1" applyBorder="1" applyAlignment="1">
      <alignment horizontal="left" vertical="center"/>
    </xf>
    <xf numFmtId="0" fontId="20" fillId="37" borderId="10" xfId="42" applyFont="1" applyFill="1" applyBorder="1">
      <alignment vertical="center"/>
    </xf>
    <xf numFmtId="0" fontId="20" fillId="35" borderId="10" xfId="42" applyFont="1" applyFill="1" applyBorder="1">
      <alignment vertical="center"/>
    </xf>
    <xf numFmtId="178" fontId="20" fillId="35" borderId="10" xfId="0" applyNumberFormat="1" applyFont="1" applyFill="1" applyBorder="1" applyAlignment="1">
      <alignment horizontal="right" vertical="center" shrinkToFit="1"/>
    </xf>
    <xf numFmtId="176" fontId="20" fillId="35" borderId="10" xfId="0" applyNumberFormat="1" applyFont="1" applyFill="1" applyBorder="1" applyAlignment="1">
      <alignment horizontal="right" vertical="center" shrinkToFit="1"/>
    </xf>
    <xf numFmtId="0" fontId="20" fillId="35" borderId="19" xfId="42" applyFont="1" applyFill="1" applyBorder="1">
      <alignment vertical="center"/>
    </xf>
    <xf numFmtId="0" fontId="20" fillId="0" borderId="0" xfId="0" applyFont="1">
      <alignment vertical="center"/>
    </xf>
    <xf numFmtId="178" fontId="20" fillId="37" borderId="10" xfId="42" applyNumberFormat="1" applyFont="1" applyFill="1" applyBorder="1" applyAlignment="1">
      <alignment horizontal="right" vertical="center" shrinkToFit="1"/>
    </xf>
    <xf numFmtId="177" fontId="20" fillId="37" borderId="10" xfId="42" applyNumberFormat="1" applyFont="1" applyFill="1" applyBorder="1" applyAlignment="1">
      <alignment horizontal="right" vertical="center" shrinkToFit="1"/>
    </xf>
    <xf numFmtId="176" fontId="20" fillId="35" borderId="15" xfId="42" applyNumberFormat="1" applyFont="1" applyFill="1" applyBorder="1" applyAlignment="1">
      <alignment horizontal="center" vertical="center"/>
    </xf>
    <xf numFmtId="176" fontId="20" fillId="35" borderId="0" xfId="42" applyNumberFormat="1" applyFont="1" applyFill="1" applyBorder="1" applyAlignment="1">
      <alignment horizontal="center" vertical="center"/>
    </xf>
    <xf numFmtId="0" fontId="20" fillId="38" borderId="16" xfId="42" applyFont="1" applyFill="1" applyBorder="1">
      <alignment vertical="center"/>
    </xf>
    <xf numFmtId="176" fontId="20" fillId="38" borderId="14" xfId="42" applyNumberFormat="1" applyFont="1" applyFill="1" applyBorder="1" applyAlignment="1">
      <alignment horizontal="center" vertical="center"/>
    </xf>
    <xf numFmtId="176" fontId="20" fillId="38" borderId="17" xfId="42" applyNumberFormat="1" applyFont="1" applyFill="1" applyBorder="1" applyAlignment="1">
      <alignment horizontal="center" vertical="center"/>
    </xf>
    <xf numFmtId="179" fontId="20" fillId="0" borderId="0" xfId="42" applyNumberFormat="1" applyFont="1" applyBorder="1">
      <alignment vertical="center"/>
    </xf>
    <xf numFmtId="0" fontId="20" fillId="0" borderId="0" xfId="42" applyFont="1" applyBorder="1" applyAlignment="1">
      <alignment horizontal="right" vertical="center"/>
    </xf>
    <xf numFmtId="179" fontId="20" fillId="35" borderId="14" xfId="42" applyNumberFormat="1" applyFont="1" applyFill="1" applyBorder="1" applyAlignment="1">
      <alignment horizontal="right" vertical="center"/>
    </xf>
    <xf numFmtId="179" fontId="20" fillId="35" borderId="17" xfId="42" applyNumberFormat="1" applyFont="1" applyFill="1" applyBorder="1" applyAlignment="1">
      <alignment horizontal="right" vertical="center"/>
    </xf>
    <xf numFmtId="179" fontId="20" fillId="35" borderId="16" xfId="42" applyNumberFormat="1" applyFont="1" applyFill="1" applyBorder="1" applyAlignment="1">
      <alignment horizontal="right" vertical="center"/>
    </xf>
    <xf numFmtId="179" fontId="20" fillId="35" borderId="18" xfId="42" applyNumberFormat="1" applyFont="1" applyFill="1" applyBorder="1" applyAlignment="1">
      <alignment horizontal="right" vertical="center"/>
    </xf>
    <xf numFmtId="179" fontId="20" fillId="35" borderId="10" xfId="0" applyNumberFormat="1" applyFont="1" applyFill="1" applyBorder="1">
      <alignment vertical="center"/>
    </xf>
    <xf numFmtId="179" fontId="20" fillId="35" borderId="10" xfId="0" applyNumberFormat="1" applyFont="1" applyFill="1" applyBorder="1" applyAlignment="1">
      <alignment vertical="center"/>
    </xf>
    <xf numFmtId="179" fontId="20" fillId="35" borderId="10" xfId="43" applyNumberFormat="1" applyFont="1" applyFill="1" applyBorder="1" applyAlignment="1">
      <alignment vertical="center"/>
    </xf>
    <xf numFmtId="179" fontId="20" fillId="37" borderId="10" xfId="42" applyNumberFormat="1" applyFont="1" applyFill="1" applyBorder="1" applyAlignment="1">
      <alignment horizontal="right" vertical="center"/>
    </xf>
    <xf numFmtId="179" fontId="20" fillId="35" borderId="15" xfId="42" applyNumberFormat="1" applyFont="1" applyFill="1" applyBorder="1" applyAlignment="1">
      <alignment horizontal="right" vertical="center"/>
    </xf>
    <xf numFmtId="179" fontId="20" fillId="35" borderId="0" xfId="42" applyNumberFormat="1" applyFont="1" applyFill="1" applyBorder="1" applyAlignment="1">
      <alignment horizontal="right" vertical="center"/>
    </xf>
    <xf numFmtId="181" fontId="20" fillId="35" borderId="18" xfId="42" applyNumberFormat="1" applyFont="1" applyFill="1" applyBorder="1" applyAlignment="1">
      <alignment horizontal="right" vertical="center"/>
    </xf>
    <xf numFmtId="181" fontId="20" fillId="35" borderId="10" xfId="0" applyNumberFormat="1" applyFont="1" applyFill="1" applyBorder="1">
      <alignment vertical="center"/>
    </xf>
    <xf numFmtId="181" fontId="20" fillId="37" borderId="13" xfId="42" applyNumberFormat="1" applyFont="1" applyFill="1" applyBorder="1" applyAlignment="1">
      <alignment horizontal="right" vertical="center"/>
    </xf>
    <xf numFmtId="179" fontId="20" fillId="35" borderId="10" xfId="0" applyNumberFormat="1" applyFont="1" applyFill="1" applyBorder="1" applyAlignment="1">
      <alignment horizontal="right" vertical="center"/>
    </xf>
    <xf numFmtId="176" fontId="20" fillId="39" borderId="19" xfId="42" applyNumberFormat="1" applyFont="1" applyFill="1" applyBorder="1" applyAlignment="1">
      <alignment horizontal="left" vertical="center"/>
    </xf>
    <xf numFmtId="176" fontId="20" fillId="39" borderId="0" xfId="42" applyNumberFormat="1" applyFont="1" applyFill="1" applyBorder="1" applyAlignment="1">
      <alignment horizontal="left" vertical="center"/>
    </xf>
    <xf numFmtId="179" fontId="20" fillId="39" borderId="15" xfId="42" applyNumberFormat="1" applyFont="1" applyFill="1" applyBorder="1" applyAlignment="1">
      <alignment horizontal="right" vertical="center"/>
    </xf>
    <xf numFmtId="179" fontId="20" fillId="39" borderId="0" xfId="42" applyNumberFormat="1" applyFont="1" applyFill="1" applyBorder="1" applyAlignment="1">
      <alignment horizontal="right" vertical="center"/>
    </xf>
    <xf numFmtId="179" fontId="20" fillId="39" borderId="19" xfId="42" applyNumberFormat="1" applyFont="1" applyFill="1" applyBorder="1" applyAlignment="1">
      <alignment horizontal="right" vertical="center"/>
    </xf>
    <xf numFmtId="181" fontId="20" fillId="39" borderId="20" xfId="42" applyNumberFormat="1" applyFont="1" applyFill="1" applyBorder="1" applyAlignment="1">
      <alignment horizontal="right" vertical="center"/>
    </xf>
    <xf numFmtId="179" fontId="20" fillId="39" borderId="20" xfId="42" applyNumberFormat="1" applyFont="1" applyFill="1" applyBorder="1" applyAlignment="1">
      <alignment horizontal="right" vertical="center"/>
    </xf>
    <xf numFmtId="176" fontId="20" fillId="39" borderId="23" xfId="42" applyNumberFormat="1" applyFont="1" applyFill="1" applyBorder="1" applyAlignment="1">
      <alignment horizontal="left" vertical="center"/>
    </xf>
    <xf numFmtId="176" fontId="20" fillId="39" borderId="24" xfId="42" applyNumberFormat="1" applyFont="1" applyFill="1" applyBorder="1" applyAlignment="1">
      <alignment horizontal="left" vertical="center"/>
    </xf>
    <xf numFmtId="179" fontId="20" fillId="39" borderId="22" xfId="42" applyNumberFormat="1" applyFont="1" applyFill="1" applyBorder="1" applyAlignment="1">
      <alignment horizontal="right" vertical="center"/>
    </xf>
    <xf numFmtId="179" fontId="20" fillId="39" borderId="24" xfId="42" applyNumberFormat="1" applyFont="1" applyFill="1" applyBorder="1" applyAlignment="1">
      <alignment horizontal="right" vertical="center"/>
    </xf>
    <xf numFmtId="179" fontId="20" fillId="39" borderId="23" xfId="42" applyNumberFormat="1" applyFont="1" applyFill="1" applyBorder="1" applyAlignment="1">
      <alignment horizontal="right" vertical="center"/>
    </xf>
    <xf numFmtId="181" fontId="20" fillId="39" borderId="21" xfId="42" applyNumberFormat="1" applyFont="1" applyFill="1" applyBorder="1" applyAlignment="1">
      <alignment horizontal="right" vertical="center"/>
    </xf>
    <xf numFmtId="179" fontId="20" fillId="39" borderId="21" xfId="42" applyNumberFormat="1" applyFont="1" applyFill="1" applyBorder="1" applyAlignment="1">
      <alignment horizontal="right" vertical="center"/>
    </xf>
    <xf numFmtId="0" fontId="20" fillId="39" borderId="16" xfId="42" applyFont="1" applyFill="1" applyBorder="1">
      <alignment vertical="center"/>
    </xf>
    <xf numFmtId="176" fontId="20" fillId="39" borderId="14" xfId="42" applyNumberFormat="1" applyFont="1" applyFill="1" applyBorder="1" applyAlignment="1">
      <alignment horizontal="center" vertical="center"/>
    </xf>
    <xf numFmtId="176" fontId="20" fillId="39" borderId="17" xfId="42" applyNumberFormat="1" applyFont="1" applyFill="1" applyBorder="1" applyAlignment="1">
      <alignment horizontal="center" vertical="center"/>
    </xf>
    <xf numFmtId="0" fontId="20" fillId="39" borderId="19" xfId="42" applyFont="1" applyFill="1" applyBorder="1">
      <alignment vertical="center"/>
    </xf>
    <xf numFmtId="176" fontId="20" fillId="39" borderId="15" xfId="42" applyNumberFormat="1" applyFont="1" applyFill="1" applyBorder="1" applyAlignment="1">
      <alignment horizontal="center" vertical="center"/>
    </xf>
    <xf numFmtId="176" fontId="20" fillId="39" borderId="0" xfId="42" applyNumberFormat="1" applyFont="1" applyFill="1" applyBorder="1" applyAlignment="1">
      <alignment horizontal="center" vertical="center"/>
    </xf>
    <xf numFmtId="179" fontId="20" fillId="34" borderId="14" xfId="42" applyNumberFormat="1" applyFont="1" applyFill="1" applyBorder="1" applyAlignment="1">
      <alignment horizontal="right" vertical="center"/>
    </xf>
    <xf numFmtId="179" fontId="20" fillId="34" borderId="17" xfId="42" applyNumberFormat="1" applyFont="1" applyFill="1" applyBorder="1" applyAlignment="1">
      <alignment horizontal="right" vertical="center"/>
    </xf>
    <xf numFmtId="179" fontId="20" fillId="34" borderId="18" xfId="42" applyNumberFormat="1" applyFont="1" applyFill="1" applyBorder="1" applyAlignment="1">
      <alignment horizontal="right" vertical="center"/>
    </xf>
    <xf numFmtId="179" fontId="20" fillId="35" borderId="20" xfId="42" applyNumberFormat="1" applyFont="1" applyFill="1" applyBorder="1">
      <alignment vertical="center"/>
    </xf>
    <xf numFmtId="179" fontId="20" fillId="35" borderId="21" xfId="42" applyNumberFormat="1" applyFont="1" applyFill="1" applyBorder="1">
      <alignment vertical="center"/>
    </xf>
    <xf numFmtId="179" fontId="20" fillId="38" borderId="14" xfId="43" applyNumberFormat="1" applyFont="1" applyFill="1" applyBorder="1" applyAlignment="1">
      <alignment vertical="center"/>
    </xf>
    <xf numFmtId="179" fontId="20" fillId="38" borderId="16" xfId="42" applyNumberFormat="1" applyFont="1" applyFill="1" applyBorder="1">
      <alignment vertical="center"/>
    </xf>
    <xf numFmtId="179" fontId="20" fillId="38" borderId="17" xfId="42" applyNumberFormat="1" applyFont="1" applyFill="1" applyBorder="1">
      <alignment vertical="center"/>
    </xf>
    <xf numFmtId="179" fontId="20" fillId="38" borderId="18" xfId="42" applyNumberFormat="1" applyFont="1" applyFill="1" applyBorder="1">
      <alignment vertical="center"/>
    </xf>
    <xf numFmtId="179" fontId="20" fillId="35" borderId="15" xfId="43" applyNumberFormat="1" applyFont="1" applyFill="1" applyBorder="1" applyAlignment="1">
      <alignment vertical="center"/>
    </xf>
    <xf numFmtId="179" fontId="20" fillId="35" borderId="19" xfId="42" applyNumberFormat="1" applyFont="1" applyFill="1" applyBorder="1">
      <alignment vertical="center"/>
    </xf>
    <xf numFmtId="179" fontId="20" fillId="35" borderId="0" xfId="0" applyNumberFormat="1" applyFont="1" applyFill="1" applyBorder="1">
      <alignment vertical="center"/>
    </xf>
    <xf numFmtId="179" fontId="20" fillId="35" borderId="0" xfId="42" applyNumberFormat="1" applyFont="1" applyFill="1" applyBorder="1">
      <alignment vertical="center"/>
    </xf>
    <xf numFmtId="179" fontId="20" fillId="35" borderId="22" xfId="43" applyNumberFormat="1" applyFont="1" applyFill="1" applyBorder="1" applyAlignment="1">
      <alignment vertical="center"/>
    </xf>
    <xf numFmtId="179" fontId="20" fillId="35" borderId="23" xfId="42" applyNumberFormat="1" applyFont="1" applyFill="1" applyBorder="1">
      <alignment vertical="center"/>
    </xf>
    <xf numFmtId="179" fontId="20" fillId="35" borderId="24" xfId="0" applyNumberFormat="1" applyFont="1" applyFill="1" applyBorder="1">
      <alignment vertical="center"/>
    </xf>
    <xf numFmtId="179" fontId="20" fillId="35" borderId="24" xfId="42" applyNumberFormat="1" applyFont="1" applyFill="1" applyBorder="1">
      <alignment vertical="center"/>
    </xf>
    <xf numFmtId="179" fontId="20" fillId="37" borderId="14" xfId="42" applyNumberFormat="1" applyFont="1" applyFill="1" applyBorder="1" applyAlignment="1">
      <alignment horizontal="right" vertical="center"/>
    </xf>
    <xf numFmtId="179" fontId="20" fillId="37" borderId="17" xfId="42" applyNumberFormat="1" applyFont="1" applyFill="1" applyBorder="1" applyAlignment="1">
      <alignment horizontal="right" vertical="center"/>
    </xf>
    <xf numFmtId="179" fontId="20" fillId="37" borderId="18" xfId="42" applyNumberFormat="1" applyFont="1" applyFill="1" applyBorder="1" applyAlignment="1">
      <alignment horizontal="right" vertical="center"/>
    </xf>
    <xf numFmtId="179" fontId="20" fillId="36" borderId="15" xfId="42" applyNumberFormat="1" applyFont="1" applyFill="1" applyBorder="1" applyAlignment="1">
      <alignment horizontal="right" vertical="center"/>
    </xf>
    <xf numFmtId="179" fontId="20" fillId="36" borderId="0" xfId="42" applyNumberFormat="1" applyFont="1" applyFill="1" applyBorder="1" applyAlignment="1">
      <alignment horizontal="right" vertical="center"/>
    </xf>
    <xf numFmtId="179" fontId="20" fillId="36" borderId="20" xfId="42" applyNumberFormat="1" applyFont="1" applyFill="1" applyBorder="1" applyAlignment="1">
      <alignment horizontal="right" vertical="center"/>
    </xf>
    <xf numFmtId="179" fontId="20" fillId="37" borderId="17" xfId="0" applyNumberFormat="1" applyFont="1" applyFill="1" applyBorder="1" applyAlignment="1">
      <alignment horizontal="right" vertical="center" shrinkToFit="1"/>
    </xf>
    <xf numFmtId="179" fontId="20" fillId="39" borderId="14" xfId="42" applyNumberFormat="1" applyFont="1" applyFill="1" applyBorder="1" applyAlignment="1">
      <alignment horizontal="right" vertical="center"/>
    </xf>
    <xf numFmtId="179" fontId="20" fillId="39" borderId="17" xfId="42" applyNumberFormat="1" applyFont="1" applyFill="1" applyBorder="1" applyAlignment="1">
      <alignment horizontal="right" vertical="center"/>
    </xf>
    <xf numFmtId="179" fontId="20" fillId="39" borderId="18" xfId="42" applyNumberFormat="1" applyFont="1" applyFill="1" applyBorder="1" applyAlignment="1">
      <alignment horizontal="right" vertical="center"/>
    </xf>
    <xf numFmtId="179" fontId="20" fillId="35" borderId="10" xfId="42" applyNumberFormat="1" applyFont="1" applyFill="1" applyBorder="1" applyAlignment="1">
      <alignment horizontal="right" vertical="center" shrinkToFit="1"/>
    </xf>
    <xf numFmtId="179" fontId="20" fillId="35" borderId="10" xfId="0" applyNumberFormat="1" applyFont="1" applyFill="1" applyBorder="1" applyAlignment="1">
      <alignment horizontal="right" vertical="center" shrinkToFit="1"/>
    </xf>
    <xf numFmtId="179" fontId="31" fillId="35" borderId="0" xfId="43" applyNumberFormat="1" applyFont="1" applyFill="1" applyAlignment="1">
      <alignment vertical="center" shrinkToFit="1"/>
    </xf>
    <xf numFmtId="180" fontId="20" fillId="35" borderId="10" xfId="0" applyNumberFormat="1" applyFont="1" applyFill="1" applyBorder="1" applyAlignment="1">
      <alignment horizontal="right" vertical="center" shrinkToFit="1"/>
    </xf>
    <xf numFmtId="180" fontId="20" fillId="37" borderId="10" xfId="42" applyNumberFormat="1" applyFont="1" applyFill="1" applyBorder="1" applyAlignment="1">
      <alignment horizontal="right" vertical="center" shrinkToFit="1"/>
    </xf>
    <xf numFmtId="0" fontId="20" fillId="39" borderId="14" xfId="42" applyFont="1" applyFill="1" applyBorder="1">
      <alignment vertical="center"/>
    </xf>
    <xf numFmtId="179" fontId="20" fillId="39" borderId="16" xfId="42" applyNumberFormat="1" applyFont="1" applyFill="1" applyBorder="1" applyAlignment="1">
      <alignment horizontal="right" vertical="center" shrinkToFit="1"/>
    </xf>
    <xf numFmtId="178" fontId="20" fillId="39" borderId="14" xfId="0" applyNumberFormat="1" applyFont="1" applyFill="1" applyBorder="1" applyAlignment="1">
      <alignment horizontal="right" vertical="center" shrinkToFit="1"/>
    </xf>
    <xf numFmtId="179" fontId="20" fillId="39" borderId="17" xfId="42" applyNumberFormat="1" applyFont="1" applyFill="1" applyBorder="1" applyAlignment="1">
      <alignment horizontal="right" vertical="center" shrinkToFit="1"/>
    </xf>
    <xf numFmtId="176" fontId="20" fillId="39" borderId="16" xfId="42" applyNumberFormat="1" applyFont="1" applyFill="1" applyBorder="1" applyAlignment="1">
      <alignment horizontal="right" vertical="center" shrinkToFit="1"/>
    </xf>
    <xf numFmtId="180" fontId="20" fillId="39" borderId="14" xfId="0" applyNumberFormat="1" applyFont="1" applyFill="1" applyBorder="1" applyAlignment="1">
      <alignment horizontal="right" vertical="center" shrinkToFit="1"/>
    </xf>
    <xf numFmtId="179" fontId="20" fillId="39" borderId="14" xfId="42" applyNumberFormat="1" applyFont="1" applyFill="1" applyBorder="1" applyAlignment="1">
      <alignment horizontal="right" vertical="center" shrinkToFit="1"/>
    </xf>
    <xf numFmtId="179" fontId="20" fillId="39" borderId="18" xfId="42" applyNumberFormat="1" applyFont="1" applyFill="1" applyBorder="1" applyAlignment="1">
      <alignment horizontal="right" vertical="center" shrinkToFit="1"/>
    </xf>
    <xf numFmtId="177" fontId="20" fillId="39" borderId="14" xfId="0" applyNumberFormat="1" applyFont="1" applyFill="1" applyBorder="1" applyAlignment="1">
      <alignment horizontal="right" vertical="center" shrinkToFit="1"/>
    </xf>
    <xf numFmtId="0" fontId="20" fillId="39" borderId="0" xfId="42" applyFont="1" applyFill="1" applyBorder="1">
      <alignment vertical="center"/>
    </xf>
    <xf numFmtId="179" fontId="20" fillId="39" borderId="19" xfId="42" applyNumberFormat="1" applyFont="1" applyFill="1" applyBorder="1" applyAlignment="1">
      <alignment horizontal="right" vertical="center" shrinkToFit="1"/>
    </xf>
    <xf numFmtId="178" fontId="20" fillId="39" borderId="15" xfId="0" applyNumberFormat="1" applyFont="1" applyFill="1" applyBorder="1" applyAlignment="1">
      <alignment horizontal="right" vertical="center" shrinkToFit="1"/>
    </xf>
    <xf numFmtId="179" fontId="20" fillId="39" borderId="0" xfId="42" applyNumberFormat="1" applyFont="1" applyFill="1" applyBorder="1" applyAlignment="1">
      <alignment horizontal="right" vertical="center" shrinkToFit="1"/>
    </xf>
    <xf numFmtId="178" fontId="20" fillId="39" borderId="15" xfId="42" applyNumberFormat="1" applyFont="1" applyFill="1" applyBorder="1" applyAlignment="1">
      <alignment horizontal="right" vertical="center" shrinkToFit="1"/>
    </xf>
    <xf numFmtId="176" fontId="20" fillId="39" borderId="19" xfId="42" applyNumberFormat="1" applyFont="1" applyFill="1" applyBorder="1" applyAlignment="1">
      <alignment horizontal="right" vertical="center" shrinkToFit="1"/>
    </xf>
    <xf numFmtId="180" fontId="20" fillId="39" borderId="19" xfId="42" applyNumberFormat="1" applyFont="1" applyFill="1" applyBorder="1" applyAlignment="1">
      <alignment horizontal="right" vertical="center" shrinkToFit="1"/>
    </xf>
    <xf numFmtId="179" fontId="20" fillId="39" borderId="15" xfId="42" applyNumberFormat="1" applyFont="1" applyFill="1" applyBorder="1" applyAlignment="1">
      <alignment horizontal="right" vertical="center" shrinkToFit="1"/>
    </xf>
    <xf numFmtId="180" fontId="20" fillId="39" borderId="20" xfId="42" applyNumberFormat="1" applyFont="1" applyFill="1" applyBorder="1" applyAlignment="1">
      <alignment horizontal="right" vertical="center" shrinkToFit="1"/>
    </xf>
    <xf numFmtId="179" fontId="20" fillId="39" borderId="20" xfId="42" applyNumberFormat="1" applyFont="1" applyFill="1" applyBorder="1" applyAlignment="1">
      <alignment horizontal="right" vertical="center" shrinkToFit="1"/>
    </xf>
    <xf numFmtId="180" fontId="20" fillId="39" borderId="0" xfId="42" applyNumberFormat="1" applyFont="1" applyFill="1" applyBorder="1" applyAlignment="1">
      <alignment horizontal="right" vertical="center" shrinkToFit="1"/>
    </xf>
    <xf numFmtId="178" fontId="20" fillId="39" borderId="20" xfId="42" applyNumberFormat="1" applyFont="1" applyFill="1" applyBorder="1" applyAlignment="1">
      <alignment horizontal="right" vertical="center" shrinkToFit="1"/>
    </xf>
    <xf numFmtId="177" fontId="20" fillId="39" borderId="20" xfId="42" applyNumberFormat="1" applyFont="1" applyFill="1" applyBorder="1" applyAlignment="1">
      <alignment horizontal="right" vertical="center" shrinkToFit="1"/>
    </xf>
    <xf numFmtId="0" fontId="20" fillId="39" borderId="23" xfId="42" applyFont="1" applyFill="1" applyBorder="1">
      <alignment vertical="center"/>
    </xf>
    <xf numFmtId="0" fontId="20" fillId="39" borderId="24" xfId="42" applyFont="1" applyFill="1" applyBorder="1">
      <alignment vertical="center"/>
    </xf>
    <xf numFmtId="179" fontId="20" fillId="39" borderId="23" xfId="42" applyNumberFormat="1" applyFont="1" applyFill="1" applyBorder="1" applyAlignment="1">
      <alignment horizontal="right" vertical="center" shrinkToFit="1"/>
    </xf>
    <xf numFmtId="176" fontId="20" fillId="39" borderId="22" xfId="42" applyNumberFormat="1" applyFont="1" applyFill="1" applyBorder="1" applyAlignment="1">
      <alignment horizontal="center" vertical="center"/>
    </xf>
    <xf numFmtId="176" fontId="20" fillId="39" borderId="24" xfId="42" applyNumberFormat="1" applyFont="1" applyFill="1" applyBorder="1" applyAlignment="1">
      <alignment horizontal="center" vertical="center"/>
    </xf>
    <xf numFmtId="182" fontId="30" fillId="37" borderId="16" xfId="42" applyNumberFormat="1" applyFont="1" applyFill="1" applyBorder="1">
      <alignment vertical="center"/>
    </xf>
    <xf numFmtId="183" fontId="30" fillId="37" borderId="11" xfId="42" applyNumberFormat="1" applyFont="1" applyFill="1" applyBorder="1">
      <alignment vertical="center"/>
    </xf>
    <xf numFmtId="0" fontId="20" fillId="0" borderId="10" xfId="42" applyFont="1" applyBorder="1" applyAlignment="1">
      <alignment horizontal="center" vertical="center"/>
    </xf>
    <xf numFmtId="0" fontId="19" fillId="0" borderId="10" xfId="42" applyBorder="1" applyAlignment="1">
      <alignment vertical="center"/>
    </xf>
    <xf numFmtId="0" fontId="20" fillId="0" borderId="10" xfId="42" applyFont="1" applyBorder="1" applyAlignment="1">
      <alignment horizontal="center" vertical="center" wrapText="1"/>
    </xf>
    <xf numFmtId="0" fontId="20" fillId="0" borderId="10" xfId="42" applyFont="1" applyBorder="1" applyAlignment="1">
      <alignment vertical="center"/>
    </xf>
    <xf numFmtId="0" fontId="20" fillId="0" borderId="0" xfId="42" applyFont="1" applyAlignment="1">
      <alignment vertical="center"/>
    </xf>
    <xf numFmtId="0" fontId="20" fillId="0" borderId="16" xfId="42" applyFont="1" applyBorder="1" applyAlignment="1">
      <alignment vertical="center"/>
    </xf>
    <xf numFmtId="0" fontId="19" fillId="0" borderId="17" xfId="42" applyBorder="1" applyAlignment="1">
      <alignment vertical="center"/>
    </xf>
    <xf numFmtId="0" fontId="19" fillId="0" borderId="10" xfId="42" applyBorder="1" applyAlignment="1">
      <alignment horizontal="center" vertical="center"/>
    </xf>
    <xf numFmtId="0" fontId="19" fillId="0" borderId="19" xfId="42" applyBorder="1" applyAlignment="1">
      <alignment vertical="center"/>
    </xf>
    <xf numFmtId="0" fontId="20" fillId="0" borderId="17" xfId="42" applyFont="1" applyBorder="1" applyAlignment="1">
      <alignment vertical="center"/>
    </xf>
    <xf numFmtId="0" fontId="19" fillId="0" borderId="0" xfId="42" applyBorder="1" applyAlignment="1">
      <alignment vertical="center"/>
    </xf>
    <xf numFmtId="0" fontId="19" fillId="0" borderId="14" xfId="42" applyBorder="1" applyAlignment="1">
      <alignment vertical="center"/>
    </xf>
    <xf numFmtId="0" fontId="23" fillId="0" borderId="14" xfId="42" applyFont="1" applyBorder="1">
      <alignment vertical="center"/>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4"/>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3"/>
    <cellStyle name="良い" xfId="6" builtinId="26" customBuiltin="1"/>
  </cellStyles>
  <dxfs count="72">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www.mhlw.go.jp/toukei/saikin/hw/jinkou/other/hoken14/dl/sankou.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1"/>
  <sheetViews>
    <sheetView zoomScale="90" zoomScaleNormal="90" workbookViewId="0">
      <selection activeCell="H16" sqref="H16"/>
    </sheetView>
  </sheetViews>
  <sheetFormatPr defaultRowHeight="18.75"/>
  <cols>
    <col min="3" max="3" width="17.25" bestFit="1" customWidth="1"/>
    <col min="7" max="7" width="9" customWidth="1"/>
  </cols>
  <sheetData>
    <row r="1" spans="1:8">
      <c r="C1" t="s">
        <v>0</v>
      </c>
      <c r="D1" s="1" t="s">
        <v>1</v>
      </c>
      <c r="E1" s="1"/>
      <c r="F1" s="1"/>
      <c r="G1" s="1"/>
    </row>
    <row r="2" spans="1:8">
      <c r="A2">
        <v>11002</v>
      </c>
      <c r="B2">
        <v>100</v>
      </c>
      <c r="C2" t="s">
        <v>2</v>
      </c>
      <c r="D2">
        <v>10</v>
      </c>
      <c r="E2" t="str">
        <f>VLOOKUP(D2,$F$2:$G$31,2)</f>
        <v>札幌市</v>
      </c>
      <c r="F2">
        <v>10</v>
      </c>
      <c r="G2" t="s">
        <v>3</v>
      </c>
      <c r="H2" t="s">
        <v>463</v>
      </c>
    </row>
    <row r="3" spans="1:8">
      <c r="A3" t="s">
        <v>4</v>
      </c>
      <c r="B3" s="2">
        <v>101</v>
      </c>
      <c r="C3" t="s">
        <v>5</v>
      </c>
      <c r="D3" s="2">
        <v>10</v>
      </c>
      <c r="E3" t="str">
        <f t="shared" ref="E3:E66" si="0">VLOOKUP(D3,$F$2:$G$31,2)</f>
        <v>札幌市</v>
      </c>
      <c r="F3" s="2">
        <v>36</v>
      </c>
      <c r="G3" t="s">
        <v>6</v>
      </c>
      <c r="H3" t="s">
        <v>497</v>
      </c>
    </row>
    <row r="4" spans="1:8">
      <c r="A4" t="s">
        <v>7</v>
      </c>
      <c r="B4" s="2">
        <v>102</v>
      </c>
      <c r="C4" t="s">
        <v>8</v>
      </c>
      <c r="D4" s="2">
        <v>10</v>
      </c>
      <c r="E4" t="str">
        <f t="shared" si="0"/>
        <v>札幌市</v>
      </c>
      <c r="F4" s="2">
        <v>37</v>
      </c>
      <c r="G4" t="s">
        <v>9</v>
      </c>
      <c r="H4" t="s">
        <v>509</v>
      </c>
    </row>
    <row r="5" spans="1:8">
      <c r="A5" t="s">
        <v>10</v>
      </c>
      <c r="B5" s="2">
        <v>103</v>
      </c>
      <c r="C5" t="s">
        <v>11</v>
      </c>
      <c r="D5" s="2">
        <v>10</v>
      </c>
      <c r="E5" t="str">
        <f t="shared" si="0"/>
        <v>札幌市</v>
      </c>
      <c r="F5" s="2">
        <v>38</v>
      </c>
      <c r="G5" t="s">
        <v>12</v>
      </c>
      <c r="H5" t="s">
        <v>462</v>
      </c>
    </row>
    <row r="6" spans="1:8">
      <c r="A6" t="s">
        <v>13</v>
      </c>
      <c r="B6" s="2">
        <v>104</v>
      </c>
      <c r="C6" t="s">
        <v>14</v>
      </c>
      <c r="D6" s="2">
        <v>10</v>
      </c>
      <c r="E6" t="str">
        <f t="shared" si="0"/>
        <v>札幌市</v>
      </c>
      <c r="F6" s="2">
        <v>51</v>
      </c>
      <c r="G6" t="s">
        <v>15</v>
      </c>
      <c r="H6" t="s">
        <v>465</v>
      </c>
    </row>
    <row r="7" spans="1:8">
      <c r="A7" t="s">
        <v>16</v>
      </c>
      <c r="B7" s="2">
        <v>105</v>
      </c>
      <c r="C7" t="s">
        <v>17</v>
      </c>
      <c r="D7" s="2">
        <v>10</v>
      </c>
      <c r="E7" t="str">
        <f t="shared" si="0"/>
        <v>札幌市</v>
      </c>
      <c r="F7" s="2">
        <v>53</v>
      </c>
      <c r="G7" t="s">
        <v>18</v>
      </c>
      <c r="H7" t="s">
        <v>501</v>
      </c>
    </row>
    <row r="8" spans="1:8">
      <c r="A8" t="s">
        <v>19</v>
      </c>
      <c r="B8" s="2">
        <v>106</v>
      </c>
      <c r="C8" t="s">
        <v>20</v>
      </c>
      <c r="D8" s="2">
        <v>10</v>
      </c>
      <c r="E8" t="str">
        <f t="shared" si="0"/>
        <v>札幌市</v>
      </c>
      <c r="F8" s="2">
        <v>54</v>
      </c>
      <c r="G8" t="s">
        <v>21</v>
      </c>
      <c r="H8" t="s">
        <v>480</v>
      </c>
    </row>
    <row r="9" spans="1:8">
      <c r="A9" t="s">
        <v>22</v>
      </c>
      <c r="B9" s="2">
        <v>107</v>
      </c>
      <c r="C9" t="s">
        <v>23</v>
      </c>
      <c r="D9" s="2">
        <v>10</v>
      </c>
      <c r="E9" t="str">
        <f t="shared" si="0"/>
        <v>札幌市</v>
      </c>
      <c r="F9" s="2">
        <v>59</v>
      </c>
      <c r="G9" t="s">
        <v>24</v>
      </c>
      <c r="H9" t="s">
        <v>490</v>
      </c>
    </row>
    <row r="10" spans="1:8">
      <c r="A10" t="s">
        <v>25</v>
      </c>
      <c r="B10" s="2">
        <v>108</v>
      </c>
      <c r="C10" t="s">
        <v>26</v>
      </c>
      <c r="D10" s="2">
        <v>10</v>
      </c>
      <c r="E10" t="str">
        <f t="shared" si="0"/>
        <v>札幌市</v>
      </c>
      <c r="F10" s="2">
        <v>61</v>
      </c>
      <c r="G10" t="s">
        <v>27</v>
      </c>
      <c r="H10" t="s">
        <v>510</v>
      </c>
    </row>
    <row r="11" spans="1:8">
      <c r="A11" t="s">
        <v>28</v>
      </c>
      <c r="B11" s="2">
        <v>109</v>
      </c>
      <c r="C11" t="s">
        <v>29</v>
      </c>
      <c r="D11" s="2">
        <v>10</v>
      </c>
      <c r="E11" t="str">
        <f t="shared" si="0"/>
        <v>札幌市</v>
      </c>
      <c r="F11" s="2">
        <v>63</v>
      </c>
      <c r="G11" t="s">
        <v>30</v>
      </c>
      <c r="H11" t="s">
        <v>478</v>
      </c>
    </row>
    <row r="12" spans="1:8">
      <c r="A12" t="s">
        <v>31</v>
      </c>
      <c r="B12" s="2">
        <v>110</v>
      </c>
      <c r="C12" t="s">
        <v>32</v>
      </c>
      <c r="D12" s="2">
        <v>10</v>
      </c>
      <c r="E12" t="str">
        <f t="shared" si="0"/>
        <v>札幌市</v>
      </c>
      <c r="F12" s="2">
        <v>65</v>
      </c>
      <c r="G12" t="s">
        <v>33</v>
      </c>
      <c r="H12" t="s">
        <v>503</v>
      </c>
    </row>
    <row r="13" spans="1:8">
      <c r="A13" t="s">
        <v>34</v>
      </c>
      <c r="B13" s="2">
        <v>202</v>
      </c>
      <c r="C13" t="s">
        <v>35</v>
      </c>
      <c r="D13" s="2">
        <v>37</v>
      </c>
      <c r="E13" t="str">
        <f t="shared" si="0"/>
        <v>市立函館</v>
      </c>
      <c r="F13" s="2">
        <v>67</v>
      </c>
      <c r="G13" t="s">
        <v>36</v>
      </c>
      <c r="H13" t="s">
        <v>466</v>
      </c>
    </row>
    <row r="14" spans="1:8">
      <c r="A14" t="s">
        <v>37</v>
      </c>
      <c r="B14" s="2">
        <v>203</v>
      </c>
      <c r="C14" t="s">
        <v>38</v>
      </c>
      <c r="D14" s="2">
        <v>36</v>
      </c>
      <c r="E14" t="str">
        <f t="shared" si="0"/>
        <v>小樽市</v>
      </c>
      <c r="F14" s="2">
        <v>68</v>
      </c>
      <c r="G14" t="s">
        <v>39</v>
      </c>
      <c r="H14" t="s">
        <v>485</v>
      </c>
    </row>
    <row r="15" spans="1:8">
      <c r="A15" t="s">
        <v>40</v>
      </c>
      <c r="B15" s="2">
        <v>204</v>
      </c>
      <c r="C15" t="s">
        <v>41</v>
      </c>
      <c r="D15" s="2">
        <v>38</v>
      </c>
      <c r="E15" t="str">
        <f t="shared" si="0"/>
        <v>旭川市</v>
      </c>
      <c r="F15" s="2">
        <v>69</v>
      </c>
      <c r="G15" t="s">
        <v>42</v>
      </c>
      <c r="H15" t="s">
        <v>30</v>
      </c>
    </row>
    <row r="16" spans="1:8">
      <c r="A16" t="s">
        <v>43</v>
      </c>
      <c r="B16" s="2">
        <v>205</v>
      </c>
      <c r="C16" t="s">
        <v>44</v>
      </c>
      <c r="D16" s="2">
        <v>75</v>
      </c>
      <c r="E16" t="str">
        <f t="shared" si="0"/>
        <v>室蘭</v>
      </c>
      <c r="F16" s="2">
        <v>72</v>
      </c>
      <c r="G16" t="s">
        <v>45</v>
      </c>
      <c r="H16" t="s">
        <v>477</v>
      </c>
    </row>
    <row r="17" spans="1:8">
      <c r="A17" t="s">
        <v>46</v>
      </c>
      <c r="B17" s="2">
        <v>206</v>
      </c>
      <c r="C17" t="s">
        <v>47</v>
      </c>
      <c r="D17" s="2">
        <v>84</v>
      </c>
      <c r="E17" t="str">
        <f t="shared" si="0"/>
        <v>釧路</v>
      </c>
      <c r="F17" s="2">
        <v>73</v>
      </c>
      <c r="G17" t="s">
        <v>48</v>
      </c>
      <c r="H17" t="s">
        <v>479</v>
      </c>
    </row>
    <row r="18" spans="1:8">
      <c r="A18" t="s">
        <v>49</v>
      </c>
      <c r="B18" s="2">
        <v>207</v>
      </c>
      <c r="C18" t="s">
        <v>50</v>
      </c>
      <c r="D18" s="2">
        <v>79</v>
      </c>
      <c r="E18" t="str">
        <f t="shared" si="0"/>
        <v>帯広</v>
      </c>
      <c r="F18" s="2">
        <v>75</v>
      </c>
      <c r="G18" t="s">
        <v>51</v>
      </c>
      <c r="H18" t="s">
        <v>473</v>
      </c>
    </row>
    <row r="19" spans="1:8">
      <c r="A19" t="s">
        <v>52</v>
      </c>
      <c r="B19" s="2">
        <v>208</v>
      </c>
      <c r="C19" t="s">
        <v>53</v>
      </c>
      <c r="D19" s="2">
        <v>90</v>
      </c>
      <c r="E19" t="str">
        <f t="shared" si="0"/>
        <v>北見</v>
      </c>
      <c r="F19" s="2">
        <v>76</v>
      </c>
      <c r="G19" t="s">
        <v>54</v>
      </c>
      <c r="H19" t="s">
        <v>483</v>
      </c>
    </row>
    <row r="20" spans="1:8">
      <c r="A20" t="s">
        <v>55</v>
      </c>
      <c r="B20" s="2">
        <v>209</v>
      </c>
      <c r="C20" t="s">
        <v>56</v>
      </c>
      <c r="D20" s="2">
        <v>54</v>
      </c>
      <c r="E20" t="str">
        <f t="shared" si="0"/>
        <v>岩見沢</v>
      </c>
      <c r="F20" s="2">
        <v>77</v>
      </c>
      <c r="G20" t="s">
        <v>57</v>
      </c>
      <c r="H20" t="s">
        <v>471</v>
      </c>
    </row>
    <row r="21" spans="1:8">
      <c r="A21" t="s">
        <v>58</v>
      </c>
      <c r="B21" s="2">
        <v>210</v>
      </c>
      <c r="C21" t="s">
        <v>59</v>
      </c>
      <c r="D21" s="2">
        <v>54</v>
      </c>
      <c r="E21" t="str">
        <f t="shared" si="0"/>
        <v>岩見沢</v>
      </c>
      <c r="F21" s="2">
        <v>78</v>
      </c>
      <c r="G21" t="s">
        <v>60</v>
      </c>
      <c r="H21" t="s">
        <v>469</v>
      </c>
    </row>
    <row r="22" spans="1:8">
      <c r="A22" t="s">
        <v>61</v>
      </c>
      <c r="B22" s="2">
        <v>211</v>
      </c>
      <c r="C22" t="s">
        <v>62</v>
      </c>
      <c r="D22" s="2">
        <v>88</v>
      </c>
      <c r="E22" t="str">
        <f t="shared" si="0"/>
        <v>網走</v>
      </c>
      <c r="F22" s="2">
        <v>79</v>
      </c>
      <c r="G22" t="s">
        <v>63</v>
      </c>
      <c r="H22" t="s">
        <v>69</v>
      </c>
    </row>
    <row r="23" spans="1:8">
      <c r="A23" t="s">
        <v>64</v>
      </c>
      <c r="B23" s="2">
        <v>212</v>
      </c>
      <c r="C23" t="s">
        <v>65</v>
      </c>
      <c r="D23" s="2">
        <v>95</v>
      </c>
      <c r="E23" t="str">
        <f t="shared" si="0"/>
        <v>留萌</v>
      </c>
      <c r="F23" s="2">
        <v>84</v>
      </c>
      <c r="G23" t="s">
        <v>66</v>
      </c>
    </row>
    <row r="24" spans="1:8">
      <c r="A24" t="s">
        <v>67</v>
      </c>
      <c r="B24" s="2">
        <v>213</v>
      </c>
      <c r="C24" t="s">
        <v>68</v>
      </c>
      <c r="D24" s="2">
        <v>76</v>
      </c>
      <c r="E24" t="str">
        <f t="shared" si="0"/>
        <v>苫小牧</v>
      </c>
      <c r="F24" s="2">
        <v>86</v>
      </c>
      <c r="G24" t="s">
        <v>69</v>
      </c>
    </row>
    <row r="25" spans="1:8">
      <c r="A25" t="s">
        <v>70</v>
      </c>
      <c r="B25" s="2">
        <v>214</v>
      </c>
      <c r="C25" t="s">
        <v>71</v>
      </c>
      <c r="D25" s="2">
        <v>93</v>
      </c>
      <c r="E25" t="str">
        <f t="shared" si="0"/>
        <v>稚内</v>
      </c>
      <c r="F25" s="2">
        <v>87</v>
      </c>
      <c r="G25" t="s">
        <v>72</v>
      </c>
    </row>
    <row r="26" spans="1:8">
      <c r="A26" t="s">
        <v>73</v>
      </c>
      <c r="B26" s="2">
        <v>215</v>
      </c>
      <c r="C26" t="s">
        <v>74</v>
      </c>
      <c r="D26" s="2">
        <v>54</v>
      </c>
      <c r="E26" t="str">
        <f t="shared" si="0"/>
        <v>岩見沢</v>
      </c>
      <c r="F26" s="2">
        <v>88</v>
      </c>
      <c r="G26" t="s">
        <v>75</v>
      </c>
    </row>
    <row r="27" spans="1:8">
      <c r="A27" t="s">
        <v>76</v>
      </c>
      <c r="B27" s="2">
        <v>216</v>
      </c>
      <c r="C27" t="s">
        <v>77</v>
      </c>
      <c r="D27" s="2">
        <v>59</v>
      </c>
      <c r="E27" t="str">
        <f t="shared" si="0"/>
        <v>滝川</v>
      </c>
      <c r="F27" s="2">
        <v>90</v>
      </c>
      <c r="G27" t="s">
        <v>78</v>
      </c>
    </row>
    <row r="28" spans="1:8">
      <c r="A28" t="s">
        <v>79</v>
      </c>
      <c r="B28" s="2">
        <v>217</v>
      </c>
      <c r="C28" t="s">
        <v>80</v>
      </c>
      <c r="D28" s="2">
        <v>51</v>
      </c>
      <c r="E28" t="str">
        <f t="shared" si="0"/>
        <v>江別</v>
      </c>
      <c r="F28" s="2">
        <v>92</v>
      </c>
      <c r="G28" t="s">
        <v>81</v>
      </c>
    </row>
    <row r="29" spans="1:8">
      <c r="A29" t="s">
        <v>82</v>
      </c>
      <c r="B29" s="2">
        <v>218</v>
      </c>
      <c r="C29" t="s">
        <v>83</v>
      </c>
      <c r="D29" s="2">
        <v>59</v>
      </c>
      <c r="E29" t="str">
        <f t="shared" si="0"/>
        <v>滝川</v>
      </c>
      <c r="F29" s="2">
        <v>93</v>
      </c>
      <c r="G29" t="s">
        <v>84</v>
      </c>
    </row>
    <row r="30" spans="1:8">
      <c r="A30" t="s">
        <v>85</v>
      </c>
      <c r="B30" s="2">
        <v>219</v>
      </c>
      <c r="C30" t="s">
        <v>86</v>
      </c>
      <c r="D30" s="2">
        <v>92</v>
      </c>
      <c r="E30" t="str">
        <f t="shared" si="0"/>
        <v>紋別</v>
      </c>
      <c r="F30" s="2">
        <v>95</v>
      </c>
      <c r="G30" t="s">
        <v>87</v>
      </c>
    </row>
    <row r="31" spans="1:8">
      <c r="A31" t="s">
        <v>88</v>
      </c>
      <c r="B31" s="2">
        <v>220</v>
      </c>
      <c r="C31" t="s">
        <v>89</v>
      </c>
      <c r="D31" s="2">
        <v>65</v>
      </c>
      <c r="E31" t="str">
        <f t="shared" si="0"/>
        <v>名寄</v>
      </c>
      <c r="F31" s="2">
        <v>96</v>
      </c>
      <c r="G31" t="s">
        <v>90</v>
      </c>
    </row>
    <row r="32" spans="1:8">
      <c r="A32" t="s">
        <v>91</v>
      </c>
      <c r="B32" s="2">
        <v>221</v>
      </c>
      <c r="C32" t="s">
        <v>92</v>
      </c>
      <c r="D32" s="2">
        <v>65</v>
      </c>
      <c r="E32" t="str">
        <f t="shared" si="0"/>
        <v>名寄</v>
      </c>
    </row>
    <row r="33" spans="1:5">
      <c r="A33" t="s">
        <v>93</v>
      </c>
      <c r="B33" s="2">
        <v>222</v>
      </c>
      <c r="C33" t="s">
        <v>94</v>
      </c>
      <c r="D33" s="2">
        <v>54</v>
      </c>
      <c r="E33" t="str">
        <f t="shared" si="0"/>
        <v>岩見沢</v>
      </c>
    </row>
    <row r="34" spans="1:5">
      <c r="A34" t="s">
        <v>95</v>
      </c>
      <c r="B34" s="2">
        <v>223</v>
      </c>
      <c r="C34" t="s">
        <v>96</v>
      </c>
      <c r="D34" s="2">
        <v>86</v>
      </c>
      <c r="E34" t="str">
        <f t="shared" si="0"/>
        <v>根室</v>
      </c>
    </row>
    <row r="35" spans="1:5">
      <c r="A35" t="s">
        <v>97</v>
      </c>
      <c r="B35" s="2">
        <v>224</v>
      </c>
      <c r="C35" t="s">
        <v>98</v>
      </c>
      <c r="D35" s="2">
        <v>53</v>
      </c>
      <c r="E35" t="str">
        <f t="shared" si="0"/>
        <v>千歳</v>
      </c>
    </row>
    <row r="36" spans="1:5">
      <c r="A36" t="s">
        <v>99</v>
      </c>
      <c r="B36" s="2">
        <v>225</v>
      </c>
      <c r="C36" t="s">
        <v>100</v>
      </c>
      <c r="D36" s="2">
        <v>59</v>
      </c>
      <c r="E36" t="str">
        <f t="shared" si="0"/>
        <v>滝川</v>
      </c>
    </row>
    <row r="37" spans="1:5">
      <c r="A37" t="s">
        <v>101</v>
      </c>
      <c r="B37" s="2">
        <v>226</v>
      </c>
      <c r="C37" t="s">
        <v>102</v>
      </c>
      <c r="D37" s="2">
        <v>59</v>
      </c>
      <c r="E37" t="str">
        <f t="shared" si="0"/>
        <v>滝川</v>
      </c>
    </row>
    <row r="38" spans="1:5">
      <c r="A38" t="s">
        <v>103</v>
      </c>
      <c r="B38" s="2">
        <v>227</v>
      </c>
      <c r="C38" t="s">
        <v>104</v>
      </c>
      <c r="D38" s="2">
        <v>59</v>
      </c>
      <c r="E38" t="str">
        <f t="shared" si="0"/>
        <v>滝川</v>
      </c>
    </row>
    <row r="39" spans="1:5">
      <c r="A39" t="s">
        <v>105</v>
      </c>
      <c r="B39" s="2">
        <v>228</v>
      </c>
      <c r="C39" t="s">
        <v>106</v>
      </c>
      <c r="D39" s="2">
        <v>61</v>
      </c>
      <c r="E39" t="str">
        <f t="shared" si="0"/>
        <v>深川</v>
      </c>
    </row>
    <row r="40" spans="1:5">
      <c r="A40" t="s">
        <v>107</v>
      </c>
      <c r="B40" s="2">
        <v>229</v>
      </c>
      <c r="C40" t="s">
        <v>108</v>
      </c>
      <c r="D40" s="2">
        <v>63</v>
      </c>
      <c r="E40" t="str">
        <f t="shared" si="0"/>
        <v>富良野</v>
      </c>
    </row>
    <row r="41" spans="1:5">
      <c r="A41" t="s">
        <v>109</v>
      </c>
      <c r="B41" s="2">
        <v>230</v>
      </c>
      <c r="C41" t="s">
        <v>110</v>
      </c>
      <c r="D41" s="2">
        <v>75</v>
      </c>
      <c r="E41" t="str">
        <f t="shared" si="0"/>
        <v>室蘭</v>
      </c>
    </row>
    <row r="42" spans="1:5">
      <c r="A42" t="s">
        <v>111</v>
      </c>
      <c r="B42" s="2">
        <v>231</v>
      </c>
      <c r="C42" t="s">
        <v>112</v>
      </c>
      <c r="D42" s="2">
        <v>53</v>
      </c>
      <c r="E42" t="str">
        <f t="shared" si="0"/>
        <v>千歳</v>
      </c>
    </row>
    <row r="43" spans="1:5">
      <c r="A43" t="s">
        <v>113</v>
      </c>
      <c r="B43" s="2">
        <v>233</v>
      </c>
      <c r="C43" t="s">
        <v>114</v>
      </c>
      <c r="D43" s="2">
        <v>75</v>
      </c>
      <c r="E43" t="str">
        <f t="shared" si="0"/>
        <v>室蘭</v>
      </c>
    </row>
    <row r="44" spans="1:5">
      <c r="A44" t="s">
        <v>115</v>
      </c>
      <c r="B44" s="2">
        <v>234</v>
      </c>
      <c r="C44" t="s">
        <v>116</v>
      </c>
      <c r="D44" s="2">
        <v>53</v>
      </c>
      <c r="E44" t="str">
        <f t="shared" si="0"/>
        <v>千歳</v>
      </c>
    </row>
    <row r="45" spans="1:5">
      <c r="A45" t="s">
        <v>117</v>
      </c>
      <c r="B45" s="2">
        <v>235</v>
      </c>
      <c r="C45" t="s">
        <v>118</v>
      </c>
      <c r="D45" s="2">
        <v>51</v>
      </c>
      <c r="E45" t="str">
        <f t="shared" si="0"/>
        <v>江別</v>
      </c>
    </row>
    <row r="46" spans="1:5">
      <c r="A46" t="s">
        <v>119</v>
      </c>
      <c r="B46" s="2">
        <v>236</v>
      </c>
      <c r="C46" t="s">
        <v>120</v>
      </c>
      <c r="D46" s="2">
        <v>72</v>
      </c>
      <c r="E46" t="str">
        <f t="shared" si="0"/>
        <v>渡島</v>
      </c>
    </row>
    <row r="47" spans="1:5">
      <c r="A47" t="s">
        <v>121</v>
      </c>
      <c r="B47" s="2">
        <v>303</v>
      </c>
      <c r="C47" t="s">
        <v>122</v>
      </c>
      <c r="D47" s="2">
        <v>51</v>
      </c>
      <c r="E47" t="str">
        <f t="shared" si="0"/>
        <v>江別</v>
      </c>
    </row>
    <row r="48" spans="1:5">
      <c r="A48" t="s">
        <v>123</v>
      </c>
      <c r="B48" s="2">
        <v>304</v>
      </c>
      <c r="C48" t="s">
        <v>124</v>
      </c>
      <c r="D48" s="2">
        <v>51</v>
      </c>
      <c r="E48" t="str">
        <f t="shared" si="0"/>
        <v>江別</v>
      </c>
    </row>
    <row r="49" spans="1:5">
      <c r="A49" t="s">
        <v>125</v>
      </c>
      <c r="B49" s="2">
        <v>331</v>
      </c>
      <c r="C49" t="s">
        <v>126</v>
      </c>
      <c r="D49" s="2">
        <v>72</v>
      </c>
      <c r="E49" t="str">
        <f t="shared" si="0"/>
        <v>渡島</v>
      </c>
    </row>
    <row r="50" spans="1:5">
      <c r="A50" t="s">
        <v>127</v>
      </c>
      <c r="B50" s="2">
        <v>332</v>
      </c>
      <c r="C50" t="s">
        <v>128</v>
      </c>
      <c r="D50" s="2">
        <v>72</v>
      </c>
      <c r="E50" t="str">
        <f t="shared" si="0"/>
        <v>渡島</v>
      </c>
    </row>
    <row r="51" spans="1:5">
      <c r="A51" t="s">
        <v>129</v>
      </c>
      <c r="B51" s="2">
        <v>333</v>
      </c>
      <c r="C51" t="s">
        <v>130</v>
      </c>
      <c r="D51" s="2">
        <v>72</v>
      </c>
      <c r="E51" t="str">
        <f t="shared" si="0"/>
        <v>渡島</v>
      </c>
    </row>
    <row r="52" spans="1:5">
      <c r="A52" t="s">
        <v>131</v>
      </c>
      <c r="B52" s="2">
        <v>334</v>
      </c>
      <c r="C52" t="s">
        <v>132</v>
      </c>
      <c r="D52" s="2">
        <v>72</v>
      </c>
      <c r="E52" t="str">
        <f t="shared" si="0"/>
        <v>渡島</v>
      </c>
    </row>
    <row r="53" spans="1:5">
      <c r="A53" t="s">
        <v>133</v>
      </c>
      <c r="B53" s="2">
        <v>337</v>
      </c>
      <c r="C53" t="s">
        <v>134</v>
      </c>
      <c r="D53" s="2">
        <v>72</v>
      </c>
      <c r="E53" t="str">
        <f t="shared" si="0"/>
        <v>渡島</v>
      </c>
    </row>
    <row r="54" spans="1:5">
      <c r="A54" t="s">
        <v>135</v>
      </c>
      <c r="B54" s="2">
        <v>343</v>
      </c>
      <c r="C54" t="s">
        <v>136</v>
      </c>
      <c r="D54" s="2">
        <v>72</v>
      </c>
      <c r="E54" t="str">
        <f t="shared" si="0"/>
        <v>渡島</v>
      </c>
    </row>
    <row r="55" spans="1:5">
      <c r="A55" t="s">
        <v>137</v>
      </c>
      <c r="B55" s="2">
        <v>345</v>
      </c>
      <c r="C55" t="s">
        <v>138</v>
      </c>
      <c r="D55" s="2">
        <v>72</v>
      </c>
      <c r="E55" t="str">
        <f t="shared" si="0"/>
        <v>渡島</v>
      </c>
    </row>
    <row r="56" spans="1:5">
      <c r="A56" t="s">
        <v>139</v>
      </c>
      <c r="B56" s="2">
        <v>346</v>
      </c>
      <c r="C56" t="s">
        <v>140</v>
      </c>
      <c r="D56" s="2">
        <v>73</v>
      </c>
      <c r="E56" t="str">
        <f t="shared" si="0"/>
        <v>八雲</v>
      </c>
    </row>
    <row r="57" spans="1:5">
      <c r="A57" t="s">
        <v>141</v>
      </c>
      <c r="B57" s="2">
        <v>347</v>
      </c>
      <c r="C57" t="s">
        <v>142</v>
      </c>
      <c r="D57" s="2">
        <v>73</v>
      </c>
      <c r="E57" t="str">
        <f t="shared" si="0"/>
        <v>八雲</v>
      </c>
    </row>
    <row r="58" spans="1:5">
      <c r="A58" t="s">
        <v>143</v>
      </c>
      <c r="B58" s="2">
        <v>361</v>
      </c>
      <c r="C58" t="s">
        <v>144</v>
      </c>
      <c r="D58" s="2">
        <v>69</v>
      </c>
      <c r="E58" t="str">
        <f t="shared" si="0"/>
        <v>江差</v>
      </c>
    </row>
    <row r="59" spans="1:5">
      <c r="A59" t="s">
        <v>145</v>
      </c>
      <c r="B59" s="2">
        <v>362</v>
      </c>
      <c r="C59" t="s">
        <v>146</v>
      </c>
      <c r="D59" s="2">
        <v>69</v>
      </c>
      <c r="E59" t="str">
        <f t="shared" si="0"/>
        <v>江差</v>
      </c>
    </row>
    <row r="60" spans="1:5">
      <c r="A60" t="s">
        <v>147</v>
      </c>
      <c r="B60" s="2">
        <v>363</v>
      </c>
      <c r="C60" t="s">
        <v>148</v>
      </c>
      <c r="D60" s="2">
        <v>69</v>
      </c>
      <c r="E60" t="str">
        <f t="shared" si="0"/>
        <v>江差</v>
      </c>
    </row>
    <row r="61" spans="1:5">
      <c r="A61" t="s">
        <v>149</v>
      </c>
      <c r="B61" s="2">
        <v>364</v>
      </c>
      <c r="C61" t="s">
        <v>150</v>
      </c>
      <c r="D61" s="2">
        <v>69</v>
      </c>
      <c r="E61" t="str">
        <f t="shared" si="0"/>
        <v>江差</v>
      </c>
    </row>
    <row r="62" spans="1:5">
      <c r="A62" t="s">
        <v>151</v>
      </c>
      <c r="B62" s="2">
        <v>367</v>
      </c>
      <c r="C62" t="s">
        <v>152</v>
      </c>
      <c r="D62" s="2">
        <v>69</v>
      </c>
      <c r="E62" t="str">
        <f t="shared" si="0"/>
        <v>江差</v>
      </c>
    </row>
    <row r="63" spans="1:5">
      <c r="A63" t="s">
        <v>153</v>
      </c>
      <c r="B63" s="2">
        <v>370</v>
      </c>
      <c r="C63" t="s">
        <v>154</v>
      </c>
      <c r="D63" s="2">
        <v>73</v>
      </c>
      <c r="E63" t="str">
        <f t="shared" si="0"/>
        <v>八雲</v>
      </c>
    </row>
    <row r="64" spans="1:5">
      <c r="A64" t="s">
        <v>155</v>
      </c>
      <c r="B64" s="2">
        <v>371</v>
      </c>
      <c r="C64" t="s">
        <v>156</v>
      </c>
      <c r="D64" s="2">
        <v>73</v>
      </c>
      <c r="E64" t="str">
        <f t="shared" si="0"/>
        <v>八雲</v>
      </c>
    </row>
    <row r="65" spans="1:5">
      <c r="A65" t="s">
        <v>157</v>
      </c>
      <c r="B65" s="2">
        <v>391</v>
      </c>
      <c r="C65" t="s">
        <v>158</v>
      </c>
      <c r="D65" s="2">
        <v>68</v>
      </c>
      <c r="E65" t="str">
        <f t="shared" si="0"/>
        <v>倶知安</v>
      </c>
    </row>
    <row r="66" spans="1:5">
      <c r="A66" t="s">
        <v>159</v>
      </c>
      <c r="B66" s="2">
        <v>392</v>
      </c>
      <c r="C66" t="s">
        <v>160</v>
      </c>
      <c r="D66" s="2">
        <v>68</v>
      </c>
      <c r="E66" t="str">
        <f t="shared" si="0"/>
        <v>倶知安</v>
      </c>
    </row>
    <row r="67" spans="1:5">
      <c r="A67" t="s">
        <v>161</v>
      </c>
      <c r="B67" s="2">
        <v>393</v>
      </c>
      <c r="C67" t="s">
        <v>162</v>
      </c>
      <c r="D67" s="2">
        <v>68</v>
      </c>
      <c r="E67" t="str">
        <f t="shared" ref="E67:E130" si="1">VLOOKUP(D67,$F$2:$G$31,2)</f>
        <v>倶知安</v>
      </c>
    </row>
    <row r="68" spans="1:5">
      <c r="A68" t="s">
        <v>163</v>
      </c>
      <c r="B68" s="2">
        <v>394</v>
      </c>
      <c r="C68" t="s">
        <v>164</v>
      </c>
      <c r="D68" s="2">
        <v>68</v>
      </c>
      <c r="E68" t="str">
        <f t="shared" si="1"/>
        <v>倶知安</v>
      </c>
    </row>
    <row r="69" spans="1:5">
      <c r="A69" t="s">
        <v>165</v>
      </c>
      <c r="B69" s="2">
        <v>395</v>
      </c>
      <c r="C69" t="s">
        <v>166</v>
      </c>
      <c r="D69" s="2">
        <v>68</v>
      </c>
      <c r="E69" t="str">
        <f t="shared" si="1"/>
        <v>倶知安</v>
      </c>
    </row>
    <row r="70" spans="1:5">
      <c r="A70" t="s">
        <v>167</v>
      </c>
      <c r="B70" s="2">
        <v>396</v>
      </c>
      <c r="C70" t="s">
        <v>168</v>
      </c>
      <c r="D70" s="2">
        <v>68</v>
      </c>
      <c r="E70" t="str">
        <f t="shared" si="1"/>
        <v>倶知安</v>
      </c>
    </row>
    <row r="71" spans="1:5">
      <c r="A71" t="s">
        <v>169</v>
      </c>
      <c r="B71" s="2">
        <v>397</v>
      </c>
      <c r="C71" t="s">
        <v>170</v>
      </c>
      <c r="D71" s="2">
        <v>68</v>
      </c>
      <c r="E71" t="str">
        <f t="shared" si="1"/>
        <v>倶知安</v>
      </c>
    </row>
    <row r="72" spans="1:5">
      <c r="A72" t="s">
        <v>171</v>
      </c>
      <c r="B72" s="2">
        <v>398</v>
      </c>
      <c r="C72" t="s">
        <v>172</v>
      </c>
      <c r="D72" s="2">
        <v>68</v>
      </c>
      <c r="E72" t="str">
        <f t="shared" si="1"/>
        <v>倶知安</v>
      </c>
    </row>
    <row r="73" spans="1:5">
      <c r="A73" t="s">
        <v>173</v>
      </c>
      <c r="B73" s="2">
        <v>399</v>
      </c>
      <c r="C73" t="s">
        <v>174</v>
      </c>
      <c r="D73" s="2">
        <v>68</v>
      </c>
      <c r="E73" t="str">
        <f t="shared" si="1"/>
        <v>倶知安</v>
      </c>
    </row>
    <row r="74" spans="1:5">
      <c r="A74" t="s">
        <v>175</v>
      </c>
      <c r="B74" s="2">
        <v>400</v>
      </c>
      <c r="C74" t="s">
        <v>176</v>
      </c>
      <c r="D74" s="2">
        <v>68</v>
      </c>
      <c r="E74" t="str">
        <f t="shared" si="1"/>
        <v>倶知安</v>
      </c>
    </row>
    <row r="75" spans="1:5">
      <c r="A75" t="s">
        <v>177</v>
      </c>
      <c r="B75" s="2">
        <v>401</v>
      </c>
      <c r="C75" t="s">
        <v>178</v>
      </c>
      <c r="D75" s="2">
        <v>67</v>
      </c>
      <c r="E75" t="str">
        <f t="shared" si="1"/>
        <v>岩内</v>
      </c>
    </row>
    <row r="76" spans="1:5">
      <c r="A76" t="s">
        <v>179</v>
      </c>
      <c r="B76" s="2">
        <v>402</v>
      </c>
      <c r="C76" t="s">
        <v>180</v>
      </c>
      <c r="D76" s="2">
        <v>67</v>
      </c>
      <c r="E76" t="str">
        <f t="shared" si="1"/>
        <v>岩内</v>
      </c>
    </row>
    <row r="77" spans="1:5">
      <c r="A77" t="s">
        <v>181</v>
      </c>
      <c r="B77" s="2">
        <v>403</v>
      </c>
      <c r="C77" t="s">
        <v>182</v>
      </c>
      <c r="D77" s="2">
        <v>67</v>
      </c>
      <c r="E77" t="str">
        <f t="shared" si="1"/>
        <v>岩内</v>
      </c>
    </row>
    <row r="78" spans="1:5">
      <c r="A78" t="s">
        <v>183</v>
      </c>
      <c r="B78" s="2">
        <v>404</v>
      </c>
      <c r="C78" t="s">
        <v>184</v>
      </c>
      <c r="D78" s="2">
        <v>67</v>
      </c>
      <c r="E78" t="str">
        <f t="shared" si="1"/>
        <v>岩内</v>
      </c>
    </row>
    <row r="79" spans="1:5">
      <c r="A79" t="s">
        <v>185</v>
      </c>
      <c r="B79" s="2">
        <v>405</v>
      </c>
      <c r="C79" t="s">
        <v>186</v>
      </c>
      <c r="D79" s="2">
        <v>68</v>
      </c>
      <c r="E79" t="str">
        <f t="shared" si="1"/>
        <v>倶知安</v>
      </c>
    </row>
    <row r="80" spans="1:5">
      <c r="A80" t="s">
        <v>187</v>
      </c>
      <c r="B80" s="2">
        <v>406</v>
      </c>
      <c r="C80" t="s">
        <v>188</v>
      </c>
      <c r="D80" s="2">
        <v>68</v>
      </c>
      <c r="E80" t="str">
        <f t="shared" si="1"/>
        <v>倶知安</v>
      </c>
    </row>
    <row r="81" spans="1:5">
      <c r="A81" t="s">
        <v>189</v>
      </c>
      <c r="B81" s="2">
        <v>407</v>
      </c>
      <c r="C81" t="s">
        <v>190</v>
      </c>
      <c r="D81" s="2">
        <v>68</v>
      </c>
      <c r="E81" t="str">
        <f t="shared" si="1"/>
        <v>倶知安</v>
      </c>
    </row>
    <row r="82" spans="1:5">
      <c r="A82" t="s">
        <v>191</v>
      </c>
      <c r="B82" s="2">
        <v>408</v>
      </c>
      <c r="C82" t="s">
        <v>192</v>
      </c>
      <c r="D82" s="2">
        <v>68</v>
      </c>
      <c r="E82" t="str">
        <f t="shared" si="1"/>
        <v>倶知安</v>
      </c>
    </row>
    <row r="83" spans="1:5">
      <c r="A83" t="s">
        <v>193</v>
      </c>
      <c r="B83" s="2">
        <v>409</v>
      </c>
      <c r="C83" t="s">
        <v>194</v>
      </c>
      <c r="D83" s="2">
        <v>68</v>
      </c>
      <c r="E83" t="str">
        <f t="shared" si="1"/>
        <v>倶知安</v>
      </c>
    </row>
    <row r="84" spans="1:5">
      <c r="A84" t="s">
        <v>195</v>
      </c>
      <c r="B84" s="2">
        <v>423</v>
      </c>
      <c r="C84" t="s">
        <v>196</v>
      </c>
      <c r="D84" s="2">
        <v>54</v>
      </c>
      <c r="E84" t="str">
        <f t="shared" si="1"/>
        <v>岩見沢</v>
      </c>
    </row>
    <row r="85" spans="1:5">
      <c r="A85" t="s">
        <v>197</v>
      </c>
      <c r="B85" s="2">
        <v>424</v>
      </c>
      <c r="C85" t="s">
        <v>198</v>
      </c>
      <c r="D85" s="2">
        <v>59</v>
      </c>
      <c r="E85" t="str">
        <f t="shared" si="1"/>
        <v>滝川</v>
      </c>
    </row>
    <row r="86" spans="1:5">
      <c r="A86" t="s">
        <v>199</v>
      </c>
      <c r="B86" s="2">
        <v>425</v>
      </c>
      <c r="C86" t="s">
        <v>200</v>
      </c>
      <c r="D86" s="2">
        <v>59</v>
      </c>
      <c r="E86" t="str">
        <f t="shared" si="1"/>
        <v>滝川</v>
      </c>
    </row>
    <row r="87" spans="1:5">
      <c r="A87" t="s">
        <v>201</v>
      </c>
      <c r="B87" s="2">
        <v>427</v>
      </c>
      <c r="C87" t="s">
        <v>202</v>
      </c>
      <c r="D87" s="2">
        <v>54</v>
      </c>
      <c r="E87" t="str">
        <f t="shared" si="1"/>
        <v>岩見沢</v>
      </c>
    </row>
    <row r="88" spans="1:5">
      <c r="A88" t="s">
        <v>203</v>
      </c>
      <c r="B88" s="2">
        <v>428</v>
      </c>
      <c r="C88" t="s">
        <v>204</v>
      </c>
      <c r="D88" s="2">
        <v>54</v>
      </c>
      <c r="E88" t="str">
        <f t="shared" si="1"/>
        <v>岩見沢</v>
      </c>
    </row>
    <row r="89" spans="1:5">
      <c r="A89" t="s">
        <v>205</v>
      </c>
      <c r="B89" s="2">
        <v>429</v>
      </c>
      <c r="C89" t="s">
        <v>206</v>
      </c>
      <c r="D89" s="2">
        <v>54</v>
      </c>
      <c r="E89" t="str">
        <f t="shared" si="1"/>
        <v>岩見沢</v>
      </c>
    </row>
    <row r="90" spans="1:5">
      <c r="A90" t="s">
        <v>207</v>
      </c>
      <c r="B90" s="2">
        <v>430</v>
      </c>
      <c r="C90" t="s">
        <v>208</v>
      </c>
      <c r="D90" s="2">
        <v>54</v>
      </c>
      <c r="E90" t="str">
        <f t="shared" si="1"/>
        <v>岩見沢</v>
      </c>
    </row>
    <row r="91" spans="1:5">
      <c r="A91" t="s">
        <v>209</v>
      </c>
      <c r="B91" s="2">
        <v>431</v>
      </c>
      <c r="C91" t="s">
        <v>210</v>
      </c>
      <c r="D91" s="2">
        <v>59</v>
      </c>
      <c r="E91" t="str">
        <f t="shared" si="1"/>
        <v>滝川</v>
      </c>
    </row>
    <row r="92" spans="1:5">
      <c r="A92" t="s">
        <v>211</v>
      </c>
      <c r="B92" s="2">
        <v>432</v>
      </c>
      <c r="C92" t="s">
        <v>212</v>
      </c>
      <c r="D92" s="2">
        <v>59</v>
      </c>
      <c r="E92" t="str">
        <f t="shared" si="1"/>
        <v>滝川</v>
      </c>
    </row>
    <row r="93" spans="1:5">
      <c r="A93" t="s">
        <v>213</v>
      </c>
      <c r="B93" s="2">
        <v>433</v>
      </c>
      <c r="C93" t="s">
        <v>214</v>
      </c>
      <c r="D93" s="2">
        <v>61</v>
      </c>
      <c r="E93" t="str">
        <f t="shared" si="1"/>
        <v>深川</v>
      </c>
    </row>
    <row r="94" spans="1:5">
      <c r="A94" t="s">
        <v>215</v>
      </c>
      <c r="B94" s="2">
        <v>434</v>
      </c>
      <c r="C94" t="s">
        <v>216</v>
      </c>
      <c r="D94" s="2">
        <v>61</v>
      </c>
      <c r="E94" t="str">
        <f t="shared" si="1"/>
        <v>深川</v>
      </c>
    </row>
    <row r="95" spans="1:5">
      <c r="A95" t="s">
        <v>217</v>
      </c>
      <c r="B95" s="2">
        <v>436</v>
      </c>
      <c r="C95" t="s">
        <v>218</v>
      </c>
      <c r="D95" s="2">
        <v>59</v>
      </c>
      <c r="E95" t="str">
        <f t="shared" si="1"/>
        <v>滝川</v>
      </c>
    </row>
    <row r="96" spans="1:5">
      <c r="A96" t="s">
        <v>219</v>
      </c>
      <c r="B96" s="2">
        <v>437</v>
      </c>
      <c r="C96" t="s">
        <v>220</v>
      </c>
      <c r="D96" s="2">
        <v>61</v>
      </c>
      <c r="E96" t="str">
        <f t="shared" si="1"/>
        <v>深川</v>
      </c>
    </row>
    <row r="97" spans="1:5">
      <c r="A97" t="s">
        <v>221</v>
      </c>
      <c r="B97" s="2">
        <v>438</v>
      </c>
      <c r="C97" t="s">
        <v>222</v>
      </c>
      <c r="D97" s="2">
        <v>61</v>
      </c>
      <c r="E97" t="str">
        <f t="shared" si="1"/>
        <v>深川</v>
      </c>
    </row>
    <row r="98" spans="1:5">
      <c r="A98" t="s">
        <v>223</v>
      </c>
      <c r="B98" s="2">
        <v>452</v>
      </c>
      <c r="C98" t="s">
        <v>224</v>
      </c>
      <c r="D98" s="2">
        <v>96</v>
      </c>
      <c r="E98" t="str">
        <f t="shared" si="1"/>
        <v>上川</v>
      </c>
    </row>
    <row r="99" spans="1:5">
      <c r="A99" t="s">
        <v>225</v>
      </c>
      <c r="B99" s="2">
        <v>453</v>
      </c>
      <c r="C99" t="s">
        <v>226</v>
      </c>
      <c r="D99" s="2">
        <v>96</v>
      </c>
      <c r="E99" t="str">
        <f t="shared" si="1"/>
        <v>上川</v>
      </c>
    </row>
    <row r="100" spans="1:5">
      <c r="A100" t="s">
        <v>227</v>
      </c>
      <c r="B100" s="2">
        <v>454</v>
      </c>
      <c r="C100" t="s">
        <v>228</v>
      </c>
      <c r="D100" s="2">
        <v>96</v>
      </c>
      <c r="E100" t="str">
        <f t="shared" si="1"/>
        <v>上川</v>
      </c>
    </row>
    <row r="101" spans="1:5">
      <c r="A101" t="s">
        <v>229</v>
      </c>
      <c r="B101" s="2">
        <v>455</v>
      </c>
      <c r="C101" t="s">
        <v>230</v>
      </c>
      <c r="D101" s="2">
        <v>96</v>
      </c>
      <c r="E101" t="str">
        <f t="shared" si="1"/>
        <v>上川</v>
      </c>
    </row>
    <row r="102" spans="1:5">
      <c r="A102" t="s">
        <v>231</v>
      </c>
      <c r="B102" s="2">
        <v>456</v>
      </c>
      <c r="C102" t="s">
        <v>232</v>
      </c>
      <c r="D102" s="2">
        <v>96</v>
      </c>
      <c r="E102" t="str">
        <f t="shared" si="1"/>
        <v>上川</v>
      </c>
    </row>
    <row r="103" spans="1:5">
      <c r="A103" t="s">
        <v>233</v>
      </c>
      <c r="B103" s="2">
        <v>457</v>
      </c>
      <c r="C103" t="s">
        <v>234</v>
      </c>
      <c r="D103" s="2">
        <v>96</v>
      </c>
      <c r="E103" t="str">
        <f t="shared" si="1"/>
        <v>上川</v>
      </c>
    </row>
    <row r="104" spans="1:5">
      <c r="A104" t="s">
        <v>235</v>
      </c>
      <c r="B104" s="2">
        <v>458</v>
      </c>
      <c r="C104" t="s">
        <v>236</v>
      </c>
      <c r="D104" s="2">
        <v>96</v>
      </c>
      <c r="E104" t="str">
        <f t="shared" si="1"/>
        <v>上川</v>
      </c>
    </row>
    <row r="105" spans="1:5">
      <c r="A105" t="s">
        <v>237</v>
      </c>
      <c r="B105" s="2">
        <v>459</v>
      </c>
      <c r="C105" t="s">
        <v>238</v>
      </c>
      <c r="D105" s="2">
        <v>96</v>
      </c>
      <c r="E105" t="str">
        <f t="shared" si="1"/>
        <v>上川</v>
      </c>
    </row>
    <row r="106" spans="1:5">
      <c r="A106" t="s">
        <v>239</v>
      </c>
      <c r="B106" s="2">
        <v>460</v>
      </c>
      <c r="C106" t="s">
        <v>240</v>
      </c>
      <c r="D106" s="2">
        <v>63</v>
      </c>
      <c r="E106" t="str">
        <f t="shared" si="1"/>
        <v>富良野</v>
      </c>
    </row>
    <row r="107" spans="1:5">
      <c r="A107" t="s">
        <v>241</v>
      </c>
      <c r="B107" s="2">
        <v>461</v>
      </c>
      <c r="C107" t="s">
        <v>242</v>
      </c>
      <c r="D107" s="2">
        <v>63</v>
      </c>
      <c r="E107" t="str">
        <f t="shared" si="1"/>
        <v>富良野</v>
      </c>
    </row>
    <row r="108" spans="1:5">
      <c r="A108" t="s">
        <v>243</v>
      </c>
      <c r="B108" s="2">
        <v>462</v>
      </c>
      <c r="C108" t="s">
        <v>244</v>
      </c>
      <c r="D108" s="2">
        <v>63</v>
      </c>
      <c r="E108" t="str">
        <f t="shared" si="1"/>
        <v>富良野</v>
      </c>
    </row>
    <row r="109" spans="1:5">
      <c r="A109" t="s">
        <v>245</v>
      </c>
      <c r="B109" s="2">
        <v>463</v>
      </c>
      <c r="C109" t="s">
        <v>246</v>
      </c>
      <c r="D109" s="2">
        <v>63</v>
      </c>
      <c r="E109" t="str">
        <f t="shared" si="1"/>
        <v>富良野</v>
      </c>
    </row>
    <row r="110" spans="1:5">
      <c r="A110" t="s">
        <v>247</v>
      </c>
      <c r="B110" s="2">
        <v>464</v>
      </c>
      <c r="C110" t="s">
        <v>248</v>
      </c>
      <c r="D110" s="2">
        <v>65</v>
      </c>
      <c r="E110" t="str">
        <f t="shared" si="1"/>
        <v>名寄</v>
      </c>
    </row>
    <row r="111" spans="1:5">
      <c r="A111" t="s">
        <v>249</v>
      </c>
      <c r="B111" s="2">
        <v>465</v>
      </c>
      <c r="C111" t="s">
        <v>250</v>
      </c>
      <c r="D111" s="2">
        <v>65</v>
      </c>
      <c r="E111" t="str">
        <f t="shared" si="1"/>
        <v>名寄</v>
      </c>
    </row>
    <row r="112" spans="1:5">
      <c r="A112" t="s">
        <v>251</v>
      </c>
      <c r="B112" s="2">
        <v>468</v>
      </c>
      <c r="C112" t="s">
        <v>252</v>
      </c>
      <c r="D112" s="2">
        <v>65</v>
      </c>
      <c r="E112" t="str">
        <f t="shared" si="1"/>
        <v>名寄</v>
      </c>
    </row>
    <row r="113" spans="1:5">
      <c r="A113" t="s">
        <v>253</v>
      </c>
      <c r="B113" s="2">
        <v>469</v>
      </c>
      <c r="C113" t="s">
        <v>254</v>
      </c>
      <c r="D113" s="2">
        <v>65</v>
      </c>
      <c r="E113" t="str">
        <f t="shared" si="1"/>
        <v>名寄</v>
      </c>
    </row>
    <row r="114" spans="1:5">
      <c r="A114" t="s">
        <v>255</v>
      </c>
      <c r="B114" s="2">
        <v>470</v>
      </c>
      <c r="C114" t="s">
        <v>256</v>
      </c>
      <c r="D114" s="2">
        <v>65</v>
      </c>
      <c r="E114" t="str">
        <f t="shared" si="1"/>
        <v>名寄</v>
      </c>
    </row>
    <row r="115" spans="1:5">
      <c r="A115" t="s">
        <v>257</v>
      </c>
      <c r="B115" s="2">
        <v>471</v>
      </c>
      <c r="C115" t="s">
        <v>258</v>
      </c>
      <c r="D115" s="2">
        <v>65</v>
      </c>
      <c r="E115" t="str">
        <f t="shared" si="1"/>
        <v>名寄</v>
      </c>
    </row>
    <row r="116" spans="1:5">
      <c r="A116" t="s">
        <v>259</v>
      </c>
      <c r="B116" s="2">
        <v>472</v>
      </c>
      <c r="C116" t="s">
        <v>260</v>
      </c>
      <c r="D116" s="2">
        <v>96</v>
      </c>
      <c r="E116" t="str">
        <f t="shared" si="1"/>
        <v>上川</v>
      </c>
    </row>
    <row r="117" spans="1:5">
      <c r="A117" t="s">
        <v>261</v>
      </c>
      <c r="B117" s="2">
        <v>481</v>
      </c>
      <c r="C117" t="s">
        <v>262</v>
      </c>
      <c r="D117" s="2">
        <v>95</v>
      </c>
      <c r="E117" t="str">
        <f t="shared" si="1"/>
        <v>留萌</v>
      </c>
    </row>
    <row r="118" spans="1:5">
      <c r="A118" t="s">
        <v>263</v>
      </c>
      <c r="B118" s="2">
        <v>482</v>
      </c>
      <c r="C118" t="s">
        <v>264</v>
      </c>
      <c r="D118" s="2">
        <v>95</v>
      </c>
      <c r="E118" t="str">
        <f t="shared" si="1"/>
        <v>留萌</v>
      </c>
    </row>
    <row r="119" spans="1:5">
      <c r="A119" t="s">
        <v>265</v>
      </c>
      <c r="B119" s="2">
        <v>483</v>
      </c>
      <c r="C119" t="s">
        <v>266</v>
      </c>
      <c r="D119" s="2">
        <v>95</v>
      </c>
      <c r="E119" t="str">
        <f t="shared" si="1"/>
        <v>留萌</v>
      </c>
    </row>
    <row r="120" spans="1:5">
      <c r="A120" t="s">
        <v>267</v>
      </c>
      <c r="B120" s="2">
        <v>484</v>
      </c>
      <c r="C120" t="s">
        <v>268</v>
      </c>
      <c r="D120" s="2">
        <v>95</v>
      </c>
      <c r="E120" t="str">
        <f t="shared" si="1"/>
        <v>留萌</v>
      </c>
    </row>
    <row r="121" spans="1:5">
      <c r="A121" t="s">
        <v>269</v>
      </c>
      <c r="B121" s="2">
        <v>485</v>
      </c>
      <c r="C121" t="s">
        <v>270</v>
      </c>
      <c r="D121" s="2">
        <v>95</v>
      </c>
      <c r="E121" t="str">
        <f t="shared" si="1"/>
        <v>留萌</v>
      </c>
    </row>
    <row r="122" spans="1:5">
      <c r="A122" t="s">
        <v>271</v>
      </c>
      <c r="B122" s="2">
        <v>486</v>
      </c>
      <c r="C122" t="s">
        <v>272</v>
      </c>
      <c r="D122" s="2">
        <v>95</v>
      </c>
      <c r="E122" t="str">
        <f t="shared" si="1"/>
        <v>留萌</v>
      </c>
    </row>
    <row r="123" spans="1:5">
      <c r="A123" t="s">
        <v>273</v>
      </c>
      <c r="B123" s="2">
        <v>487</v>
      </c>
      <c r="C123" t="s">
        <v>274</v>
      </c>
      <c r="D123" s="2">
        <v>95</v>
      </c>
      <c r="E123" t="str">
        <f t="shared" si="1"/>
        <v>留萌</v>
      </c>
    </row>
    <row r="124" spans="1:5">
      <c r="A124" t="s">
        <v>275</v>
      </c>
      <c r="B124" s="2">
        <v>511</v>
      </c>
      <c r="C124" t="s">
        <v>276</v>
      </c>
      <c r="D124" s="2">
        <v>93</v>
      </c>
      <c r="E124" t="str">
        <f t="shared" si="1"/>
        <v>稚内</v>
      </c>
    </row>
    <row r="125" spans="1:5">
      <c r="A125" t="s">
        <v>277</v>
      </c>
      <c r="B125" s="2">
        <v>512</v>
      </c>
      <c r="C125" t="s">
        <v>278</v>
      </c>
      <c r="D125" s="2">
        <v>93</v>
      </c>
      <c r="E125" t="str">
        <f t="shared" si="1"/>
        <v>稚内</v>
      </c>
    </row>
    <row r="126" spans="1:5">
      <c r="A126" t="s">
        <v>279</v>
      </c>
      <c r="B126" s="2">
        <v>513</v>
      </c>
      <c r="C126" t="s">
        <v>280</v>
      </c>
      <c r="D126" s="2">
        <v>93</v>
      </c>
      <c r="E126" t="str">
        <f t="shared" si="1"/>
        <v>稚内</v>
      </c>
    </row>
    <row r="127" spans="1:5">
      <c r="A127" t="s">
        <v>281</v>
      </c>
      <c r="B127" s="2">
        <v>514</v>
      </c>
      <c r="C127" t="s">
        <v>282</v>
      </c>
      <c r="D127" s="2">
        <v>93</v>
      </c>
      <c r="E127" t="str">
        <f t="shared" si="1"/>
        <v>稚内</v>
      </c>
    </row>
    <row r="128" spans="1:5">
      <c r="A128" t="s">
        <v>283</v>
      </c>
      <c r="B128" s="2">
        <v>516</v>
      </c>
      <c r="C128" t="s">
        <v>284</v>
      </c>
      <c r="D128" s="2">
        <v>93</v>
      </c>
      <c r="E128" t="str">
        <f t="shared" si="1"/>
        <v>稚内</v>
      </c>
    </row>
    <row r="129" spans="1:5">
      <c r="A129" t="s">
        <v>285</v>
      </c>
      <c r="B129" s="2">
        <v>517</v>
      </c>
      <c r="C129" t="s">
        <v>286</v>
      </c>
      <c r="D129" s="2">
        <v>93</v>
      </c>
      <c r="E129" t="str">
        <f t="shared" si="1"/>
        <v>稚内</v>
      </c>
    </row>
    <row r="130" spans="1:5">
      <c r="A130" t="s">
        <v>287</v>
      </c>
      <c r="B130" s="2">
        <v>518</v>
      </c>
      <c r="C130" t="s">
        <v>288</v>
      </c>
      <c r="D130" s="2">
        <v>93</v>
      </c>
      <c r="E130" t="str">
        <f t="shared" si="1"/>
        <v>稚内</v>
      </c>
    </row>
    <row r="131" spans="1:5">
      <c r="A131" t="s">
        <v>289</v>
      </c>
      <c r="B131" s="2">
        <v>519</v>
      </c>
      <c r="C131" t="s">
        <v>290</v>
      </c>
      <c r="D131" s="2">
        <v>93</v>
      </c>
      <c r="E131" t="str">
        <f t="shared" ref="E131:E190" si="2">VLOOKUP(D131,$F$2:$G$31,2)</f>
        <v>稚内</v>
      </c>
    </row>
    <row r="132" spans="1:5">
      <c r="A132" t="s">
        <v>291</v>
      </c>
      <c r="B132" s="2">
        <v>520</v>
      </c>
      <c r="C132" t="s">
        <v>292</v>
      </c>
      <c r="D132" s="2">
        <v>93</v>
      </c>
      <c r="E132" t="str">
        <f t="shared" si="2"/>
        <v>稚内</v>
      </c>
    </row>
    <row r="133" spans="1:5">
      <c r="A133" t="s">
        <v>293</v>
      </c>
      <c r="B133" s="2">
        <v>543</v>
      </c>
      <c r="C133" t="s">
        <v>294</v>
      </c>
      <c r="D133" s="2">
        <v>90</v>
      </c>
      <c r="E133" t="str">
        <f t="shared" si="2"/>
        <v>北見</v>
      </c>
    </row>
    <row r="134" spans="1:5">
      <c r="A134" t="s">
        <v>295</v>
      </c>
      <c r="B134" s="2">
        <v>544</v>
      </c>
      <c r="C134" t="s">
        <v>296</v>
      </c>
      <c r="D134" s="2">
        <v>90</v>
      </c>
      <c r="E134" t="str">
        <f t="shared" si="2"/>
        <v>北見</v>
      </c>
    </row>
    <row r="135" spans="1:5">
      <c r="A135" t="s">
        <v>297</v>
      </c>
      <c r="B135" s="2">
        <v>545</v>
      </c>
      <c r="C135" t="s">
        <v>298</v>
      </c>
      <c r="D135" s="2">
        <v>88</v>
      </c>
      <c r="E135" t="str">
        <f t="shared" si="2"/>
        <v>網走</v>
      </c>
    </row>
    <row r="136" spans="1:5">
      <c r="A136" t="s">
        <v>299</v>
      </c>
      <c r="B136" s="2">
        <v>546</v>
      </c>
      <c r="C136" t="s">
        <v>300</v>
      </c>
      <c r="D136" s="2">
        <v>88</v>
      </c>
      <c r="E136" t="str">
        <f t="shared" si="2"/>
        <v>網走</v>
      </c>
    </row>
    <row r="137" spans="1:5">
      <c r="A137" t="s">
        <v>301</v>
      </c>
      <c r="B137" s="2">
        <v>547</v>
      </c>
      <c r="C137" t="s">
        <v>302</v>
      </c>
      <c r="D137" s="2">
        <v>88</v>
      </c>
      <c r="E137" t="str">
        <f t="shared" si="2"/>
        <v>網走</v>
      </c>
    </row>
    <row r="138" spans="1:5">
      <c r="A138" t="s">
        <v>303</v>
      </c>
      <c r="B138" s="2">
        <v>549</v>
      </c>
      <c r="C138" t="s">
        <v>304</v>
      </c>
      <c r="D138" s="2">
        <v>90</v>
      </c>
      <c r="E138" t="str">
        <f t="shared" si="2"/>
        <v>北見</v>
      </c>
    </row>
    <row r="139" spans="1:5">
      <c r="A139" t="s">
        <v>305</v>
      </c>
      <c r="B139" s="2">
        <v>550</v>
      </c>
      <c r="C139" t="s">
        <v>306</v>
      </c>
      <c r="D139" s="2">
        <v>90</v>
      </c>
      <c r="E139" t="str">
        <f t="shared" si="2"/>
        <v>北見</v>
      </c>
    </row>
    <row r="140" spans="1:5">
      <c r="A140" t="s">
        <v>307</v>
      </c>
      <c r="B140" s="2">
        <v>552</v>
      </c>
      <c r="C140" t="s">
        <v>308</v>
      </c>
      <c r="D140" s="2">
        <v>92</v>
      </c>
      <c r="E140" t="str">
        <f t="shared" si="2"/>
        <v>紋別</v>
      </c>
    </row>
    <row r="141" spans="1:5">
      <c r="A141" t="s">
        <v>309</v>
      </c>
      <c r="B141" s="2">
        <v>555</v>
      </c>
      <c r="C141" t="s">
        <v>310</v>
      </c>
      <c r="D141" s="2">
        <v>92</v>
      </c>
      <c r="E141" t="str">
        <f t="shared" si="2"/>
        <v>紋別</v>
      </c>
    </row>
    <row r="142" spans="1:5">
      <c r="A142" t="s">
        <v>311</v>
      </c>
      <c r="B142" s="2">
        <v>559</v>
      </c>
      <c r="C142" t="s">
        <v>312</v>
      </c>
      <c r="D142" s="2">
        <v>92</v>
      </c>
      <c r="E142" t="str">
        <f t="shared" si="2"/>
        <v>紋別</v>
      </c>
    </row>
    <row r="143" spans="1:5">
      <c r="A143" t="s">
        <v>313</v>
      </c>
      <c r="B143" s="2">
        <v>560</v>
      </c>
      <c r="C143" t="s">
        <v>314</v>
      </c>
      <c r="D143" s="2">
        <v>92</v>
      </c>
      <c r="E143" t="str">
        <f t="shared" si="2"/>
        <v>紋別</v>
      </c>
    </row>
    <row r="144" spans="1:5">
      <c r="A144" t="s">
        <v>315</v>
      </c>
      <c r="B144" s="2">
        <v>561</v>
      </c>
      <c r="C144" t="s">
        <v>316</v>
      </c>
      <c r="D144" s="2">
        <v>92</v>
      </c>
      <c r="E144" t="str">
        <f t="shared" si="2"/>
        <v>紋別</v>
      </c>
    </row>
    <row r="145" spans="1:5">
      <c r="A145" t="s">
        <v>317</v>
      </c>
      <c r="B145" s="2">
        <v>562</v>
      </c>
      <c r="C145" t="s">
        <v>318</v>
      </c>
      <c r="D145" s="2">
        <v>92</v>
      </c>
      <c r="E145" t="str">
        <f t="shared" si="2"/>
        <v>紋別</v>
      </c>
    </row>
    <row r="146" spans="1:5">
      <c r="A146" t="s">
        <v>319</v>
      </c>
      <c r="B146" s="2">
        <v>563</v>
      </c>
      <c r="C146" t="s">
        <v>320</v>
      </c>
      <c r="D146" s="2">
        <v>92</v>
      </c>
      <c r="E146" t="str">
        <f t="shared" si="2"/>
        <v>紋別</v>
      </c>
    </row>
    <row r="147" spans="1:5">
      <c r="A147" t="s">
        <v>321</v>
      </c>
      <c r="B147" s="2">
        <v>564</v>
      </c>
      <c r="C147" t="s">
        <v>322</v>
      </c>
      <c r="D147" s="2">
        <v>88</v>
      </c>
      <c r="E147" t="str">
        <f t="shared" si="2"/>
        <v>網走</v>
      </c>
    </row>
    <row r="148" spans="1:5">
      <c r="A148" t="s">
        <v>323</v>
      </c>
      <c r="B148" s="2">
        <v>571</v>
      </c>
      <c r="C148" t="s">
        <v>324</v>
      </c>
      <c r="D148" s="2">
        <v>75</v>
      </c>
      <c r="E148" t="str">
        <f t="shared" si="2"/>
        <v>室蘭</v>
      </c>
    </row>
    <row r="149" spans="1:5">
      <c r="A149" t="s">
        <v>325</v>
      </c>
      <c r="B149" s="2">
        <v>575</v>
      </c>
      <c r="C149" t="s">
        <v>326</v>
      </c>
      <c r="D149" s="2">
        <v>75</v>
      </c>
      <c r="E149" t="str">
        <f t="shared" si="2"/>
        <v>室蘭</v>
      </c>
    </row>
    <row r="150" spans="1:5">
      <c r="A150" t="s">
        <v>327</v>
      </c>
      <c r="B150" s="2">
        <v>578</v>
      </c>
      <c r="C150" t="s">
        <v>328</v>
      </c>
      <c r="D150" s="2">
        <v>76</v>
      </c>
      <c r="E150" t="str">
        <f t="shared" si="2"/>
        <v>苫小牧</v>
      </c>
    </row>
    <row r="151" spans="1:5">
      <c r="A151" t="s">
        <v>329</v>
      </c>
      <c r="B151" s="2">
        <v>581</v>
      </c>
      <c r="C151" t="s">
        <v>330</v>
      </c>
      <c r="D151" s="2">
        <v>76</v>
      </c>
      <c r="E151" t="str">
        <f t="shared" si="2"/>
        <v>苫小牧</v>
      </c>
    </row>
    <row r="152" spans="1:5">
      <c r="A152" t="s">
        <v>331</v>
      </c>
      <c r="B152" s="2">
        <v>584</v>
      </c>
      <c r="C152" t="s">
        <v>332</v>
      </c>
      <c r="D152" s="2">
        <v>75</v>
      </c>
      <c r="E152" t="str">
        <f t="shared" si="2"/>
        <v>室蘭</v>
      </c>
    </row>
    <row r="153" spans="1:5">
      <c r="A153" t="s">
        <v>333</v>
      </c>
      <c r="B153" s="2">
        <v>585</v>
      </c>
      <c r="C153" t="s">
        <v>334</v>
      </c>
      <c r="D153" s="2">
        <v>76</v>
      </c>
      <c r="E153" t="str">
        <f t="shared" si="2"/>
        <v>苫小牧</v>
      </c>
    </row>
    <row r="154" spans="1:5">
      <c r="A154" t="s">
        <v>335</v>
      </c>
      <c r="B154" s="2">
        <v>586</v>
      </c>
      <c r="C154" t="s">
        <v>336</v>
      </c>
      <c r="D154" s="2">
        <v>76</v>
      </c>
      <c r="E154" t="str">
        <f t="shared" si="2"/>
        <v>苫小牧</v>
      </c>
    </row>
    <row r="155" spans="1:5">
      <c r="A155" t="s">
        <v>337</v>
      </c>
      <c r="B155" s="2">
        <v>601</v>
      </c>
      <c r="C155" t="s">
        <v>338</v>
      </c>
      <c r="D155" s="2">
        <v>78</v>
      </c>
      <c r="E155" t="str">
        <f t="shared" si="2"/>
        <v>静内</v>
      </c>
    </row>
    <row r="156" spans="1:5">
      <c r="A156" t="s">
        <v>339</v>
      </c>
      <c r="B156" s="2">
        <v>602</v>
      </c>
      <c r="C156" t="s">
        <v>340</v>
      </c>
      <c r="D156" s="2">
        <v>78</v>
      </c>
      <c r="E156" t="str">
        <f t="shared" si="2"/>
        <v>静内</v>
      </c>
    </row>
    <row r="157" spans="1:5">
      <c r="A157" t="s">
        <v>341</v>
      </c>
      <c r="B157" s="2">
        <v>604</v>
      </c>
      <c r="C157" t="s">
        <v>342</v>
      </c>
      <c r="D157" s="2">
        <v>78</v>
      </c>
      <c r="E157" t="str">
        <f t="shared" si="2"/>
        <v>静内</v>
      </c>
    </row>
    <row r="158" spans="1:5">
      <c r="A158" t="s">
        <v>343</v>
      </c>
      <c r="B158" s="2">
        <v>607</v>
      </c>
      <c r="C158" t="s">
        <v>344</v>
      </c>
      <c r="D158" s="2">
        <v>77</v>
      </c>
      <c r="E158" t="str">
        <f t="shared" si="2"/>
        <v>浦河</v>
      </c>
    </row>
    <row r="159" spans="1:5">
      <c r="A159" t="s">
        <v>345</v>
      </c>
      <c r="B159" s="2">
        <v>608</v>
      </c>
      <c r="C159" t="s">
        <v>346</v>
      </c>
      <c r="D159" s="2">
        <v>77</v>
      </c>
      <c r="E159" t="str">
        <f t="shared" si="2"/>
        <v>浦河</v>
      </c>
    </row>
    <row r="160" spans="1:5">
      <c r="A160" t="s">
        <v>347</v>
      </c>
      <c r="B160" s="2">
        <v>609</v>
      </c>
      <c r="C160" t="s">
        <v>348</v>
      </c>
      <c r="D160" s="2">
        <v>77</v>
      </c>
      <c r="E160" t="str">
        <f t="shared" si="2"/>
        <v>浦河</v>
      </c>
    </row>
    <row r="161" spans="1:5">
      <c r="A161" t="s">
        <v>349</v>
      </c>
      <c r="B161" s="2">
        <v>610</v>
      </c>
      <c r="C161" t="s">
        <v>350</v>
      </c>
      <c r="D161" s="2">
        <v>78</v>
      </c>
      <c r="E161" t="str">
        <f t="shared" si="2"/>
        <v>静内</v>
      </c>
    </row>
    <row r="162" spans="1:5">
      <c r="A162" t="s">
        <v>351</v>
      </c>
      <c r="B162" s="2">
        <v>631</v>
      </c>
      <c r="C162" t="s">
        <v>352</v>
      </c>
      <c r="D162" s="2">
        <v>79</v>
      </c>
      <c r="E162" t="str">
        <f t="shared" si="2"/>
        <v>帯広</v>
      </c>
    </row>
    <row r="163" spans="1:5">
      <c r="A163" t="s">
        <v>353</v>
      </c>
      <c r="B163" s="2">
        <v>632</v>
      </c>
      <c r="C163" t="s">
        <v>354</v>
      </c>
      <c r="D163" s="2">
        <v>79</v>
      </c>
      <c r="E163" t="str">
        <f t="shared" si="2"/>
        <v>帯広</v>
      </c>
    </row>
    <row r="164" spans="1:5">
      <c r="A164" t="s">
        <v>355</v>
      </c>
      <c r="B164" s="2">
        <v>633</v>
      </c>
      <c r="C164" t="s">
        <v>356</v>
      </c>
      <c r="D164" s="2">
        <v>79</v>
      </c>
      <c r="E164" t="str">
        <f t="shared" si="2"/>
        <v>帯広</v>
      </c>
    </row>
    <row r="165" spans="1:5">
      <c r="A165" t="s">
        <v>357</v>
      </c>
      <c r="B165" s="2">
        <v>634</v>
      </c>
      <c r="C165" t="s">
        <v>358</v>
      </c>
      <c r="D165" s="2">
        <v>79</v>
      </c>
      <c r="E165" t="str">
        <f t="shared" si="2"/>
        <v>帯広</v>
      </c>
    </row>
    <row r="166" spans="1:5">
      <c r="A166" t="s">
        <v>359</v>
      </c>
      <c r="B166" s="2">
        <v>635</v>
      </c>
      <c r="C166" t="s">
        <v>360</v>
      </c>
      <c r="D166" s="2">
        <v>79</v>
      </c>
      <c r="E166" t="str">
        <f t="shared" si="2"/>
        <v>帯広</v>
      </c>
    </row>
    <row r="167" spans="1:5">
      <c r="A167" t="s">
        <v>361</v>
      </c>
      <c r="B167" s="2">
        <v>636</v>
      </c>
      <c r="C167" t="s">
        <v>362</v>
      </c>
      <c r="D167" s="2">
        <v>79</v>
      </c>
      <c r="E167" t="str">
        <f t="shared" si="2"/>
        <v>帯広</v>
      </c>
    </row>
    <row r="168" spans="1:5">
      <c r="A168" t="s">
        <v>363</v>
      </c>
      <c r="B168" s="2">
        <v>637</v>
      </c>
      <c r="C168" t="s">
        <v>364</v>
      </c>
      <c r="D168" s="2">
        <v>79</v>
      </c>
      <c r="E168" t="str">
        <f t="shared" si="2"/>
        <v>帯広</v>
      </c>
    </row>
    <row r="169" spans="1:5">
      <c r="A169" t="s">
        <v>365</v>
      </c>
      <c r="B169" s="2">
        <v>638</v>
      </c>
      <c r="C169" t="s">
        <v>366</v>
      </c>
      <c r="D169" s="2">
        <v>79</v>
      </c>
      <c r="E169" t="str">
        <f t="shared" si="2"/>
        <v>帯広</v>
      </c>
    </row>
    <row r="170" spans="1:5">
      <c r="A170" t="s">
        <v>367</v>
      </c>
      <c r="B170" s="2">
        <v>639</v>
      </c>
      <c r="C170" t="s">
        <v>368</v>
      </c>
      <c r="D170" s="2">
        <v>79</v>
      </c>
      <c r="E170" t="str">
        <f t="shared" si="2"/>
        <v>帯広</v>
      </c>
    </row>
    <row r="171" spans="1:5">
      <c r="A171" t="s">
        <v>369</v>
      </c>
      <c r="B171" s="2">
        <v>641</v>
      </c>
      <c r="C171" t="s">
        <v>370</v>
      </c>
      <c r="D171" s="2">
        <v>79</v>
      </c>
      <c r="E171" t="str">
        <f t="shared" si="2"/>
        <v>帯広</v>
      </c>
    </row>
    <row r="172" spans="1:5">
      <c r="A172" t="s">
        <v>371</v>
      </c>
      <c r="B172" s="2">
        <v>642</v>
      </c>
      <c r="C172" t="s">
        <v>372</v>
      </c>
      <c r="D172" s="2">
        <v>79</v>
      </c>
      <c r="E172" t="str">
        <f t="shared" si="2"/>
        <v>帯広</v>
      </c>
    </row>
    <row r="173" spans="1:5">
      <c r="A173" t="s">
        <v>373</v>
      </c>
      <c r="B173" s="2">
        <v>643</v>
      </c>
      <c r="C173" t="s">
        <v>374</v>
      </c>
      <c r="D173" s="2">
        <v>79</v>
      </c>
      <c r="E173" t="str">
        <f t="shared" si="2"/>
        <v>帯広</v>
      </c>
    </row>
    <row r="174" spans="1:5">
      <c r="A174" t="s">
        <v>375</v>
      </c>
      <c r="B174" s="2">
        <v>644</v>
      </c>
      <c r="C174" t="s">
        <v>376</v>
      </c>
      <c r="D174" s="2">
        <v>79</v>
      </c>
      <c r="E174" t="str">
        <f t="shared" si="2"/>
        <v>帯広</v>
      </c>
    </row>
    <row r="175" spans="1:5">
      <c r="A175" t="s">
        <v>377</v>
      </c>
      <c r="B175" s="2">
        <v>645</v>
      </c>
      <c r="C175" t="s">
        <v>378</v>
      </c>
      <c r="D175" s="2">
        <v>79</v>
      </c>
      <c r="E175" t="str">
        <f t="shared" si="2"/>
        <v>帯広</v>
      </c>
    </row>
    <row r="176" spans="1:5">
      <c r="A176" t="s">
        <v>379</v>
      </c>
      <c r="B176" s="2">
        <v>646</v>
      </c>
      <c r="C176" t="s">
        <v>380</v>
      </c>
      <c r="D176" s="2">
        <v>79</v>
      </c>
      <c r="E176" t="str">
        <f t="shared" si="2"/>
        <v>帯広</v>
      </c>
    </row>
    <row r="177" spans="1:5">
      <c r="A177" t="s">
        <v>381</v>
      </c>
      <c r="B177" s="2">
        <v>647</v>
      </c>
      <c r="C177" t="s">
        <v>382</v>
      </c>
      <c r="D177" s="2">
        <v>79</v>
      </c>
      <c r="E177" t="str">
        <f t="shared" si="2"/>
        <v>帯広</v>
      </c>
    </row>
    <row r="178" spans="1:5">
      <c r="A178" t="s">
        <v>383</v>
      </c>
      <c r="B178" s="2">
        <v>648</v>
      </c>
      <c r="C178" t="s">
        <v>384</v>
      </c>
      <c r="D178" s="2">
        <v>79</v>
      </c>
      <c r="E178" t="str">
        <f t="shared" si="2"/>
        <v>帯広</v>
      </c>
    </row>
    <row r="179" spans="1:5">
      <c r="A179" t="s">
        <v>385</v>
      </c>
      <c r="B179" s="2">
        <v>649</v>
      </c>
      <c r="C179" t="s">
        <v>386</v>
      </c>
      <c r="D179" s="2">
        <v>79</v>
      </c>
      <c r="E179" t="str">
        <f t="shared" si="2"/>
        <v>帯広</v>
      </c>
    </row>
    <row r="180" spans="1:5">
      <c r="A180" t="s">
        <v>387</v>
      </c>
      <c r="B180" s="2">
        <v>661</v>
      </c>
      <c r="C180" t="s">
        <v>388</v>
      </c>
      <c r="D180" s="2">
        <v>84</v>
      </c>
      <c r="E180" t="str">
        <f t="shared" si="2"/>
        <v>釧路</v>
      </c>
    </row>
    <row r="181" spans="1:5">
      <c r="A181" t="s">
        <v>389</v>
      </c>
      <c r="B181" s="2">
        <v>662</v>
      </c>
      <c r="C181" t="s">
        <v>390</v>
      </c>
      <c r="D181" s="2">
        <v>84</v>
      </c>
      <c r="E181" t="str">
        <f t="shared" si="2"/>
        <v>釧路</v>
      </c>
    </row>
    <row r="182" spans="1:5">
      <c r="A182" t="s">
        <v>391</v>
      </c>
      <c r="B182" s="2">
        <v>663</v>
      </c>
      <c r="C182" t="s">
        <v>392</v>
      </c>
      <c r="D182" s="2">
        <v>84</v>
      </c>
      <c r="E182" t="str">
        <f t="shared" si="2"/>
        <v>釧路</v>
      </c>
    </row>
    <row r="183" spans="1:5">
      <c r="A183" t="s">
        <v>393</v>
      </c>
      <c r="B183" s="2">
        <v>664</v>
      </c>
      <c r="C183" t="s">
        <v>394</v>
      </c>
      <c r="D183" s="2">
        <v>84</v>
      </c>
      <c r="E183" t="str">
        <f t="shared" si="2"/>
        <v>釧路</v>
      </c>
    </row>
    <row r="184" spans="1:5">
      <c r="A184" t="s">
        <v>395</v>
      </c>
      <c r="B184" s="2">
        <v>665</v>
      </c>
      <c r="C184" t="s">
        <v>396</v>
      </c>
      <c r="D184" s="2">
        <v>84</v>
      </c>
      <c r="E184" t="str">
        <f t="shared" si="2"/>
        <v>釧路</v>
      </c>
    </row>
    <row r="185" spans="1:5">
      <c r="A185" t="s">
        <v>397</v>
      </c>
      <c r="B185" s="2">
        <v>667</v>
      </c>
      <c r="C185" t="s">
        <v>398</v>
      </c>
      <c r="D185" s="2">
        <v>84</v>
      </c>
      <c r="E185" t="str">
        <f t="shared" si="2"/>
        <v>釧路</v>
      </c>
    </row>
    <row r="186" spans="1:5">
      <c r="A186" t="s">
        <v>399</v>
      </c>
      <c r="B186" s="2">
        <v>668</v>
      </c>
      <c r="C186" t="s">
        <v>400</v>
      </c>
      <c r="D186" s="2">
        <v>84</v>
      </c>
      <c r="E186" t="str">
        <f t="shared" si="2"/>
        <v>釧路</v>
      </c>
    </row>
    <row r="187" spans="1:5">
      <c r="A187" t="s">
        <v>401</v>
      </c>
      <c r="B187" s="2">
        <v>691</v>
      </c>
      <c r="C187" t="s">
        <v>402</v>
      </c>
      <c r="D187" s="2">
        <v>87</v>
      </c>
      <c r="E187" t="str">
        <f t="shared" si="2"/>
        <v>中標津</v>
      </c>
    </row>
    <row r="188" spans="1:5">
      <c r="A188" t="s">
        <v>403</v>
      </c>
      <c r="B188" s="2">
        <v>692</v>
      </c>
      <c r="C188" t="s">
        <v>404</v>
      </c>
      <c r="D188" s="2">
        <v>87</v>
      </c>
      <c r="E188" t="str">
        <f t="shared" si="2"/>
        <v>中標津</v>
      </c>
    </row>
    <row r="189" spans="1:5">
      <c r="A189" t="s">
        <v>405</v>
      </c>
      <c r="B189" s="2">
        <v>693</v>
      </c>
      <c r="C189" t="s">
        <v>406</v>
      </c>
      <c r="D189" s="2">
        <v>87</v>
      </c>
      <c r="E189" t="str">
        <f t="shared" si="2"/>
        <v>中標津</v>
      </c>
    </row>
    <row r="190" spans="1:5">
      <c r="A190" t="s">
        <v>407</v>
      </c>
      <c r="B190" s="2">
        <v>694</v>
      </c>
      <c r="C190" t="s">
        <v>408</v>
      </c>
      <c r="D190" s="2">
        <v>87</v>
      </c>
      <c r="E190" t="str">
        <f t="shared" si="2"/>
        <v>中標津</v>
      </c>
    </row>
    <row r="191" spans="1:5">
      <c r="B191">
        <v>799</v>
      </c>
      <c r="C191" t="s">
        <v>409</v>
      </c>
    </row>
  </sheetData>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01"/>
  <sheetViews>
    <sheetView tabSelected="1" view="pageBreakPreview" zoomScale="70" zoomScaleNormal="100" zoomScaleSheetLayoutView="70" workbookViewId="0">
      <pane xSplit="4" ySplit="5" topLeftCell="H6" activePane="bottomRight" state="frozen"/>
      <selection pane="topRight" activeCell="E1" sqref="E1"/>
      <selection pane="bottomLeft" activeCell="A6" sqref="A6"/>
      <selection pane="bottomRight" activeCell="P21" sqref="P21"/>
    </sheetView>
  </sheetViews>
  <sheetFormatPr defaultColWidth="9" defaultRowHeight="16.5"/>
  <cols>
    <col min="1" max="2" width="6.125" style="3" customWidth="1"/>
    <col min="3" max="3" width="18" style="3" customWidth="1"/>
    <col min="4" max="4" width="6.625" style="3" hidden="1" customWidth="1"/>
    <col min="5" max="5" width="12.625" style="3" customWidth="1"/>
    <col min="6" max="6" width="10.625" style="3" customWidth="1"/>
    <col min="7" max="7" width="10.125" style="3" customWidth="1"/>
    <col min="8" max="8" width="10.625" style="3" customWidth="1"/>
    <col min="9" max="9" width="10" style="3" customWidth="1"/>
    <col min="10" max="10" width="10.625" style="3" customWidth="1"/>
    <col min="11" max="11" width="8.5" style="3" customWidth="1"/>
    <col min="12" max="12" width="10.625" style="3" customWidth="1"/>
    <col min="13" max="13" width="6.625" style="3" customWidth="1"/>
    <col min="14" max="14" width="10.625" style="3" customWidth="1"/>
    <col min="15" max="15" width="6.625" style="3" customWidth="1"/>
    <col min="16" max="16" width="10.625" style="3" customWidth="1"/>
    <col min="17" max="17" width="6.625" style="3" customWidth="1"/>
    <col min="18" max="18" width="10.625" style="3" customWidth="1"/>
    <col min="19" max="19" width="6.625" style="3" customWidth="1"/>
    <col min="20" max="20" width="10.625" style="3" customWidth="1"/>
    <col min="21" max="21" width="6.625" style="3" customWidth="1"/>
    <col min="22" max="22" width="10.625" style="3" customWidth="1"/>
    <col min="23" max="23" width="6.625" style="3" customWidth="1"/>
    <col min="24" max="24" width="10.625" style="3" customWidth="1"/>
    <col min="25" max="25" width="6.625" style="3" customWidth="1"/>
    <col min="26" max="26" width="10.625" style="3" customWidth="1"/>
    <col min="27" max="27" width="6.625" style="3" customWidth="1"/>
    <col min="28" max="28" width="10.625" style="3" customWidth="1"/>
    <col min="29" max="29" width="6.625" style="3" customWidth="1"/>
    <col min="30" max="30" width="10.625" style="3" customWidth="1"/>
    <col min="31" max="31" width="6.625" style="3" customWidth="1"/>
    <col min="32" max="32" width="10.625" style="3" customWidth="1"/>
    <col min="33" max="33" width="6.625" style="3" customWidth="1"/>
    <col min="34" max="16384" width="9" style="3"/>
  </cols>
  <sheetData>
    <row r="1" spans="1:33" ht="16.5" customHeight="1">
      <c r="C1" s="3" t="s">
        <v>511</v>
      </c>
      <c r="AG1" s="4" t="s">
        <v>411</v>
      </c>
    </row>
    <row r="2" spans="1:33" ht="16.5" customHeight="1">
      <c r="AG2" s="4"/>
    </row>
    <row r="3" spans="1:33" ht="33" customHeight="1">
      <c r="C3" s="157"/>
      <c r="D3" s="157"/>
      <c r="E3" s="156" t="s">
        <v>531</v>
      </c>
      <c r="F3" s="154" t="s">
        <v>512</v>
      </c>
      <c r="G3" s="155"/>
      <c r="H3" s="154" t="s">
        <v>513</v>
      </c>
      <c r="I3" s="155"/>
      <c r="J3" s="154" t="s">
        <v>532</v>
      </c>
      <c r="K3" s="155"/>
      <c r="L3" s="154" t="s">
        <v>514</v>
      </c>
      <c r="M3" s="155"/>
      <c r="N3" s="154" t="s">
        <v>515</v>
      </c>
      <c r="O3" s="155"/>
      <c r="P3" s="154" t="s">
        <v>516</v>
      </c>
      <c r="Q3" s="155"/>
      <c r="R3" s="154" t="s">
        <v>517</v>
      </c>
      <c r="S3" s="154"/>
      <c r="T3" s="154"/>
      <c r="U3" s="154"/>
      <c r="V3" s="154"/>
      <c r="W3" s="154"/>
      <c r="X3" s="154" t="s">
        <v>518</v>
      </c>
      <c r="Y3" s="154"/>
      <c r="Z3" s="154"/>
      <c r="AA3" s="154"/>
      <c r="AB3" s="154"/>
      <c r="AC3" s="154"/>
      <c r="AD3" s="154" t="s">
        <v>519</v>
      </c>
      <c r="AE3" s="155"/>
      <c r="AF3" s="154" t="s">
        <v>520</v>
      </c>
      <c r="AG3" s="155"/>
    </row>
    <row r="4" spans="1:33" s="19" customFormat="1" ht="33" customHeight="1">
      <c r="C4" s="155"/>
      <c r="D4" s="155"/>
      <c r="E4" s="155"/>
      <c r="F4" s="155"/>
      <c r="G4" s="155"/>
      <c r="H4" s="155"/>
      <c r="I4" s="155"/>
      <c r="J4" s="155"/>
      <c r="K4" s="155"/>
      <c r="L4" s="155"/>
      <c r="M4" s="155"/>
      <c r="N4" s="155"/>
      <c r="O4" s="155"/>
      <c r="P4" s="155"/>
      <c r="Q4" s="155"/>
      <c r="R4" s="154" t="s">
        <v>412</v>
      </c>
      <c r="S4" s="154"/>
      <c r="T4" s="156" t="s">
        <v>521</v>
      </c>
      <c r="U4" s="154"/>
      <c r="V4" s="154" t="s">
        <v>522</v>
      </c>
      <c r="W4" s="154"/>
      <c r="X4" s="154" t="s">
        <v>412</v>
      </c>
      <c r="Y4" s="154"/>
      <c r="Z4" s="154" t="s">
        <v>523</v>
      </c>
      <c r="AA4" s="154"/>
      <c r="AB4" s="154" t="s">
        <v>524</v>
      </c>
      <c r="AC4" s="154"/>
      <c r="AD4" s="155"/>
      <c r="AE4" s="155"/>
      <c r="AF4" s="155"/>
      <c r="AG4" s="155"/>
    </row>
    <row r="5" spans="1:33" s="11" customFormat="1" ht="33" customHeight="1">
      <c r="C5" s="155"/>
      <c r="D5" s="155"/>
      <c r="E5" s="155"/>
      <c r="F5" s="20" t="s">
        <v>525</v>
      </c>
      <c r="G5" s="20" t="s">
        <v>526</v>
      </c>
      <c r="H5" s="20" t="s">
        <v>525</v>
      </c>
      <c r="I5" s="20" t="s">
        <v>526</v>
      </c>
      <c r="J5" s="20" t="s">
        <v>525</v>
      </c>
      <c r="K5" s="20" t="s">
        <v>526</v>
      </c>
      <c r="L5" s="20" t="s">
        <v>525</v>
      </c>
      <c r="M5" s="20" t="s">
        <v>527</v>
      </c>
      <c r="N5" s="21" t="s">
        <v>525</v>
      </c>
      <c r="O5" s="20" t="s">
        <v>527</v>
      </c>
      <c r="P5" s="21" t="s">
        <v>525</v>
      </c>
      <c r="Q5" s="20" t="s">
        <v>527</v>
      </c>
      <c r="R5" s="21" t="s">
        <v>525</v>
      </c>
      <c r="S5" s="20" t="s">
        <v>528</v>
      </c>
      <c r="T5" s="21" t="s">
        <v>525</v>
      </c>
      <c r="U5" s="20" t="s">
        <v>528</v>
      </c>
      <c r="V5" s="21" t="s">
        <v>525</v>
      </c>
      <c r="W5" s="20" t="s">
        <v>529</v>
      </c>
      <c r="X5" s="21" t="s">
        <v>525</v>
      </c>
      <c r="Y5" s="20" t="s">
        <v>528</v>
      </c>
      <c r="Z5" s="21" t="s">
        <v>525</v>
      </c>
      <c r="AA5" s="20" t="s">
        <v>528</v>
      </c>
      <c r="AB5" s="21" t="s">
        <v>525</v>
      </c>
      <c r="AC5" s="20" t="s">
        <v>528</v>
      </c>
      <c r="AD5" s="21" t="s">
        <v>525</v>
      </c>
      <c r="AE5" s="20" t="s">
        <v>526</v>
      </c>
      <c r="AF5" s="21" t="s">
        <v>525</v>
      </c>
      <c r="AG5" s="20" t="s">
        <v>526</v>
      </c>
    </row>
    <row r="6" spans="1:33" ht="16.5" customHeight="1">
      <c r="C6" s="45" t="s">
        <v>449</v>
      </c>
      <c r="D6" s="45" t="str">
        <f t="shared" ref="D6:D10" si="0">RIGHT(C6, 1)</f>
        <v>国</v>
      </c>
      <c r="E6" s="120">
        <v>127138033</v>
      </c>
      <c r="F6" s="120">
        <v>840835</v>
      </c>
      <c r="G6" s="46">
        <f t="shared" ref="G6:G9" si="1">+F6/$E6*1000</f>
        <v>6.6135599250619208</v>
      </c>
      <c r="H6" s="122">
        <v>1372755</v>
      </c>
      <c r="I6" s="46">
        <f t="shared" ref="I6:I9" si="2">+H6/$E6*1000</f>
        <v>10.7973591191237</v>
      </c>
      <c r="J6" s="47">
        <f>+F6-H6</f>
        <v>-531920</v>
      </c>
      <c r="K6" s="46">
        <f t="shared" ref="K6:K9" si="3">+J6/$E6*1000</f>
        <v>-4.1837991940617796</v>
      </c>
      <c r="L6" s="120">
        <v>77539</v>
      </c>
      <c r="M6" s="123">
        <f t="shared" ref="M6:M9" si="4">+L6/$F6*1000</f>
        <v>92.216665576480523</v>
      </c>
      <c r="N6" s="120">
        <v>1512</v>
      </c>
      <c r="O6" s="123">
        <f t="shared" ref="O6:O9" si="5">+N6/F6*1000</f>
        <v>1.798212491154626</v>
      </c>
      <c r="P6" s="120">
        <v>704</v>
      </c>
      <c r="Q6" s="123">
        <f t="shared" ref="Q6:Q9" si="6">+P6/$F6*1000</f>
        <v>0.83726295884448199</v>
      </c>
      <c r="R6" s="120">
        <v>2664</v>
      </c>
      <c r="S6" s="123">
        <f t="shared" ref="S6:S9" si="7">+R6/$F6*1000</f>
        <v>3.1682791510819603</v>
      </c>
      <c r="T6" s="120">
        <v>2112</v>
      </c>
      <c r="U6" s="123">
        <f t="shared" ref="U6:U9" si="8">+T6/$F6*1000</f>
        <v>2.511788876533446</v>
      </c>
      <c r="V6" s="120">
        <v>552</v>
      </c>
      <c r="W6" s="123">
        <f t="shared" ref="W6:W9" si="9">+V6/$F6*1000</f>
        <v>0.65649027454851427</v>
      </c>
      <c r="X6" s="120">
        <v>17278</v>
      </c>
      <c r="Y6" s="123">
        <f t="shared" ref="Y6:Y9" si="10">+X6/$F6*1000</f>
        <v>20.548621310958747</v>
      </c>
      <c r="Z6" s="120">
        <v>8188</v>
      </c>
      <c r="AA6" s="123">
        <f t="shared" ref="AA6:AA9" si="11">+Z6/$F6*1000</f>
        <v>9.7379390724696293</v>
      </c>
      <c r="AB6" s="120">
        <v>9090</v>
      </c>
      <c r="AC6" s="123">
        <f t="shared" ref="AC6:AC9" si="12">+AB6/$F6*1000</f>
        <v>10.810682238489122</v>
      </c>
      <c r="AD6" s="120">
        <v>525507</v>
      </c>
      <c r="AE6" s="46">
        <f t="shared" ref="AE6:AE9" si="13">+AD6/$E6*1000</f>
        <v>4.1333579543424266</v>
      </c>
      <c r="AF6" s="120">
        <v>193253</v>
      </c>
      <c r="AG6" s="46">
        <f t="shared" ref="AG6:AG9" si="14">+AF6/$E6*1000</f>
        <v>1.5200250895811798</v>
      </c>
    </row>
    <row r="7" spans="1:33" ht="16.5" customHeight="1">
      <c r="C7" s="45" t="s">
        <v>450</v>
      </c>
      <c r="D7" s="45" t="str">
        <f t="shared" si="0"/>
        <v>道</v>
      </c>
      <c r="E7" s="121">
        <v>5267762</v>
      </c>
      <c r="F7" s="121">
        <v>29523</v>
      </c>
      <c r="G7" s="46">
        <f t="shared" si="1"/>
        <v>5.6044673240742471</v>
      </c>
      <c r="H7" s="121">
        <v>65078</v>
      </c>
      <c r="I7" s="46">
        <f t="shared" si="2"/>
        <v>12.354012956545873</v>
      </c>
      <c r="J7" s="47">
        <f>+F7-H7</f>
        <v>-35555</v>
      </c>
      <c r="K7" s="46">
        <f t="shared" si="3"/>
        <v>-6.7495456324716265</v>
      </c>
      <c r="L7" s="121">
        <v>2703</v>
      </c>
      <c r="M7" s="123">
        <f t="shared" si="4"/>
        <v>91.555736205670158</v>
      </c>
      <c r="N7" s="121">
        <v>59</v>
      </c>
      <c r="O7" s="123">
        <f t="shared" si="5"/>
        <v>1.9984418927615757</v>
      </c>
      <c r="P7" s="121">
        <v>25</v>
      </c>
      <c r="Q7" s="123">
        <f t="shared" si="6"/>
        <v>0.84679741218710836</v>
      </c>
      <c r="R7" s="121">
        <v>92</v>
      </c>
      <c r="S7" s="123">
        <f t="shared" si="7"/>
        <v>3.1162144768485587</v>
      </c>
      <c r="T7" s="121">
        <v>75</v>
      </c>
      <c r="U7" s="123">
        <f t="shared" si="8"/>
        <v>2.540392236561325</v>
      </c>
      <c r="V7" s="121">
        <v>17</v>
      </c>
      <c r="W7" s="123">
        <f t="shared" si="9"/>
        <v>0.57582224028723372</v>
      </c>
      <c r="X7" s="121">
        <v>728</v>
      </c>
      <c r="Y7" s="123">
        <f t="shared" si="10"/>
        <v>24.658740642888596</v>
      </c>
      <c r="Z7" s="121">
        <v>304</v>
      </c>
      <c r="AA7" s="123">
        <f t="shared" si="11"/>
        <v>10.297056532195239</v>
      </c>
      <c r="AB7" s="121">
        <v>424</v>
      </c>
      <c r="AC7" s="123">
        <f t="shared" si="12"/>
        <v>14.361684110693359</v>
      </c>
      <c r="AD7" s="121">
        <v>20904</v>
      </c>
      <c r="AE7" s="46">
        <f t="shared" si="13"/>
        <v>3.9682886204805761</v>
      </c>
      <c r="AF7" s="121">
        <v>9070</v>
      </c>
      <c r="AG7" s="46">
        <f t="shared" si="14"/>
        <v>1.7217938092115779</v>
      </c>
    </row>
    <row r="8" spans="1:33" ht="16.5" customHeight="1">
      <c r="A8" s="3" t="s">
        <v>508</v>
      </c>
      <c r="B8" s="41" t="s">
        <v>478</v>
      </c>
      <c r="C8" s="152" t="s">
        <v>480</v>
      </c>
      <c r="D8" s="44" t="str">
        <f t="shared" si="0"/>
        <v>知</v>
      </c>
      <c r="E8" s="66">
        <f>SUMIF($A$10:$A$189,$C$8,E$10:E$189)</f>
        <v>101798</v>
      </c>
      <c r="F8" s="66">
        <f>SUMIF($A$10:$A$189,$C$8,F$10:F$189)</f>
        <v>431</v>
      </c>
      <c r="G8" s="50">
        <f t="shared" si="1"/>
        <v>4.2338749287805255</v>
      </c>
      <c r="H8" s="66">
        <f>SUMIF($A$10:$A$189,$C$8,H$10:H$189)</f>
        <v>1772</v>
      </c>
      <c r="I8" s="50">
        <f t="shared" si="2"/>
        <v>17.407021748953809</v>
      </c>
      <c r="J8" s="66">
        <f>SUMIF($A$10:$A$189,$C$8,J$10:J$189)</f>
        <v>-1341</v>
      </c>
      <c r="K8" s="50">
        <f t="shared" si="3"/>
        <v>-13.173146820173283</v>
      </c>
      <c r="L8" s="66">
        <f>SUMIF($A$10:$A$189,$C$8,L$10:L$189)</f>
        <v>42</v>
      </c>
      <c r="M8" s="124">
        <f t="shared" si="4"/>
        <v>97.447795823665885</v>
      </c>
      <c r="N8" s="66">
        <f>SUMIF($A$10:$A$189,$C$8,N$10:N$189)</f>
        <v>1</v>
      </c>
      <c r="O8" s="124">
        <f t="shared" si="5"/>
        <v>2.3201856148491879</v>
      </c>
      <c r="P8" s="66">
        <f>SUMIF($A$10:$A$189,$C$8,P$10:P$189)</f>
        <v>0</v>
      </c>
      <c r="Q8" s="124">
        <f t="shared" si="6"/>
        <v>0</v>
      </c>
      <c r="R8" s="66">
        <f>SUMIF($A$10:$A$189,$C$8,R$10:R$189)</f>
        <v>2</v>
      </c>
      <c r="S8" s="124">
        <f t="shared" si="7"/>
        <v>4.6403712296983759</v>
      </c>
      <c r="T8" s="66">
        <f>SUMIF($A$10:$A$189,$C$8,T$10:T$189)</f>
        <v>2</v>
      </c>
      <c r="U8" s="124">
        <f t="shared" si="8"/>
        <v>4.6403712296983759</v>
      </c>
      <c r="V8" s="66">
        <f>SUMIF($A$10:$A$189,$C$8,V$10:V$189)</f>
        <v>0</v>
      </c>
      <c r="W8" s="124">
        <f t="shared" si="9"/>
        <v>0</v>
      </c>
      <c r="X8" s="66">
        <f>SUMIF($A$10:$A$189,$C$8,X$10:X$189)</f>
        <v>16</v>
      </c>
      <c r="Y8" s="124">
        <f t="shared" si="10"/>
        <v>37.122969837587007</v>
      </c>
      <c r="Z8" s="66">
        <f>SUMIF($A$10:$A$189,$C$8,Z$10:Z$189)</f>
        <v>7</v>
      </c>
      <c r="AA8" s="124">
        <f t="shared" si="11"/>
        <v>16.241299303944317</v>
      </c>
      <c r="AB8" s="66">
        <f>SUMIF($A$10:$A$189,$C$8,AB$10:AB$189)</f>
        <v>9</v>
      </c>
      <c r="AC8" s="124">
        <f t="shared" si="12"/>
        <v>20.881670533642691</v>
      </c>
      <c r="AD8" s="66">
        <f>SUMIF($A$10:$A$189,$C$8,AD$10:AD$189)</f>
        <v>323</v>
      </c>
      <c r="AE8" s="50">
        <f t="shared" si="13"/>
        <v>3.1729503526591878</v>
      </c>
      <c r="AF8" s="66">
        <f>SUMIF($A$10:$A$189,$C$8,AF$10:AF$189)</f>
        <v>138</v>
      </c>
      <c r="AG8" s="51">
        <f t="shared" si="14"/>
        <v>1.3556258472661546</v>
      </c>
    </row>
    <row r="9" spans="1:33" ht="16.5" customHeight="1">
      <c r="A9" s="3" t="s">
        <v>507</v>
      </c>
      <c r="B9" s="42" t="s">
        <v>3</v>
      </c>
      <c r="C9" s="153" t="s">
        <v>24</v>
      </c>
      <c r="D9" s="44" t="str">
        <f t="shared" si="0"/>
        <v>川</v>
      </c>
      <c r="E9" s="66">
        <f>SUMIF($B$10:$B$189,$C$9,E$10:E$189)</f>
        <v>101798</v>
      </c>
      <c r="F9" s="66">
        <f>SUMIF($B$10:$B$189,$C$9,F$10:F$189)</f>
        <v>431</v>
      </c>
      <c r="G9" s="50">
        <f t="shared" si="1"/>
        <v>4.2338749287805255</v>
      </c>
      <c r="H9" s="66">
        <f>SUMIF($B$10:$B$189,$C$9,H$10:H$189)</f>
        <v>1772</v>
      </c>
      <c r="I9" s="50">
        <f t="shared" si="2"/>
        <v>17.407021748953809</v>
      </c>
      <c r="J9" s="66">
        <f>SUMIF($B$10:$B$189,$C$9,J$10:J$189)</f>
        <v>-1341</v>
      </c>
      <c r="K9" s="50">
        <f t="shared" si="3"/>
        <v>-13.173146820173283</v>
      </c>
      <c r="L9" s="66">
        <f>SUMIF($B$10:$B$189,$C$9,L$10:L$189)</f>
        <v>42</v>
      </c>
      <c r="M9" s="124">
        <f t="shared" si="4"/>
        <v>97.447795823665885</v>
      </c>
      <c r="N9" s="66">
        <f>SUMIF($B$10:$B$189,$C$9,N$10:N$189)</f>
        <v>1</v>
      </c>
      <c r="O9" s="124">
        <f t="shared" si="5"/>
        <v>2.3201856148491879</v>
      </c>
      <c r="P9" s="66">
        <f>SUMIF($B$10:$B$189,$C$9,P$10:P$189)</f>
        <v>0</v>
      </c>
      <c r="Q9" s="124">
        <f t="shared" si="6"/>
        <v>0</v>
      </c>
      <c r="R9" s="66">
        <f>SUMIF($B$10:$B$189,$C$9,R$10:R$189)</f>
        <v>2</v>
      </c>
      <c r="S9" s="124">
        <f t="shared" si="7"/>
        <v>4.6403712296983759</v>
      </c>
      <c r="T9" s="66">
        <f>SUMIF($B$10:$B$189,$C$9,T$10:T$189)</f>
        <v>2</v>
      </c>
      <c r="U9" s="124">
        <f t="shared" si="8"/>
        <v>4.6403712296983759</v>
      </c>
      <c r="V9" s="66">
        <f>SUMIF($B$10:$B$189,$C$9,V$10:V$189)</f>
        <v>0</v>
      </c>
      <c r="W9" s="124">
        <f t="shared" si="9"/>
        <v>0</v>
      </c>
      <c r="X9" s="66">
        <f>SUMIF($B$10:$B$189,$C$9,X$10:X$189)</f>
        <v>16</v>
      </c>
      <c r="Y9" s="124">
        <f t="shared" si="10"/>
        <v>37.122969837587007</v>
      </c>
      <c r="Z9" s="66">
        <f>SUMIF($B$10:$B$189,$C$9,Z$10:Z$189)</f>
        <v>7</v>
      </c>
      <c r="AA9" s="124">
        <f t="shared" si="11"/>
        <v>16.241299303944317</v>
      </c>
      <c r="AB9" s="66">
        <f>SUMIF($B$10:$B$189,$C$9,AB$10:AB$189)</f>
        <v>9</v>
      </c>
      <c r="AC9" s="124">
        <f t="shared" si="12"/>
        <v>20.881670533642691</v>
      </c>
      <c r="AD9" s="66">
        <f>SUMIF($B$10:$B$189,$C$9,AD$10:AD$189)</f>
        <v>323</v>
      </c>
      <c r="AE9" s="50">
        <f t="shared" si="13"/>
        <v>3.1729503526591878</v>
      </c>
      <c r="AF9" s="66">
        <f>SUMIF($B$10:$B$189,$C$9,AF$10:AF$189)</f>
        <v>138</v>
      </c>
      <c r="AG9" s="51">
        <f t="shared" si="14"/>
        <v>1.3556258472661546</v>
      </c>
    </row>
    <row r="10" spans="1:33" ht="16.5" customHeight="1">
      <c r="A10" s="3" t="s">
        <v>462</v>
      </c>
      <c r="B10" s="3" t="s">
        <v>2</v>
      </c>
      <c r="C10" s="125" t="s">
        <v>540</v>
      </c>
      <c r="D10" s="87" t="str">
        <f t="shared" si="0"/>
        <v>市</v>
      </c>
      <c r="E10" s="126">
        <v>1959313</v>
      </c>
      <c r="F10" s="126">
        <v>12259</v>
      </c>
      <c r="G10" s="127">
        <v>6.4736059916540025</v>
      </c>
      <c r="H10" s="128">
        <v>20261</v>
      </c>
      <c r="I10" s="127">
        <v>10.340869478230379</v>
      </c>
      <c r="J10" s="129">
        <v>-8002</v>
      </c>
      <c r="K10" s="127">
        <v>-4.0840845745421994</v>
      </c>
      <c r="L10" s="126">
        <v>1136</v>
      </c>
      <c r="M10" s="130">
        <v>92.666612284851936</v>
      </c>
      <c r="N10" s="126">
        <v>20</v>
      </c>
      <c r="O10" s="130">
        <v>1.6314544416347174</v>
      </c>
      <c r="P10" s="126">
        <v>7</v>
      </c>
      <c r="Q10" s="130">
        <v>0.57100905457215112</v>
      </c>
      <c r="R10" s="131">
        <v>32</v>
      </c>
      <c r="S10" s="130">
        <v>2.6103271066155478</v>
      </c>
      <c r="T10" s="132">
        <v>28</v>
      </c>
      <c r="U10" s="130">
        <v>2.2840362182886045</v>
      </c>
      <c r="V10" s="132">
        <v>4</v>
      </c>
      <c r="W10" s="130">
        <v>0.32629088832694347</v>
      </c>
      <c r="X10" s="132">
        <v>295</v>
      </c>
      <c r="Y10" s="130">
        <v>24.063953014112084</v>
      </c>
      <c r="Z10" s="131">
        <v>116</v>
      </c>
      <c r="AA10" s="130">
        <v>9.4624357614813608</v>
      </c>
      <c r="AB10" s="132">
        <v>179</v>
      </c>
      <c r="AC10" s="130">
        <v>14.601517252630719</v>
      </c>
      <c r="AD10" s="132">
        <v>9131</v>
      </c>
      <c r="AE10" s="127">
        <v>4.6603069545294709</v>
      </c>
      <c r="AF10" s="132">
        <v>3691</v>
      </c>
      <c r="AG10" s="133">
        <v>1.8838235646882351</v>
      </c>
    </row>
    <row r="11" spans="1:33" ht="16.5" customHeight="1">
      <c r="A11" s="3" t="s">
        <v>463</v>
      </c>
      <c r="B11" s="3" t="s">
        <v>464</v>
      </c>
      <c r="C11" s="90" t="s">
        <v>35</v>
      </c>
      <c r="D11" s="134"/>
      <c r="E11" s="135">
        <v>255308</v>
      </c>
      <c r="F11" s="135">
        <v>1231</v>
      </c>
      <c r="G11" s="136">
        <v>4.8216272110548832</v>
      </c>
      <c r="H11" s="137">
        <v>3827</v>
      </c>
      <c r="I11" s="138">
        <v>14.989737885220988</v>
      </c>
      <c r="J11" s="139">
        <v>-2596</v>
      </c>
      <c r="K11" s="138">
        <v>-10.168110674166106</v>
      </c>
      <c r="L11" s="135">
        <v>110</v>
      </c>
      <c r="M11" s="140">
        <v>89.358245329000809</v>
      </c>
      <c r="N11" s="135">
        <v>2</v>
      </c>
      <c r="O11" s="140">
        <v>1.6246953696181965</v>
      </c>
      <c r="P11" s="135">
        <v>1</v>
      </c>
      <c r="Q11" s="140">
        <v>0.81234768480909825</v>
      </c>
      <c r="R11" s="141">
        <v>5</v>
      </c>
      <c r="S11" s="142">
        <v>4.0617384240454912</v>
      </c>
      <c r="T11" s="143">
        <v>5</v>
      </c>
      <c r="U11" s="142">
        <v>4.0617384240454912</v>
      </c>
      <c r="V11" s="143">
        <v>0</v>
      </c>
      <c r="W11" s="142">
        <v>0</v>
      </c>
      <c r="X11" s="143">
        <v>44</v>
      </c>
      <c r="Y11" s="144">
        <v>35.743298131600326</v>
      </c>
      <c r="Z11" s="141">
        <v>12</v>
      </c>
      <c r="AA11" s="142">
        <v>9.7481722177091807</v>
      </c>
      <c r="AB11" s="143">
        <v>32</v>
      </c>
      <c r="AC11" s="142">
        <v>25.995125913891144</v>
      </c>
      <c r="AD11" s="143">
        <v>929</v>
      </c>
      <c r="AE11" s="145">
        <v>3.6387422250771615</v>
      </c>
      <c r="AF11" s="143">
        <v>431</v>
      </c>
      <c r="AG11" s="146">
        <v>1.688157049524496</v>
      </c>
    </row>
    <row r="12" spans="1:33" ht="16.5" customHeight="1">
      <c r="A12" s="3" t="s">
        <v>465</v>
      </c>
      <c r="B12" s="3" t="s">
        <v>38</v>
      </c>
      <c r="C12" s="90" t="s">
        <v>38</v>
      </c>
      <c r="D12" s="134"/>
      <c r="E12" s="135">
        <v>114425</v>
      </c>
      <c r="F12" s="135">
        <v>425</v>
      </c>
      <c r="G12" s="136">
        <v>3.7142232903648682</v>
      </c>
      <c r="H12" s="137">
        <v>1932</v>
      </c>
      <c r="I12" s="138">
        <v>16.884422110552766</v>
      </c>
      <c r="J12" s="139">
        <v>-1507</v>
      </c>
      <c r="K12" s="138">
        <v>-13.170198820187895</v>
      </c>
      <c r="L12" s="135">
        <v>41</v>
      </c>
      <c r="M12" s="140">
        <v>96.470588235294116</v>
      </c>
      <c r="N12" s="135">
        <v>0</v>
      </c>
      <c r="O12" s="140">
        <v>0</v>
      </c>
      <c r="P12" s="135">
        <v>0</v>
      </c>
      <c r="Q12" s="140">
        <v>0</v>
      </c>
      <c r="R12" s="141">
        <v>1</v>
      </c>
      <c r="S12" s="142">
        <v>2.3529411764705879</v>
      </c>
      <c r="T12" s="143">
        <v>1</v>
      </c>
      <c r="U12" s="142">
        <v>2.3529411764705879</v>
      </c>
      <c r="V12" s="143">
        <v>0</v>
      </c>
      <c r="W12" s="142">
        <v>0</v>
      </c>
      <c r="X12" s="143">
        <v>10</v>
      </c>
      <c r="Y12" s="144">
        <v>23.52941176470588</v>
      </c>
      <c r="Z12" s="141">
        <v>2</v>
      </c>
      <c r="AA12" s="142">
        <v>4.7058823529411757</v>
      </c>
      <c r="AB12" s="143">
        <v>8</v>
      </c>
      <c r="AC12" s="142">
        <v>18.823529411764703</v>
      </c>
      <c r="AD12" s="143">
        <v>318</v>
      </c>
      <c r="AE12" s="145">
        <v>2.7791129560847714</v>
      </c>
      <c r="AF12" s="143">
        <v>144</v>
      </c>
      <c r="AG12" s="146">
        <v>1.2584662442648025</v>
      </c>
    </row>
    <row r="13" spans="1:33" ht="16.5" customHeight="1">
      <c r="A13" s="3" t="s">
        <v>466</v>
      </c>
      <c r="B13" s="3" t="s">
        <v>41</v>
      </c>
      <c r="C13" s="90" t="s">
        <v>41</v>
      </c>
      <c r="D13" s="134"/>
      <c r="E13" s="135">
        <v>334070</v>
      </c>
      <c r="F13" s="135">
        <v>1913</v>
      </c>
      <c r="G13" s="136">
        <v>5.7263447780405308</v>
      </c>
      <c r="H13" s="137">
        <v>4617</v>
      </c>
      <c r="I13" s="138">
        <v>13.82045679049301</v>
      </c>
      <c r="J13" s="139">
        <v>-2704</v>
      </c>
      <c r="K13" s="138">
        <v>-8.0941120124524808</v>
      </c>
      <c r="L13" s="135">
        <v>171</v>
      </c>
      <c r="M13" s="140">
        <v>89.388395190799784</v>
      </c>
      <c r="N13" s="135">
        <v>3</v>
      </c>
      <c r="O13" s="140">
        <v>1.5682174594877156</v>
      </c>
      <c r="P13" s="135">
        <v>0</v>
      </c>
      <c r="Q13" s="140">
        <v>0</v>
      </c>
      <c r="R13" s="141">
        <v>3</v>
      </c>
      <c r="S13" s="142">
        <v>1.5682174594877156</v>
      </c>
      <c r="T13" s="143">
        <v>3</v>
      </c>
      <c r="U13" s="142">
        <v>1.5682174594877156</v>
      </c>
      <c r="V13" s="143">
        <v>0</v>
      </c>
      <c r="W13" s="142">
        <v>0</v>
      </c>
      <c r="X13" s="143">
        <v>33</v>
      </c>
      <c r="Y13" s="144">
        <v>17.250392054364873</v>
      </c>
      <c r="Z13" s="141">
        <v>12</v>
      </c>
      <c r="AA13" s="142">
        <v>6.2728698379508625</v>
      </c>
      <c r="AB13" s="143">
        <v>21</v>
      </c>
      <c r="AC13" s="142">
        <v>10.977522216414011</v>
      </c>
      <c r="AD13" s="143">
        <v>1280</v>
      </c>
      <c r="AE13" s="145">
        <v>3.8315323135869725</v>
      </c>
      <c r="AF13" s="143">
        <v>545</v>
      </c>
      <c r="AG13" s="146">
        <v>1.6313946178944532</v>
      </c>
    </row>
    <row r="14" spans="1:33" ht="16.5" customHeight="1">
      <c r="A14" s="3" t="s">
        <v>467</v>
      </c>
      <c r="B14" s="3" t="s">
        <v>468</v>
      </c>
      <c r="C14" s="90" t="s">
        <v>44</v>
      </c>
      <c r="D14" s="134"/>
      <c r="E14" s="135">
        <v>82977</v>
      </c>
      <c r="F14" s="135">
        <v>421</v>
      </c>
      <c r="G14" s="136">
        <v>5.0736951203345511</v>
      </c>
      <c r="H14" s="137">
        <v>1236</v>
      </c>
      <c r="I14" s="138">
        <v>14.895693987490509</v>
      </c>
      <c r="J14" s="139">
        <v>-815</v>
      </c>
      <c r="K14" s="138">
        <v>-9.8219988671559584</v>
      </c>
      <c r="L14" s="135">
        <v>51</v>
      </c>
      <c r="M14" s="140">
        <v>121.14014251781472</v>
      </c>
      <c r="N14" s="135">
        <v>1</v>
      </c>
      <c r="O14" s="140">
        <v>2.3752969121140142</v>
      </c>
      <c r="P14" s="135">
        <v>0</v>
      </c>
      <c r="Q14" s="140">
        <v>0</v>
      </c>
      <c r="R14" s="141">
        <v>4</v>
      </c>
      <c r="S14" s="142">
        <v>9.5011876484560567</v>
      </c>
      <c r="T14" s="143">
        <v>4</v>
      </c>
      <c r="U14" s="142">
        <v>9.5011876484560567</v>
      </c>
      <c r="V14" s="143">
        <v>0</v>
      </c>
      <c r="W14" s="142">
        <v>0</v>
      </c>
      <c r="X14" s="143">
        <v>10</v>
      </c>
      <c r="Y14" s="144">
        <v>23.752969121140143</v>
      </c>
      <c r="Z14" s="141">
        <v>7</v>
      </c>
      <c r="AA14" s="142">
        <v>16.6270783847981</v>
      </c>
      <c r="AB14" s="143">
        <v>3</v>
      </c>
      <c r="AC14" s="142">
        <v>7.1258907363420434</v>
      </c>
      <c r="AD14" s="143">
        <v>294</v>
      </c>
      <c r="AE14" s="145">
        <v>3.5431505115875486</v>
      </c>
      <c r="AF14" s="143">
        <v>118</v>
      </c>
      <c r="AG14" s="146">
        <v>1.4220808175759547</v>
      </c>
    </row>
    <row r="15" spans="1:33" ht="16.5" customHeight="1">
      <c r="A15" s="3" t="s">
        <v>469</v>
      </c>
      <c r="B15" s="3" t="s">
        <v>470</v>
      </c>
      <c r="C15" s="90" t="s">
        <v>47</v>
      </c>
      <c r="D15" s="134"/>
      <c r="E15" s="135">
        <v>168086</v>
      </c>
      <c r="F15" s="135">
        <v>863</v>
      </c>
      <c r="G15" s="136">
        <v>5.1342765013148028</v>
      </c>
      <c r="H15" s="137">
        <v>2271</v>
      </c>
      <c r="I15" s="138">
        <v>13.510940827909524</v>
      </c>
      <c r="J15" s="139">
        <v>-1408</v>
      </c>
      <c r="K15" s="138">
        <v>-8.3766643265947192</v>
      </c>
      <c r="L15" s="135">
        <v>72</v>
      </c>
      <c r="M15" s="140">
        <v>83.429895712630355</v>
      </c>
      <c r="N15" s="135">
        <v>2</v>
      </c>
      <c r="O15" s="140">
        <v>2.3174971031286211</v>
      </c>
      <c r="P15" s="135">
        <v>0</v>
      </c>
      <c r="Q15" s="140">
        <v>0</v>
      </c>
      <c r="R15" s="141">
        <v>2</v>
      </c>
      <c r="S15" s="142">
        <v>2.3174971031286211</v>
      </c>
      <c r="T15" s="143">
        <v>2</v>
      </c>
      <c r="U15" s="142">
        <v>2.3174971031286211</v>
      </c>
      <c r="V15" s="143">
        <v>0</v>
      </c>
      <c r="W15" s="142">
        <v>0</v>
      </c>
      <c r="X15" s="143">
        <v>25</v>
      </c>
      <c r="Y15" s="144">
        <v>28.968713789107767</v>
      </c>
      <c r="Z15" s="141">
        <v>11</v>
      </c>
      <c r="AA15" s="142">
        <v>12.746234067207416</v>
      </c>
      <c r="AB15" s="143">
        <v>14</v>
      </c>
      <c r="AC15" s="142">
        <v>16.222479721900346</v>
      </c>
      <c r="AD15" s="143">
        <v>633</v>
      </c>
      <c r="AE15" s="145">
        <v>3.7659293456920864</v>
      </c>
      <c r="AF15" s="143">
        <v>308</v>
      </c>
      <c r="AG15" s="146">
        <v>1.832395321442595</v>
      </c>
    </row>
    <row r="16" spans="1:33" ht="16.5" customHeight="1">
      <c r="A16" s="3" t="s">
        <v>471</v>
      </c>
      <c r="B16" s="3" t="s">
        <v>472</v>
      </c>
      <c r="C16" s="90" t="s">
        <v>50</v>
      </c>
      <c r="D16" s="134"/>
      <c r="E16" s="135">
        <v>166043</v>
      </c>
      <c r="F16" s="135">
        <v>1076</v>
      </c>
      <c r="G16" s="136">
        <v>6.4802490921026479</v>
      </c>
      <c r="H16" s="137">
        <v>1839</v>
      </c>
      <c r="I16" s="138">
        <v>11.075444312617815</v>
      </c>
      <c r="J16" s="139">
        <v>-763</v>
      </c>
      <c r="K16" s="138">
        <v>-4.5951952205151674</v>
      </c>
      <c r="L16" s="135">
        <v>85</v>
      </c>
      <c r="M16" s="140">
        <v>78.99628252788105</v>
      </c>
      <c r="N16" s="135">
        <v>4</v>
      </c>
      <c r="O16" s="140">
        <v>3.7174721189591078</v>
      </c>
      <c r="P16" s="135">
        <v>3</v>
      </c>
      <c r="Q16" s="140">
        <v>2.7881040892193307</v>
      </c>
      <c r="R16" s="141">
        <v>3</v>
      </c>
      <c r="S16" s="142">
        <v>2.7881040892193307</v>
      </c>
      <c r="T16" s="143">
        <v>1</v>
      </c>
      <c r="U16" s="142">
        <v>0.92936802973977695</v>
      </c>
      <c r="V16" s="143">
        <v>2</v>
      </c>
      <c r="W16" s="142">
        <v>1.8587360594795539</v>
      </c>
      <c r="X16" s="143">
        <v>20</v>
      </c>
      <c r="Y16" s="144">
        <v>18.587360594795541</v>
      </c>
      <c r="Z16" s="141">
        <v>7</v>
      </c>
      <c r="AA16" s="142">
        <v>6.5055762081784385</v>
      </c>
      <c r="AB16" s="143">
        <v>13</v>
      </c>
      <c r="AC16" s="142">
        <v>12.081784386617102</v>
      </c>
      <c r="AD16" s="143">
        <v>835</v>
      </c>
      <c r="AE16" s="145">
        <v>5.0288178363435971</v>
      </c>
      <c r="AF16" s="143">
        <v>275</v>
      </c>
      <c r="AG16" s="146">
        <v>1.6561974910113644</v>
      </c>
    </row>
    <row r="17" spans="1:33" ht="16.5" customHeight="1">
      <c r="A17" s="3" t="s">
        <v>473</v>
      </c>
      <c r="B17" s="3" t="s">
        <v>474</v>
      </c>
      <c r="C17" s="90" t="s">
        <v>53</v>
      </c>
      <c r="D17" s="134"/>
      <c r="E17" s="135">
        <v>116630</v>
      </c>
      <c r="F17" s="135">
        <v>611</v>
      </c>
      <c r="G17" s="136">
        <v>5.2387893337906197</v>
      </c>
      <c r="H17" s="137">
        <v>1512</v>
      </c>
      <c r="I17" s="138">
        <v>12.964074423390208</v>
      </c>
      <c r="J17" s="139">
        <v>-901</v>
      </c>
      <c r="K17" s="138">
        <v>-7.7252850895995886</v>
      </c>
      <c r="L17" s="135">
        <v>74</v>
      </c>
      <c r="M17" s="140">
        <v>121.11292962356792</v>
      </c>
      <c r="N17" s="135">
        <v>0</v>
      </c>
      <c r="O17" s="140">
        <v>0</v>
      </c>
      <c r="P17" s="135">
        <v>0</v>
      </c>
      <c r="Q17" s="140">
        <v>0</v>
      </c>
      <c r="R17" s="141">
        <v>3</v>
      </c>
      <c r="S17" s="142">
        <v>4.9099836333878883</v>
      </c>
      <c r="T17" s="143">
        <v>3</v>
      </c>
      <c r="U17" s="142">
        <v>4.9099836333878883</v>
      </c>
      <c r="V17" s="143">
        <v>0</v>
      </c>
      <c r="W17" s="142">
        <v>0</v>
      </c>
      <c r="X17" s="143">
        <v>26</v>
      </c>
      <c r="Y17" s="144">
        <v>42.553191489361701</v>
      </c>
      <c r="Z17" s="141">
        <v>7</v>
      </c>
      <c r="AA17" s="142">
        <v>11.456628477905074</v>
      </c>
      <c r="AB17" s="143">
        <v>19</v>
      </c>
      <c r="AC17" s="142">
        <v>31.096563011456627</v>
      </c>
      <c r="AD17" s="143">
        <v>467</v>
      </c>
      <c r="AE17" s="145">
        <v>4.0041155791820291</v>
      </c>
      <c r="AF17" s="143">
        <v>201</v>
      </c>
      <c r="AG17" s="146">
        <v>1.7233987824744921</v>
      </c>
    </row>
    <row r="18" spans="1:33" ht="16.5" customHeight="1">
      <c r="A18" s="3" t="s">
        <v>475</v>
      </c>
      <c r="B18" s="3" t="s">
        <v>21</v>
      </c>
      <c r="C18" s="90" t="s">
        <v>56</v>
      </c>
      <c r="D18" s="134"/>
      <c r="E18" s="135">
        <v>7769</v>
      </c>
      <c r="F18" s="135">
        <v>22</v>
      </c>
      <c r="G18" s="136">
        <v>2.8317672802162441</v>
      </c>
      <c r="H18" s="137">
        <v>186</v>
      </c>
      <c r="I18" s="138">
        <v>23.94130518728279</v>
      </c>
      <c r="J18" s="139">
        <v>-164</v>
      </c>
      <c r="K18" s="138">
        <v>-21.109537907066549</v>
      </c>
      <c r="L18" s="135">
        <v>4</v>
      </c>
      <c r="M18" s="140">
        <v>181.81818181818181</v>
      </c>
      <c r="N18" s="135">
        <v>0</v>
      </c>
      <c r="O18" s="140">
        <v>0</v>
      </c>
      <c r="P18" s="135">
        <v>0</v>
      </c>
      <c r="Q18" s="140">
        <v>0</v>
      </c>
      <c r="R18" s="141">
        <v>0</v>
      </c>
      <c r="S18" s="142">
        <v>0</v>
      </c>
      <c r="T18" s="143">
        <v>0</v>
      </c>
      <c r="U18" s="142">
        <v>0</v>
      </c>
      <c r="V18" s="143">
        <v>0</v>
      </c>
      <c r="W18" s="142">
        <v>0</v>
      </c>
      <c r="X18" s="143">
        <v>2</v>
      </c>
      <c r="Y18" s="144">
        <v>90.909090909090907</v>
      </c>
      <c r="Z18" s="141">
        <v>2</v>
      </c>
      <c r="AA18" s="142">
        <v>90.909090909090907</v>
      </c>
      <c r="AB18" s="143">
        <v>0</v>
      </c>
      <c r="AC18" s="142">
        <v>0</v>
      </c>
      <c r="AD18" s="143">
        <v>23</v>
      </c>
      <c r="AE18" s="145">
        <v>2.9604839747715275</v>
      </c>
      <c r="AF18" s="143">
        <v>6</v>
      </c>
      <c r="AG18" s="146">
        <v>0.77230016733170292</v>
      </c>
    </row>
    <row r="19" spans="1:33" ht="16.5" customHeight="1">
      <c r="A19" s="3" t="s">
        <v>475</v>
      </c>
      <c r="B19" s="3" t="s">
        <v>21</v>
      </c>
      <c r="C19" s="90" t="s">
        <v>59</v>
      </c>
      <c r="D19" s="134"/>
      <c r="E19" s="135">
        <v>80410</v>
      </c>
      <c r="F19" s="135">
        <v>369</v>
      </c>
      <c r="G19" s="136">
        <v>4.5889814699664226</v>
      </c>
      <c r="H19" s="137">
        <v>1094</v>
      </c>
      <c r="I19" s="138">
        <v>13.605272975998009</v>
      </c>
      <c r="J19" s="139">
        <v>-725</v>
      </c>
      <c r="K19" s="138">
        <v>-9.0162915060315871</v>
      </c>
      <c r="L19" s="135">
        <v>31</v>
      </c>
      <c r="M19" s="140">
        <v>84.010840108401084</v>
      </c>
      <c r="N19" s="135">
        <v>2</v>
      </c>
      <c r="O19" s="140">
        <v>5.4200542005420056</v>
      </c>
      <c r="P19" s="135">
        <v>1</v>
      </c>
      <c r="Q19" s="140">
        <v>2.7100271002710028</v>
      </c>
      <c r="R19" s="141">
        <v>2</v>
      </c>
      <c r="S19" s="142">
        <v>5.4200542005420056</v>
      </c>
      <c r="T19" s="143">
        <v>1</v>
      </c>
      <c r="U19" s="142">
        <v>2.7100271002710028</v>
      </c>
      <c r="V19" s="143">
        <v>1</v>
      </c>
      <c r="W19" s="142">
        <v>2.7100271002710028</v>
      </c>
      <c r="X19" s="143">
        <v>13</v>
      </c>
      <c r="Y19" s="144">
        <v>35.230352303523034</v>
      </c>
      <c r="Z19" s="141">
        <v>6</v>
      </c>
      <c r="AA19" s="142">
        <v>16.260162601626018</v>
      </c>
      <c r="AB19" s="143">
        <v>7</v>
      </c>
      <c r="AC19" s="142">
        <v>18.970189701897016</v>
      </c>
      <c r="AD19" s="143">
        <v>294</v>
      </c>
      <c r="AE19" s="145">
        <v>3.6562616589976371</v>
      </c>
      <c r="AF19" s="143">
        <v>130</v>
      </c>
      <c r="AG19" s="146">
        <v>1.6167143390125607</v>
      </c>
    </row>
    <row r="20" spans="1:33" ht="16.5" customHeight="1">
      <c r="A20" s="3" t="s">
        <v>476</v>
      </c>
      <c r="B20" s="3" t="s">
        <v>75</v>
      </c>
      <c r="C20" s="90" t="s">
        <v>62</v>
      </c>
      <c r="D20" s="134"/>
      <c r="E20" s="135">
        <v>35039</v>
      </c>
      <c r="F20" s="135">
        <v>200</v>
      </c>
      <c r="G20" s="136">
        <v>5.707925454493564</v>
      </c>
      <c r="H20" s="137">
        <v>427</v>
      </c>
      <c r="I20" s="138">
        <v>12.186420845343759</v>
      </c>
      <c r="J20" s="139">
        <v>-227</v>
      </c>
      <c r="K20" s="138">
        <v>-6.4784953908501954</v>
      </c>
      <c r="L20" s="135">
        <v>23</v>
      </c>
      <c r="M20" s="140">
        <v>115</v>
      </c>
      <c r="N20" s="135">
        <v>1</v>
      </c>
      <c r="O20" s="140">
        <v>5</v>
      </c>
      <c r="P20" s="135">
        <v>0</v>
      </c>
      <c r="Q20" s="140">
        <v>0</v>
      </c>
      <c r="R20" s="141">
        <v>0</v>
      </c>
      <c r="S20" s="142">
        <v>0</v>
      </c>
      <c r="T20" s="143">
        <v>0</v>
      </c>
      <c r="U20" s="142">
        <v>0</v>
      </c>
      <c r="V20" s="143">
        <v>0</v>
      </c>
      <c r="W20" s="142">
        <v>0</v>
      </c>
      <c r="X20" s="143">
        <v>3</v>
      </c>
      <c r="Y20" s="144">
        <v>15</v>
      </c>
      <c r="Z20" s="141">
        <v>1</v>
      </c>
      <c r="AA20" s="142">
        <v>5</v>
      </c>
      <c r="AB20" s="143">
        <v>2</v>
      </c>
      <c r="AC20" s="142">
        <v>10</v>
      </c>
      <c r="AD20" s="143">
        <v>135</v>
      </c>
      <c r="AE20" s="145">
        <v>3.8528496817831557</v>
      </c>
      <c r="AF20" s="143">
        <v>59</v>
      </c>
      <c r="AG20" s="146">
        <v>1.6838380090756013</v>
      </c>
    </row>
    <row r="21" spans="1:33" ht="16.5" customHeight="1">
      <c r="A21" s="3" t="s">
        <v>477</v>
      </c>
      <c r="B21" s="3" t="s">
        <v>87</v>
      </c>
      <c r="C21" s="90" t="s">
        <v>65</v>
      </c>
      <c r="D21" s="134"/>
      <c r="E21" s="135">
        <v>20715</v>
      </c>
      <c r="F21" s="135">
        <v>99</v>
      </c>
      <c r="G21" s="136">
        <v>4.7791455467052861</v>
      </c>
      <c r="H21" s="137">
        <v>320</v>
      </c>
      <c r="I21" s="138">
        <v>15.447743181269612</v>
      </c>
      <c r="J21" s="139">
        <v>-221</v>
      </c>
      <c r="K21" s="138">
        <v>-10.668597634564325</v>
      </c>
      <c r="L21" s="135">
        <v>10</v>
      </c>
      <c r="M21" s="140">
        <v>101.01010101010101</v>
      </c>
      <c r="N21" s="135">
        <v>0</v>
      </c>
      <c r="O21" s="140">
        <v>0</v>
      </c>
      <c r="P21" s="135">
        <v>0</v>
      </c>
      <c r="Q21" s="140">
        <v>0</v>
      </c>
      <c r="R21" s="141">
        <v>0</v>
      </c>
      <c r="S21" s="142">
        <v>0</v>
      </c>
      <c r="T21" s="143">
        <v>0</v>
      </c>
      <c r="U21" s="142">
        <v>0</v>
      </c>
      <c r="V21" s="143">
        <v>0</v>
      </c>
      <c r="W21" s="142">
        <v>0</v>
      </c>
      <c r="X21" s="143">
        <v>2</v>
      </c>
      <c r="Y21" s="144">
        <v>20.202020202020204</v>
      </c>
      <c r="Z21" s="141">
        <v>0</v>
      </c>
      <c r="AA21" s="142">
        <v>0</v>
      </c>
      <c r="AB21" s="143">
        <v>2</v>
      </c>
      <c r="AC21" s="142">
        <v>20.202020202020204</v>
      </c>
      <c r="AD21" s="143">
        <v>84</v>
      </c>
      <c r="AE21" s="145">
        <v>4.0550325850832731</v>
      </c>
      <c r="AF21" s="143">
        <v>33</v>
      </c>
      <c r="AG21" s="146">
        <v>1.5930485155684289</v>
      </c>
    </row>
    <row r="22" spans="1:33" ht="16.5" customHeight="1">
      <c r="A22" s="3" t="s">
        <v>478</v>
      </c>
      <c r="B22" s="3" t="s">
        <v>54</v>
      </c>
      <c r="C22" s="90" t="s">
        <v>68</v>
      </c>
      <c r="D22" s="134"/>
      <c r="E22" s="135">
        <v>171242</v>
      </c>
      <c r="F22" s="135">
        <v>1139</v>
      </c>
      <c r="G22" s="136">
        <v>6.651405613108933</v>
      </c>
      <c r="H22" s="137">
        <v>1950</v>
      </c>
      <c r="I22" s="138">
        <v>11.387393279686059</v>
      </c>
      <c r="J22" s="139">
        <v>-811</v>
      </c>
      <c r="K22" s="138">
        <v>-4.7359876665771248</v>
      </c>
      <c r="L22" s="135">
        <v>91</v>
      </c>
      <c r="M22" s="140">
        <v>79.894644424934157</v>
      </c>
      <c r="N22" s="135">
        <v>2</v>
      </c>
      <c r="O22" s="140">
        <v>1.7559262510974538</v>
      </c>
      <c r="P22" s="135">
        <v>1</v>
      </c>
      <c r="Q22" s="140">
        <v>0.87796312554872691</v>
      </c>
      <c r="R22" s="141">
        <v>2</v>
      </c>
      <c r="S22" s="142">
        <v>1.7559262510974538</v>
      </c>
      <c r="T22" s="143">
        <v>1</v>
      </c>
      <c r="U22" s="142">
        <v>0.87796312554872691</v>
      </c>
      <c r="V22" s="143">
        <v>1</v>
      </c>
      <c r="W22" s="142">
        <v>0.87796312554872691</v>
      </c>
      <c r="X22" s="143">
        <v>25</v>
      </c>
      <c r="Y22" s="144">
        <v>21.949078138718171</v>
      </c>
      <c r="Z22" s="141">
        <v>13</v>
      </c>
      <c r="AA22" s="142">
        <v>11.41352063213345</v>
      </c>
      <c r="AB22" s="143">
        <v>12</v>
      </c>
      <c r="AC22" s="142">
        <v>10.535557506584723</v>
      </c>
      <c r="AD22" s="143">
        <v>791</v>
      </c>
      <c r="AE22" s="145">
        <v>4.6191938893495754</v>
      </c>
      <c r="AF22" s="143">
        <v>338</v>
      </c>
      <c r="AG22" s="146">
        <v>1.9738148351455833</v>
      </c>
    </row>
    <row r="23" spans="1:33" ht="16.5" customHeight="1">
      <c r="A23" s="3" t="s">
        <v>479</v>
      </c>
      <c r="B23" s="3" t="s">
        <v>84</v>
      </c>
      <c r="C23" s="90" t="s">
        <v>71</v>
      </c>
      <c r="D23" s="134"/>
      <c r="E23" s="135">
        <v>33605</v>
      </c>
      <c r="F23" s="135">
        <v>187</v>
      </c>
      <c r="G23" s="136">
        <v>5.5646481178396074</v>
      </c>
      <c r="H23" s="137">
        <v>448</v>
      </c>
      <c r="I23" s="138">
        <v>13.331349501562267</v>
      </c>
      <c r="J23" s="139">
        <v>-261</v>
      </c>
      <c r="K23" s="138">
        <v>-7.7667013837226602</v>
      </c>
      <c r="L23" s="135">
        <v>24</v>
      </c>
      <c r="M23" s="140">
        <v>128.34224598930481</v>
      </c>
      <c r="N23" s="135">
        <v>1</v>
      </c>
      <c r="O23" s="140">
        <v>5.3475935828877006</v>
      </c>
      <c r="P23" s="135">
        <v>0</v>
      </c>
      <c r="Q23" s="140">
        <v>0</v>
      </c>
      <c r="R23" s="141">
        <v>0</v>
      </c>
      <c r="S23" s="142">
        <v>0</v>
      </c>
      <c r="T23" s="143">
        <v>0</v>
      </c>
      <c r="U23" s="142">
        <v>0</v>
      </c>
      <c r="V23" s="143">
        <v>0</v>
      </c>
      <c r="W23" s="142">
        <v>0</v>
      </c>
      <c r="X23" s="143">
        <v>7</v>
      </c>
      <c r="Y23" s="144">
        <v>37.433155080213901</v>
      </c>
      <c r="Z23" s="141">
        <v>3</v>
      </c>
      <c r="AA23" s="142">
        <v>16.042780748663102</v>
      </c>
      <c r="AB23" s="143">
        <v>4</v>
      </c>
      <c r="AC23" s="142">
        <v>21.390374331550802</v>
      </c>
      <c r="AD23" s="143">
        <v>116</v>
      </c>
      <c r="AE23" s="145">
        <v>3.4518672816545157</v>
      </c>
      <c r="AF23" s="143">
        <v>70</v>
      </c>
      <c r="AG23" s="146">
        <v>2.0830233596191041</v>
      </c>
    </row>
    <row r="24" spans="1:33" ht="16.5" customHeight="1">
      <c r="A24" s="3" t="s">
        <v>475</v>
      </c>
      <c r="B24" s="3" t="s">
        <v>21</v>
      </c>
      <c r="C24" s="90" t="s">
        <v>74</v>
      </c>
      <c r="D24" s="134"/>
      <c r="E24" s="135">
        <v>21058</v>
      </c>
      <c r="F24" s="135">
        <v>64</v>
      </c>
      <c r="G24" s="136">
        <v>3.0392249976256056</v>
      </c>
      <c r="H24" s="137">
        <v>387</v>
      </c>
      <c r="I24" s="138">
        <v>18.377813657517333</v>
      </c>
      <c r="J24" s="139">
        <v>-323</v>
      </c>
      <c r="K24" s="138">
        <v>-15.338588659891728</v>
      </c>
      <c r="L24" s="135">
        <v>10</v>
      </c>
      <c r="M24" s="140">
        <v>156.25</v>
      </c>
      <c r="N24" s="135">
        <v>0</v>
      </c>
      <c r="O24" s="140">
        <v>0</v>
      </c>
      <c r="P24" s="135">
        <v>0</v>
      </c>
      <c r="Q24" s="140">
        <v>0</v>
      </c>
      <c r="R24" s="141">
        <v>0</v>
      </c>
      <c r="S24" s="142">
        <v>0</v>
      </c>
      <c r="T24" s="143">
        <v>0</v>
      </c>
      <c r="U24" s="142">
        <v>0</v>
      </c>
      <c r="V24" s="143">
        <v>0</v>
      </c>
      <c r="W24" s="142">
        <v>0</v>
      </c>
      <c r="X24" s="143">
        <v>2</v>
      </c>
      <c r="Y24" s="144">
        <v>31.25</v>
      </c>
      <c r="Z24" s="141">
        <v>0</v>
      </c>
      <c r="AA24" s="142">
        <v>0</v>
      </c>
      <c r="AB24" s="143">
        <v>2</v>
      </c>
      <c r="AC24" s="142">
        <v>31.25</v>
      </c>
      <c r="AD24" s="143">
        <v>54</v>
      </c>
      <c r="AE24" s="145">
        <v>2.5643460917466046</v>
      </c>
      <c r="AF24" s="143">
        <v>26</v>
      </c>
      <c r="AG24" s="146">
        <v>1.2346851552854023</v>
      </c>
    </row>
    <row r="25" spans="1:33" ht="16.5" customHeight="1">
      <c r="A25" s="3" t="s">
        <v>480</v>
      </c>
      <c r="B25" s="3" t="s">
        <v>481</v>
      </c>
      <c r="C25" s="90" t="s">
        <v>77</v>
      </c>
      <c r="D25" s="134"/>
      <c r="E25" s="135">
        <v>13204</v>
      </c>
      <c r="F25" s="135">
        <v>40</v>
      </c>
      <c r="G25" s="136">
        <v>3.0293850348379281</v>
      </c>
      <c r="H25" s="137">
        <v>280</v>
      </c>
      <c r="I25" s="138">
        <v>21.205695243865495</v>
      </c>
      <c r="J25" s="139">
        <v>-240</v>
      </c>
      <c r="K25" s="138">
        <v>-18.176310209027566</v>
      </c>
      <c r="L25" s="135">
        <v>4</v>
      </c>
      <c r="M25" s="140">
        <v>100</v>
      </c>
      <c r="N25" s="135">
        <v>0</v>
      </c>
      <c r="O25" s="140">
        <v>0</v>
      </c>
      <c r="P25" s="135">
        <v>0</v>
      </c>
      <c r="Q25" s="140">
        <v>0</v>
      </c>
      <c r="R25" s="141">
        <v>0</v>
      </c>
      <c r="S25" s="142">
        <v>0</v>
      </c>
      <c r="T25" s="143">
        <v>0</v>
      </c>
      <c r="U25" s="142">
        <v>0</v>
      </c>
      <c r="V25" s="143">
        <v>0</v>
      </c>
      <c r="W25" s="142">
        <v>0</v>
      </c>
      <c r="X25" s="143">
        <v>0</v>
      </c>
      <c r="Y25" s="144">
        <v>0</v>
      </c>
      <c r="Z25" s="141">
        <v>0</v>
      </c>
      <c r="AA25" s="142">
        <v>0</v>
      </c>
      <c r="AB25" s="143">
        <v>0</v>
      </c>
      <c r="AC25" s="142">
        <v>0</v>
      </c>
      <c r="AD25" s="143">
        <v>30</v>
      </c>
      <c r="AE25" s="145">
        <v>2.2720387761284457</v>
      </c>
      <c r="AF25" s="143">
        <v>19</v>
      </c>
      <c r="AG25" s="146">
        <v>1.4389578915480159</v>
      </c>
    </row>
    <row r="26" spans="1:33" ht="16.5" customHeight="1">
      <c r="A26" s="3" t="s">
        <v>462</v>
      </c>
      <c r="B26" s="3" t="s">
        <v>482</v>
      </c>
      <c r="C26" s="90" t="s">
        <v>80</v>
      </c>
      <c r="D26" s="134"/>
      <c r="E26" s="135">
        <v>119580</v>
      </c>
      <c r="F26" s="135">
        <v>638</v>
      </c>
      <c r="G26" s="136">
        <v>5.3353403579193843</v>
      </c>
      <c r="H26" s="137">
        <v>1265</v>
      </c>
      <c r="I26" s="138">
        <v>10.578692088978089</v>
      </c>
      <c r="J26" s="139">
        <v>-627</v>
      </c>
      <c r="K26" s="138">
        <v>-5.2433517310587048</v>
      </c>
      <c r="L26" s="135">
        <v>57</v>
      </c>
      <c r="M26" s="140">
        <v>89.341692789968647</v>
      </c>
      <c r="N26" s="135">
        <v>1</v>
      </c>
      <c r="O26" s="140">
        <v>1.567398119122257</v>
      </c>
      <c r="P26" s="135">
        <v>1</v>
      </c>
      <c r="Q26" s="140">
        <v>1.567398119122257</v>
      </c>
      <c r="R26" s="141">
        <v>2</v>
      </c>
      <c r="S26" s="142">
        <v>3.134796238244514</v>
      </c>
      <c r="T26" s="143">
        <v>2</v>
      </c>
      <c r="U26" s="142">
        <v>3.134796238244514</v>
      </c>
      <c r="V26" s="143">
        <v>0</v>
      </c>
      <c r="W26" s="142">
        <v>0</v>
      </c>
      <c r="X26" s="143">
        <v>22</v>
      </c>
      <c r="Y26" s="144">
        <v>34.482758620689651</v>
      </c>
      <c r="Z26" s="141">
        <v>10</v>
      </c>
      <c r="AA26" s="142">
        <v>15.67398119122257</v>
      </c>
      <c r="AB26" s="143">
        <v>12</v>
      </c>
      <c r="AC26" s="142">
        <v>18.808777429467085</v>
      </c>
      <c r="AD26" s="143">
        <v>292</v>
      </c>
      <c r="AE26" s="145">
        <v>2.4418799130289348</v>
      </c>
      <c r="AF26" s="143">
        <v>164</v>
      </c>
      <c r="AG26" s="146">
        <v>1.3714668004683057</v>
      </c>
    </row>
    <row r="27" spans="1:33" ht="16.5" customHeight="1">
      <c r="A27" s="3" t="s">
        <v>480</v>
      </c>
      <c r="B27" s="3" t="s">
        <v>481</v>
      </c>
      <c r="C27" s="90" t="s">
        <v>83</v>
      </c>
      <c r="D27" s="134"/>
      <c r="E27" s="135">
        <v>9906</v>
      </c>
      <c r="F27" s="135">
        <v>25</v>
      </c>
      <c r="G27" s="136">
        <v>2.5237229961639414</v>
      </c>
      <c r="H27" s="137">
        <v>228</v>
      </c>
      <c r="I27" s="138">
        <v>23.01635372501514</v>
      </c>
      <c r="J27" s="139">
        <v>-203</v>
      </c>
      <c r="K27" s="138">
        <v>-20.492630728851204</v>
      </c>
      <c r="L27" s="135">
        <v>2</v>
      </c>
      <c r="M27" s="140">
        <v>80</v>
      </c>
      <c r="N27" s="135">
        <v>1</v>
      </c>
      <c r="O27" s="140">
        <v>40</v>
      </c>
      <c r="P27" s="135">
        <v>0</v>
      </c>
      <c r="Q27" s="140">
        <v>0</v>
      </c>
      <c r="R27" s="141">
        <v>0</v>
      </c>
      <c r="S27" s="142">
        <v>0</v>
      </c>
      <c r="T27" s="143">
        <v>0</v>
      </c>
      <c r="U27" s="142">
        <v>0</v>
      </c>
      <c r="V27" s="143">
        <v>0</v>
      </c>
      <c r="W27" s="142">
        <v>0</v>
      </c>
      <c r="X27" s="143">
        <v>1</v>
      </c>
      <c r="Y27" s="144">
        <v>40</v>
      </c>
      <c r="Z27" s="141">
        <v>0</v>
      </c>
      <c r="AA27" s="142">
        <v>0</v>
      </c>
      <c r="AB27" s="143">
        <v>1</v>
      </c>
      <c r="AC27" s="142">
        <v>40</v>
      </c>
      <c r="AD27" s="143">
        <v>22</v>
      </c>
      <c r="AE27" s="145">
        <v>2.2208762366242678</v>
      </c>
      <c r="AF27" s="143">
        <v>8</v>
      </c>
      <c r="AG27" s="146">
        <v>0.80759135877246113</v>
      </c>
    </row>
    <row r="28" spans="1:33" ht="16.5" customHeight="1">
      <c r="A28" s="3" t="s">
        <v>483</v>
      </c>
      <c r="B28" s="3" t="s">
        <v>484</v>
      </c>
      <c r="C28" s="90" t="s">
        <v>86</v>
      </c>
      <c r="D28" s="134"/>
      <c r="E28" s="135">
        <v>21582</v>
      </c>
      <c r="F28" s="135">
        <v>91</v>
      </c>
      <c r="G28" s="136">
        <v>4.2164766935409137</v>
      </c>
      <c r="H28" s="137">
        <v>336</v>
      </c>
      <c r="I28" s="138">
        <v>15.568529329997221</v>
      </c>
      <c r="J28" s="139">
        <v>-245</v>
      </c>
      <c r="K28" s="138">
        <v>-11.352052636456305</v>
      </c>
      <c r="L28" s="135">
        <v>5</v>
      </c>
      <c r="M28" s="140">
        <v>54.945054945054942</v>
      </c>
      <c r="N28" s="135">
        <v>0</v>
      </c>
      <c r="O28" s="140">
        <v>0</v>
      </c>
      <c r="P28" s="135">
        <v>0</v>
      </c>
      <c r="Q28" s="140">
        <v>0</v>
      </c>
      <c r="R28" s="141">
        <v>1</v>
      </c>
      <c r="S28" s="142">
        <v>10.989010989010989</v>
      </c>
      <c r="T28" s="143">
        <v>1</v>
      </c>
      <c r="U28" s="142">
        <v>10.989010989010989</v>
      </c>
      <c r="V28" s="143">
        <v>0</v>
      </c>
      <c r="W28" s="142">
        <v>0</v>
      </c>
      <c r="X28" s="143">
        <v>3</v>
      </c>
      <c r="Y28" s="144">
        <v>32.967032967032971</v>
      </c>
      <c r="Z28" s="141">
        <v>1</v>
      </c>
      <c r="AA28" s="142">
        <v>10.989010989010989</v>
      </c>
      <c r="AB28" s="143">
        <v>2</v>
      </c>
      <c r="AC28" s="142">
        <v>21.978021978021978</v>
      </c>
      <c r="AD28" s="143">
        <v>73</v>
      </c>
      <c r="AE28" s="145">
        <v>3.3824483365767768</v>
      </c>
      <c r="AF28" s="143">
        <v>46</v>
      </c>
      <c r="AG28" s="146">
        <v>2.1314058011305721</v>
      </c>
    </row>
    <row r="29" spans="1:33" ht="16.5" customHeight="1">
      <c r="A29" s="3" t="s">
        <v>485</v>
      </c>
      <c r="B29" s="3" t="s">
        <v>486</v>
      </c>
      <c r="C29" s="90" t="s">
        <v>89</v>
      </c>
      <c r="D29" s="134"/>
      <c r="E29" s="135">
        <v>18562</v>
      </c>
      <c r="F29" s="135">
        <v>71</v>
      </c>
      <c r="G29" s="136">
        <v>3.8250188557267535</v>
      </c>
      <c r="H29" s="137">
        <v>264</v>
      </c>
      <c r="I29" s="138">
        <v>14.222605322702295</v>
      </c>
      <c r="J29" s="139">
        <v>-193</v>
      </c>
      <c r="K29" s="138">
        <v>-10.397586466975541</v>
      </c>
      <c r="L29" s="135">
        <v>12</v>
      </c>
      <c r="M29" s="140">
        <v>169.01408450704224</v>
      </c>
      <c r="N29" s="135">
        <v>0</v>
      </c>
      <c r="O29" s="140">
        <v>0</v>
      </c>
      <c r="P29" s="135">
        <v>0</v>
      </c>
      <c r="Q29" s="140">
        <v>0</v>
      </c>
      <c r="R29" s="141">
        <v>0</v>
      </c>
      <c r="S29" s="142">
        <v>0</v>
      </c>
      <c r="T29" s="143">
        <v>0</v>
      </c>
      <c r="U29" s="142">
        <v>0</v>
      </c>
      <c r="V29" s="143">
        <v>0</v>
      </c>
      <c r="W29" s="142">
        <v>0</v>
      </c>
      <c r="X29" s="143">
        <v>1</v>
      </c>
      <c r="Y29" s="144">
        <v>14.084507042253522</v>
      </c>
      <c r="Z29" s="141">
        <v>1</v>
      </c>
      <c r="AA29" s="142">
        <v>14.084507042253522</v>
      </c>
      <c r="AB29" s="143">
        <v>0</v>
      </c>
      <c r="AC29" s="142">
        <v>0</v>
      </c>
      <c r="AD29" s="143">
        <v>43</v>
      </c>
      <c r="AE29" s="145">
        <v>2.3165607154401466</v>
      </c>
      <c r="AF29" s="143">
        <v>27</v>
      </c>
      <c r="AG29" s="146">
        <v>1.4545846352763712</v>
      </c>
    </row>
    <row r="30" spans="1:33" ht="16.5" customHeight="1">
      <c r="A30" s="3" t="s">
        <v>485</v>
      </c>
      <c r="B30" s="3" t="s">
        <v>486</v>
      </c>
      <c r="C30" s="90" t="s">
        <v>92</v>
      </c>
      <c r="D30" s="134"/>
      <c r="E30" s="135">
        <v>27277</v>
      </c>
      <c r="F30" s="135">
        <v>161</v>
      </c>
      <c r="G30" s="136">
        <v>5.9024086226491184</v>
      </c>
      <c r="H30" s="137">
        <v>297</v>
      </c>
      <c r="I30" s="138">
        <v>10.88829416724713</v>
      </c>
      <c r="J30" s="139">
        <v>-136</v>
      </c>
      <c r="K30" s="138">
        <v>-4.9858855445980135</v>
      </c>
      <c r="L30" s="135">
        <v>14</v>
      </c>
      <c r="M30" s="140">
        <v>86.956521739130437</v>
      </c>
      <c r="N30" s="135">
        <v>0</v>
      </c>
      <c r="O30" s="140">
        <v>0</v>
      </c>
      <c r="P30" s="135">
        <v>0</v>
      </c>
      <c r="Q30" s="140">
        <v>0</v>
      </c>
      <c r="R30" s="141">
        <v>1</v>
      </c>
      <c r="S30" s="142">
        <v>6.2111801242236018</v>
      </c>
      <c r="T30" s="143">
        <v>1</v>
      </c>
      <c r="U30" s="142">
        <v>6.2111801242236018</v>
      </c>
      <c r="V30" s="143">
        <v>0</v>
      </c>
      <c r="W30" s="142">
        <v>0</v>
      </c>
      <c r="X30" s="143">
        <v>5</v>
      </c>
      <c r="Y30" s="144">
        <v>31.055900621118013</v>
      </c>
      <c r="Z30" s="141">
        <v>4</v>
      </c>
      <c r="AA30" s="142">
        <v>24.844720496894407</v>
      </c>
      <c r="AB30" s="143">
        <v>1</v>
      </c>
      <c r="AC30" s="142">
        <v>6.2111801242236018</v>
      </c>
      <c r="AD30" s="143">
        <v>121</v>
      </c>
      <c r="AE30" s="145">
        <v>4.4359716977673491</v>
      </c>
      <c r="AF30" s="143">
        <v>45</v>
      </c>
      <c r="AG30" s="146">
        <v>1.6497415404919897</v>
      </c>
    </row>
    <row r="31" spans="1:33" ht="16.5" customHeight="1">
      <c r="A31" s="3" t="s">
        <v>475</v>
      </c>
      <c r="B31" s="3" t="s">
        <v>21</v>
      </c>
      <c r="C31" s="90" t="s">
        <v>94</v>
      </c>
      <c r="D31" s="134"/>
      <c r="E31" s="135">
        <v>8302</v>
      </c>
      <c r="F31" s="135">
        <v>38</v>
      </c>
      <c r="G31" s="136">
        <v>4.5772103107684901</v>
      </c>
      <c r="H31" s="137">
        <v>194</v>
      </c>
      <c r="I31" s="138">
        <v>23.367863165502289</v>
      </c>
      <c r="J31" s="139">
        <v>-156</v>
      </c>
      <c r="K31" s="138">
        <v>-18.7906528547338</v>
      </c>
      <c r="L31" s="135">
        <v>3</v>
      </c>
      <c r="M31" s="140">
        <v>78.94736842105263</v>
      </c>
      <c r="N31" s="135">
        <v>0</v>
      </c>
      <c r="O31" s="140">
        <v>0</v>
      </c>
      <c r="P31" s="135">
        <v>0</v>
      </c>
      <c r="Q31" s="140">
        <v>0</v>
      </c>
      <c r="R31" s="141">
        <v>0</v>
      </c>
      <c r="S31" s="142">
        <v>0</v>
      </c>
      <c r="T31" s="143">
        <v>0</v>
      </c>
      <c r="U31" s="142">
        <v>0</v>
      </c>
      <c r="V31" s="143">
        <v>0</v>
      </c>
      <c r="W31" s="142">
        <v>0</v>
      </c>
      <c r="X31" s="143">
        <v>2</v>
      </c>
      <c r="Y31" s="144">
        <v>52.631578947368418</v>
      </c>
      <c r="Z31" s="141">
        <v>1</v>
      </c>
      <c r="AA31" s="142">
        <v>26.315789473684209</v>
      </c>
      <c r="AB31" s="143">
        <v>1</v>
      </c>
      <c r="AC31" s="142">
        <v>26.315789473684209</v>
      </c>
      <c r="AD31" s="143">
        <v>20</v>
      </c>
      <c r="AE31" s="145">
        <v>2.4090580582992049</v>
      </c>
      <c r="AF31" s="143">
        <v>3</v>
      </c>
      <c r="AG31" s="146">
        <v>0.36135870874488074</v>
      </c>
    </row>
    <row r="32" spans="1:33" ht="16.5" customHeight="1">
      <c r="A32" s="3" t="s">
        <v>487</v>
      </c>
      <c r="B32" s="3" t="s">
        <v>488</v>
      </c>
      <c r="C32" s="90" t="s">
        <v>96</v>
      </c>
      <c r="D32" s="134"/>
      <c r="E32" s="135">
        <v>25457</v>
      </c>
      <c r="F32" s="135">
        <v>115</v>
      </c>
      <c r="G32" s="136">
        <v>4.517421534352045</v>
      </c>
      <c r="H32" s="137">
        <v>385</v>
      </c>
      <c r="I32" s="138">
        <v>15.123541658482932</v>
      </c>
      <c r="J32" s="139">
        <v>-270</v>
      </c>
      <c r="K32" s="138">
        <v>-10.606120124130888</v>
      </c>
      <c r="L32" s="135">
        <v>13</v>
      </c>
      <c r="M32" s="140">
        <v>113.04347826086956</v>
      </c>
      <c r="N32" s="135">
        <v>0</v>
      </c>
      <c r="O32" s="140">
        <v>0</v>
      </c>
      <c r="P32" s="135">
        <v>0</v>
      </c>
      <c r="Q32" s="140">
        <v>0</v>
      </c>
      <c r="R32" s="141">
        <v>0</v>
      </c>
      <c r="S32" s="142">
        <v>0</v>
      </c>
      <c r="T32" s="143">
        <v>0</v>
      </c>
      <c r="U32" s="142">
        <v>0</v>
      </c>
      <c r="V32" s="143">
        <v>0</v>
      </c>
      <c r="W32" s="142">
        <v>0</v>
      </c>
      <c r="X32" s="143">
        <v>3</v>
      </c>
      <c r="Y32" s="144">
        <v>26.086956521739129</v>
      </c>
      <c r="Z32" s="141">
        <v>0</v>
      </c>
      <c r="AA32" s="142">
        <v>0</v>
      </c>
      <c r="AB32" s="143">
        <v>3</v>
      </c>
      <c r="AC32" s="142">
        <v>26.086956521739129</v>
      </c>
      <c r="AD32" s="143">
        <v>105</v>
      </c>
      <c r="AE32" s="145">
        <v>4.1246022704953456</v>
      </c>
      <c r="AF32" s="143">
        <v>33</v>
      </c>
      <c r="AG32" s="146">
        <v>1.2963035707271084</v>
      </c>
    </row>
    <row r="33" spans="1:33" ht="16.5" customHeight="1">
      <c r="A33" s="3" t="s">
        <v>462</v>
      </c>
      <c r="B33" s="3" t="s">
        <v>489</v>
      </c>
      <c r="C33" s="90" t="s">
        <v>98</v>
      </c>
      <c r="D33" s="134"/>
      <c r="E33" s="135">
        <v>97552</v>
      </c>
      <c r="F33" s="135">
        <v>708</v>
      </c>
      <c r="G33" s="136">
        <v>7.2576677054288989</v>
      </c>
      <c r="H33" s="137">
        <v>915</v>
      </c>
      <c r="I33" s="138">
        <v>9.3796129243890434</v>
      </c>
      <c r="J33" s="139">
        <v>-207</v>
      </c>
      <c r="K33" s="138">
        <v>-2.1219452189601444</v>
      </c>
      <c r="L33" s="135">
        <v>54</v>
      </c>
      <c r="M33" s="140">
        <v>76.271186440677965</v>
      </c>
      <c r="N33" s="135">
        <v>1</v>
      </c>
      <c r="O33" s="140">
        <v>1.4124293785310735</v>
      </c>
      <c r="P33" s="135">
        <v>1</v>
      </c>
      <c r="Q33" s="140">
        <v>1.4124293785310735</v>
      </c>
      <c r="R33" s="141">
        <v>1</v>
      </c>
      <c r="S33" s="142">
        <v>1.4124293785310735</v>
      </c>
      <c r="T33" s="143">
        <v>0</v>
      </c>
      <c r="U33" s="142">
        <v>0</v>
      </c>
      <c r="V33" s="143">
        <v>1</v>
      </c>
      <c r="W33" s="142">
        <v>1.4124293785310735</v>
      </c>
      <c r="X33" s="143">
        <v>15</v>
      </c>
      <c r="Y33" s="144">
        <v>21.1864406779661</v>
      </c>
      <c r="Z33" s="141">
        <v>7</v>
      </c>
      <c r="AA33" s="142">
        <v>9.8870056497175156</v>
      </c>
      <c r="AB33" s="143">
        <v>8</v>
      </c>
      <c r="AC33" s="142">
        <v>11.299435028248588</v>
      </c>
      <c r="AD33" s="143">
        <v>528</v>
      </c>
      <c r="AE33" s="145">
        <v>5.4124979498113825</v>
      </c>
      <c r="AF33" s="143">
        <v>205</v>
      </c>
      <c r="AG33" s="146">
        <v>2.1014433327866167</v>
      </c>
    </row>
    <row r="34" spans="1:33" ht="16.5" customHeight="1">
      <c r="A34" s="3" t="s">
        <v>480</v>
      </c>
      <c r="B34" s="3" t="s">
        <v>481</v>
      </c>
      <c r="C34" s="90" t="s">
        <v>100</v>
      </c>
      <c r="D34" s="134"/>
      <c r="E34" s="135">
        <v>39861</v>
      </c>
      <c r="F34" s="135">
        <v>214</v>
      </c>
      <c r="G34" s="136">
        <v>5.3686560798775744</v>
      </c>
      <c r="H34" s="137">
        <v>579</v>
      </c>
      <c r="I34" s="138">
        <v>14.525476029201474</v>
      </c>
      <c r="J34" s="139">
        <v>-365</v>
      </c>
      <c r="K34" s="138">
        <v>-9.1568199493239</v>
      </c>
      <c r="L34" s="135">
        <v>22</v>
      </c>
      <c r="M34" s="140">
        <v>102.80373831775701</v>
      </c>
      <c r="N34" s="135">
        <v>0</v>
      </c>
      <c r="O34" s="140">
        <v>0</v>
      </c>
      <c r="P34" s="135">
        <v>0</v>
      </c>
      <c r="Q34" s="140">
        <v>0</v>
      </c>
      <c r="R34" s="141">
        <v>2</v>
      </c>
      <c r="S34" s="142">
        <v>9.3457943925233646</v>
      </c>
      <c r="T34" s="143">
        <v>2</v>
      </c>
      <c r="U34" s="142">
        <v>9.3457943925233646</v>
      </c>
      <c r="V34" s="143">
        <v>0</v>
      </c>
      <c r="W34" s="142">
        <v>0</v>
      </c>
      <c r="X34" s="143">
        <v>12</v>
      </c>
      <c r="Y34" s="144">
        <v>56.074766355140184</v>
      </c>
      <c r="Z34" s="141">
        <v>4</v>
      </c>
      <c r="AA34" s="142">
        <v>18.691588785046729</v>
      </c>
      <c r="AB34" s="143">
        <v>8</v>
      </c>
      <c r="AC34" s="142">
        <v>37.383177570093459</v>
      </c>
      <c r="AD34" s="143">
        <v>164</v>
      </c>
      <c r="AE34" s="145">
        <v>4.1142971827099171</v>
      </c>
      <c r="AF34" s="143">
        <v>62</v>
      </c>
      <c r="AG34" s="146">
        <v>1.5554050324878954</v>
      </c>
    </row>
    <row r="35" spans="1:33" ht="16.5" customHeight="1">
      <c r="A35" s="3" t="s">
        <v>480</v>
      </c>
      <c r="B35" s="3" t="s">
        <v>481</v>
      </c>
      <c r="C35" s="90" t="s">
        <v>102</v>
      </c>
      <c r="D35" s="134"/>
      <c r="E35" s="135">
        <v>16848</v>
      </c>
      <c r="F35" s="135">
        <v>76</v>
      </c>
      <c r="G35" s="136">
        <v>4.5109211775878437</v>
      </c>
      <c r="H35" s="137">
        <v>295</v>
      </c>
      <c r="I35" s="138">
        <v>17.509496676163344</v>
      </c>
      <c r="J35" s="139">
        <v>-219</v>
      </c>
      <c r="K35" s="138">
        <v>-12.998575498575498</v>
      </c>
      <c r="L35" s="135">
        <v>6</v>
      </c>
      <c r="M35" s="140">
        <v>78.94736842105263</v>
      </c>
      <c r="N35" s="135">
        <v>0</v>
      </c>
      <c r="O35" s="140">
        <v>0</v>
      </c>
      <c r="P35" s="135">
        <v>0</v>
      </c>
      <c r="Q35" s="140">
        <v>0</v>
      </c>
      <c r="R35" s="141">
        <v>0</v>
      </c>
      <c r="S35" s="142">
        <v>0</v>
      </c>
      <c r="T35" s="143">
        <v>0</v>
      </c>
      <c r="U35" s="142">
        <v>0</v>
      </c>
      <c r="V35" s="143">
        <v>0</v>
      </c>
      <c r="W35" s="142">
        <v>0</v>
      </c>
      <c r="X35" s="143">
        <v>2</v>
      </c>
      <c r="Y35" s="144">
        <v>26.315789473684209</v>
      </c>
      <c r="Z35" s="141">
        <v>2</v>
      </c>
      <c r="AA35" s="142">
        <v>26.315789473684209</v>
      </c>
      <c r="AB35" s="143">
        <v>0</v>
      </c>
      <c r="AC35" s="142">
        <v>0</v>
      </c>
      <c r="AD35" s="143">
        <v>50</v>
      </c>
      <c r="AE35" s="145">
        <v>2.9677113010446345</v>
      </c>
      <c r="AF35" s="143">
        <v>24</v>
      </c>
      <c r="AG35" s="146">
        <v>1.4245014245014245</v>
      </c>
    </row>
    <row r="36" spans="1:33" ht="16.5" customHeight="1">
      <c r="A36" s="3" t="s">
        <v>480</v>
      </c>
      <c r="B36" s="3" t="s">
        <v>481</v>
      </c>
      <c r="C36" s="90" t="s">
        <v>104</v>
      </c>
      <c r="D36" s="134"/>
      <c r="E36" s="135">
        <v>3130</v>
      </c>
      <c r="F36" s="135">
        <v>6</v>
      </c>
      <c r="G36" s="136">
        <v>1.9169329073482428</v>
      </c>
      <c r="H36" s="137">
        <v>67</v>
      </c>
      <c r="I36" s="138">
        <v>21.405750798722046</v>
      </c>
      <c r="J36" s="139">
        <v>-61</v>
      </c>
      <c r="K36" s="138">
        <v>-19.488817891373802</v>
      </c>
      <c r="L36" s="135">
        <v>0</v>
      </c>
      <c r="M36" s="140">
        <v>0</v>
      </c>
      <c r="N36" s="135">
        <v>0</v>
      </c>
      <c r="O36" s="140">
        <v>0</v>
      </c>
      <c r="P36" s="135">
        <v>0</v>
      </c>
      <c r="Q36" s="140">
        <v>0</v>
      </c>
      <c r="R36" s="141">
        <v>0</v>
      </c>
      <c r="S36" s="142">
        <v>0</v>
      </c>
      <c r="T36" s="143">
        <v>0</v>
      </c>
      <c r="U36" s="142">
        <v>0</v>
      </c>
      <c r="V36" s="143">
        <v>0</v>
      </c>
      <c r="W36" s="142">
        <v>0</v>
      </c>
      <c r="X36" s="143">
        <v>0</v>
      </c>
      <c r="Y36" s="144">
        <v>0</v>
      </c>
      <c r="Z36" s="141">
        <v>0</v>
      </c>
      <c r="AA36" s="142">
        <v>0</v>
      </c>
      <c r="AB36" s="143">
        <v>0</v>
      </c>
      <c r="AC36" s="142">
        <v>0</v>
      </c>
      <c r="AD36" s="143">
        <v>8</v>
      </c>
      <c r="AE36" s="145">
        <v>2.5559105431309903</v>
      </c>
      <c r="AF36" s="143">
        <v>1</v>
      </c>
      <c r="AG36" s="146">
        <v>0.31948881789137379</v>
      </c>
    </row>
    <row r="37" spans="1:33" ht="16.5" customHeight="1">
      <c r="A37" s="3" t="s">
        <v>490</v>
      </c>
      <c r="B37" s="3" t="s">
        <v>491</v>
      </c>
      <c r="C37" s="90" t="s">
        <v>106</v>
      </c>
      <c r="D37" s="134"/>
      <c r="E37" s="135">
        <v>20422</v>
      </c>
      <c r="F37" s="135">
        <v>84</v>
      </c>
      <c r="G37" s="136">
        <v>4.1132112427773961</v>
      </c>
      <c r="H37" s="137">
        <v>348</v>
      </c>
      <c r="I37" s="138">
        <v>17.040446577220642</v>
      </c>
      <c r="J37" s="139">
        <v>-264</v>
      </c>
      <c r="K37" s="138">
        <v>-12.927235334443248</v>
      </c>
      <c r="L37" s="135">
        <v>4</v>
      </c>
      <c r="M37" s="140">
        <v>47.619047619047613</v>
      </c>
      <c r="N37" s="135">
        <v>0</v>
      </c>
      <c r="O37" s="140">
        <v>0</v>
      </c>
      <c r="P37" s="135">
        <v>0</v>
      </c>
      <c r="Q37" s="140">
        <v>0</v>
      </c>
      <c r="R37" s="141">
        <v>0</v>
      </c>
      <c r="S37" s="142">
        <v>0</v>
      </c>
      <c r="T37" s="143">
        <v>0</v>
      </c>
      <c r="U37" s="142">
        <v>0</v>
      </c>
      <c r="V37" s="143">
        <v>0</v>
      </c>
      <c r="W37" s="142">
        <v>0</v>
      </c>
      <c r="X37" s="143">
        <v>0</v>
      </c>
      <c r="Y37" s="144">
        <v>0</v>
      </c>
      <c r="Z37" s="141">
        <v>0</v>
      </c>
      <c r="AA37" s="142">
        <v>0</v>
      </c>
      <c r="AB37" s="143">
        <v>0</v>
      </c>
      <c r="AC37" s="142">
        <v>0</v>
      </c>
      <c r="AD37" s="143">
        <v>49</v>
      </c>
      <c r="AE37" s="145">
        <v>2.3993732249534814</v>
      </c>
      <c r="AF37" s="143">
        <v>20</v>
      </c>
      <c r="AG37" s="146">
        <v>0.97933601018509442</v>
      </c>
    </row>
    <row r="38" spans="1:33" ht="16.5" customHeight="1">
      <c r="A38" s="3" t="s">
        <v>30</v>
      </c>
      <c r="B38" s="3" t="s">
        <v>492</v>
      </c>
      <c r="C38" s="90" t="s">
        <v>108</v>
      </c>
      <c r="D38" s="134"/>
      <c r="E38" s="135">
        <v>21593</v>
      </c>
      <c r="F38" s="135">
        <v>125</v>
      </c>
      <c r="G38" s="136">
        <v>5.7889130736812859</v>
      </c>
      <c r="H38" s="137">
        <v>278</v>
      </c>
      <c r="I38" s="138">
        <v>12.874542675867179</v>
      </c>
      <c r="J38" s="139">
        <v>-153</v>
      </c>
      <c r="K38" s="138">
        <v>-7.085629602185894</v>
      </c>
      <c r="L38" s="135">
        <v>9</v>
      </c>
      <c r="M38" s="140">
        <v>72</v>
      </c>
      <c r="N38" s="135">
        <v>0</v>
      </c>
      <c r="O38" s="140">
        <v>0</v>
      </c>
      <c r="P38" s="135">
        <v>0</v>
      </c>
      <c r="Q38" s="140">
        <v>0</v>
      </c>
      <c r="R38" s="141">
        <v>0</v>
      </c>
      <c r="S38" s="142">
        <v>0</v>
      </c>
      <c r="T38" s="143">
        <v>0</v>
      </c>
      <c r="U38" s="142">
        <v>0</v>
      </c>
      <c r="V38" s="143">
        <v>0</v>
      </c>
      <c r="W38" s="142">
        <v>0</v>
      </c>
      <c r="X38" s="143">
        <v>5</v>
      </c>
      <c r="Y38" s="144">
        <v>40</v>
      </c>
      <c r="Z38" s="141">
        <v>3</v>
      </c>
      <c r="AA38" s="142">
        <v>24</v>
      </c>
      <c r="AB38" s="143">
        <v>2</v>
      </c>
      <c r="AC38" s="142">
        <v>16</v>
      </c>
      <c r="AD38" s="143">
        <v>88</v>
      </c>
      <c r="AE38" s="145">
        <v>4.0753948038716254</v>
      </c>
      <c r="AF38" s="143">
        <v>29</v>
      </c>
      <c r="AG38" s="146">
        <v>1.3430278330940582</v>
      </c>
    </row>
    <row r="39" spans="1:33" ht="16.5" customHeight="1">
      <c r="A39" s="3" t="s">
        <v>467</v>
      </c>
      <c r="B39" s="3" t="s">
        <v>468</v>
      </c>
      <c r="C39" s="90" t="s">
        <v>110</v>
      </c>
      <c r="D39" s="134"/>
      <c r="E39" s="135">
        <v>47608</v>
      </c>
      <c r="F39" s="135">
        <v>243</v>
      </c>
      <c r="G39" s="136">
        <v>5.104184170727609</v>
      </c>
      <c r="H39" s="137">
        <v>624</v>
      </c>
      <c r="I39" s="138">
        <v>13.107040833473365</v>
      </c>
      <c r="J39" s="139">
        <v>-381</v>
      </c>
      <c r="K39" s="138">
        <v>-8.0028566627457565</v>
      </c>
      <c r="L39" s="135">
        <v>27</v>
      </c>
      <c r="M39" s="140">
        <v>111.1111111111111</v>
      </c>
      <c r="N39" s="135">
        <v>0</v>
      </c>
      <c r="O39" s="140">
        <v>0</v>
      </c>
      <c r="P39" s="135">
        <v>0</v>
      </c>
      <c r="Q39" s="140">
        <v>0</v>
      </c>
      <c r="R39" s="141">
        <v>1</v>
      </c>
      <c r="S39" s="142">
        <v>4.1152263374485596</v>
      </c>
      <c r="T39" s="143">
        <v>1</v>
      </c>
      <c r="U39" s="142">
        <v>4.1152263374485596</v>
      </c>
      <c r="V39" s="143">
        <v>0</v>
      </c>
      <c r="W39" s="142">
        <v>0</v>
      </c>
      <c r="X39" s="143">
        <v>10</v>
      </c>
      <c r="Y39" s="144">
        <v>41.152263374485599</v>
      </c>
      <c r="Z39" s="141">
        <v>9</v>
      </c>
      <c r="AA39" s="142">
        <v>37.037037037037038</v>
      </c>
      <c r="AB39" s="143">
        <v>1</v>
      </c>
      <c r="AC39" s="142">
        <v>4.1152263374485596</v>
      </c>
      <c r="AD39" s="143">
        <v>163</v>
      </c>
      <c r="AE39" s="145">
        <v>3.4237943202823056</v>
      </c>
      <c r="AF39" s="143">
        <v>75</v>
      </c>
      <c r="AG39" s="146">
        <v>1.5753654847924718</v>
      </c>
    </row>
    <row r="40" spans="1:33" ht="16.5" customHeight="1">
      <c r="A40" s="3" t="s">
        <v>462</v>
      </c>
      <c r="B40" s="3" t="s">
        <v>489</v>
      </c>
      <c r="C40" s="90" t="s">
        <v>112</v>
      </c>
      <c r="D40" s="134"/>
      <c r="E40" s="135">
        <v>70049</v>
      </c>
      <c r="F40" s="135">
        <v>424</v>
      </c>
      <c r="G40" s="136">
        <v>6.0529058230667099</v>
      </c>
      <c r="H40" s="137">
        <v>669</v>
      </c>
      <c r="I40" s="138">
        <v>9.5504575368670501</v>
      </c>
      <c r="J40" s="139">
        <v>-245</v>
      </c>
      <c r="K40" s="138">
        <v>-3.4975517138003398</v>
      </c>
      <c r="L40" s="135">
        <v>30</v>
      </c>
      <c r="M40" s="140">
        <v>70.754716981132077</v>
      </c>
      <c r="N40" s="135">
        <v>0</v>
      </c>
      <c r="O40" s="140">
        <v>0</v>
      </c>
      <c r="P40" s="135">
        <v>0</v>
      </c>
      <c r="Q40" s="140">
        <v>0</v>
      </c>
      <c r="R40" s="141">
        <v>0</v>
      </c>
      <c r="S40" s="142">
        <v>0</v>
      </c>
      <c r="T40" s="143">
        <v>0</v>
      </c>
      <c r="U40" s="142">
        <v>0</v>
      </c>
      <c r="V40" s="143">
        <v>0</v>
      </c>
      <c r="W40" s="142">
        <v>0</v>
      </c>
      <c r="X40" s="143">
        <v>10</v>
      </c>
      <c r="Y40" s="144">
        <v>23.584905660377359</v>
      </c>
      <c r="Z40" s="141">
        <v>6</v>
      </c>
      <c r="AA40" s="142">
        <v>14.150943396226415</v>
      </c>
      <c r="AB40" s="143">
        <v>4</v>
      </c>
      <c r="AC40" s="142">
        <v>9.4339622641509422</v>
      </c>
      <c r="AD40" s="143">
        <v>272</v>
      </c>
      <c r="AE40" s="145">
        <v>3.882996188382418</v>
      </c>
      <c r="AF40" s="143">
        <v>143</v>
      </c>
      <c r="AG40" s="146">
        <v>2.0414281431569332</v>
      </c>
    </row>
    <row r="41" spans="1:33" ht="16.5" customHeight="1">
      <c r="A41" s="3" t="s">
        <v>467</v>
      </c>
      <c r="B41" s="3" t="s">
        <v>468</v>
      </c>
      <c r="C41" s="90" t="s">
        <v>114</v>
      </c>
      <c r="D41" s="134"/>
      <c r="E41" s="135">
        <v>33896</v>
      </c>
      <c r="F41" s="135">
        <v>162</v>
      </c>
      <c r="G41" s="136">
        <v>4.7793249940995981</v>
      </c>
      <c r="H41" s="137">
        <v>507</v>
      </c>
      <c r="I41" s="138">
        <v>14.957517111163559</v>
      </c>
      <c r="J41" s="139">
        <v>-345</v>
      </c>
      <c r="K41" s="138">
        <v>-10.17819211706396</v>
      </c>
      <c r="L41" s="135">
        <v>16</v>
      </c>
      <c r="M41" s="140">
        <v>98.76543209876543</v>
      </c>
      <c r="N41" s="135">
        <v>1</v>
      </c>
      <c r="O41" s="140">
        <v>6.1728395061728394</v>
      </c>
      <c r="P41" s="135">
        <v>0</v>
      </c>
      <c r="Q41" s="140">
        <v>0</v>
      </c>
      <c r="R41" s="141">
        <v>2</v>
      </c>
      <c r="S41" s="142">
        <v>12.345679012345679</v>
      </c>
      <c r="T41" s="143">
        <v>2</v>
      </c>
      <c r="U41" s="142">
        <v>12.345679012345679</v>
      </c>
      <c r="V41" s="143">
        <v>0</v>
      </c>
      <c r="W41" s="142">
        <v>0</v>
      </c>
      <c r="X41" s="143">
        <v>4</v>
      </c>
      <c r="Y41" s="144">
        <v>24.691358024691358</v>
      </c>
      <c r="Z41" s="141">
        <v>3</v>
      </c>
      <c r="AA41" s="142">
        <v>18.518518518518519</v>
      </c>
      <c r="AB41" s="143">
        <v>1</v>
      </c>
      <c r="AC41" s="142">
        <v>6.1728395061728394</v>
      </c>
      <c r="AD41" s="143">
        <v>97</v>
      </c>
      <c r="AE41" s="145">
        <v>2.8616945952324757</v>
      </c>
      <c r="AF41" s="143">
        <v>53</v>
      </c>
      <c r="AG41" s="146">
        <v>1.5636063252301156</v>
      </c>
    </row>
    <row r="42" spans="1:33" ht="16.5" customHeight="1">
      <c r="A42" s="3" t="s">
        <v>462</v>
      </c>
      <c r="B42" s="3" t="s">
        <v>489</v>
      </c>
      <c r="C42" s="90" t="s">
        <v>116</v>
      </c>
      <c r="D42" s="134"/>
      <c r="E42" s="135">
        <v>58265</v>
      </c>
      <c r="F42" s="135">
        <v>253</v>
      </c>
      <c r="G42" s="136">
        <v>4.3422294688063161</v>
      </c>
      <c r="H42" s="137">
        <v>621</v>
      </c>
      <c r="I42" s="138">
        <v>10.658199605251866</v>
      </c>
      <c r="J42" s="139">
        <v>-368</v>
      </c>
      <c r="K42" s="138">
        <v>-6.3159701364455509</v>
      </c>
      <c r="L42" s="135">
        <v>26</v>
      </c>
      <c r="M42" s="140">
        <v>102.76679841897233</v>
      </c>
      <c r="N42" s="135">
        <v>0</v>
      </c>
      <c r="O42" s="140">
        <v>0</v>
      </c>
      <c r="P42" s="135">
        <v>0</v>
      </c>
      <c r="Q42" s="140">
        <v>0</v>
      </c>
      <c r="R42" s="141">
        <v>0</v>
      </c>
      <c r="S42" s="142">
        <v>0</v>
      </c>
      <c r="T42" s="143">
        <v>0</v>
      </c>
      <c r="U42" s="142">
        <v>0</v>
      </c>
      <c r="V42" s="143">
        <v>0</v>
      </c>
      <c r="W42" s="142">
        <v>0</v>
      </c>
      <c r="X42" s="143">
        <v>5</v>
      </c>
      <c r="Y42" s="144">
        <v>19.762845849802371</v>
      </c>
      <c r="Z42" s="141">
        <v>1</v>
      </c>
      <c r="AA42" s="142">
        <v>3.9525691699604741</v>
      </c>
      <c r="AB42" s="143">
        <v>4</v>
      </c>
      <c r="AC42" s="142">
        <v>15.810276679841897</v>
      </c>
      <c r="AD42" s="143">
        <v>148</v>
      </c>
      <c r="AE42" s="145">
        <v>2.5401184244400583</v>
      </c>
      <c r="AF42" s="143">
        <v>102</v>
      </c>
      <c r="AG42" s="146">
        <v>1.7506221573843646</v>
      </c>
    </row>
    <row r="43" spans="1:33" ht="16.5" customHeight="1">
      <c r="A43" s="3" t="s">
        <v>462</v>
      </c>
      <c r="B43" s="3" t="s">
        <v>482</v>
      </c>
      <c r="C43" s="90" t="s">
        <v>118</v>
      </c>
      <c r="D43" s="134"/>
      <c r="E43" s="135">
        <v>58288</v>
      </c>
      <c r="F43" s="135">
        <v>279</v>
      </c>
      <c r="G43" s="136">
        <v>4.7865769969805099</v>
      </c>
      <c r="H43" s="137">
        <v>615</v>
      </c>
      <c r="I43" s="138">
        <v>10.551056821301126</v>
      </c>
      <c r="J43" s="139">
        <v>-336</v>
      </c>
      <c r="K43" s="138">
        <v>-5.764479824320615</v>
      </c>
      <c r="L43" s="135">
        <v>21</v>
      </c>
      <c r="M43" s="140">
        <v>75.268817204301072</v>
      </c>
      <c r="N43" s="135">
        <v>0</v>
      </c>
      <c r="O43" s="140">
        <v>0</v>
      </c>
      <c r="P43" s="135">
        <v>0</v>
      </c>
      <c r="Q43" s="140">
        <v>0</v>
      </c>
      <c r="R43" s="141">
        <v>1</v>
      </c>
      <c r="S43" s="142">
        <v>3.5842293906810037</v>
      </c>
      <c r="T43" s="143">
        <v>1</v>
      </c>
      <c r="U43" s="142">
        <v>3.5842293906810037</v>
      </c>
      <c r="V43" s="143">
        <v>0</v>
      </c>
      <c r="W43" s="142">
        <v>0</v>
      </c>
      <c r="X43" s="143">
        <v>5</v>
      </c>
      <c r="Y43" s="144">
        <v>17.921146953405017</v>
      </c>
      <c r="Z43" s="141">
        <v>2</v>
      </c>
      <c r="AA43" s="142">
        <v>7.1684587813620073</v>
      </c>
      <c r="AB43" s="143">
        <v>3</v>
      </c>
      <c r="AC43" s="142">
        <v>10.752688172043012</v>
      </c>
      <c r="AD43" s="143">
        <v>165</v>
      </c>
      <c r="AE43" s="145">
        <v>2.8307713423003018</v>
      </c>
      <c r="AF43" s="143">
        <v>100</v>
      </c>
      <c r="AG43" s="146">
        <v>1.7156189953335164</v>
      </c>
    </row>
    <row r="44" spans="1:33" ht="16.5" customHeight="1">
      <c r="A44" s="3" t="s">
        <v>493</v>
      </c>
      <c r="B44" s="3" t="s">
        <v>494</v>
      </c>
      <c r="C44" s="90" t="s">
        <v>120</v>
      </c>
      <c r="D44" s="134"/>
      <c r="E44" s="135">
        <v>46031</v>
      </c>
      <c r="F44" s="135">
        <v>247</v>
      </c>
      <c r="G44" s="136">
        <v>5.3659490343464187</v>
      </c>
      <c r="H44" s="137">
        <v>525</v>
      </c>
      <c r="I44" s="138">
        <v>11.40535725923834</v>
      </c>
      <c r="J44" s="139">
        <v>-278</v>
      </c>
      <c r="K44" s="138">
        <v>-6.039408224891921</v>
      </c>
      <c r="L44" s="135">
        <v>31</v>
      </c>
      <c r="M44" s="140">
        <v>125.50607287449392</v>
      </c>
      <c r="N44" s="135">
        <v>0</v>
      </c>
      <c r="O44" s="140">
        <v>0</v>
      </c>
      <c r="P44" s="135">
        <v>0</v>
      </c>
      <c r="Q44" s="140">
        <v>0</v>
      </c>
      <c r="R44" s="141">
        <v>1</v>
      </c>
      <c r="S44" s="142">
        <v>4.048582995951417</v>
      </c>
      <c r="T44" s="143">
        <v>1</v>
      </c>
      <c r="U44" s="142">
        <v>4.048582995951417</v>
      </c>
      <c r="V44" s="143">
        <v>0</v>
      </c>
      <c r="W44" s="142">
        <v>0</v>
      </c>
      <c r="X44" s="143">
        <v>5</v>
      </c>
      <c r="Y44" s="144">
        <v>20.242914979757085</v>
      </c>
      <c r="Z44" s="141">
        <v>4</v>
      </c>
      <c r="AA44" s="142">
        <v>16.194331983805668</v>
      </c>
      <c r="AB44" s="143">
        <v>1</v>
      </c>
      <c r="AC44" s="142">
        <v>4.048582995951417</v>
      </c>
      <c r="AD44" s="143">
        <v>161</v>
      </c>
      <c r="AE44" s="145">
        <v>3.4976428928330909</v>
      </c>
      <c r="AF44" s="143">
        <v>113</v>
      </c>
      <c r="AG44" s="146">
        <v>2.4548673719884424</v>
      </c>
    </row>
    <row r="45" spans="1:33" ht="16.5" customHeight="1">
      <c r="A45" s="3" t="s">
        <v>462</v>
      </c>
      <c r="B45" s="3" t="s">
        <v>482</v>
      </c>
      <c r="C45" s="90" t="s">
        <v>122</v>
      </c>
      <c r="D45" s="134"/>
      <c r="E45" s="135">
        <v>15840</v>
      </c>
      <c r="F45" s="135">
        <v>47</v>
      </c>
      <c r="G45" s="136">
        <v>2.9671717171717171</v>
      </c>
      <c r="H45" s="137">
        <v>203</v>
      </c>
      <c r="I45" s="138">
        <v>12.815656565656566</v>
      </c>
      <c r="J45" s="139">
        <v>-156</v>
      </c>
      <c r="K45" s="138">
        <v>-9.8484848484848477</v>
      </c>
      <c r="L45" s="135">
        <v>8</v>
      </c>
      <c r="M45" s="140">
        <v>170.21276595744681</v>
      </c>
      <c r="N45" s="135">
        <v>0</v>
      </c>
      <c r="O45" s="140">
        <v>0</v>
      </c>
      <c r="P45" s="135">
        <v>0</v>
      </c>
      <c r="Q45" s="140">
        <v>0</v>
      </c>
      <c r="R45" s="141">
        <v>0</v>
      </c>
      <c r="S45" s="142">
        <v>0</v>
      </c>
      <c r="T45" s="143">
        <v>0</v>
      </c>
      <c r="U45" s="142">
        <v>0</v>
      </c>
      <c r="V45" s="143">
        <v>0</v>
      </c>
      <c r="W45" s="142">
        <v>0</v>
      </c>
      <c r="X45" s="143">
        <v>1</v>
      </c>
      <c r="Y45" s="144">
        <v>21.276595744680851</v>
      </c>
      <c r="Z45" s="141">
        <v>0</v>
      </c>
      <c r="AA45" s="142">
        <v>0</v>
      </c>
      <c r="AB45" s="143">
        <v>1</v>
      </c>
      <c r="AC45" s="142">
        <v>21.276595744680851</v>
      </c>
      <c r="AD45" s="143">
        <v>40</v>
      </c>
      <c r="AE45" s="145">
        <v>2.5252525252525255</v>
      </c>
      <c r="AF45" s="143">
        <v>23</v>
      </c>
      <c r="AG45" s="146">
        <v>1.452020202020202</v>
      </c>
    </row>
    <row r="46" spans="1:33" ht="16.5" customHeight="1">
      <c r="A46" s="3" t="s">
        <v>462</v>
      </c>
      <c r="B46" s="3" t="s">
        <v>482</v>
      </c>
      <c r="C46" s="90" t="s">
        <v>124</v>
      </c>
      <c r="D46" s="134"/>
      <c r="E46" s="135">
        <v>3033</v>
      </c>
      <c r="F46" s="135">
        <v>14</v>
      </c>
      <c r="G46" s="136">
        <v>4.6158918562479396</v>
      </c>
      <c r="H46" s="137">
        <v>66</v>
      </c>
      <c r="I46" s="138">
        <v>21.760633036597429</v>
      </c>
      <c r="J46" s="139">
        <v>-52</v>
      </c>
      <c r="K46" s="138">
        <v>-17.144741180349492</v>
      </c>
      <c r="L46" s="135">
        <v>3</v>
      </c>
      <c r="M46" s="140">
        <v>214.28571428571428</v>
      </c>
      <c r="N46" s="135">
        <v>0</v>
      </c>
      <c r="O46" s="140">
        <v>0</v>
      </c>
      <c r="P46" s="135">
        <v>0</v>
      </c>
      <c r="Q46" s="140">
        <v>0</v>
      </c>
      <c r="R46" s="141">
        <v>0</v>
      </c>
      <c r="S46" s="142">
        <v>0</v>
      </c>
      <c r="T46" s="143">
        <v>0</v>
      </c>
      <c r="U46" s="142">
        <v>0</v>
      </c>
      <c r="V46" s="143">
        <v>0</v>
      </c>
      <c r="W46" s="142">
        <v>0</v>
      </c>
      <c r="X46" s="143">
        <v>0</v>
      </c>
      <c r="Y46" s="144">
        <v>0</v>
      </c>
      <c r="Z46" s="141">
        <v>0</v>
      </c>
      <c r="AA46" s="142">
        <v>0</v>
      </c>
      <c r="AB46" s="143">
        <v>0</v>
      </c>
      <c r="AC46" s="142">
        <v>0</v>
      </c>
      <c r="AD46" s="143">
        <v>13</v>
      </c>
      <c r="AE46" s="145">
        <v>4.2861852950873729</v>
      </c>
      <c r="AF46" s="143">
        <v>2</v>
      </c>
      <c r="AG46" s="146">
        <v>0.65941312232113425</v>
      </c>
    </row>
    <row r="47" spans="1:33" ht="16.5" customHeight="1">
      <c r="A47" s="3" t="s">
        <v>493</v>
      </c>
      <c r="B47" s="3" t="s">
        <v>494</v>
      </c>
      <c r="C47" s="90" t="s">
        <v>126</v>
      </c>
      <c r="D47" s="134"/>
      <c r="E47" s="135">
        <v>6996</v>
      </c>
      <c r="F47" s="135">
        <v>21</v>
      </c>
      <c r="G47" s="136">
        <v>3.001715265866209</v>
      </c>
      <c r="H47" s="137">
        <v>132</v>
      </c>
      <c r="I47" s="138">
        <v>18.867924528301884</v>
      </c>
      <c r="J47" s="139">
        <v>-111</v>
      </c>
      <c r="K47" s="138">
        <v>-15.866209262435676</v>
      </c>
      <c r="L47" s="135">
        <v>2</v>
      </c>
      <c r="M47" s="140">
        <v>95.238095238095227</v>
      </c>
      <c r="N47" s="135">
        <v>0</v>
      </c>
      <c r="O47" s="140">
        <v>0</v>
      </c>
      <c r="P47" s="135">
        <v>0</v>
      </c>
      <c r="Q47" s="140">
        <v>0</v>
      </c>
      <c r="R47" s="141">
        <v>0</v>
      </c>
      <c r="S47" s="142">
        <v>0</v>
      </c>
      <c r="T47" s="143">
        <v>0</v>
      </c>
      <c r="U47" s="142">
        <v>0</v>
      </c>
      <c r="V47" s="143">
        <v>0</v>
      </c>
      <c r="W47" s="142">
        <v>0</v>
      </c>
      <c r="X47" s="143">
        <v>0</v>
      </c>
      <c r="Y47" s="144">
        <v>0</v>
      </c>
      <c r="Z47" s="141">
        <v>0</v>
      </c>
      <c r="AA47" s="142">
        <v>0</v>
      </c>
      <c r="AB47" s="143">
        <v>0</v>
      </c>
      <c r="AC47" s="142">
        <v>0</v>
      </c>
      <c r="AD47" s="143">
        <v>10</v>
      </c>
      <c r="AE47" s="145">
        <v>1.4293882218410521</v>
      </c>
      <c r="AF47" s="143">
        <v>8</v>
      </c>
      <c r="AG47" s="146">
        <v>1.1435105774728416</v>
      </c>
    </row>
    <row r="48" spans="1:33" ht="16.5" customHeight="1">
      <c r="A48" s="3" t="s">
        <v>493</v>
      </c>
      <c r="B48" s="3" t="s">
        <v>494</v>
      </c>
      <c r="C48" s="90" t="s">
        <v>128</v>
      </c>
      <c r="D48" s="134"/>
      <c r="E48" s="135">
        <v>3968</v>
      </c>
      <c r="F48" s="135">
        <v>13</v>
      </c>
      <c r="G48" s="136">
        <v>3.276209677419355</v>
      </c>
      <c r="H48" s="137">
        <v>81</v>
      </c>
      <c r="I48" s="138">
        <v>20.413306451612904</v>
      </c>
      <c r="J48" s="139">
        <v>-68</v>
      </c>
      <c r="K48" s="138">
        <v>-17.137096774193548</v>
      </c>
      <c r="L48" s="135">
        <v>0</v>
      </c>
      <c r="M48" s="140">
        <v>0</v>
      </c>
      <c r="N48" s="135">
        <v>0</v>
      </c>
      <c r="O48" s="140">
        <v>0</v>
      </c>
      <c r="P48" s="135">
        <v>0</v>
      </c>
      <c r="Q48" s="140">
        <v>0</v>
      </c>
      <c r="R48" s="141">
        <v>0</v>
      </c>
      <c r="S48" s="142">
        <v>0</v>
      </c>
      <c r="T48" s="143">
        <v>0</v>
      </c>
      <c r="U48" s="142">
        <v>0</v>
      </c>
      <c r="V48" s="143">
        <v>0</v>
      </c>
      <c r="W48" s="142">
        <v>0</v>
      </c>
      <c r="X48" s="143">
        <v>0</v>
      </c>
      <c r="Y48" s="144">
        <v>0</v>
      </c>
      <c r="Z48" s="141">
        <v>0</v>
      </c>
      <c r="AA48" s="142">
        <v>0</v>
      </c>
      <c r="AB48" s="143">
        <v>0</v>
      </c>
      <c r="AC48" s="142">
        <v>0</v>
      </c>
      <c r="AD48" s="143">
        <v>13</v>
      </c>
      <c r="AE48" s="145">
        <v>3.276209677419355</v>
      </c>
      <c r="AF48" s="143">
        <v>4</v>
      </c>
      <c r="AG48" s="146">
        <v>1.0080645161290323</v>
      </c>
    </row>
    <row r="49" spans="1:33" ht="16.5" customHeight="1">
      <c r="A49" s="3" t="s">
        <v>493</v>
      </c>
      <c r="B49" s="3" t="s">
        <v>494</v>
      </c>
      <c r="C49" s="90" t="s">
        <v>130</v>
      </c>
      <c r="D49" s="134"/>
      <c r="E49" s="135">
        <v>4290</v>
      </c>
      <c r="F49" s="135">
        <v>14</v>
      </c>
      <c r="G49" s="136">
        <v>3.2634032634032635</v>
      </c>
      <c r="H49" s="137">
        <v>63</v>
      </c>
      <c r="I49" s="138">
        <v>14.685314685314685</v>
      </c>
      <c r="J49" s="139">
        <v>-49</v>
      </c>
      <c r="K49" s="138">
        <v>-11.421911421911423</v>
      </c>
      <c r="L49" s="135">
        <v>0</v>
      </c>
      <c r="M49" s="140">
        <v>0</v>
      </c>
      <c r="N49" s="135">
        <v>0</v>
      </c>
      <c r="O49" s="140">
        <v>0</v>
      </c>
      <c r="P49" s="135">
        <v>0</v>
      </c>
      <c r="Q49" s="140">
        <v>0</v>
      </c>
      <c r="R49" s="141">
        <v>0</v>
      </c>
      <c r="S49" s="142">
        <v>0</v>
      </c>
      <c r="T49" s="143">
        <v>0</v>
      </c>
      <c r="U49" s="142">
        <v>0</v>
      </c>
      <c r="V49" s="143">
        <v>0</v>
      </c>
      <c r="W49" s="142">
        <v>0</v>
      </c>
      <c r="X49" s="143">
        <v>0</v>
      </c>
      <c r="Y49" s="144">
        <v>0</v>
      </c>
      <c r="Z49" s="141">
        <v>0</v>
      </c>
      <c r="AA49" s="142">
        <v>0</v>
      </c>
      <c r="AB49" s="143">
        <v>0</v>
      </c>
      <c r="AC49" s="142">
        <v>0</v>
      </c>
      <c r="AD49" s="143">
        <v>11</v>
      </c>
      <c r="AE49" s="145">
        <v>2.5641025641025643</v>
      </c>
      <c r="AF49" s="143">
        <v>6</v>
      </c>
      <c r="AG49" s="146">
        <v>1.3986013986013985</v>
      </c>
    </row>
    <row r="50" spans="1:33" ht="16.5" customHeight="1">
      <c r="A50" s="3" t="s">
        <v>493</v>
      </c>
      <c r="B50" s="3" t="s">
        <v>494</v>
      </c>
      <c r="C50" s="90" t="s">
        <v>132</v>
      </c>
      <c r="D50" s="134"/>
      <c r="E50" s="135">
        <v>4066</v>
      </c>
      <c r="F50" s="135">
        <v>9</v>
      </c>
      <c r="G50" s="136">
        <v>2.2134776192818495</v>
      </c>
      <c r="H50" s="137">
        <v>82</v>
      </c>
      <c r="I50" s="138">
        <v>20.167240531234629</v>
      </c>
      <c r="J50" s="139">
        <v>-73</v>
      </c>
      <c r="K50" s="138">
        <v>-17.953762911952779</v>
      </c>
      <c r="L50" s="135">
        <v>1</v>
      </c>
      <c r="M50" s="140">
        <v>111.1111111111111</v>
      </c>
      <c r="N50" s="135">
        <v>1</v>
      </c>
      <c r="O50" s="140">
        <v>111.1111111111111</v>
      </c>
      <c r="P50" s="135">
        <v>1</v>
      </c>
      <c r="Q50" s="140">
        <v>111.1111111111111</v>
      </c>
      <c r="R50" s="141">
        <v>1</v>
      </c>
      <c r="S50" s="142">
        <v>111.1111111111111</v>
      </c>
      <c r="T50" s="143">
        <v>0</v>
      </c>
      <c r="U50" s="142">
        <v>0</v>
      </c>
      <c r="V50" s="143">
        <v>1</v>
      </c>
      <c r="W50" s="142">
        <v>111.1111111111111</v>
      </c>
      <c r="X50" s="143">
        <v>0</v>
      </c>
      <c r="Y50" s="144">
        <v>0</v>
      </c>
      <c r="Z50" s="141">
        <v>0</v>
      </c>
      <c r="AA50" s="142">
        <v>0</v>
      </c>
      <c r="AB50" s="143">
        <v>0</v>
      </c>
      <c r="AC50" s="142">
        <v>0</v>
      </c>
      <c r="AD50" s="143">
        <v>10</v>
      </c>
      <c r="AE50" s="145">
        <v>2.4594195769798328</v>
      </c>
      <c r="AF50" s="143">
        <v>5</v>
      </c>
      <c r="AG50" s="146">
        <v>1.2297097884899164</v>
      </c>
    </row>
    <row r="51" spans="1:33" ht="16.5" customHeight="1">
      <c r="A51" s="3" t="s">
        <v>493</v>
      </c>
      <c r="B51" s="3" t="s">
        <v>494</v>
      </c>
      <c r="C51" s="90" t="s">
        <v>134</v>
      </c>
      <c r="D51" s="134"/>
      <c r="E51" s="135">
        <v>28148</v>
      </c>
      <c r="F51" s="135">
        <v>138</v>
      </c>
      <c r="G51" s="136">
        <v>4.9026573824072752</v>
      </c>
      <c r="H51" s="137">
        <v>394</v>
      </c>
      <c r="I51" s="138">
        <v>13.997442091800483</v>
      </c>
      <c r="J51" s="139">
        <v>-256</v>
      </c>
      <c r="K51" s="138">
        <v>-9.0947847093932079</v>
      </c>
      <c r="L51" s="135">
        <v>12</v>
      </c>
      <c r="M51" s="140">
        <v>86.956521739130437</v>
      </c>
      <c r="N51" s="135">
        <v>1</v>
      </c>
      <c r="O51" s="140">
        <v>7.2463768115942031</v>
      </c>
      <c r="P51" s="135">
        <v>1</v>
      </c>
      <c r="Q51" s="140">
        <v>7.2463768115942031</v>
      </c>
      <c r="R51" s="141">
        <v>2</v>
      </c>
      <c r="S51" s="142">
        <v>14.492753623188406</v>
      </c>
      <c r="T51" s="143">
        <v>1</v>
      </c>
      <c r="U51" s="142">
        <v>7.2463768115942031</v>
      </c>
      <c r="V51" s="143">
        <v>1</v>
      </c>
      <c r="W51" s="142">
        <v>7.2463768115942031</v>
      </c>
      <c r="X51" s="143">
        <v>2</v>
      </c>
      <c r="Y51" s="144">
        <v>14.492753623188406</v>
      </c>
      <c r="Z51" s="141">
        <v>2</v>
      </c>
      <c r="AA51" s="142">
        <v>14.492753623188406</v>
      </c>
      <c r="AB51" s="143">
        <v>0</v>
      </c>
      <c r="AC51" s="142">
        <v>0</v>
      </c>
      <c r="AD51" s="143">
        <v>67</v>
      </c>
      <c r="AE51" s="145">
        <v>2.3802756856615037</v>
      </c>
      <c r="AF51" s="143">
        <v>52</v>
      </c>
      <c r="AG51" s="146">
        <v>1.8473781440954953</v>
      </c>
    </row>
    <row r="52" spans="1:33" ht="16.5" customHeight="1">
      <c r="A52" s="3" t="s">
        <v>493</v>
      </c>
      <c r="B52" s="3" t="s">
        <v>494</v>
      </c>
      <c r="C52" s="90" t="s">
        <v>136</v>
      </c>
      <c r="D52" s="134"/>
      <c r="E52" s="135">
        <v>3899</v>
      </c>
      <c r="F52" s="135">
        <v>14</v>
      </c>
      <c r="G52" s="136">
        <v>3.5906642728904847</v>
      </c>
      <c r="H52" s="137">
        <v>53</v>
      </c>
      <c r="I52" s="138">
        <v>13.593229033085406</v>
      </c>
      <c r="J52" s="139">
        <v>-39</v>
      </c>
      <c r="K52" s="138">
        <v>-10.002564760194922</v>
      </c>
      <c r="L52" s="135">
        <v>0</v>
      </c>
      <c r="M52" s="140">
        <v>0</v>
      </c>
      <c r="N52" s="135">
        <v>0</v>
      </c>
      <c r="O52" s="140">
        <v>0</v>
      </c>
      <c r="P52" s="135">
        <v>0</v>
      </c>
      <c r="Q52" s="140">
        <v>0</v>
      </c>
      <c r="R52" s="141">
        <v>0</v>
      </c>
      <c r="S52" s="142">
        <v>0</v>
      </c>
      <c r="T52" s="143">
        <v>0</v>
      </c>
      <c r="U52" s="142">
        <v>0</v>
      </c>
      <c r="V52" s="143">
        <v>0</v>
      </c>
      <c r="W52" s="142">
        <v>0</v>
      </c>
      <c r="X52" s="143">
        <v>1</v>
      </c>
      <c r="Y52" s="144">
        <v>71.428571428571431</v>
      </c>
      <c r="Z52" s="141">
        <v>1</v>
      </c>
      <c r="AA52" s="142">
        <v>71.428571428571431</v>
      </c>
      <c r="AB52" s="143">
        <v>0</v>
      </c>
      <c r="AC52" s="142">
        <v>0</v>
      </c>
      <c r="AD52" s="143">
        <v>6</v>
      </c>
      <c r="AE52" s="145">
        <v>1.538856116953065</v>
      </c>
      <c r="AF52" s="143">
        <v>1</v>
      </c>
      <c r="AG52" s="146">
        <v>0.25647601949217746</v>
      </c>
    </row>
    <row r="53" spans="1:33" ht="16.5" customHeight="1">
      <c r="A53" s="3" t="s">
        <v>493</v>
      </c>
      <c r="B53" s="3" t="s">
        <v>494</v>
      </c>
      <c r="C53" s="90" t="s">
        <v>138</v>
      </c>
      <c r="D53" s="134"/>
      <c r="E53" s="135">
        <v>15230</v>
      </c>
      <c r="F53" s="135">
        <v>57</v>
      </c>
      <c r="G53" s="136">
        <v>3.7426132632961258</v>
      </c>
      <c r="H53" s="137">
        <v>251</v>
      </c>
      <c r="I53" s="138">
        <v>16.480630334865399</v>
      </c>
      <c r="J53" s="139">
        <v>-194</v>
      </c>
      <c r="K53" s="138">
        <v>-12.738017071569271</v>
      </c>
      <c r="L53" s="135">
        <v>7</v>
      </c>
      <c r="M53" s="140">
        <v>122.80701754385964</v>
      </c>
      <c r="N53" s="135">
        <v>1</v>
      </c>
      <c r="O53" s="140">
        <v>17.543859649122805</v>
      </c>
      <c r="P53" s="135">
        <v>1</v>
      </c>
      <c r="Q53" s="140">
        <v>17.543859649122805</v>
      </c>
      <c r="R53" s="141">
        <v>0</v>
      </c>
      <c r="S53" s="142">
        <v>0</v>
      </c>
      <c r="T53" s="143">
        <v>0</v>
      </c>
      <c r="U53" s="142">
        <v>0</v>
      </c>
      <c r="V53" s="143">
        <v>0</v>
      </c>
      <c r="W53" s="142">
        <v>0</v>
      </c>
      <c r="X53" s="143">
        <v>2</v>
      </c>
      <c r="Y53" s="144">
        <v>35.087719298245609</v>
      </c>
      <c r="Z53" s="141">
        <v>0</v>
      </c>
      <c r="AA53" s="142">
        <v>0</v>
      </c>
      <c r="AB53" s="143">
        <v>2</v>
      </c>
      <c r="AC53" s="142">
        <v>35.087719298245609</v>
      </c>
      <c r="AD53" s="143">
        <v>42</v>
      </c>
      <c r="AE53" s="145">
        <v>2.757715036112935</v>
      </c>
      <c r="AF53" s="143">
        <v>29</v>
      </c>
      <c r="AG53" s="146">
        <v>1.9041365725541695</v>
      </c>
    </row>
    <row r="54" spans="1:33" ht="16.5" customHeight="1">
      <c r="A54" s="3" t="s">
        <v>495</v>
      </c>
      <c r="B54" s="3" t="s">
        <v>496</v>
      </c>
      <c r="C54" s="90" t="s">
        <v>140</v>
      </c>
      <c r="D54" s="134"/>
      <c r="E54" s="135">
        <v>16293</v>
      </c>
      <c r="F54" s="135">
        <v>85</v>
      </c>
      <c r="G54" s="136">
        <v>5.2169643405143313</v>
      </c>
      <c r="H54" s="137">
        <v>207</v>
      </c>
      <c r="I54" s="138">
        <v>12.704842570429019</v>
      </c>
      <c r="J54" s="139">
        <v>-122</v>
      </c>
      <c r="K54" s="138">
        <v>-7.4878782299146867</v>
      </c>
      <c r="L54" s="135">
        <v>6</v>
      </c>
      <c r="M54" s="140">
        <v>70.588235294117652</v>
      </c>
      <c r="N54" s="135">
        <v>0</v>
      </c>
      <c r="O54" s="140">
        <v>0</v>
      </c>
      <c r="P54" s="135">
        <v>0</v>
      </c>
      <c r="Q54" s="140">
        <v>0</v>
      </c>
      <c r="R54" s="141">
        <v>0</v>
      </c>
      <c r="S54" s="142">
        <v>0</v>
      </c>
      <c r="T54" s="143">
        <v>0</v>
      </c>
      <c r="U54" s="142">
        <v>0</v>
      </c>
      <c r="V54" s="143">
        <v>0</v>
      </c>
      <c r="W54" s="142">
        <v>0</v>
      </c>
      <c r="X54" s="143">
        <v>2</v>
      </c>
      <c r="Y54" s="144">
        <v>23.52941176470588</v>
      </c>
      <c r="Z54" s="141">
        <v>1</v>
      </c>
      <c r="AA54" s="142">
        <v>11.76470588235294</v>
      </c>
      <c r="AB54" s="143">
        <v>1</v>
      </c>
      <c r="AC54" s="142">
        <v>11.76470588235294</v>
      </c>
      <c r="AD54" s="143">
        <v>77</v>
      </c>
      <c r="AE54" s="145">
        <v>4.7259559319953359</v>
      </c>
      <c r="AF54" s="143">
        <v>21</v>
      </c>
      <c r="AG54" s="146">
        <v>1.2888970723623641</v>
      </c>
    </row>
    <row r="55" spans="1:33" ht="16.5" customHeight="1">
      <c r="A55" s="3" t="s">
        <v>495</v>
      </c>
      <c r="B55" s="3" t="s">
        <v>496</v>
      </c>
      <c r="C55" s="90" t="s">
        <v>142</v>
      </c>
      <c r="D55" s="134"/>
      <c r="E55" s="135">
        <v>5271</v>
      </c>
      <c r="F55" s="135">
        <v>23</v>
      </c>
      <c r="G55" s="136">
        <v>4.3634983874027702</v>
      </c>
      <c r="H55" s="137">
        <v>93</v>
      </c>
      <c r="I55" s="138">
        <v>17.643710870802504</v>
      </c>
      <c r="J55" s="139">
        <v>-70</v>
      </c>
      <c r="K55" s="138">
        <v>-13.280212483399735</v>
      </c>
      <c r="L55" s="135">
        <v>2</v>
      </c>
      <c r="M55" s="140">
        <v>86.956521739130437</v>
      </c>
      <c r="N55" s="135">
        <v>0</v>
      </c>
      <c r="O55" s="140">
        <v>0</v>
      </c>
      <c r="P55" s="135">
        <v>0</v>
      </c>
      <c r="Q55" s="140">
        <v>0</v>
      </c>
      <c r="R55" s="141">
        <v>0</v>
      </c>
      <c r="S55" s="142">
        <v>0</v>
      </c>
      <c r="T55" s="143">
        <v>0</v>
      </c>
      <c r="U55" s="142">
        <v>0</v>
      </c>
      <c r="V55" s="143">
        <v>0</v>
      </c>
      <c r="W55" s="142">
        <v>0</v>
      </c>
      <c r="X55" s="143">
        <v>0</v>
      </c>
      <c r="Y55" s="144">
        <v>0</v>
      </c>
      <c r="Z55" s="141">
        <v>0</v>
      </c>
      <c r="AA55" s="142">
        <v>0</v>
      </c>
      <c r="AB55" s="143">
        <v>0</v>
      </c>
      <c r="AC55" s="142">
        <v>0</v>
      </c>
      <c r="AD55" s="143">
        <v>7</v>
      </c>
      <c r="AE55" s="145">
        <v>1.3280212483399734</v>
      </c>
      <c r="AF55" s="143">
        <v>9</v>
      </c>
      <c r="AG55" s="146">
        <v>1.707455890722823</v>
      </c>
    </row>
    <row r="56" spans="1:33" ht="16.5" customHeight="1">
      <c r="A56" s="3" t="s">
        <v>497</v>
      </c>
      <c r="B56" s="3" t="s">
        <v>498</v>
      </c>
      <c r="C56" s="90" t="s">
        <v>144</v>
      </c>
      <c r="D56" s="134"/>
      <c r="E56" s="135">
        <v>7488</v>
      </c>
      <c r="F56" s="135">
        <v>25</v>
      </c>
      <c r="G56" s="136">
        <v>3.3386752136752134</v>
      </c>
      <c r="H56" s="137">
        <v>104</v>
      </c>
      <c r="I56" s="138">
        <v>13.888888888888888</v>
      </c>
      <c r="J56" s="139">
        <v>-79</v>
      </c>
      <c r="K56" s="138">
        <v>-10.550213675213676</v>
      </c>
      <c r="L56" s="135">
        <v>2</v>
      </c>
      <c r="M56" s="140">
        <v>80</v>
      </c>
      <c r="N56" s="135">
        <v>0</v>
      </c>
      <c r="O56" s="140">
        <v>0</v>
      </c>
      <c r="P56" s="135">
        <v>0</v>
      </c>
      <c r="Q56" s="140">
        <v>0</v>
      </c>
      <c r="R56" s="141">
        <v>0</v>
      </c>
      <c r="S56" s="142">
        <v>0</v>
      </c>
      <c r="T56" s="143">
        <v>0</v>
      </c>
      <c r="U56" s="142">
        <v>0</v>
      </c>
      <c r="V56" s="143">
        <v>0</v>
      </c>
      <c r="W56" s="142">
        <v>0</v>
      </c>
      <c r="X56" s="143">
        <v>2</v>
      </c>
      <c r="Y56" s="144">
        <v>80</v>
      </c>
      <c r="Z56" s="141">
        <v>0</v>
      </c>
      <c r="AA56" s="142">
        <v>0</v>
      </c>
      <c r="AB56" s="143">
        <v>2</v>
      </c>
      <c r="AC56" s="142">
        <v>80</v>
      </c>
      <c r="AD56" s="143">
        <v>24</v>
      </c>
      <c r="AE56" s="145">
        <v>3.2051282051282048</v>
      </c>
      <c r="AF56" s="143">
        <v>10</v>
      </c>
      <c r="AG56" s="146">
        <v>1.3354700854700854</v>
      </c>
    </row>
    <row r="57" spans="1:33" ht="16.5" customHeight="1">
      <c r="A57" s="3" t="s">
        <v>497</v>
      </c>
      <c r="B57" s="3" t="s">
        <v>498</v>
      </c>
      <c r="C57" s="90" t="s">
        <v>146</v>
      </c>
      <c r="D57" s="134"/>
      <c r="E57" s="135">
        <v>4707</v>
      </c>
      <c r="F57" s="135">
        <v>16</v>
      </c>
      <c r="G57" s="136">
        <v>3.3991926917357125</v>
      </c>
      <c r="H57" s="137">
        <v>96</v>
      </c>
      <c r="I57" s="138">
        <v>20.395156150414277</v>
      </c>
      <c r="J57" s="139">
        <v>-80</v>
      </c>
      <c r="K57" s="138">
        <v>-16.995963458678563</v>
      </c>
      <c r="L57" s="135">
        <v>3</v>
      </c>
      <c r="M57" s="140">
        <v>187.5</v>
      </c>
      <c r="N57" s="135">
        <v>1</v>
      </c>
      <c r="O57" s="140">
        <v>62.5</v>
      </c>
      <c r="P57" s="135">
        <v>1</v>
      </c>
      <c r="Q57" s="140">
        <v>62.5</v>
      </c>
      <c r="R57" s="141">
        <v>1</v>
      </c>
      <c r="S57" s="142">
        <v>62.5</v>
      </c>
      <c r="T57" s="143">
        <v>0</v>
      </c>
      <c r="U57" s="142">
        <v>0</v>
      </c>
      <c r="V57" s="143">
        <v>1</v>
      </c>
      <c r="W57" s="142">
        <v>62.5</v>
      </c>
      <c r="X57" s="143">
        <v>0</v>
      </c>
      <c r="Y57" s="144">
        <v>0</v>
      </c>
      <c r="Z57" s="141">
        <v>0</v>
      </c>
      <c r="AA57" s="142">
        <v>0</v>
      </c>
      <c r="AB57" s="143">
        <v>0</v>
      </c>
      <c r="AC57" s="142">
        <v>0</v>
      </c>
      <c r="AD57" s="143">
        <v>11</v>
      </c>
      <c r="AE57" s="145">
        <v>2.3369449755683025</v>
      </c>
      <c r="AF57" s="143">
        <v>4</v>
      </c>
      <c r="AG57" s="146">
        <v>0.84979817293392812</v>
      </c>
    </row>
    <row r="58" spans="1:33" ht="16.5" customHeight="1">
      <c r="A58" s="3" t="s">
        <v>497</v>
      </c>
      <c r="B58" s="3" t="s">
        <v>498</v>
      </c>
      <c r="C58" s="90" t="s">
        <v>148</v>
      </c>
      <c r="D58" s="134"/>
      <c r="E58" s="135">
        <v>3792</v>
      </c>
      <c r="F58" s="135">
        <v>16</v>
      </c>
      <c r="G58" s="136">
        <v>4.2194092827004219</v>
      </c>
      <c r="H58" s="137">
        <v>66</v>
      </c>
      <c r="I58" s="138">
        <v>17.405063291139239</v>
      </c>
      <c r="J58" s="139">
        <v>-50</v>
      </c>
      <c r="K58" s="138">
        <v>-13.185654008438819</v>
      </c>
      <c r="L58" s="135">
        <v>0</v>
      </c>
      <c r="M58" s="140">
        <v>0</v>
      </c>
      <c r="N58" s="135">
        <v>0</v>
      </c>
      <c r="O58" s="140">
        <v>0</v>
      </c>
      <c r="P58" s="135">
        <v>0</v>
      </c>
      <c r="Q58" s="140">
        <v>0</v>
      </c>
      <c r="R58" s="141">
        <v>1</v>
      </c>
      <c r="S58" s="142">
        <v>62.5</v>
      </c>
      <c r="T58" s="143">
        <v>1</v>
      </c>
      <c r="U58" s="142">
        <v>62.5</v>
      </c>
      <c r="V58" s="143">
        <v>0</v>
      </c>
      <c r="W58" s="142">
        <v>0</v>
      </c>
      <c r="X58" s="143">
        <v>3</v>
      </c>
      <c r="Y58" s="144">
        <v>187.5</v>
      </c>
      <c r="Z58" s="141">
        <v>2</v>
      </c>
      <c r="AA58" s="142">
        <v>125</v>
      </c>
      <c r="AB58" s="143">
        <v>1</v>
      </c>
      <c r="AC58" s="142">
        <v>62.5</v>
      </c>
      <c r="AD58" s="143">
        <v>10</v>
      </c>
      <c r="AE58" s="145">
        <v>2.6371308016877637</v>
      </c>
      <c r="AF58" s="143">
        <v>5</v>
      </c>
      <c r="AG58" s="146">
        <v>1.3185654008438819</v>
      </c>
    </row>
    <row r="59" spans="1:33" ht="16.5" customHeight="1">
      <c r="A59" s="3" t="s">
        <v>497</v>
      </c>
      <c r="B59" s="3" t="s">
        <v>498</v>
      </c>
      <c r="C59" s="90" t="s">
        <v>150</v>
      </c>
      <c r="D59" s="134"/>
      <c r="E59" s="135">
        <v>3625</v>
      </c>
      <c r="F59" s="135">
        <v>14</v>
      </c>
      <c r="G59" s="136">
        <v>3.8620689655172415</v>
      </c>
      <c r="H59" s="137">
        <v>66</v>
      </c>
      <c r="I59" s="138">
        <v>18.206896551724139</v>
      </c>
      <c r="J59" s="139">
        <v>-52</v>
      </c>
      <c r="K59" s="138">
        <v>-14.344827586206897</v>
      </c>
      <c r="L59" s="135">
        <v>1</v>
      </c>
      <c r="M59" s="140">
        <v>71.428571428571431</v>
      </c>
      <c r="N59" s="135">
        <v>0</v>
      </c>
      <c r="O59" s="140">
        <v>0</v>
      </c>
      <c r="P59" s="135">
        <v>0</v>
      </c>
      <c r="Q59" s="140">
        <v>0</v>
      </c>
      <c r="R59" s="141">
        <v>0</v>
      </c>
      <c r="S59" s="142">
        <v>0</v>
      </c>
      <c r="T59" s="143">
        <v>0</v>
      </c>
      <c r="U59" s="142">
        <v>0</v>
      </c>
      <c r="V59" s="143">
        <v>0</v>
      </c>
      <c r="W59" s="142">
        <v>0</v>
      </c>
      <c r="X59" s="143">
        <v>1</v>
      </c>
      <c r="Y59" s="144">
        <v>71.428571428571431</v>
      </c>
      <c r="Z59" s="141">
        <v>1</v>
      </c>
      <c r="AA59" s="142">
        <v>71.428571428571431</v>
      </c>
      <c r="AB59" s="143">
        <v>0</v>
      </c>
      <c r="AC59" s="142">
        <v>0</v>
      </c>
      <c r="AD59" s="143">
        <v>7</v>
      </c>
      <c r="AE59" s="145">
        <v>1.9310344827586208</v>
      </c>
      <c r="AF59" s="143">
        <v>2</v>
      </c>
      <c r="AG59" s="146">
        <v>0.55172413793103448</v>
      </c>
    </row>
    <row r="60" spans="1:33" ht="16.5" customHeight="1">
      <c r="A60" s="3" t="s">
        <v>497</v>
      </c>
      <c r="B60" s="3" t="s">
        <v>498</v>
      </c>
      <c r="C60" s="90" t="s">
        <v>152</v>
      </c>
      <c r="D60" s="134"/>
      <c r="E60" s="135">
        <v>2586</v>
      </c>
      <c r="F60" s="135">
        <v>10</v>
      </c>
      <c r="G60" s="136">
        <v>3.8669760247486464</v>
      </c>
      <c r="H60" s="137">
        <v>55</v>
      </c>
      <c r="I60" s="138">
        <v>21.268368136117559</v>
      </c>
      <c r="J60" s="139">
        <v>-45</v>
      </c>
      <c r="K60" s="138">
        <v>-17.40139211136891</v>
      </c>
      <c r="L60" s="135">
        <v>0</v>
      </c>
      <c r="M60" s="140">
        <v>0</v>
      </c>
      <c r="N60" s="135">
        <v>0</v>
      </c>
      <c r="O60" s="140">
        <v>0</v>
      </c>
      <c r="P60" s="135">
        <v>0</v>
      </c>
      <c r="Q60" s="140">
        <v>0</v>
      </c>
      <c r="R60" s="141">
        <v>0</v>
      </c>
      <c r="S60" s="142">
        <v>0</v>
      </c>
      <c r="T60" s="143">
        <v>0</v>
      </c>
      <c r="U60" s="142">
        <v>0</v>
      </c>
      <c r="V60" s="143">
        <v>0</v>
      </c>
      <c r="W60" s="142">
        <v>0</v>
      </c>
      <c r="X60" s="143">
        <v>1</v>
      </c>
      <c r="Y60" s="144">
        <v>100</v>
      </c>
      <c r="Z60" s="141">
        <v>1</v>
      </c>
      <c r="AA60" s="142">
        <v>100</v>
      </c>
      <c r="AB60" s="143">
        <v>0</v>
      </c>
      <c r="AC60" s="142">
        <v>0</v>
      </c>
      <c r="AD60" s="143">
        <v>10</v>
      </c>
      <c r="AE60" s="145">
        <v>3.8669760247486464</v>
      </c>
      <c r="AF60" s="143">
        <v>3</v>
      </c>
      <c r="AG60" s="146">
        <v>1.160092807424594</v>
      </c>
    </row>
    <row r="61" spans="1:33" ht="16.5" customHeight="1">
      <c r="A61" s="3" t="s">
        <v>495</v>
      </c>
      <c r="B61" s="3" t="s">
        <v>496</v>
      </c>
      <c r="C61" s="90" t="s">
        <v>154</v>
      </c>
      <c r="D61" s="134"/>
      <c r="E61" s="135">
        <v>5178</v>
      </c>
      <c r="F61" s="135">
        <v>22</v>
      </c>
      <c r="G61" s="136">
        <v>4.2487446890691389</v>
      </c>
      <c r="H61" s="137">
        <v>85</v>
      </c>
      <c r="I61" s="138">
        <v>16.415604480494398</v>
      </c>
      <c r="J61" s="139">
        <v>-63</v>
      </c>
      <c r="K61" s="138">
        <v>-12.16685979142526</v>
      </c>
      <c r="L61" s="135">
        <v>0</v>
      </c>
      <c r="M61" s="140">
        <v>0</v>
      </c>
      <c r="N61" s="135">
        <v>0</v>
      </c>
      <c r="O61" s="140">
        <v>0</v>
      </c>
      <c r="P61" s="135">
        <v>0</v>
      </c>
      <c r="Q61" s="140">
        <v>0</v>
      </c>
      <c r="R61" s="141">
        <v>0</v>
      </c>
      <c r="S61" s="142">
        <v>0</v>
      </c>
      <c r="T61" s="143">
        <v>0</v>
      </c>
      <c r="U61" s="142">
        <v>0</v>
      </c>
      <c r="V61" s="143">
        <v>0</v>
      </c>
      <c r="W61" s="142">
        <v>0</v>
      </c>
      <c r="X61" s="143">
        <v>1</v>
      </c>
      <c r="Y61" s="144">
        <v>45.454545454545453</v>
      </c>
      <c r="Z61" s="141">
        <v>0</v>
      </c>
      <c r="AA61" s="142">
        <v>0</v>
      </c>
      <c r="AB61" s="143">
        <v>1</v>
      </c>
      <c r="AC61" s="142">
        <v>45.454545454545453</v>
      </c>
      <c r="AD61" s="143">
        <v>18</v>
      </c>
      <c r="AE61" s="145">
        <v>3.4762456546929315</v>
      </c>
      <c r="AF61" s="143">
        <v>6</v>
      </c>
      <c r="AG61" s="146">
        <v>1.1587485515643106</v>
      </c>
    </row>
    <row r="62" spans="1:33" ht="16.5" customHeight="1">
      <c r="A62" s="3" t="s">
        <v>495</v>
      </c>
      <c r="B62" s="3" t="s">
        <v>496</v>
      </c>
      <c r="C62" s="90" t="s">
        <v>156</v>
      </c>
      <c r="D62" s="134"/>
      <c r="E62" s="135">
        <v>7743</v>
      </c>
      <c r="F62" s="135">
        <v>19</v>
      </c>
      <c r="G62" s="136">
        <v>2.4538292651427098</v>
      </c>
      <c r="H62" s="137">
        <v>137</v>
      </c>
      <c r="I62" s="138">
        <v>17.693400490765853</v>
      </c>
      <c r="J62" s="139">
        <v>-118</v>
      </c>
      <c r="K62" s="138">
        <v>-15.239571225623143</v>
      </c>
      <c r="L62" s="135">
        <v>0</v>
      </c>
      <c r="M62" s="140">
        <v>0</v>
      </c>
      <c r="N62" s="135">
        <v>0</v>
      </c>
      <c r="O62" s="140">
        <v>0</v>
      </c>
      <c r="P62" s="135">
        <v>0</v>
      </c>
      <c r="Q62" s="140">
        <v>0</v>
      </c>
      <c r="R62" s="141">
        <v>0</v>
      </c>
      <c r="S62" s="142">
        <v>0</v>
      </c>
      <c r="T62" s="143">
        <v>0</v>
      </c>
      <c r="U62" s="142">
        <v>0</v>
      </c>
      <c r="V62" s="143">
        <v>0</v>
      </c>
      <c r="W62" s="142">
        <v>0</v>
      </c>
      <c r="X62" s="143">
        <v>0</v>
      </c>
      <c r="Y62" s="144">
        <v>0</v>
      </c>
      <c r="Z62" s="141">
        <v>0</v>
      </c>
      <c r="AA62" s="142">
        <v>0</v>
      </c>
      <c r="AB62" s="143">
        <v>0</v>
      </c>
      <c r="AC62" s="142">
        <v>0</v>
      </c>
      <c r="AD62" s="143">
        <v>17</v>
      </c>
      <c r="AE62" s="145">
        <v>2.1955314477592665</v>
      </c>
      <c r="AF62" s="143">
        <v>6</v>
      </c>
      <c r="AG62" s="146">
        <v>0.77489345215032934</v>
      </c>
    </row>
    <row r="63" spans="1:33" ht="16.5" customHeight="1">
      <c r="A63" s="3" t="s">
        <v>465</v>
      </c>
      <c r="B63" s="3" t="s">
        <v>499</v>
      </c>
      <c r="C63" s="90" t="s">
        <v>158</v>
      </c>
      <c r="D63" s="134"/>
      <c r="E63" s="135">
        <v>1433</v>
      </c>
      <c r="F63" s="135">
        <v>9</v>
      </c>
      <c r="G63" s="136">
        <v>6.2805303558967207</v>
      </c>
      <c r="H63" s="137">
        <v>23</v>
      </c>
      <c r="I63" s="138">
        <v>16.050244242847175</v>
      </c>
      <c r="J63" s="139">
        <v>-14</v>
      </c>
      <c r="K63" s="138">
        <v>-9.7697138869504538</v>
      </c>
      <c r="L63" s="135">
        <v>0</v>
      </c>
      <c r="M63" s="140">
        <v>0</v>
      </c>
      <c r="N63" s="135">
        <v>0</v>
      </c>
      <c r="O63" s="140">
        <v>0</v>
      </c>
      <c r="P63" s="135">
        <v>0</v>
      </c>
      <c r="Q63" s="140">
        <v>0</v>
      </c>
      <c r="R63" s="141">
        <v>0</v>
      </c>
      <c r="S63" s="142">
        <v>0</v>
      </c>
      <c r="T63" s="143">
        <v>0</v>
      </c>
      <c r="U63" s="142">
        <v>0</v>
      </c>
      <c r="V63" s="143">
        <v>0</v>
      </c>
      <c r="W63" s="142">
        <v>0</v>
      </c>
      <c r="X63" s="143">
        <v>0</v>
      </c>
      <c r="Y63" s="144">
        <v>0</v>
      </c>
      <c r="Z63" s="141">
        <v>0</v>
      </c>
      <c r="AA63" s="142">
        <v>0</v>
      </c>
      <c r="AB63" s="143">
        <v>0</v>
      </c>
      <c r="AC63" s="142">
        <v>0</v>
      </c>
      <c r="AD63" s="143">
        <v>4</v>
      </c>
      <c r="AE63" s="145">
        <v>2.7913468248429867</v>
      </c>
      <c r="AF63" s="143">
        <v>0</v>
      </c>
      <c r="AG63" s="146">
        <v>0</v>
      </c>
    </row>
    <row r="64" spans="1:33" ht="16.5" customHeight="1">
      <c r="A64" s="3" t="s">
        <v>465</v>
      </c>
      <c r="B64" s="3" t="s">
        <v>499</v>
      </c>
      <c r="C64" s="90" t="s">
        <v>160</v>
      </c>
      <c r="D64" s="134"/>
      <c r="E64" s="135">
        <v>2948</v>
      </c>
      <c r="F64" s="135">
        <v>14</v>
      </c>
      <c r="G64" s="136">
        <v>4.7489823609226596</v>
      </c>
      <c r="H64" s="137">
        <v>47</v>
      </c>
      <c r="I64" s="138">
        <v>15.943012211668929</v>
      </c>
      <c r="J64" s="139">
        <v>-33</v>
      </c>
      <c r="K64" s="138">
        <v>-11.194029850746269</v>
      </c>
      <c r="L64" s="135">
        <v>1</v>
      </c>
      <c r="M64" s="140">
        <v>71.428571428571431</v>
      </c>
      <c r="N64" s="135">
        <v>0</v>
      </c>
      <c r="O64" s="140">
        <v>0</v>
      </c>
      <c r="P64" s="135">
        <v>0</v>
      </c>
      <c r="Q64" s="140">
        <v>0</v>
      </c>
      <c r="R64" s="141">
        <v>0</v>
      </c>
      <c r="S64" s="142">
        <v>0</v>
      </c>
      <c r="T64" s="143">
        <v>0</v>
      </c>
      <c r="U64" s="142">
        <v>0</v>
      </c>
      <c r="V64" s="143">
        <v>0</v>
      </c>
      <c r="W64" s="142">
        <v>0</v>
      </c>
      <c r="X64" s="143">
        <v>1</v>
      </c>
      <c r="Y64" s="144">
        <v>71.428571428571431</v>
      </c>
      <c r="Z64" s="141">
        <v>1</v>
      </c>
      <c r="AA64" s="142">
        <v>71.428571428571431</v>
      </c>
      <c r="AB64" s="143">
        <v>0</v>
      </c>
      <c r="AC64" s="142">
        <v>0</v>
      </c>
      <c r="AD64" s="143">
        <v>7</v>
      </c>
      <c r="AE64" s="145">
        <v>2.3744911804613298</v>
      </c>
      <c r="AF64" s="143">
        <v>5</v>
      </c>
      <c r="AG64" s="146">
        <v>1.6960651289009498</v>
      </c>
    </row>
    <row r="65" spans="1:33" ht="16.5" customHeight="1">
      <c r="A65" s="3" t="s">
        <v>465</v>
      </c>
      <c r="B65" s="3" t="s">
        <v>499</v>
      </c>
      <c r="C65" s="90" t="s">
        <v>162</v>
      </c>
      <c r="D65" s="134"/>
      <c r="E65" s="135">
        <v>2784</v>
      </c>
      <c r="F65" s="135">
        <v>9</v>
      </c>
      <c r="G65" s="136">
        <v>3.2327586206896552</v>
      </c>
      <c r="H65" s="137">
        <v>42</v>
      </c>
      <c r="I65" s="138">
        <v>15.086206896551724</v>
      </c>
      <c r="J65" s="139">
        <v>-33</v>
      </c>
      <c r="K65" s="138">
        <v>-11.853448275862068</v>
      </c>
      <c r="L65" s="135">
        <v>1</v>
      </c>
      <c r="M65" s="140">
        <v>111.1111111111111</v>
      </c>
      <c r="N65" s="135">
        <v>0</v>
      </c>
      <c r="O65" s="140">
        <v>0</v>
      </c>
      <c r="P65" s="135">
        <v>0</v>
      </c>
      <c r="Q65" s="140">
        <v>0</v>
      </c>
      <c r="R65" s="141">
        <v>0</v>
      </c>
      <c r="S65" s="142">
        <v>0</v>
      </c>
      <c r="T65" s="143">
        <v>0</v>
      </c>
      <c r="U65" s="142">
        <v>0</v>
      </c>
      <c r="V65" s="143">
        <v>0</v>
      </c>
      <c r="W65" s="142">
        <v>0</v>
      </c>
      <c r="X65" s="143">
        <v>1</v>
      </c>
      <c r="Y65" s="144">
        <v>111.1111111111111</v>
      </c>
      <c r="Z65" s="141">
        <v>1</v>
      </c>
      <c r="AA65" s="142">
        <v>111.1111111111111</v>
      </c>
      <c r="AB65" s="143">
        <v>0</v>
      </c>
      <c r="AC65" s="142">
        <v>0</v>
      </c>
      <c r="AD65" s="143">
        <v>11</v>
      </c>
      <c r="AE65" s="145">
        <v>3.9511494252873569</v>
      </c>
      <c r="AF65" s="143">
        <v>3</v>
      </c>
      <c r="AG65" s="146">
        <v>1.0775862068965516</v>
      </c>
    </row>
    <row r="66" spans="1:33" ht="16.5" customHeight="1">
      <c r="A66" s="3" t="s">
        <v>465</v>
      </c>
      <c r="B66" s="3" t="s">
        <v>499</v>
      </c>
      <c r="C66" s="90" t="s">
        <v>164</v>
      </c>
      <c r="D66" s="134"/>
      <c r="E66" s="135">
        <v>4669</v>
      </c>
      <c r="F66" s="135">
        <v>31</v>
      </c>
      <c r="G66" s="136">
        <v>6.6395373741700574</v>
      </c>
      <c r="H66" s="137">
        <v>95</v>
      </c>
      <c r="I66" s="138">
        <v>20.346969372456627</v>
      </c>
      <c r="J66" s="139">
        <v>-64</v>
      </c>
      <c r="K66" s="138">
        <v>-13.707431998286571</v>
      </c>
      <c r="L66" s="135">
        <v>2</v>
      </c>
      <c r="M66" s="140">
        <v>64.516129032258064</v>
      </c>
      <c r="N66" s="135">
        <v>0</v>
      </c>
      <c r="O66" s="140">
        <v>0</v>
      </c>
      <c r="P66" s="135">
        <v>0</v>
      </c>
      <c r="Q66" s="140">
        <v>0</v>
      </c>
      <c r="R66" s="141">
        <v>0</v>
      </c>
      <c r="S66" s="142">
        <v>0</v>
      </c>
      <c r="T66" s="143">
        <v>0</v>
      </c>
      <c r="U66" s="142">
        <v>0</v>
      </c>
      <c r="V66" s="143">
        <v>0</v>
      </c>
      <c r="W66" s="142">
        <v>0</v>
      </c>
      <c r="X66" s="143">
        <v>0</v>
      </c>
      <c r="Y66" s="144">
        <v>0</v>
      </c>
      <c r="Z66" s="141">
        <v>0</v>
      </c>
      <c r="AA66" s="142">
        <v>0</v>
      </c>
      <c r="AB66" s="143">
        <v>0</v>
      </c>
      <c r="AC66" s="142">
        <v>0</v>
      </c>
      <c r="AD66" s="143">
        <v>10</v>
      </c>
      <c r="AE66" s="145">
        <v>2.1417862497322768</v>
      </c>
      <c r="AF66" s="143">
        <v>11</v>
      </c>
      <c r="AG66" s="146">
        <v>2.3559648747055046</v>
      </c>
    </row>
    <row r="67" spans="1:33" ht="16.5" customHeight="1">
      <c r="A67" s="3" t="s">
        <v>465</v>
      </c>
      <c r="B67" s="3" t="s">
        <v>499</v>
      </c>
      <c r="C67" s="90" t="s">
        <v>166</v>
      </c>
      <c r="D67" s="134"/>
      <c r="E67" s="135">
        <v>5403</v>
      </c>
      <c r="F67" s="135">
        <v>42</v>
      </c>
      <c r="G67" s="136">
        <v>7.7734591893392562</v>
      </c>
      <c r="H67" s="137">
        <v>56</v>
      </c>
      <c r="I67" s="138">
        <v>10.364612252452341</v>
      </c>
      <c r="J67" s="139">
        <v>-14</v>
      </c>
      <c r="K67" s="138">
        <v>-2.5911530631130852</v>
      </c>
      <c r="L67" s="135">
        <v>4</v>
      </c>
      <c r="M67" s="140">
        <v>95.238095238095227</v>
      </c>
      <c r="N67" s="135">
        <v>1</v>
      </c>
      <c r="O67" s="140">
        <v>23.809523809523807</v>
      </c>
      <c r="P67" s="135">
        <v>0</v>
      </c>
      <c r="Q67" s="140">
        <v>0</v>
      </c>
      <c r="R67" s="141">
        <v>0</v>
      </c>
      <c r="S67" s="142">
        <v>0</v>
      </c>
      <c r="T67" s="143">
        <v>0</v>
      </c>
      <c r="U67" s="142">
        <v>0</v>
      </c>
      <c r="V67" s="143">
        <v>0</v>
      </c>
      <c r="W67" s="142">
        <v>0</v>
      </c>
      <c r="X67" s="143">
        <v>2</v>
      </c>
      <c r="Y67" s="144">
        <v>47.619047619047613</v>
      </c>
      <c r="Z67" s="141">
        <v>1</v>
      </c>
      <c r="AA67" s="142">
        <v>23.809523809523807</v>
      </c>
      <c r="AB67" s="143">
        <v>1</v>
      </c>
      <c r="AC67" s="142">
        <v>23.809523809523807</v>
      </c>
      <c r="AD67" s="143">
        <v>25</v>
      </c>
      <c r="AE67" s="145">
        <v>4.627059041273367</v>
      </c>
      <c r="AF67" s="143">
        <v>4</v>
      </c>
      <c r="AG67" s="146">
        <v>0.74032944660373867</v>
      </c>
    </row>
    <row r="68" spans="1:33" ht="16.5" customHeight="1">
      <c r="A68" s="3" t="s">
        <v>465</v>
      </c>
      <c r="B68" s="3" t="s">
        <v>499</v>
      </c>
      <c r="C68" s="90" t="s">
        <v>168</v>
      </c>
      <c r="D68" s="134"/>
      <c r="E68" s="135">
        <v>2079</v>
      </c>
      <c r="F68" s="135">
        <v>13</v>
      </c>
      <c r="G68" s="136">
        <v>6.2530062530062533</v>
      </c>
      <c r="H68" s="137">
        <v>29</v>
      </c>
      <c r="I68" s="138">
        <v>13.949013949013949</v>
      </c>
      <c r="J68" s="139">
        <v>-16</v>
      </c>
      <c r="K68" s="138">
        <v>-7.6960076960076966</v>
      </c>
      <c r="L68" s="135">
        <v>4</v>
      </c>
      <c r="M68" s="140">
        <v>307.69230769230774</v>
      </c>
      <c r="N68" s="135">
        <v>0</v>
      </c>
      <c r="O68" s="140">
        <v>0</v>
      </c>
      <c r="P68" s="135">
        <v>0</v>
      </c>
      <c r="Q68" s="140">
        <v>0</v>
      </c>
      <c r="R68" s="141">
        <v>0</v>
      </c>
      <c r="S68" s="142">
        <v>0</v>
      </c>
      <c r="T68" s="143">
        <v>0</v>
      </c>
      <c r="U68" s="142">
        <v>0</v>
      </c>
      <c r="V68" s="143">
        <v>0</v>
      </c>
      <c r="W68" s="142">
        <v>0</v>
      </c>
      <c r="X68" s="143">
        <v>0</v>
      </c>
      <c r="Y68" s="144">
        <v>0</v>
      </c>
      <c r="Z68" s="141">
        <v>0</v>
      </c>
      <c r="AA68" s="142">
        <v>0</v>
      </c>
      <c r="AB68" s="143">
        <v>0</v>
      </c>
      <c r="AC68" s="142">
        <v>0</v>
      </c>
      <c r="AD68" s="143">
        <v>7</v>
      </c>
      <c r="AE68" s="145">
        <v>3.3670033670033668</v>
      </c>
      <c r="AF68" s="143">
        <v>3</v>
      </c>
      <c r="AG68" s="146">
        <v>1.4430014430014431</v>
      </c>
    </row>
    <row r="69" spans="1:33" ht="16.5" customHeight="1">
      <c r="A69" s="3" t="s">
        <v>465</v>
      </c>
      <c r="B69" s="3" t="s">
        <v>499</v>
      </c>
      <c r="C69" s="90" t="s">
        <v>170</v>
      </c>
      <c r="D69" s="134"/>
      <c r="E69" s="135">
        <v>2070</v>
      </c>
      <c r="F69" s="135">
        <v>14</v>
      </c>
      <c r="G69" s="136">
        <v>6.7632850241545901</v>
      </c>
      <c r="H69" s="137">
        <v>18</v>
      </c>
      <c r="I69" s="138">
        <v>8.695652173913043</v>
      </c>
      <c r="J69" s="139">
        <v>-4</v>
      </c>
      <c r="K69" s="138">
        <v>-1.932367149758454</v>
      </c>
      <c r="L69" s="135">
        <v>0</v>
      </c>
      <c r="M69" s="140">
        <v>0</v>
      </c>
      <c r="N69" s="135">
        <v>0</v>
      </c>
      <c r="O69" s="140">
        <v>0</v>
      </c>
      <c r="P69" s="135">
        <v>0</v>
      </c>
      <c r="Q69" s="140">
        <v>0</v>
      </c>
      <c r="R69" s="141">
        <v>0</v>
      </c>
      <c r="S69" s="142">
        <v>0</v>
      </c>
      <c r="T69" s="143">
        <v>0</v>
      </c>
      <c r="U69" s="142">
        <v>0</v>
      </c>
      <c r="V69" s="143">
        <v>0</v>
      </c>
      <c r="W69" s="142">
        <v>0</v>
      </c>
      <c r="X69" s="143">
        <v>0</v>
      </c>
      <c r="Y69" s="144">
        <v>0</v>
      </c>
      <c r="Z69" s="141">
        <v>0</v>
      </c>
      <c r="AA69" s="142">
        <v>0</v>
      </c>
      <c r="AB69" s="143">
        <v>0</v>
      </c>
      <c r="AC69" s="142">
        <v>0</v>
      </c>
      <c r="AD69" s="143">
        <v>2</v>
      </c>
      <c r="AE69" s="145">
        <v>0.96618357487922701</v>
      </c>
      <c r="AF69" s="143">
        <v>2</v>
      </c>
      <c r="AG69" s="146">
        <v>0.96618357487922701</v>
      </c>
    </row>
    <row r="70" spans="1:33" ht="16.5" customHeight="1">
      <c r="A70" s="3" t="s">
        <v>465</v>
      </c>
      <c r="B70" s="3" t="s">
        <v>499</v>
      </c>
      <c r="C70" s="90" t="s">
        <v>172</v>
      </c>
      <c r="D70" s="134"/>
      <c r="E70" s="135">
        <v>2201</v>
      </c>
      <c r="F70" s="135">
        <v>11</v>
      </c>
      <c r="G70" s="136">
        <v>4.997728305315766</v>
      </c>
      <c r="H70" s="137">
        <v>40</v>
      </c>
      <c r="I70" s="138">
        <v>18.173557473875512</v>
      </c>
      <c r="J70" s="139">
        <v>-29</v>
      </c>
      <c r="K70" s="138">
        <v>-13.175829168559746</v>
      </c>
      <c r="L70" s="135">
        <v>1</v>
      </c>
      <c r="M70" s="140">
        <v>90.909090909090907</v>
      </c>
      <c r="N70" s="135">
        <v>0</v>
      </c>
      <c r="O70" s="140">
        <v>0</v>
      </c>
      <c r="P70" s="135">
        <v>0</v>
      </c>
      <c r="Q70" s="140">
        <v>0</v>
      </c>
      <c r="R70" s="141">
        <v>0</v>
      </c>
      <c r="S70" s="142">
        <v>0</v>
      </c>
      <c r="T70" s="143">
        <v>0</v>
      </c>
      <c r="U70" s="142">
        <v>0</v>
      </c>
      <c r="V70" s="143">
        <v>0</v>
      </c>
      <c r="W70" s="142">
        <v>0</v>
      </c>
      <c r="X70" s="143">
        <v>0</v>
      </c>
      <c r="Y70" s="144">
        <v>0</v>
      </c>
      <c r="Z70" s="141">
        <v>0</v>
      </c>
      <c r="AA70" s="142">
        <v>0</v>
      </c>
      <c r="AB70" s="143">
        <v>0</v>
      </c>
      <c r="AC70" s="142">
        <v>0</v>
      </c>
      <c r="AD70" s="143">
        <v>7</v>
      </c>
      <c r="AE70" s="145">
        <v>3.1803725579282145</v>
      </c>
      <c r="AF70" s="143">
        <v>2</v>
      </c>
      <c r="AG70" s="146">
        <v>0.90867787369377551</v>
      </c>
    </row>
    <row r="71" spans="1:33" ht="16.5" customHeight="1">
      <c r="A71" s="3" t="s">
        <v>465</v>
      </c>
      <c r="B71" s="3" t="s">
        <v>499</v>
      </c>
      <c r="C71" s="90" t="s">
        <v>174</v>
      </c>
      <c r="D71" s="134"/>
      <c r="E71" s="135">
        <v>2979</v>
      </c>
      <c r="F71" s="135">
        <v>20</v>
      </c>
      <c r="G71" s="136">
        <v>6.7136623027861697</v>
      </c>
      <c r="H71" s="137">
        <v>54</v>
      </c>
      <c r="I71" s="138">
        <v>18.126888217522659</v>
      </c>
      <c r="J71" s="139">
        <v>-34</v>
      </c>
      <c r="K71" s="138">
        <v>-11.413225914736488</v>
      </c>
      <c r="L71" s="135">
        <v>4</v>
      </c>
      <c r="M71" s="140">
        <v>200</v>
      </c>
      <c r="N71" s="135">
        <v>0</v>
      </c>
      <c r="O71" s="140">
        <v>0</v>
      </c>
      <c r="P71" s="135">
        <v>0</v>
      </c>
      <c r="Q71" s="140">
        <v>0</v>
      </c>
      <c r="R71" s="141">
        <v>0</v>
      </c>
      <c r="S71" s="142">
        <v>0</v>
      </c>
      <c r="T71" s="143">
        <v>0</v>
      </c>
      <c r="U71" s="142">
        <v>0</v>
      </c>
      <c r="V71" s="143">
        <v>0</v>
      </c>
      <c r="W71" s="142">
        <v>0</v>
      </c>
      <c r="X71" s="143">
        <v>0</v>
      </c>
      <c r="Y71" s="144">
        <v>0</v>
      </c>
      <c r="Z71" s="141">
        <v>0</v>
      </c>
      <c r="AA71" s="142">
        <v>0</v>
      </c>
      <c r="AB71" s="143">
        <v>0</v>
      </c>
      <c r="AC71" s="142">
        <v>0</v>
      </c>
      <c r="AD71" s="143">
        <v>10</v>
      </c>
      <c r="AE71" s="145">
        <v>3.3568311513930849</v>
      </c>
      <c r="AF71" s="143">
        <v>3</v>
      </c>
      <c r="AG71" s="146">
        <v>1.0070493454179255</v>
      </c>
    </row>
    <row r="72" spans="1:33" ht="16.5" customHeight="1">
      <c r="A72" s="3" t="s">
        <v>465</v>
      </c>
      <c r="B72" s="3" t="s">
        <v>499</v>
      </c>
      <c r="C72" s="90" t="s">
        <v>176</v>
      </c>
      <c r="D72" s="134"/>
      <c r="E72" s="135">
        <v>16892</v>
      </c>
      <c r="F72" s="135">
        <v>126</v>
      </c>
      <c r="G72" s="136">
        <v>7.459152261425527</v>
      </c>
      <c r="H72" s="137">
        <v>121</v>
      </c>
      <c r="I72" s="138">
        <v>7.1631541558134026</v>
      </c>
      <c r="J72" s="139">
        <v>5</v>
      </c>
      <c r="K72" s="138">
        <v>0.29599810561212408</v>
      </c>
      <c r="L72" s="135">
        <v>11</v>
      </c>
      <c r="M72" s="140">
        <v>87.30158730158729</v>
      </c>
      <c r="N72" s="135">
        <v>1</v>
      </c>
      <c r="O72" s="140">
        <v>7.9365079365079358</v>
      </c>
      <c r="P72" s="135">
        <v>0</v>
      </c>
      <c r="Q72" s="140">
        <v>0</v>
      </c>
      <c r="R72" s="141">
        <v>0</v>
      </c>
      <c r="S72" s="142">
        <v>0</v>
      </c>
      <c r="T72" s="143">
        <v>0</v>
      </c>
      <c r="U72" s="142">
        <v>0</v>
      </c>
      <c r="V72" s="143">
        <v>0</v>
      </c>
      <c r="W72" s="142">
        <v>0</v>
      </c>
      <c r="X72" s="143">
        <v>4</v>
      </c>
      <c r="Y72" s="144">
        <v>31.746031746031743</v>
      </c>
      <c r="Z72" s="141">
        <v>0</v>
      </c>
      <c r="AA72" s="142">
        <v>0</v>
      </c>
      <c r="AB72" s="143">
        <v>4</v>
      </c>
      <c r="AC72" s="142">
        <v>31.746031746031743</v>
      </c>
      <c r="AD72" s="143">
        <v>98</v>
      </c>
      <c r="AE72" s="145">
        <v>5.8015628699976318</v>
      </c>
      <c r="AF72" s="143">
        <v>35</v>
      </c>
      <c r="AG72" s="146">
        <v>2.0719867392848688</v>
      </c>
    </row>
    <row r="73" spans="1:33" ht="16.5" customHeight="1">
      <c r="A73" s="3" t="s">
        <v>465</v>
      </c>
      <c r="B73" s="3" t="s">
        <v>500</v>
      </c>
      <c r="C73" s="90" t="s">
        <v>178</v>
      </c>
      <c r="D73" s="134"/>
      <c r="E73" s="135">
        <v>5858</v>
      </c>
      <c r="F73" s="135">
        <v>43</v>
      </c>
      <c r="G73" s="136">
        <v>7.3403892113349265</v>
      </c>
      <c r="H73" s="137">
        <v>84</v>
      </c>
      <c r="I73" s="138">
        <v>14.339364970979856</v>
      </c>
      <c r="J73" s="139">
        <v>-41</v>
      </c>
      <c r="K73" s="138">
        <v>-6.9989757596449298</v>
      </c>
      <c r="L73" s="135">
        <v>4</v>
      </c>
      <c r="M73" s="140">
        <v>93.023255813953483</v>
      </c>
      <c r="N73" s="135">
        <v>0</v>
      </c>
      <c r="O73" s="140">
        <v>0</v>
      </c>
      <c r="P73" s="135">
        <v>0</v>
      </c>
      <c r="Q73" s="140">
        <v>0</v>
      </c>
      <c r="R73" s="141">
        <v>0</v>
      </c>
      <c r="S73" s="142">
        <v>0</v>
      </c>
      <c r="T73" s="143">
        <v>0</v>
      </c>
      <c r="U73" s="142">
        <v>0</v>
      </c>
      <c r="V73" s="143">
        <v>0</v>
      </c>
      <c r="W73" s="142">
        <v>0</v>
      </c>
      <c r="X73" s="143">
        <v>0</v>
      </c>
      <c r="Y73" s="144">
        <v>0</v>
      </c>
      <c r="Z73" s="141">
        <v>0</v>
      </c>
      <c r="AA73" s="142">
        <v>0</v>
      </c>
      <c r="AB73" s="143">
        <v>0</v>
      </c>
      <c r="AC73" s="142">
        <v>0</v>
      </c>
      <c r="AD73" s="143">
        <v>32</v>
      </c>
      <c r="AE73" s="145">
        <v>5.4626152270399455</v>
      </c>
      <c r="AF73" s="143">
        <v>7</v>
      </c>
      <c r="AG73" s="146">
        <v>1.194947080914988</v>
      </c>
    </row>
    <row r="74" spans="1:33" ht="16.5" customHeight="1">
      <c r="A74" s="3" t="s">
        <v>465</v>
      </c>
      <c r="B74" s="3" t="s">
        <v>500</v>
      </c>
      <c r="C74" s="90" t="s">
        <v>180</v>
      </c>
      <c r="D74" s="134"/>
      <c r="E74" s="135">
        <v>12314</v>
      </c>
      <c r="F74" s="135">
        <v>57</v>
      </c>
      <c r="G74" s="136">
        <v>4.6288777001786583</v>
      </c>
      <c r="H74" s="137">
        <v>216</v>
      </c>
      <c r="I74" s="138">
        <v>17.541010232255967</v>
      </c>
      <c r="J74" s="139">
        <v>-159</v>
      </c>
      <c r="K74" s="138">
        <v>-12.91213253207731</v>
      </c>
      <c r="L74" s="135">
        <v>6</v>
      </c>
      <c r="M74" s="140">
        <v>105.26315789473684</v>
      </c>
      <c r="N74" s="135">
        <v>0</v>
      </c>
      <c r="O74" s="140">
        <v>0</v>
      </c>
      <c r="P74" s="135">
        <v>0</v>
      </c>
      <c r="Q74" s="140">
        <v>0</v>
      </c>
      <c r="R74" s="141">
        <v>0</v>
      </c>
      <c r="S74" s="142">
        <v>0</v>
      </c>
      <c r="T74" s="143">
        <v>0</v>
      </c>
      <c r="U74" s="142">
        <v>0</v>
      </c>
      <c r="V74" s="143">
        <v>0</v>
      </c>
      <c r="W74" s="142">
        <v>0</v>
      </c>
      <c r="X74" s="143">
        <v>0</v>
      </c>
      <c r="Y74" s="144">
        <v>0</v>
      </c>
      <c r="Z74" s="141">
        <v>0</v>
      </c>
      <c r="AA74" s="142">
        <v>0</v>
      </c>
      <c r="AB74" s="143">
        <v>0</v>
      </c>
      <c r="AC74" s="142">
        <v>0</v>
      </c>
      <c r="AD74" s="143">
        <v>43</v>
      </c>
      <c r="AE74" s="145">
        <v>3.491960370310216</v>
      </c>
      <c r="AF74" s="143">
        <v>22</v>
      </c>
      <c r="AG74" s="146">
        <v>1.7865843755075526</v>
      </c>
    </row>
    <row r="75" spans="1:33" ht="16.5" customHeight="1">
      <c r="A75" s="3" t="s">
        <v>465</v>
      </c>
      <c r="B75" s="3" t="s">
        <v>500</v>
      </c>
      <c r="C75" s="90" t="s">
        <v>182</v>
      </c>
      <c r="D75" s="134"/>
      <c r="E75" s="135">
        <v>1613</v>
      </c>
      <c r="F75" s="135">
        <v>9</v>
      </c>
      <c r="G75" s="136">
        <v>5.5796652200867944</v>
      </c>
      <c r="H75" s="137">
        <v>41</v>
      </c>
      <c r="I75" s="138">
        <v>25.418474891506509</v>
      </c>
      <c r="J75" s="139">
        <v>-32</v>
      </c>
      <c r="K75" s="138">
        <v>-19.838809671419714</v>
      </c>
      <c r="L75" s="135">
        <v>0</v>
      </c>
      <c r="M75" s="140">
        <v>0</v>
      </c>
      <c r="N75" s="135">
        <v>0</v>
      </c>
      <c r="O75" s="140">
        <v>0</v>
      </c>
      <c r="P75" s="135">
        <v>0</v>
      </c>
      <c r="Q75" s="140">
        <v>0</v>
      </c>
      <c r="R75" s="141">
        <v>0</v>
      </c>
      <c r="S75" s="142">
        <v>0</v>
      </c>
      <c r="T75" s="143">
        <v>0</v>
      </c>
      <c r="U75" s="142">
        <v>0</v>
      </c>
      <c r="V75" s="143">
        <v>0</v>
      </c>
      <c r="W75" s="142">
        <v>0</v>
      </c>
      <c r="X75" s="143">
        <v>0</v>
      </c>
      <c r="Y75" s="144">
        <v>0</v>
      </c>
      <c r="Z75" s="141">
        <v>0</v>
      </c>
      <c r="AA75" s="142">
        <v>0</v>
      </c>
      <c r="AB75" s="143">
        <v>0</v>
      </c>
      <c r="AC75" s="142">
        <v>0</v>
      </c>
      <c r="AD75" s="143">
        <v>3</v>
      </c>
      <c r="AE75" s="145">
        <v>1.8598884066955983</v>
      </c>
      <c r="AF75" s="143">
        <v>2</v>
      </c>
      <c r="AG75" s="146">
        <v>1.2399256044637321</v>
      </c>
    </row>
    <row r="76" spans="1:33" ht="16.5" customHeight="1">
      <c r="A76" s="3" t="s">
        <v>465</v>
      </c>
      <c r="B76" s="3" t="s">
        <v>500</v>
      </c>
      <c r="C76" s="90" t="s">
        <v>184</v>
      </c>
      <c r="D76" s="134"/>
      <c r="E76" s="135">
        <v>840</v>
      </c>
      <c r="F76" s="135">
        <v>4</v>
      </c>
      <c r="G76" s="136">
        <v>4.7619047619047628</v>
      </c>
      <c r="H76" s="137">
        <v>20</v>
      </c>
      <c r="I76" s="138">
        <v>23.809523809523807</v>
      </c>
      <c r="J76" s="139">
        <v>-16</v>
      </c>
      <c r="K76" s="138">
        <v>-19.047619047619051</v>
      </c>
      <c r="L76" s="135">
        <v>0</v>
      </c>
      <c r="M76" s="140">
        <v>0</v>
      </c>
      <c r="N76" s="135">
        <v>0</v>
      </c>
      <c r="O76" s="140">
        <v>0</v>
      </c>
      <c r="P76" s="135">
        <v>0</v>
      </c>
      <c r="Q76" s="140">
        <v>0</v>
      </c>
      <c r="R76" s="141">
        <v>0</v>
      </c>
      <c r="S76" s="142">
        <v>0</v>
      </c>
      <c r="T76" s="143">
        <v>0</v>
      </c>
      <c r="U76" s="142">
        <v>0</v>
      </c>
      <c r="V76" s="143">
        <v>0</v>
      </c>
      <c r="W76" s="142">
        <v>0</v>
      </c>
      <c r="X76" s="143">
        <v>0</v>
      </c>
      <c r="Y76" s="144">
        <v>0</v>
      </c>
      <c r="Z76" s="141">
        <v>0</v>
      </c>
      <c r="AA76" s="142">
        <v>0</v>
      </c>
      <c r="AB76" s="143">
        <v>0</v>
      </c>
      <c r="AC76" s="142">
        <v>0</v>
      </c>
      <c r="AD76" s="143">
        <v>2</v>
      </c>
      <c r="AE76" s="145">
        <v>2.3809523809523814</v>
      </c>
      <c r="AF76" s="143">
        <v>2</v>
      </c>
      <c r="AG76" s="146">
        <v>2.3809523809523814</v>
      </c>
    </row>
    <row r="77" spans="1:33" ht="16.5" customHeight="1">
      <c r="A77" s="3" t="s">
        <v>465</v>
      </c>
      <c r="B77" s="3" t="s">
        <v>499</v>
      </c>
      <c r="C77" s="90" t="s">
        <v>186</v>
      </c>
      <c r="D77" s="134"/>
      <c r="E77" s="135">
        <v>1981</v>
      </c>
      <c r="F77" s="135">
        <v>4</v>
      </c>
      <c r="G77" s="136">
        <v>2.0191822311963654</v>
      </c>
      <c r="H77" s="137">
        <v>39</v>
      </c>
      <c r="I77" s="138">
        <v>19.687026754164563</v>
      </c>
      <c r="J77" s="139">
        <v>-35</v>
      </c>
      <c r="K77" s="138">
        <v>-17.667844522968199</v>
      </c>
      <c r="L77" s="135">
        <v>0</v>
      </c>
      <c r="M77" s="140">
        <v>0</v>
      </c>
      <c r="N77" s="135">
        <v>0</v>
      </c>
      <c r="O77" s="140">
        <v>0</v>
      </c>
      <c r="P77" s="135">
        <v>0</v>
      </c>
      <c r="Q77" s="140">
        <v>0</v>
      </c>
      <c r="R77" s="141">
        <v>0</v>
      </c>
      <c r="S77" s="142">
        <v>0</v>
      </c>
      <c r="T77" s="143">
        <v>0</v>
      </c>
      <c r="U77" s="142">
        <v>0</v>
      </c>
      <c r="V77" s="143">
        <v>0</v>
      </c>
      <c r="W77" s="142">
        <v>0</v>
      </c>
      <c r="X77" s="143">
        <v>0</v>
      </c>
      <c r="Y77" s="144">
        <v>0</v>
      </c>
      <c r="Z77" s="141">
        <v>0</v>
      </c>
      <c r="AA77" s="142">
        <v>0</v>
      </c>
      <c r="AB77" s="143">
        <v>0</v>
      </c>
      <c r="AC77" s="142">
        <v>0</v>
      </c>
      <c r="AD77" s="143">
        <v>1</v>
      </c>
      <c r="AE77" s="145">
        <v>0.50479555779909135</v>
      </c>
      <c r="AF77" s="143">
        <v>1</v>
      </c>
      <c r="AG77" s="146">
        <v>0.50479555779909135</v>
      </c>
    </row>
    <row r="78" spans="1:33" ht="16.5" customHeight="1">
      <c r="A78" s="3" t="s">
        <v>465</v>
      </c>
      <c r="B78" s="3" t="s">
        <v>499</v>
      </c>
      <c r="C78" s="90" t="s">
        <v>188</v>
      </c>
      <c r="D78" s="134"/>
      <c r="E78" s="135">
        <v>3015</v>
      </c>
      <c r="F78" s="135">
        <v>3</v>
      </c>
      <c r="G78" s="136">
        <v>0.99502487562189046</v>
      </c>
      <c r="H78" s="137">
        <v>56</v>
      </c>
      <c r="I78" s="138">
        <v>18.573797678275291</v>
      </c>
      <c r="J78" s="139">
        <v>-53</v>
      </c>
      <c r="K78" s="138">
        <v>-17.578772802653397</v>
      </c>
      <c r="L78" s="135">
        <v>0</v>
      </c>
      <c r="M78" s="140">
        <v>0</v>
      </c>
      <c r="N78" s="135">
        <v>0</v>
      </c>
      <c r="O78" s="140">
        <v>0</v>
      </c>
      <c r="P78" s="135">
        <v>0</v>
      </c>
      <c r="Q78" s="140">
        <v>0</v>
      </c>
      <c r="R78" s="141">
        <v>0</v>
      </c>
      <c r="S78" s="142">
        <v>0</v>
      </c>
      <c r="T78" s="143">
        <v>0</v>
      </c>
      <c r="U78" s="142">
        <v>0</v>
      </c>
      <c r="V78" s="143">
        <v>0</v>
      </c>
      <c r="W78" s="142">
        <v>0</v>
      </c>
      <c r="X78" s="143">
        <v>0</v>
      </c>
      <c r="Y78" s="144">
        <v>0</v>
      </c>
      <c r="Z78" s="141">
        <v>0</v>
      </c>
      <c r="AA78" s="142">
        <v>0</v>
      </c>
      <c r="AB78" s="143">
        <v>0</v>
      </c>
      <c r="AC78" s="142">
        <v>0</v>
      </c>
      <c r="AD78" s="143">
        <v>3</v>
      </c>
      <c r="AE78" s="145">
        <v>0.99502487562189046</v>
      </c>
      <c r="AF78" s="143">
        <v>8</v>
      </c>
      <c r="AG78" s="146">
        <v>2.6533996683250414</v>
      </c>
    </row>
    <row r="79" spans="1:33" ht="16.5" customHeight="1">
      <c r="A79" s="3" t="s">
        <v>465</v>
      </c>
      <c r="B79" s="3" t="s">
        <v>499</v>
      </c>
      <c r="C79" s="90" t="s">
        <v>190</v>
      </c>
      <c r="D79" s="134"/>
      <c r="E79" s="135">
        <v>3251</v>
      </c>
      <c r="F79" s="135">
        <v>19</v>
      </c>
      <c r="G79" s="136">
        <v>5.8443555828975704</v>
      </c>
      <c r="H79" s="137">
        <v>56</v>
      </c>
      <c r="I79" s="138">
        <v>17.225469086434941</v>
      </c>
      <c r="J79" s="139">
        <v>-37</v>
      </c>
      <c r="K79" s="138">
        <v>-11.381113503537373</v>
      </c>
      <c r="L79" s="135">
        <v>2</v>
      </c>
      <c r="M79" s="140">
        <v>105.26315789473684</v>
      </c>
      <c r="N79" s="135">
        <v>0</v>
      </c>
      <c r="O79" s="140">
        <v>0</v>
      </c>
      <c r="P79" s="135">
        <v>0</v>
      </c>
      <c r="Q79" s="140">
        <v>0</v>
      </c>
      <c r="R79" s="141">
        <v>0</v>
      </c>
      <c r="S79" s="142">
        <v>0</v>
      </c>
      <c r="T79" s="143">
        <v>0</v>
      </c>
      <c r="U79" s="142">
        <v>0</v>
      </c>
      <c r="V79" s="143">
        <v>0</v>
      </c>
      <c r="W79" s="142">
        <v>0</v>
      </c>
      <c r="X79" s="143">
        <v>0</v>
      </c>
      <c r="Y79" s="144">
        <v>0</v>
      </c>
      <c r="Z79" s="141">
        <v>0</v>
      </c>
      <c r="AA79" s="142">
        <v>0</v>
      </c>
      <c r="AB79" s="143">
        <v>0</v>
      </c>
      <c r="AC79" s="142">
        <v>0</v>
      </c>
      <c r="AD79" s="143">
        <v>11</v>
      </c>
      <c r="AE79" s="145">
        <v>3.3835742848354351</v>
      </c>
      <c r="AF79" s="143">
        <v>5</v>
      </c>
      <c r="AG79" s="146">
        <v>1.5379883112888342</v>
      </c>
    </row>
    <row r="80" spans="1:33" ht="16.5" customHeight="1">
      <c r="A80" s="3" t="s">
        <v>465</v>
      </c>
      <c r="B80" s="3" t="s">
        <v>499</v>
      </c>
      <c r="C80" s="90" t="s">
        <v>192</v>
      </c>
      <c r="D80" s="134"/>
      <c r="E80" s="135">
        <v>18564</v>
      </c>
      <c r="F80" s="135">
        <v>83</v>
      </c>
      <c r="G80" s="136">
        <v>4.4710191769015299</v>
      </c>
      <c r="H80" s="137">
        <v>288</v>
      </c>
      <c r="I80" s="138">
        <v>15.513897866839043</v>
      </c>
      <c r="J80" s="139">
        <v>-205</v>
      </c>
      <c r="K80" s="138">
        <v>-11.042878689937513</v>
      </c>
      <c r="L80" s="135">
        <v>11</v>
      </c>
      <c r="M80" s="140">
        <v>132.53012048192772</v>
      </c>
      <c r="N80" s="135">
        <v>0</v>
      </c>
      <c r="O80" s="140">
        <v>0</v>
      </c>
      <c r="P80" s="135">
        <v>0</v>
      </c>
      <c r="Q80" s="140">
        <v>0</v>
      </c>
      <c r="R80" s="141">
        <v>0</v>
      </c>
      <c r="S80" s="142">
        <v>0</v>
      </c>
      <c r="T80" s="143">
        <v>0</v>
      </c>
      <c r="U80" s="142">
        <v>0</v>
      </c>
      <c r="V80" s="143">
        <v>0</v>
      </c>
      <c r="W80" s="142">
        <v>0</v>
      </c>
      <c r="X80" s="143">
        <v>4</v>
      </c>
      <c r="Y80" s="144">
        <v>48.192771084337352</v>
      </c>
      <c r="Z80" s="141">
        <v>2</v>
      </c>
      <c r="AA80" s="142">
        <v>24.096385542168676</v>
      </c>
      <c r="AB80" s="143">
        <v>2</v>
      </c>
      <c r="AC80" s="142">
        <v>24.096385542168676</v>
      </c>
      <c r="AD80" s="143">
        <v>42</v>
      </c>
      <c r="AE80" s="145">
        <v>2.2624434389140275</v>
      </c>
      <c r="AF80" s="143">
        <v>21</v>
      </c>
      <c r="AG80" s="146">
        <v>1.1312217194570138</v>
      </c>
    </row>
    <row r="81" spans="1:33" ht="16.5" customHeight="1">
      <c r="A81" s="3" t="s">
        <v>465</v>
      </c>
      <c r="B81" s="3" t="s">
        <v>499</v>
      </c>
      <c r="C81" s="90" t="s">
        <v>194</v>
      </c>
      <c r="D81" s="134"/>
      <c r="E81" s="135">
        <v>1273</v>
      </c>
      <c r="F81" s="135">
        <v>7</v>
      </c>
      <c r="G81" s="136">
        <v>5.4988216810683426</v>
      </c>
      <c r="H81" s="137">
        <v>16</v>
      </c>
      <c r="I81" s="138">
        <v>12.568735271013356</v>
      </c>
      <c r="J81" s="139">
        <v>-9</v>
      </c>
      <c r="K81" s="138">
        <v>-7.0699135899450116</v>
      </c>
      <c r="L81" s="135">
        <v>1</v>
      </c>
      <c r="M81" s="140">
        <v>142.85714285714286</v>
      </c>
      <c r="N81" s="135">
        <v>0</v>
      </c>
      <c r="O81" s="140">
        <v>0</v>
      </c>
      <c r="P81" s="135">
        <v>0</v>
      </c>
      <c r="Q81" s="140">
        <v>0</v>
      </c>
      <c r="R81" s="141">
        <v>0</v>
      </c>
      <c r="S81" s="142">
        <v>0</v>
      </c>
      <c r="T81" s="143">
        <v>0</v>
      </c>
      <c r="U81" s="142">
        <v>0</v>
      </c>
      <c r="V81" s="143">
        <v>0</v>
      </c>
      <c r="W81" s="142">
        <v>0</v>
      </c>
      <c r="X81" s="143">
        <v>0</v>
      </c>
      <c r="Y81" s="144">
        <v>0</v>
      </c>
      <c r="Z81" s="141">
        <v>0</v>
      </c>
      <c r="AA81" s="142">
        <v>0</v>
      </c>
      <c r="AB81" s="143">
        <v>0</v>
      </c>
      <c r="AC81" s="142">
        <v>0</v>
      </c>
      <c r="AD81" s="143">
        <v>4</v>
      </c>
      <c r="AE81" s="145">
        <v>3.142183817753339</v>
      </c>
      <c r="AF81" s="143">
        <v>3</v>
      </c>
      <c r="AG81" s="146">
        <v>2.356637863315004</v>
      </c>
    </row>
    <row r="82" spans="1:33" ht="16.5" customHeight="1">
      <c r="A82" s="3" t="s">
        <v>501</v>
      </c>
      <c r="B82" s="3" t="s">
        <v>21</v>
      </c>
      <c r="C82" s="90" t="s">
        <v>196</v>
      </c>
      <c r="D82" s="134"/>
      <c r="E82" s="135">
        <v>7461</v>
      </c>
      <c r="F82" s="135">
        <v>36</v>
      </c>
      <c r="G82" s="136">
        <v>4.8250904704463204</v>
      </c>
      <c r="H82" s="137">
        <v>90</v>
      </c>
      <c r="I82" s="138">
        <v>12.062726176115802</v>
      </c>
      <c r="J82" s="139">
        <v>-54</v>
      </c>
      <c r="K82" s="138">
        <v>-7.2376357056694811</v>
      </c>
      <c r="L82" s="135">
        <v>0</v>
      </c>
      <c r="M82" s="140">
        <v>0</v>
      </c>
      <c r="N82" s="135">
        <v>0</v>
      </c>
      <c r="O82" s="140">
        <v>0</v>
      </c>
      <c r="P82" s="135">
        <v>0</v>
      </c>
      <c r="Q82" s="140">
        <v>0</v>
      </c>
      <c r="R82" s="141">
        <v>1</v>
      </c>
      <c r="S82" s="142">
        <v>27.777777777777775</v>
      </c>
      <c r="T82" s="143">
        <v>1</v>
      </c>
      <c r="U82" s="142">
        <v>27.777777777777775</v>
      </c>
      <c r="V82" s="143">
        <v>0</v>
      </c>
      <c r="W82" s="142">
        <v>0</v>
      </c>
      <c r="X82" s="143">
        <v>2</v>
      </c>
      <c r="Y82" s="144">
        <v>55.55555555555555</v>
      </c>
      <c r="Z82" s="141">
        <v>2</v>
      </c>
      <c r="AA82" s="142">
        <v>55.55555555555555</v>
      </c>
      <c r="AB82" s="143">
        <v>0</v>
      </c>
      <c r="AC82" s="142">
        <v>0</v>
      </c>
      <c r="AD82" s="143">
        <v>13</v>
      </c>
      <c r="AE82" s="145">
        <v>1.7423937809945047</v>
      </c>
      <c r="AF82" s="143">
        <v>12</v>
      </c>
      <c r="AG82" s="146">
        <v>1.6083634901487736</v>
      </c>
    </row>
    <row r="83" spans="1:33" ht="16.5" customHeight="1">
      <c r="A83" s="3" t="s">
        <v>480</v>
      </c>
      <c r="B83" s="3" t="s">
        <v>481</v>
      </c>
      <c r="C83" s="90" t="s">
        <v>198</v>
      </c>
      <c r="D83" s="134"/>
      <c r="E83" s="135">
        <v>5335</v>
      </c>
      <c r="F83" s="135">
        <v>21</v>
      </c>
      <c r="G83" s="136">
        <v>3.9362699156513585</v>
      </c>
      <c r="H83" s="137">
        <v>85</v>
      </c>
      <c r="I83" s="138">
        <v>15.932521087160262</v>
      </c>
      <c r="J83" s="139">
        <v>-64</v>
      </c>
      <c r="K83" s="138">
        <v>-11.996251171508904</v>
      </c>
      <c r="L83" s="135">
        <v>0</v>
      </c>
      <c r="M83" s="140">
        <v>0</v>
      </c>
      <c r="N83" s="135">
        <v>0</v>
      </c>
      <c r="O83" s="140">
        <v>0</v>
      </c>
      <c r="P83" s="135">
        <v>0</v>
      </c>
      <c r="Q83" s="140">
        <v>0</v>
      </c>
      <c r="R83" s="141">
        <v>0</v>
      </c>
      <c r="S83" s="142">
        <v>0</v>
      </c>
      <c r="T83" s="143">
        <v>0</v>
      </c>
      <c r="U83" s="142">
        <v>0</v>
      </c>
      <c r="V83" s="143">
        <v>0</v>
      </c>
      <c r="W83" s="142">
        <v>0</v>
      </c>
      <c r="X83" s="143">
        <v>0</v>
      </c>
      <c r="Y83" s="144">
        <v>0</v>
      </c>
      <c r="Z83" s="141">
        <v>0</v>
      </c>
      <c r="AA83" s="142">
        <v>0</v>
      </c>
      <c r="AB83" s="143">
        <v>0</v>
      </c>
      <c r="AC83" s="142">
        <v>0</v>
      </c>
      <c r="AD83" s="143">
        <v>15</v>
      </c>
      <c r="AE83" s="145">
        <v>2.8116213683223994</v>
      </c>
      <c r="AF83" s="143">
        <v>10</v>
      </c>
      <c r="AG83" s="146">
        <v>1.8744142455482662</v>
      </c>
    </row>
    <row r="84" spans="1:33" ht="16.5" customHeight="1">
      <c r="A84" s="3" t="s">
        <v>480</v>
      </c>
      <c r="B84" s="3" t="s">
        <v>481</v>
      </c>
      <c r="C84" s="90" t="s">
        <v>200</v>
      </c>
      <c r="D84" s="134"/>
      <c r="E84" s="135">
        <v>2874</v>
      </c>
      <c r="F84" s="135">
        <v>11</v>
      </c>
      <c r="G84" s="136">
        <v>3.8274182324286707</v>
      </c>
      <c r="H84" s="137">
        <v>69</v>
      </c>
      <c r="I84" s="138">
        <v>24.008350730688935</v>
      </c>
      <c r="J84" s="139">
        <v>-58</v>
      </c>
      <c r="K84" s="138">
        <v>-20.180932498260265</v>
      </c>
      <c r="L84" s="135">
        <v>2</v>
      </c>
      <c r="M84" s="140">
        <v>181.81818181818181</v>
      </c>
      <c r="N84" s="135">
        <v>0</v>
      </c>
      <c r="O84" s="140">
        <v>0</v>
      </c>
      <c r="P84" s="135">
        <v>0</v>
      </c>
      <c r="Q84" s="140">
        <v>0</v>
      </c>
      <c r="R84" s="141">
        <v>0</v>
      </c>
      <c r="S84" s="142">
        <v>0</v>
      </c>
      <c r="T84" s="143">
        <v>0</v>
      </c>
      <c r="U84" s="142">
        <v>0</v>
      </c>
      <c r="V84" s="143">
        <v>0</v>
      </c>
      <c r="W84" s="142">
        <v>0</v>
      </c>
      <c r="X84" s="143">
        <v>1</v>
      </c>
      <c r="Y84" s="144">
        <v>90.909090909090907</v>
      </c>
      <c r="Z84" s="141">
        <v>1</v>
      </c>
      <c r="AA84" s="142">
        <v>90.909090909090907</v>
      </c>
      <c r="AB84" s="143">
        <v>0</v>
      </c>
      <c r="AC84" s="142">
        <v>0</v>
      </c>
      <c r="AD84" s="143">
        <v>5</v>
      </c>
      <c r="AE84" s="145">
        <v>1.7397355601948503</v>
      </c>
      <c r="AF84" s="143">
        <v>5</v>
      </c>
      <c r="AG84" s="146">
        <v>1.7397355601948503</v>
      </c>
    </row>
    <row r="85" spans="1:33" ht="16.5" customHeight="1">
      <c r="A85" s="3" t="s">
        <v>501</v>
      </c>
      <c r="B85" s="3" t="s">
        <v>21</v>
      </c>
      <c r="C85" s="90" t="s">
        <v>202</v>
      </c>
      <c r="D85" s="134"/>
      <c r="E85" s="135">
        <v>5061</v>
      </c>
      <c r="F85" s="135">
        <v>16</v>
      </c>
      <c r="G85" s="136">
        <v>3.1614305473226634</v>
      </c>
      <c r="H85" s="137">
        <v>83</v>
      </c>
      <c r="I85" s="138">
        <v>16.399920964236319</v>
      </c>
      <c r="J85" s="139">
        <v>-67</v>
      </c>
      <c r="K85" s="138">
        <v>-13.238490416913653</v>
      </c>
      <c r="L85" s="135">
        <v>0</v>
      </c>
      <c r="M85" s="140">
        <v>0</v>
      </c>
      <c r="N85" s="135">
        <v>0</v>
      </c>
      <c r="O85" s="140">
        <v>0</v>
      </c>
      <c r="P85" s="135">
        <v>0</v>
      </c>
      <c r="Q85" s="140">
        <v>0</v>
      </c>
      <c r="R85" s="141">
        <v>0</v>
      </c>
      <c r="S85" s="142">
        <v>0</v>
      </c>
      <c r="T85" s="143">
        <v>0</v>
      </c>
      <c r="U85" s="142">
        <v>0</v>
      </c>
      <c r="V85" s="143">
        <v>0</v>
      </c>
      <c r="W85" s="142">
        <v>0</v>
      </c>
      <c r="X85" s="143">
        <v>0</v>
      </c>
      <c r="Y85" s="144">
        <v>0</v>
      </c>
      <c r="Z85" s="141">
        <v>0</v>
      </c>
      <c r="AA85" s="142">
        <v>0</v>
      </c>
      <c r="AB85" s="143">
        <v>0</v>
      </c>
      <c r="AC85" s="142">
        <v>0</v>
      </c>
      <c r="AD85" s="143">
        <v>12</v>
      </c>
      <c r="AE85" s="145">
        <v>2.3710729104919976</v>
      </c>
      <c r="AF85" s="143">
        <v>8</v>
      </c>
      <c r="AG85" s="146">
        <v>1.5807152736613317</v>
      </c>
    </row>
    <row r="86" spans="1:33" ht="16.5" customHeight="1">
      <c r="A86" s="3" t="s">
        <v>501</v>
      </c>
      <c r="B86" s="3" t="s">
        <v>21</v>
      </c>
      <c r="C86" s="90" t="s">
        <v>204</v>
      </c>
      <c r="D86" s="134"/>
      <c r="E86" s="135">
        <v>10649</v>
      </c>
      <c r="F86" s="135">
        <v>50</v>
      </c>
      <c r="G86" s="136">
        <v>4.6952765517888997</v>
      </c>
      <c r="H86" s="137">
        <v>145</v>
      </c>
      <c r="I86" s="138">
        <v>13.616302000187812</v>
      </c>
      <c r="J86" s="139">
        <v>-95</v>
      </c>
      <c r="K86" s="138">
        <v>-8.9210254483989111</v>
      </c>
      <c r="L86" s="135">
        <v>4</v>
      </c>
      <c r="M86" s="140">
        <v>80</v>
      </c>
      <c r="N86" s="135">
        <v>1</v>
      </c>
      <c r="O86" s="140">
        <v>20</v>
      </c>
      <c r="P86" s="135">
        <v>0</v>
      </c>
      <c r="Q86" s="140">
        <v>0</v>
      </c>
      <c r="R86" s="141">
        <v>1</v>
      </c>
      <c r="S86" s="142">
        <v>20</v>
      </c>
      <c r="T86" s="143">
        <v>1</v>
      </c>
      <c r="U86" s="142">
        <v>20</v>
      </c>
      <c r="V86" s="143">
        <v>0</v>
      </c>
      <c r="W86" s="142">
        <v>0</v>
      </c>
      <c r="X86" s="143">
        <v>1</v>
      </c>
      <c r="Y86" s="144">
        <v>20</v>
      </c>
      <c r="Z86" s="141">
        <v>1</v>
      </c>
      <c r="AA86" s="142">
        <v>20</v>
      </c>
      <c r="AB86" s="143">
        <v>0</v>
      </c>
      <c r="AC86" s="142">
        <v>0</v>
      </c>
      <c r="AD86" s="143">
        <v>30</v>
      </c>
      <c r="AE86" s="145">
        <v>2.8171659310733403</v>
      </c>
      <c r="AF86" s="143">
        <v>18</v>
      </c>
      <c r="AG86" s="146">
        <v>1.6902995586440039</v>
      </c>
    </row>
    <row r="87" spans="1:33" ht="16.5" customHeight="1">
      <c r="A87" s="3" t="s">
        <v>501</v>
      </c>
      <c r="B87" s="3" t="s">
        <v>21</v>
      </c>
      <c r="C87" s="90" t="s">
        <v>206</v>
      </c>
      <c r="D87" s="134"/>
      <c r="E87" s="135">
        <v>11637</v>
      </c>
      <c r="F87" s="135">
        <v>60</v>
      </c>
      <c r="G87" s="136">
        <v>5.1559680329981958</v>
      </c>
      <c r="H87" s="137">
        <v>183</v>
      </c>
      <c r="I87" s="138">
        <v>15.725702500644497</v>
      </c>
      <c r="J87" s="139">
        <v>-123</v>
      </c>
      <c r="K87" s="138">
        <v>-10.569734467646301</v>
      </c>
      <c r="L87" s="135">
        <v>8</v>
      </c>
      <c r="M87" s="140">
        <v>133.33333333333334</v>
      </c>
      <c r="N87" s="135">
        <v>0</v>
      </c>
      <c r="O87" s="140">
        <v>0</v>
      </c>
      <c r="P87" s="135">
        <v>0</v>
      </c>
      <c r="Q87" s="140">
        <v>0</v>
      </c>
      <c r="R87" s="141">
        <v>2</v>
      </c>
      <c r="S87" s="142">
        <v>33.333333333333336</v>
      </c>
      <c r="T87" s="143">
        <v>2</v>
      </c>
      <c r="U87" s="142">
        <v>33.333333333333336</v>
      </c>
      <c r="V87" s="143">
        <v>0</v>
      </c>
      <c r="W87" s="142">
        <v>0</v>
      </c>
      <c r="X87" s="143">
        <v>2</v>
      </c>
      <c r="Y87" s="144">
        <v>33.333333333333336</v>
      </c>
      <c r="Z87" s="141">
        <v>2</v>
      </c>
      <c r="AA87" s="142">
        <v>33.333333333333336</v>
      </c>
      <c r="AB87" s="143">
        <v>0</v>
      </c>
      <c r="AC87" s="142">
        <v>0</v>
      </c>
      <c r="AD87" s="143">
        <v>30</v>
      </c>
      <c r="AE87" s="145">
        <v>2.5779840164990979</v>
      </c>
      <c r="AF87" s="143">
        <v>13</v>
      </c>
      <c r="AG87" s="146">
        <v>1.117126407149609</v>
      </c>
    </row>
    <row r="88" spans="1:33" ht="16.5" customHeight="1">
      <c r="A88" s="3" t="s">
        <v>501</v>
      </c>
      <c r="B88" s="3" t="s">
        <v>21</v>
      </c>
      <c r="C88" s="90" t="s">
        <v>208</v>
      </c>
      <c r="D88" s="134"/>
      <c r="E88" s="135">
        <v>3117</v>
      </c>
      <c r="F88" s="135">
        <v>12</v>
      </c>
      <c r="G88" s="136">
        <v>3.8498556304138596</v>
      </c>
      <c r="H88" s="137">
        <v>69</v>
      </c>
      <c r="I88" s="138">
        <v>22.13666987487969</v>
      </c>
      <c r="J88" s="139">
        <v>-57</v>
      </c>
      <c r="K88" s="138">
        <v>-18.28681424446583</v>
      </c>
      <c r="L88" s="135">
        <v>3</v>
      </c>
      <c r="M88" s="140">
        <v>250</v>
      </c>
      <c r="N88" s="135">
        <v>0</v>
      </c>
      <c r="O88" s="140">
        <v>0</v>
      </c>
      <c r="P88" s="135">
        <v>0</v>
      </c>
      <c r="Q88" s="140">
        <v>0</v>
      </c>
      <c r="R88" s="141">
        <v>0</v>
      </c>
      <c r="S88" s="142">
        <v>0</v>
      </c>
      <c r="T88" s="143">
        <v>0</v>
      </c>
      <c r="U88" s="142">
        <v>0</v>
      </c>
      <c r="V88" s="143">
        <v>0</v>
      </c>
      <c r="W88" s="142">
        <v>0</v>
      </c>
      <c r="X88" s="143">
        <v>1</v>
      </c>
      <c r="Y88" s="144">
        <v>83.333333333333329</v>
      </c>
      <c r="Z88" s="141">
        <v>1</v>
      </c>
      <c r="AA88" s="142">
        <v>83.333333333333329</v>
      </c>
      <c r="AB88" s="143">
        <v>0</v>
      </c>
      <c r="AC88" s="142">
        <v>0</v>
      </c>
      <c r="AD88" s="143">
        <v>5</v>
      </c>
      <c r="AE88" s="145">
        <v>1.6041065126724414</v>
      </c>
      <c r="AF88" s="143">
        <v>3</v>
      </c>
      <c r="AG88" s="146">
        <v>0.9624639076034649</v>
      </c>
    </row>
    <row r="89" spans="1:33" ht="16.5" customHeight="1">
      <c r="A89" s="3" t="s">
        <v>480</v>
      </c>
      <c r="B89" s="3" t="s">
        <v>481</v>
      </c>
      <c r="C89" s="90" t="s">
        <v>210</v>
      </c>
      <c r="D89" s="134"/>
      <c r="E89" s="135">
        <v>1785</v>
      </c>
      <c r="F89" s="135">
        <v>7</v>
      </c>
      <c r="G89" s="136">
        <v>3.9215686274509802</v>
      </c>
      <c r="H89" s="137">
        <v>30</v>
      </c>
      <c r="I89" s="138">
        <v>16.806722689075631</v>
      </c>
      <c r="J89" s="139">
        <v>-23</v>
      </c>
      <c r="K89" s="138">
        <v>-12.885154061624648</v>
      </c>
      <c r="L89" s="135">
        <v>3</v>
      </c>
      <c r="M89" s="140">
        <v>428.57142857142856</v>
      </c>
      <c r="N89" s="135">
        <v>0</v>
      </c>
      <c r="O89" s="140">
        <v>0</v>
      </c>
      <c r="P89" s="135">
        <v>0</v>
      </c>
      <c r="Q89" s="140">
        <v>0</v>
      </c>
      <c r="R89" s="141">
        <v>0</v>
      </c>
      <c r="S89" s="142">
        <v>0</v>
      </c>
      <c r="T89" s="143">
        <v>0</v>
      </c>
      <c r="U89" s="142">
        <v>0</v>
      </c>
      <c r="V89" s="143">
        <v>0</v>
      </c>
      <c r="W89" s="142">
        <v>0</v>
      </c>
      <c r="X89" s="143">
        <v>0</v>
      </c>
      <c r="Y89" s="144">
        <v>0</v>
      </c>
      <c r="Z89" s="141">
        <v>0</v>
      </c>
      <c r="AA89" s="142">
        <v>0</v>
      </c>
      <c r="AB89" s="143">
        <v>0</v>
      </c>
      <c r="AC89" s="142">
        <v>0</v>
      </c>
      <c r="AD89" s="143">
        <v>4</v>
      </c>
      <c r="AE89" s="145">
        <v>2.2408963585434174</v>
      </c>
      <c r="AF89" s="143">
        <v>1</v>
      </c>
      <c r="AG89" s="146">
        <v>0.56022408963585435</v>
      </c>
    </row>
    <row r="90" spans="1:33" ht="16.5" customHeight="1">
      <c r="A90" s="3" t="s">
        <v>480</v>
      </c>
      <c r="B90" s="3" t="s">
        <v>481</v>
      </c>
      <c r="C90" s="90" t="s">
        <v>212</v>
      </c>
      <c r="D90" s="134"/>
      <c r="E90" s="135">
        <v>6532</v>
      </c>
      <c r="F90" s="135">
        <v>27</v>
      </c>
      <c r="G90" s="136">
        <v>4.1334966319657074</v>
      </c>
      <c r="H90" s="137">
        <v>95</v>
      </c>
      <c r="I90" s="138">
        <v>14.543784445805267</v>
      </c>
      <c r="J90" s="139">
        <v>-68</v>
      </c>
      <c r="K90" s="138">
        <v>-10.41028781383956</v>
      </c>
      <c r="L90" s="135">
        <v>3</v>
      </c>
      <c r="M90" s="140">
        <v>111.1111111111111</v>
      </c>
      <c r="N90" s="135">
        <v>0</v>
      </c>
      <c r="O90" s="140">
        <v>0</v>
      </c>
      <c r="P90" s="135">
        <v>0</v>
      </c>
      <c r="Q90" s="140">
        <v>0</v>
      </c>
      <c r="R90" s="141">
        <v>0</v>
      </c>
      <c r="S90" s="142">
        <v>0</v>
      </c>
      <c r="T90" s="143">
        <v>0</v>
      </c>
      <c r="U90" s="142">
        <v>0</v>
      </c>
      <c r="V90" s="143">
        <v>0</v>
      </c>
      <c r="W90" s="142">
        <v>0</v>
      </c>
      <c r="X90" s="143">
        <v>0</v>
      </c>
      <c r="Y90" s="144">
        <v>0</v>
      </c>
      <c r="Z90" s="141">
        <v>0</v>
      </c>
      <c r="AA90" s="142">
        <v>0</v>
      </c>
      <c r="AB90" s="143">
        <v>0</v>
      </c>
      <c r="AC90" s="142">
        <v>0</v>
      </c>
      <c r="AD90" s="143">
        <v>20</v>
      </c>
      <c r="AE90" s="145">
        <v>3.061849357011635</v>
      </c>
      <c r="AF90" s="143">
        <v>7</v>
      </c>
      <c r="AG90" s="146">
        <v>1.0716472749540724</v>
      </c>
    </row>
    <row r="91" spans="1:33" ht="16.5" customHeight="1">
      <c r="A91" s="3" t="s">
        <v>490</v>
      </c>
      <c r="B91" s="3" t="s">
        <v>491</v>
      </c>
      <c r="C91" s="90" t="s">
        <v>214</v>
      </c>
      <c r="D91" s="134"/>
      <c r="E91" s="135">
        <v>2902</v>
      </c>
      <c r="F91" s="135">
        <v>7</v>
      </c>
      <c r="G91" s="136">
        <v>2.4121295658166781</v>
      </c>
      <c r="H91" s="137">
        <v>56</v>
      </c>
      <c r="I91" s="138">
        <v>19.297036526533425</v>
      </c>
      <c r="J91" s="139">
        <v>-49</v>
      </c>
      <c r="K91" s="138">
        <v>-16.884906960716748</v>
      </c>
      <c r="L91" s="135">
        <v>0</v>
      </c>
      <c r="M91" s="140">
        <v>0</v>
      </c>
      <c r="N91" s="135">
        <v>0</v>
      </c>
      <c r="O91" s="140">
        <v>0</v>
      </c>
      <c r="P91" s="135">
        <v>0</v>
      </c>
      <c r="Q91" s="140">
        <v>0</v>
      </c>
      <c r="R91" s="141">
        <v>0</v>
      </c>
      <c r="S91" s="142">
        <v>0</v>
      </c>
      <c r="T91" s="143">
        <v>0</v>
      </c>
      <c r="U91" s="142">
        <v>0</v>
      </c>
      <c r="V91" s="143">
        <v>0</v>
      </c>
      <c r="W91" s="142">
        <v>0</v>
      </c>
      <c r="X91" s="143">
        <v>0</v>
      </c>
      <c r="Y91" s="144">
        <v>0</v>
      </c>
      <c r="Z91" s="141">
        <v>0</v>
      </c>
      <c r="AA91" s="142">
        <v>0</v>
      </c>
      <c r="AB91" s="143">
        <v>0</v>
      </c>
      <c r="AC91" s="142">
        <v>0</v>
      </c>
      <c r="AD91" s="143">
        <v>7</v>
      </c>
      <c r="AE91" s="145">
        <v>2.4121295658166781</v>
      </c>
      <c r="AF91" s="143">
        <v>1</v>
      </c>
      <c r="AG91" s="146">
        <v>0.34458993797381116</v>
      </c>
    </row>
    <row r="92" spans="1:33" ht="16.5" customHeight="1">
      <c r="A92" s="3" t="s">
        <v>490</v>
      </c>
      <c r="B92" s="3" t="s">
        <v>491</v>
      </c>
      <c r="C92" s="90" t="s">
        <v>216</v>
      </c>
      <c r="D92" s="134"/>
      <c r="E92" s="135">
        <v>2401</v>
      </c>
      <c r="F92" s="135">
        <v>14</v>
      </c>
      <c r="G92" s="136">
        <v>5.8309037900874632</v>
      </c>
      <c r="H92" s="137">
        <v>37</v>
      </c>
      <c r="I92" s="138">
        <v>15.410245730945439</v>
      </c>
      <c r="J92" s="139">
        <v>-23</v>
      </c>
      <c r="K92" s="138">
        <v>-9.5793419408579759</v>
      </c>
      <c r="L92" s="135">
        <v>2</v>
      </c>
      <c r="M92" s="140">
        <v>142.85714285714286</v>
      </c>
      <c r="N92" s="135">
        <v>0</v>
      </c>
      <c r="O92" s="140">
        <v>0</v>
      </c>
      <c r="P92" s="135">
        <v>0</v>
      </c>
      <c r="Q92" s="140">
        <v>0</v>
      </c>
      <c r="R92" s="141">
        <v>0</v>
      </c>
      <c r="S92" s="142">
        <v>0</v>
      </c>
      <c r="T92" s="143">
        <v>0</v>
      </c>
      <c r="U92" s="142">
        <v>0</v>
      </c>
      <c r="V92" s="143">
        <v>0</v>
      </c>
      <c r="W92" s="142">
        <v>0</v>
      </c>
      <c r="X92" s="143">
        <v>0</v>
      </c>
      <c r="Y92" s="144">
        <v>0</v>
      </c>
      <c r="Z92" s="141">
        <v>0</v>
      </c>
      <c r="AA92" s="142">
        <v>0</v>
      </c>
      <c r="AB92" s="143">
        <v>0</v>
      </c>
      <c r="AC92" s="142">
        <v>0</v>
      </c>
      <c r="AD92" s="143">
        <v>5</v>
      </c>
      <c r="AE92" s="145">
        <v>2.0824656393169514</v>
      </c>
      <c r="AF92" s="143">
        <v>5</v>
      </c>
      <c r="AG92" s="146">
        <v>2.0824656393169514</v>
      </c>
    </row>
    <row r="93" spans="1:33" ht="16.5" customHeight="1">
      <c r="A93" s="3" t="s">
        <v>480</v>
      </c>
      <c r="B93" s="3" t="s">
        <v>481</v>
      </c>
      <c r="C93" s="90" t="s">
        <v>218</v>
      </c>
      <c r="D93" s="134"/>
      <c r="E93" s="135">
        <v>2323</v>
      </c>
      <c r="F93" s="135">
        <v>4</v>
      </c>
      <c r="G93" s="136">
        <v>1.7219113215669393</v>
      </c>
      <c r="H93" s="137">
        <v>44</v>
      </c>
      <c r="I93" s="138">
        <v>18.941024537236334</v>
      </c>
      <c r="J93" s="139">
        <v>-40</v>
      </c>
      <c r="K93" s="138">
        <v>-17.219113215669392</v>
      </c>
      <c r="L93" s="135">
        <v>0</v>
      </c>
      <c r="M93" s="140">
        <v>0</v>
      </c>
      <c r="N93" s="135">
        <v>0</v>
      </c>
      <c r="O93" s="140">
        <v>0</v>
      </c>
      <c r="P93" s="135">
        <v>0</v>
      </c>
      <c r="Q93" s="140">
        <v>0</v>
      </c>
      <c r="R93" s="141">
        <v>0</v>
      </c>
      <c r="S93" s="142">
        <v>0</v>
      </c>
      <c r="T93" s="143">
        <v>0</v>
      </c>
      <c r="U93" s="142">
        <v>0</v>
      </c>
      <c r="V93" s="143">
        <v>0</v>
      </c>
      <c r="W93" s="142">
        <v>0</v>
      </c>
      <c r="X93" s="143">
        <v>0</v>
      </c>
      <c r="Y93" s="144">
        <v>0</v>
      </c>
      <c r="Z93" s="141">
        <v>0</v>
      </c>
      <c r="AA93" s="142">
        <v>0</v>
      </c>
      <c r="AB93" s="143">
        <v>0</v>
      </c>
      <c r="AC93" s="142">
        <v>0</v>
      </c>
      <c r="AD93" s="143">
        <v>5</v>
      </c>
      <c r="AE93" s="145">
        <v>2.152389151958674</v>
      </c>
      <c r="AF93" s="143">
        <v>1</v>
      </c>
      <c r="AG93" s="146">
        <v>0.43047783039173482</v>
      </c>
    </row>
    <row r="94" spans="1:33" ht="16.5" customHeight="1">
      <c r="A94" s="3" t="s">
        <v>490</v>
      </c>
      <c r="B94" s="3" t="s">
        <v>491</v>
      </c>
      <c r="C94" s="90" t="s">
        <v>220</v>
      </c>
      <c r="D94" s="134"/>
      <c r="E94" s="135">
        <v>1798</v>
      </c>
      <c r="F94" s="135">
        <v>11</v>
      </c>
      <c r="G94" s="136">
        <v>6.1179087875417135</v>
      </c>
      <c r="H94" s="137">
        <v>40</v>
      </c>
      <c r="I94" s="138">
        <v>22.246941045606231</v>
      </c>
      <c r="J94" s="139">
        <v>-29</v>
      </c>
      <c r="K94" s="138">
        <v>-16.129032258064516</v>
      </c>
      <c r="L94" s="135">
        <v>3</v>
      </c>
      <c r="M94" s="140">
        <v>272.72727272727269</v>
      </c>
      <c r="N94" s="135">
        <v>0</v>
      </c>
      <c r="O94" s="140">
        <v>0</v>
      </c>
      <c r="P94" s="135">
        <v>0</v>
      </c>
      <c r="Q94" s="140">
        <v>0</v>
      </c>
      <c r="R94" s="141">
        <v>0</v>
      </c>
      <c r="S94" s="142">
        <v>0</v>
      </c>
      <c r="T94" s="143">
        <v>0</v>
      </c>
      <c r="U94" s="142">
        <v>0</v>
      </c>
      <c r="V94" s="143">
        <v>0</v>
      </c>
      <c r="W94" s="142">
        <v>0</v>
      </c>
      <c r="X94" s="143">
        <v>0</v>
      </c>
      <c r="Y94" s="144">
        <v>0</v>
      </c>
      <c r="Z94" s="141">
        <v>0</v>
      </c>
      <c r="AA94" s="142">
        <v>0</v>
      </c>
      <c r="AB94" s="143">
        <v>0</v>
      </c>
      <c r="AC94" s="142">
        <v>0</v>
      </c>
      <c r="AD94" s="143">
        <v>6</v>
      </c>
      <c r="AE94" s="145">
        <v>3.3370411568409346</v>
      </c>
      <c r="AF94" s="143">
        <v>1</v>
      </c>
      <c r="AG94" s="146">
        <v>0.55617352614015569</v>
      </c>
    </row>
    <row r="95" spans="1:33" ht="16.5" customHeight="1">
      <c r="A95" s="3" t="s">
        <v>490</v>
      </c>
      <c r="B95" s="3" t="s">
        <v>491</v>
      </c>
      <c r="C95" s="90" t="s">
        <v>222</v>
      </c>
      <c r="D95" s="134"/>
      <c r="E95" s="135">
        <v>3017</v>
      </c>
      <c r="F95" s="135">
        <v>14</v>
      </c>
      <c r="G95" s="136">
        <v>4.6403712296983759</v>
      </c>
      <c r="H95" s="137">
        <v>41</v>
      </c>
      <c r="I95" s="138">
        <v>13.589658601259529</v>
      </c>
      <c r="J95" s="139">
        <v>-27</v>
      </c>
      <c r="K95" s="138">
        <v>-8.9492873715611534</v>
      </c>
      <c r="L95" s="135">
        <v>0</v>
      </c>
      <c r="M95" s="140">
        <v>0</v>
      </c>
      <c r="N95" s="135">
        <v>0</v>
      </c>
      <c r="O95" s="140">
        <v>0</v>
      </c>
      <c r="P95" s="135">
        <v>0</v>
      </c>
      <c r="Q95" s="140">
        <v>0</v>
      </c>
      <c r="R95" s="141">
        <v>0</v>
      </c>
      <c r="S95" s="142">
        <v>0</v>
      </c>
      <c r="T95" s="143">
        <v>0</v>
      </c>
      <c r="U95" s="142">
        <v>0</v>
      </c>
      <c r="V95" s="143">
        <v>0</v>
      </c>
      <c r="W95" s="142">
        <v>0</v>
      </c>
      <c r="X95" s="143">
        <v>0</v>
      </c>
      <c r="Y95" s="144">
        <v>0</v>
      </c>
      <c r="Z95" s="141">
        <v>0</v>
      </c>
      <c r="AA95" s="142">
        <v>0</v>
      </c>
      <c r="AB95" s="143">
        <v>0</v>
      </c>
      <c r="AC95" s="142">
        <v>0</v>
      </c>
      <c r="AD95" s="143">
        <v>4</v>
      </c>
      <c r="AE95" s="145">
        <v>1.325820351342393</v>
      </c>
      <c r="AF95" s="143">
        <v>4</v>
      </c>
      <c r="AG95" s="146">
        <v>1.325820351342393</v>
      </c>
    </row>
    <row r="96" spans="1:33" ht="16.5" customHeight="1">
      <c r="A96" s="3" t="s">
        <v>466</v>
      </c>
      <c r="B96" s="3" t="s">
        <v>502</v>
      </c>
      <c r="C96" s="90" t="s">
        <v>224</v>
      </c>
      <c r="D96" s="134"/>
      <c r="E96" s="135">
        <v>6821</v>
      </c>
      <c r="F96" s="135">
        <v>30</v>
      </c>
      <c r="G96" s="136">
        <v>4.3981820847383082</v>
      </c>
      <c r="H96" s="137">
        <v>78</v>
      </c>
      <c r="I96" s="138">
        <v>11.435273420319602</v>
      </c>
      <c r="J96" s="139">
        <v>-48</v>
      </c>
      <c r="K96" s="138">
        <v>-7.0370913355812936</v>
      </c>
      <c r="L96" s="135">
        <v>1</v>
      </c>
      <c r="M96" s="140">
        <v>33.333333333333336</v>
      </c>
      <c r="N96" s="135">
        <v>0</v>
      </c>
      <c r="O96" s="140">
        <v>0</v>
      </c>
      <c r="P96" s="135">
        <v>0</v>
      </c>
      <c r="Q96" s="140">
        <v>0</v>
      </c>
      <c r="R96" s="141">
        <v>0</v>
      </c>
      <c r="S96" s="142">
        <v>0</v>
      </c>
      <c r="T96" s="143">
        <v>0</v>
      </c>
      <c r="U96" s="142">
        <v>0</v>
      </c>
      <c r="V96" s="143">
        <v>0</v>
      </c>
      <c r="W96" s="142">
        <v>0</v>
      </c>
      <c r="X96" s="143">
        <v>0</v>
      </c>
      <c r="Y96" s="144">
        <v>0</v>
      </c>
      <c r="Z96" s="141">
        <v>0</v>
      </c>
      <c r="AA96" s="142">
        <v>0</v>
      </c>
      <c r="AB96" s="143">
        <v>0</v>
      </c>
      <c r="AC96" s="142">
        <v>0</v>
      </c>
      <c r="AD96" s="143">
        <v>9</v>
      </c>
      <c r="AE96" s="145">
        <v>1.3194546254214925</v>
      </c>
      <c r="AF96" s="143">
        <v>10</v>
      </c>
      <c r="AG96" s="146">
        <v>1.4660606949127695</v>
      </c>
    </row>
    <row r="97" spans="1:33" ht="16.5" customHeight="1">
      <c r="A97" s="3" t="s">
        <v>466</v>
      </c>
      <c r="B97" s="3" t="s">
        <v>502</v>
      </c>
      <c r="C97" s="90" t="s">
        <v>226</v>
      </c>
      <c r="D97" s="134"/>
      <c r="E97" s="135">
        <v>10239</v>
      </c>
      <c r="F97" s="135">
        <v>46</v>
      </c>
      <c r="G97" s="136">
        <v>4.4926262330305695</v>
      </c>
      <c r="H97" s="137">
        <v>119</v>
      </c>
      <c r="I97" s="138">
        <v>11.622228733274735</v>
      </c>
      <c r="J97" s="139">
        <v>-73</v>
      </c>
      <c r="K97" s="138">
        <v>-7.1296025002441645</v>
      </c>
      <c r="L97" s="135">
        <v>6</v>
      </c>
      <c r="M97" s="140">
        <v>130.43478260869566</v>
      </c>
      <c r="N97" s="135">
        <v>0</v>
      </c>
      <c r="O97" s="140">
        <v>0</v>
      </c>
      <c r="P97" s="135">
        <v>0</v>
      </c>
      <c r="Q97" s="140">
        <v>0</v>
      </c>
      <c r="R97" s="141">
        <v>0</v>
      </c>
      <c r="S97" s="142">
        <v>0</v>
      </c>
      <c r="T97" s="143">
        <v>0</v>
      </c>
      <c r="U97" s="142">
        <v>0</v>
      </c>
      <c r="V97" s="143">
        <v>0</v>
      </c>
      <c r="W97" s="142">
        <v>0</v>
      </c>
      <c r="X97" s="143">
        <v>0</v>
      </c>
      <c r="Y97" s="144">
        <v>0</v>
      </c>
      <c r="Z97" s="141">
        <v>0</v>
      </c>
      <c r="AA97" s="142">
        <v>0</v>
      </c>
      <c r="AB97" s="143">
        <v>0</v>
      </c>
      <c r="AC97" s="142">
        <v>0</v>
      </c>
      <c r="AD97" s="143">
        <v>27</v>
      </c>
      <c r="AE97" s="145">
        <v>2.636976267213595</v>
      </c>
      <c r="AF97" s="143">
        <v>17</v>
      </c>
      <c r="AG97" s="146">
        <v>1.6603183904678191</v>
      </c>
    </row>
    <row r="98" spans="1:33" ht="16.5" customHeight="1">
      <c r="A98" s="3" t="s">
        <v>466</v>
      </c>
      <c r="B98" s="3" t="s">
        <v>502</v>
      </c>
      <c r="C98" s="90" t="s">
        <v>228</v>
      </c>
      <c r="D98" s="134"/>
      <c r="E98" s="135">
        <v>6400</v>
      </c>
      <c r="F98" s="135">
        <v>30</v>
      </c>
      <c r="G98" s="136">
        <v>4.6875</v>
      </c>
      <c r="H98" s="137">
        <v>97</v>
      </c>
      <c r="I98" s="138">
        <v>15.15625</v>
      </c>
      <c r="J98" s="139">
        <v>-67</v>
      </c>
      <c r="K98" s="138">
        <v>-10.46875</v>
      </c>
      <c r="L98" s="135">
        <v>3</v>
      </c>
      <c r="M98" s="140">
        <v>100</v>
      </c>
      <c r="N98" s="135">
        <v>0</v>
      </c>
      <c r="O98" s="140">
        <v>0</v>
      </c>
      <c r="P98" s="135">
        <v>0</v>
      </c>
      <c r="Q98" s="140">
        <v>0</v>
      </c>
      <c r="R98" s="141">
        <v>0</v>
      </c>
      <c r="S98" s="142">
        <v>0</v>
      </c>
      <c r="T98" s="143">
        <v>0</v>
      </c>
      <c r="U98" s="142">
        <v>0</v>
      </c>
      <c r="V98" s="143">
        <v>0</v>
      </c>
      <c r="W98" s="142">
        <v>0</v>
      </c>
      <c r="X98" s="143">
        <v>0</v>
      </c>
      <c r="Y98" s="144">
        <v>0</v>
      </c>
      <c r="Z98" s="141">
        <v>0</v>
      </c>
      <c r="AA98" s="142">
        <v>0</v>
      </c>
      <c r="AB98" s="143">
        <v>0</v>
      </c>
      <c r="AC98" s="142">
        <v>0</v>
      </c>
      <c r="AD98" s="143">
        <v>23</v>
      </c>
      <c r="AE98" s="145">
        <v>3.59375</v>
      </c>
      <c r="AF98" s="143">
        <v>11</v>
      </c>
      <c r="AG98" s="146">
        <v>1.71875</v>
      </c>
    </row>
    <row r="99" spans="1:33" ht="16.5" customHeight="1">
      <c r="A99" s="3" t="s">
        <v>466</v>
      </c>
      <c r="B99" s="3" t="s">
        <v>502</v>
      </c>
      <c r="C99" s="90" t="s">
        <v>230</v>
      </c>
      <c r="D99" s="134"/>
      <c r="E99" s="135">
        <v>3676</v>
      </c>
      <c r="F99" s="135">
        <v>13</v>
      </c>
      <c r="G99" s="136">
        <v>3.5364526659412405</v>
      </c>
      <c r="H99" s="137">
        <v>47</v>
      </c>
      <c r="I99" s="138">
        <v>12.785636561479869</v>
      </c>
      <c r="J99" s="139">
        <v>-34</v>
      </c>
      <c r="K99" s="138">
        <v>-9.2491838955386285</v>
      </c>
      <c r="L99" s="135">
        <v>0</v>
      </c>
      <c r="M99" s="140">
        <v>0</v>
      </c>
      <c r="N99" s="135">
        <v>0</v>
      </c>
      <c r="O99" s="140">
        <v>0</v>
      </c>
      <c r="P99" s="135">
        <v>0</v>
      </c>
      <c r="Q99" s="140">
        <v>0</v>
      </c>
      <c r="R99" s="141">
        <v>0</v>
      </c>
      <c r="S99" s="142">
        <v>0</v>
      </c>
      <c r="T99" s="143">
        <v>0</v>
      </c>
      <c r="U99" s="142">
        <v>0</v>
      </c>
      <c r="V99" s="143">
        <v>0</v>
      </c>
      <c r="W99" s="142">
        <v>0</v>
      </c>
      <c r="X99" s="143">
        <v>1</v>
      </c>
      <c r="Y99" s="144">
        <v>76.923076923076934</v>
      </c>
      <c r="Z99" s="141">
        <v>0</v>
      </c>
      <c r="AA99" s="142">
        <v>0</v>
      </c>
      <c r="AB99" s="143">
        <v>1</v>
      </c>
      <c r="AC99" s="142">
        <v>76.923076923076934</v>
      </c>
      <c r="AD99" s="143">
        <v>5</v>
      </c>
      <c r="AE99" s="145">
        <v>1.3601741022850926</v>
      </c>
      <c r="AF99" s="143">
        <v>8</v>
      </c>
      <c r="AG99" s="146">
        <v>2.1762785636561479</v>
      </c>
    </row>
    <row r="100" spans="1:33" ht="16.5" customHeight="1">
      <c r="A100" s="3" t="s">
        <v>466</v>
      </c>
      <c r="B100" s="3" t="s">
        <v>502</v>
      </c>
      <c r="C100" s="90" t="s">
        <v>232</v>
      </c>
      <c r="D100" s="134"/>
      <c r="E100" s="135">
        <v>2723</v>
      </c>
      <c r="F100" s="135">
        <v>7</v>
      </c>
      <c r="G100" s="136">
        <v>2.5706940874035986</v>
      </c>
      <c r="H100" s="137">
        <v>48</v>
      </c>
      <c r="I100" s="138">
        <v>17.627616599338968</v>
      </c>
      <c r="J100" s="139">
        <v>-41</v>
      </c>
      <c r="K100" s="138">
        <v>-15.056922511935365</v>
      </c>
      <c r="L100" s="135">
        <v>0</v>
      </c>
      <c r="M100" s="140">
        <v>0</v>
      </c>
      <c r="N100" s="135">
        <v>0</v>
      </c>
      <c r="O100" s="140">
        <v>0</v>
      </c>
      <c r="P100" s="135">
        <v>0</v>
      </c>
      <c r="Q100" s="140">
        <v>0</v>
      </c>
      <c r="R100" s="141">
        <v>0</v>
      </c>
      <c r="S100" s="142">
        <v>0</v>
      </c>
      <c r="T100" s="143">
        <v>0</v>
      </c>
      <c r="U100" s="142">
        <v>0</v>
      </c>
      <c r="V100" s="143">
        <v>0</v>
      </c>
      <c r="W100" s="142">
        <v>0</v>
      </c>
      <c r="X100" s="143">
        <v>0</v>
      </c>
      <c r="Y100" s="144">
        <v>0</v>
      </c>
      <c r="Z100" s="141">
        <v>0</v>
      </c>
      <c r="AA100" s="142">
        <v>0</v>
      </c>
      <c r="AB100" s="143">
        <v>0</v>
      </c>
      <c r="AC100" s="142">
        <v>0</v>
      </c>
      <c r="AD100" s="143">
        <v>5</v>
      </c>
      <c r="AE100" s="145">
        <v>1.8362100624311422</v>
      </c>
      <c r="AF100" s="143">
        <v>1</v>
      </c>
      <c r="AG100" s="146">
        <v>0.3672420124862284</v>
      </c>
    </row>
    <row r="101" spans="1:33" ht="16.5" customHeight="1">
      <c r="A101" s="3" t="s">
        <v>466</v>
      </c>
      <c r="B101" s="3" t="s">
        <v>502</v>
      </c>
      <c r="C101" s="90" t="s">
        <v>234</v>
      </c>
      <c r="D101" s="134"/>
      <c r="E101" s="135">
        <v>3510</v>
      </c>
      <c r="F101" s="135">
        <v>17</v>
      </c>
      <c r="G101" s="136">
        <v>4.8433048433048436</v>
      </c>
      <c r="H101" s="137">
        <v>43</v>
      </c>
      <c r="I101" s="138">
        <v>12.250712250712249</v>
      </c>
      <c r="J101" s="139">
        <v>-26</v>
      </c>
      <c r="K101" s="138">
        <v>-7.4074074074074074</v>
      </c>
      <c r="L101" s="135">
        <v>0</v>
      </c>
      <c r="M101" s="140">
        <v>0</v>
      </c>
      <c r="N101" s="135">
        <v>0</v>
      </c>
      <c r="O101" s="140">
        <v>0</v>
      </c>
      <c r="P101" s="135">
        <v>0</v>
      </c>
      <c r="Q101" s="140">
        <v>0</v>
      </c>
      <c r="R101" s="141">
        <v>0</v>
      </c>
      <c r="S101" s="142">
        <v>0</v>
      </c>
      <c r="T101" s="143">
        <v>0</v>
      </c>
      <c r="U101" s="142">
        <v>0</v>
      </c>
      <c r="V101" s="143">
        <v>0</v>
      </c>
      <c r="W101" s="142">
        <v>0</v>
      </c>
      <c r="X101" s="143">
        <v>0</v>
      </c>
      <c r="Y101" s="144">
        <v>0</v>
      </c>
      <c r="Z101" s="141">
        <v>0</v>
      </c>
      <c r="AA101" s="142">
        <v>0</v>
      </c>
      <c r="AB101" s="143">
        <v>0</v>
      </c>
      <c r="AC101" s="142">
        <v>0</v>
      </c>
      <c r="AD101" s="143">
        <v>12</v>
      </c>
      <c r="AE101" s="145">
        <v>3.4188034188034186</v>
      </c>
      <c r="AF101" s="143">
        <v>5</v>
      </c>
      <c r="AG101" s="146">
        <v>1.4245014245014245</v>
      </c>
    </row>
    <row r="102" spans="1:33" ht="16.5" customHeight="1">
      <c r="A102" s="3" t="s">
        <v>466</v>
      </c>
      <c r="B102" s="3" t="s">
        <v>502</v>
      </c>
      <c r="C102" s="90" t="s">
        <v>236</v>
      </c>
      <c r="D102" s="134"/>
      <c r="E102" s="135">
        <v>8380</v>
      </c>
      <c r="F102" s="135">
        <v>40</v>
      </c>
      <c r="G102" s="136">
        <v>4.7732696897374707</v>
      </c>
      <c r="H102" s="137">
        <v>103</v>
      </c>
      <c r="I102" s="138">
        <v>12.291169451073985</v>
      </c>
      <c r="J102" s="139">
        <v>-63</v>
      </c>
      <c r="K102" s="138">
        <v>-7.5178997613365155</v>
      </c>
      <c r="L102" s="135">
        <v>3</v>
      </c>
      <c r="M102" s="140">
        <v>75</v>
      </c>
      <c r="N102" s="135">
        <v>0</v>
      </c>
      <c r="O102" s="140">
        <v>0</v>
      </c>
      <c r="P102" s="135">
        <v>0</v>
      </c>
      <c r="Q102" s="140">
        <v>0</v>
      </c>
      <c r="R102" s="141">
        <v>0</v>
      </c>
      <c r="S102" s="142">
        <v>0</v>
      </c>
      <c r="T102" s="143">
        <v>0</v>
      </c>
      <c r="U102" s="142">
        <v>0</v>
      </c>
      <c r="V102" s="143">
        <v>0</v>
      </c>
      <c r="W102" s="142">
        <v>0</v>
      </c>
      <c r="X102" s="143">
        <v>2</v>
      </c>
      <c r="Y102" s="144">
        <v>50</v>
      </c>
      <c r="Z102" s="141">
        <v>1</v>
      </c>
      <c r="AA102" s="142">
        <v>25</v>
      </c>
      <c r="AB102" s="143">
        <v>1</v>
      </c>
      <c r="AC102" s="142">
        <v>25</v>
      </c>
      <c r="AD102" s="143">
        <v>15</v>
      </c>
      <c r="AE102" s="145">
        <v>1.7899761336515514</v>
      </c>
      <c r="AF102" s="143">
        <v>14</v>
      </c>
      <c r="AG102" s="146">
        <v>1.6706443914081144</v>
      </c>
    </row>
    <row r="103" spans="1:33" ht="16.5" customHeight="1">
      <c r="A103" s="3" t="s">
        <v>466</v>
      </c>
      <c r="B103" s="3" t="s">
        <v>502</v>
      </c>
      <c r="C103" s="90" t="s">
        <v>238</v>
      </c>
      <c r="D103" s="134"/>
      <c r="E103" s="135">
        <v>9912</v>
      </c>
      <c r="F103" s="135">
        <v>42</v>
      </c>
      <c r="G103" s="136">
        <v>4.2372881355932206</v>
      </c>
      <c r="H103" s="137">
        <v>140</v>
      </c>
      <c r="I103" s="138">
        <v>14.124293785310734</v>
      </c>
      <c r="J103" s="139">
        <v>-98</v>
      </c>
      <c r="K103" s="138">
        <v>-9.8870056497175156</v>
      </c>
      <c r="L103" s="135">
        <v>2</v>
      </c>
      <c r="M103" s="140">
        <v>47.619047619047613</v>
      </c>
      <c r="N103" s="135">
        <v>0</v>
      </c>
      <c r="O103" s="140">
        <v>0</v>
      </c>
      <c r="P103" s="135">
        <v>0</v>
      </c>
      <c r="Q103" s="140">
        <v>0</v>
      </c>
      <c r="R103" s="141">
        <v>0</v>
      </c>
      <c r="S103" s="142">
        <v>0</v>
      </c>
      <c r="T103" s="143">
        <v>0</v>
      </c>
      <c r="U103" s="142">
        <v>0</v>
      </c>
      <c r="V103" s="143">
        <v>0</v>
      </c>
      <c r="W103" s="142">
        <v>0</v>
      </c>
      <c r="X103" s="143">
        <v>2</v>
      </c>
      <c r="Y103" s="144">
        <v>47.619047619047613</v>
      </c>
      <c r="Z103" s="141">
        <v>2</v>
      </c>
      <c r="AA103" s="142">
        <v>47.619047619047613</v>
      </c>
      <c r="AB103" s="143">
        <v>0</v>
      </c>
      <c r="AC103" s="142">
        <v>0</v>
      </c>
      <c r="AD103" s="143">
        <v>35</v>
      </c>
      <c r="AE103" s="145">
        <v>3.5310734463276834</v>
      </c>
      <c r="AF103" s="143">
        <v>12</v>
      </c>
      <c r="AG103" s="146">
        <v>1.2106537530266344</v>
      </c>
    </row>
    <row r="104" spans="1:33" ht="16.5" customHeight="1">
      <c r="A104" s="3" t="s">
        <v>30</v>
      </c>
      <c r="B104" s="3" t="s">
        <v>492</v>
      </c>
      <c r="C104" s="90" t="s">
        <v>240</v>
      </c>
      <c r="D104" s="134"/>
      <c r="E104" s="135">
        <v>10661</v>
      </c>
      <c r="F104" s="135">
        <v>64</v>
      </c>
      <c r="G104" s="136">
        <v>6.0031891942594502</v>
      </c>
      <c r="H104" s="137">
        <v>111</v>
      </c>
      <c r="I104" s="138">
        <v>10.411781258793734</v>
      </c>
      <c r="J104" s="139">
        <v>-47</v>
      </c>
      <c r="K104" s="138">
        <v>-4.4085920645342833</v>
      </c>
      <c r="L104" s="135">
        <v>5</v>
      </c>
      <c r="M104" s="140">
        <v>78.125</v>
      </c>
      <c r="N104" s="135">
        <v>0</v>
      </c>
      <c r="O104" s="140">
        <v>0</v>
      </c>
      <c r="P104" s="135">
        <v>0</v>
      </c>
      <c r="Q104" s="140">
        <v>0</v>
      </c>
      <c r="R104" s="141">
        <v>1</v>
      </c>
      <c r="S104" s="142">
        <v>15.625</v>
      </c>
      <c r="T104" s="143">
        <v>1</v>
      </c>
      <c r="U104" s="142">
        <v>15.625</v>
      </c>
      <c r="V104" s="143">
        <v>0</v>
      </c>
      <c r="W104" s="142">
        <v>0</v>
      </c>
      <c r="X104" s="143">
        <v>2</v>
      </c>
      <c r="Y104" s="144">
        <v>31.25</v>
      </c>
      <c r="Z104" s="141">
        <v>2</v>
      </c>
      <c r="AA104" s="142">
        <v>31.25</v>
      </c>
      <c r="AB104" s="143">
        <v>0</v>
      </c>
      <c r="AC104" s="142">
        <v>0</v>
      </c>
      <c r="AD104" s="143">
        <v>49</v>
      </c>
      <c r="AE104" s="145">
        <v>4.596191726854892</v>
      </c>
      <c r="AF104" s="143">
        <v>16</v>
      </c>
      <c r="AG104" s="146">
        <v>1.5007972985648625</v>
      </c>
    </row>
    <row r="105" spans="1:33" ht="16.5" customHeight="1">
      <c r="A105" s="3" t="s">
        <v>30</v>
      </c>
      <c r="B105" s="3" t="s">
        <v>492</v>
      </c>
      <c r="C105" s="90" t="s">
        <v>242</v>
      </c>
      <c r="D105" s="134"/>
      <c r="E105" s="135">
        <v>4938</v>
      </c>
      <c r="F105" s="135">
        <v>24</v>
      </c>
      <c r="G105" s="136">
        <v>4.8602673147023081</v>
      </c>
      <c r="H105" s="137">
        <v>81</v>
      </c>
      <c r="I105" s="138">
        <v>16.403402187120292</v>
      </c>
      <c r="J105" s="139">
        <v>-57</v>
      </c>
      <c r="K105" s="138">
        <v>-11.543134872417983</v>
      </c>
      <c r="L105" s="135">
        <v>4</v>
      </c>
      <c r="M105" s="140">
        <v>166.66666666666666</v>
      </c>
      <c r="N105" s="135">
        <v>0</v>
      </c>
      <c r="O105" s="140">
        <v>0</v>
      </c>
      <c r="P105" s="135">
        <v>0</v>
      </c>
      <c r="Q105" s="140">
        <v>0</v>
      </c>
      <c r="R105" s="141">
        <v>0</v>
      </c>
      <c r="S105" s="142">
        <v>0</v>
      </c>
      <c r="T105" s="143">
        <v>0</v>
      </c>
      <c r="U105" s="142">
        <v>0</v>
      </c>
      <c r="V105" s="143">
        <v>0</v>
      </c>
      <c r="W105" s="142">
        <v>0</v>
      </c>
      <c r="X105" s="143">
        <v>1</v>
      </c>
      <c r="Y105" s="144">
        <v>41.666666666666664</v>
      </c>
      <c r="Z105" s="141">
        <v>0</v>
      </c>
      <c r="AA105" s="142">
        <v>0</v>
      </c>
      <c r="AB105" s="143">
        <v>1</v>
      </c>
      <c r="AC105" s="142">
        <v>41.666666666666664</v>
      </c>
      <c r="AD105" s="143">
        <v>12</v>
      </c>
      <c r="AE105" s="145">
        <v>2.4301336573511541</v>
      </c>
      <c r="AF105" s="143">
        <v>7</v>
      </c>
      <c r="AG105" s="146">
        <v>1.4175779667881734</v>
      </c>
    </row>
    <row r="106" spans="1:33" ht="16.5" customHeight="1">
      <c r="A106" s="3" t="s">
        <v>30</v>
      </c>
      <c r="B106" s="3" t="s">
        <v>492</v>
      </c>
      <c r="C106" s="90" t="s">
        <v>244</v>
      </c>
      <c r="D106" s="134"/>
      <c r="E106" s="135">
        <v>2434</v>
      </c>
      <c r="F106" s="135">
        <v>10</v>
      </c>
      <c r="G106" s="136">
        <v>4.1084634346754321</v>
      </c>
      <c r="H106" s="137">
        <v>46</v>
      </c>
      <c r="I106" s="138">
        <v>18.898931799506986</v>
      </c>
      <c r="J106" s="139">
        <v>-36</v>
      </c>
      <c r="K106" s="138">
        <v>-14.790468364831554</v>
      </c>
      <c r="L106" s="135">
        <v>0</v>
      </c>
      <c r="M106" s="140">
        <v>0</v>
      </c>
      <c r="N106" s="135">
        <v>0</v>
      </c>
      <c r="O106" s="140">
        <v>0</v>
      </c>
      <c r="P106" s="135">
        <v>0</v>
      </c>
      <c r="Q106" s="140">
        <v>0</v>
      </c>
      <c r="R106" s="141">
        <v>0</v>
      </c>
      <c r="S106" s="142">
        <v>0</v>
      </c>
      <c r="T106" s="143">
        <v>0</v>
      </c>
      <c r="U106" s="142">
        <v>0</v>
      </c>
      <c r="V106" s="143">
        <v>0</v>
      </c>
      <c r="W106" s="142">
        <v>0</v>
      </c>
      <c r="X106" s="143">
        <v>1</v>
      </c>
      <c r="Y106" s="144">
        <v>100</v>
      </c>
      <c r="Z106" s="141">
        <v>1</v>
      </c>
      <c r="AA106" s="142">
        <v>100</v>
      </c>
      <c r="AB106" s="143">
        <v>0</v>
      </c>
      <c r="AC106" s="142">
        <v>0</v>
      </c>
      <c r="AD106" s="143">
        <v>8</v>
      </c>
      <c r="AE106" s="145">
        <v>3.2867707477403449</v>
      </c>
      <c r="AF106" s="143">
        <v>6</v>
      </c>
      <c r="AG106" s="146">
        <v>2.4650780608052587</v>
      </c>
    </row>
    <row r="107" spans="1:33" ht="16.5" customHeight="1">
      <c r="A107" s="3" t="s">
        <v>30</v>
      </c>
      <c r="B107" s="3" t="s">
        <v>492</v>
      </c>
      <c r="C107" s="90" t="s">
        <v>246</v>
      </c>
      <c r="D107" s="134"/>
      <c r="E107" s="135">
        <v>1613</v>
      </c>
      <c r="F107" s="135">
        <v>9</v>
      </c>
      <c r="G107" s="136">
        <v>5.5796652200867944</v>
      </c>
      <c r="H107" s="137">
        <v>10</v>
      </c>
      <c r="I107" s="138">
        <v>6.1996280223186613</v>
      </c>
      <c r="J107" s="139">
        <v>-1</v>
      </c>
      <c r="K107" s="138">
        <v>-0.61996280223186606</v>
      </c>
      <c r="L107" s="135">
        <v>2</v>
      </c>
      <c r="M107" s="140">
        <v>222.2222222222222</v>
      </c>
      <c r="N107" s="135">
        <v>0</v>
      </c>
      <c r="O107" s="140">
        <v>0</v>
      </c>
      <c r="P107" s="135">
        <v>0</v>
      </c>
      <c r="Q107" s="140">
        <v>0</v>
      </c>
      <c r="R107" s="141">
        <v>0</v>
      </c>
      <c r="S107" s="142">
        <v>0</v>
      </c>
      <c r="T107" s="143">
        <v>0</v>
      </c>
      <c r="U107" s="142">
        <v>0</v>
      </c>
      <c r="V107" s="143">
        <v>0</v>
      </c>
      <c r="W107" s="142">
        <v>0</v>
      </c>
      <c r="X107" s="143">
        <v>0</v>
      </c>
      <c r="Y107" s="144">
        <v>0</v>
      </c>
      <c r="Z107" s="141">
        <v>0</v>
      </c>
      <c r="AA107" s="142">
        <v>0</v>
      </c>
      <c r="AB107" s="143">
        <v>0</v>
      </c>
      <c r="AC107" s="142">
        <v>0</v>
      </c>
      <c r="AD107" s="143">
        <v>7</v>
      </c>
      <c r="AE107" s="145">
        <v>4.3397396156230625</v>
      </c>
      <c r="AF107" s="143">
        <v>3</v>
      </c>
      <c r="AG107" s="146">
        <v>1.8598884066955983</v>
      </c>
    </row>
    <row r="108" spans="1:33" ht="16.5" customHeight="1">
      <c r="A108" s="3" t="s">
        <v>485</v>
      </c>
      <c r="B108" s="3" t="s">
        <v>486</v>
      </c>
      <c r="C108" s="90" t="s">
        <v>248</v>
      </c>
      <c r="D108" s="134"/>
      <c r="E108" s="135">
        <v>3278</v>
      </c>
      <c r="F108" s="135">
        <v>13</v>
      </c>
      <c r="G108" s="136">
        <v>3.9658328248932273</v>
      </c>
      <c r="H108" s="137">
        <v>51</v>
      </c>
      <c r="I108" s="138">
        <v>15.558267236119585</v>
      </c>
      <c r="J108" s="139">
        <v>-38</v>
      </c>
      <c r="K108" s="138">
        <v>-11.592434411226357</v>
      </c>
      <c r="L108" s="135">
        <v>4</v>
      </c>
      <c r="M108" s="140">
        <v>307.69230769230774</v>
      </c>
      <c r="N108" s="135">
        <v>0</v>
      </c>
      <c r="O108" s="140">
        <v>0</v>
      </c>
      <c r="P108" s="135">
        <v>0</v>
      </c>
      <c r="Q108" s="140">
        <v>0</v>
      </c>
      <c r="R108" s="141">
        <v>0</v>
      </c>
      <c r="S108" s="142">
        <v>0</v>
      </c>
      <c r="T108" s="143">
        <v>0</v>
      </c>
      <c r="U108" s="142">
        <v>0</v>
      </c>
      <c r="V108" s="143">
        <v>0</v>
      </c>
      <c r="W108" s="142">
        <v>0</v>
      </c>
      <c r="X108" s="143">
        <v>0</v>
      </c>
      <c r="Y108" s="144">
        <v>0</v>
      </c>
      <c r="Z108" s="141">
        <v>0</v>
      </c>
      <c r="AA108" s="142">
        <v>0</v>
      </c>
      <c r="AB108" s="143">
        <v>0</v>
      </c>
      <c r="AC108" s="142">
        <v>0</v>
      </c>
      <c r="AD108" s="143">
        <v>6</v>
      </c>
      <c r="AE108" s="145">
        <v>1.8303843807199511</v>
      </c>
      <c r="AF108" s="143">
        <v>8</v>
      </c>
      <c r="AG108" s="146">
        <v>2.4405125076266017</v>
      </c>
    </row>
    <row r="109" spans="1:33" ht="16.5" customHeight="1">
      <c r="A109" s="3" t="s">
        <v>485</v>
      </c>
      <c r="B109" s="3" t="s">
        <v>486</v>
      </c>
      <c r="C109" s="90" t="s">
        <v>250</v>
      </c>
      <c r="D109" s="134"/>
      <c r="E109" s="135">
        <v>3063</v>
      </c>
      <c r="F109" s="135">
        <v>16</v>
      </c>
      <c r="G109" s="136">
        <v>5.2236369572314727</v>
      </c>
      <c r="H109" s="137">
        <v>38</v>
      </c>
      <c r="I109" s="138">
        <v>12.406137773424748</v>
      </c>
      <c r="J109" s="139">
        <v>-22</v>
      </c>
      <c r="K109" s="138">
        <v>-7.1825008161932749</v>
      </c>
      <c r="L109" s="135">
        <v>2</v>
      </c>
      <c r="M109" s="140">
        <v>125</v>
      </c>
      <c r="N109" s="135">
        <v>0</v>
      </c>
      <c r="O109" s="140">
        <v>0</v>
      </c>
      <c r="P109" s="135">
        <v>0</v>
      </c>
      <c r="Q109" s="140">
        <v>0</v>
      </c>
      <c r="R109" s="141">
        <v>0</v>
      </c>
      <c r="S109" s="142">
        <v>0</v>
      </c>
      <c r="T109" s="143">
        <v>0</v>
      </c>
      <c r="U109" s="142">
        <v>0</v>
      </c>
      <c r="V109" s="143">
        <v>0</v>
      </c>
      <c r="W109" s="142">
        <v>0</v>
      </c>
      <c r="X109" s="143">
        <v>0</v>
      </c>
      <c r="Y109" s="144">
        <v>0</v>
      </c>
      <c r="Z109" s="141">
        <v>0</v>
      </c>
      <c r="AA109" s="142">
        <v>0</v>
      </c>
      <c r="AB109" s="143">
        <v>0</v>
      </c>
      <c r="AC109" s="142">
        <v>0</v>
      </c>
      <c r="AD109" s="143">
        <v>1</v>
      </c>
      <c r="AE109" s="145">
        <v>0.32647730982696704</v>
      </c>
      <c r="AF109" s="143">
        <v>4</v>
      </c>
      <c r="AG109" s="146">
        <v>1.3059092393078682</v>
      </c>
    </row>
    <row r="110" spans="1:33" ht="16.5" customHeight="1">
      <c r="A110" s="3" t="s">
        <v>485</v>
      </c>
      <c r="B110" s="3" t="s">
        <v>486</v>
      </c>
      <c r="C110" s="90" t="s">
        <v>252</v>
      </c>
      <c r="D110" s="134"/>
      <c r="E110" s="135">
        <v>3254</v>
      </c>
      <c r="F110" s="135">
        <v>17</v>
      </c>
      <c r="G110" s="136">
        <v>5.2243392747387825</v>
      </c>
      <c r="H110" s="137">
        <v>60</v>
      </c>
      <c r="I110" s="138">
        <v>18.438844499078058</v>
      </c>
      <c r="J110" s="139">
        <v>-43</v>
      </c>
      <c r="K110" s="138">
        <v>-13.214505224339275</v>
      </c>
      <c r="L110" s="135">
        <v>1</v>
      </c>
      <c r="M110" s="140">
        <v>58.823529411764703</v>
      </c>
      <c r="N110" s="135">
        <v>0</v>
      </c>
      <c r="O110" s="140">
        <v>0</v>
      </c>
      <c r="P110" s="135">
        <v>0</v>
      </c>
      <c r="Q110" s="140">
        <v>0</v>
      </c>
      <c r="R110" s="141">
        <v>0</v>
      </c>
      <c r="S110" s="142">
        <v>0</v>
      </c>
      <c r="T110" s="143">
        <v>0</v>
      </c>
      <c r="U110" s="142">
        <v>0</v>
      </c>
      <c r="V110" s="143">
        <v>0</v>
      </c>
      <c r="W110" s="142">
        <v>0</v>
      </c>
      <c r="X110" s="143">
        <v>0</v>
      </c>
      <c r="Y110" s="144">
        <v>0</v>
      </c>
      <c r="Z110" s="141">
        <v>0</v>
      </c>
      <c r="AA110" s="142">
        <v>0</v>
      </c>
      <c r="AB110" s="143">
        <v>0</v>
      </c>
      <c r="AC110" s="142">
        <v>0</v>
      </c>
      <c r="AD110" s="143">
        <v>14</v>
      </c>
      <c r="AE110" s="145">
        <v>4.3023970497848802</v>
      </c>
      <c r="AF110" s="143">
        <v>5</v>
      </c>
      <c r="AG110" s="146">
        <v>1.5365703749231714</v>
      </c>
    </row>
    <row r="111" spans="1:33" ht="16.5" customHeight="1">
      <c r="A111" s="3" t="s">
        <v>485</v>
      </c>
      <c r="B111" s="3" t="s">
        <v>486</v>
      </c>
      <c r="C111" s="90" t="s">
        <v>254</v>
      </c>
      <c r="D111" s="134"/>
      <c r="E111" s="135">
        <v>4244</v>
      </c>
      <c r="F111" s="135">
        <v>15</v>
      </c>
      <c r="G111" s="136">
        <v>3.5344015080113103</v>
      </c>
      <c r="H111" s="137">
        <v>64</v>
      </c>
      <c r="I111" s="138">
        <v>15.080113100848257</v>
      </c>
      <c r="J111" s="139">
        <v>-49</v>
      </c>
      <c r="K111" s="138">
        <v>-11.545711592836946</v>
      </c>
      <c r="L111" s="135">
        <v>0</v>
      </c>
      <c r="M111" s="140">
        <v>0</v>
      </c>
      <c r="N111" s="135">
        <v>0</v>
      </c>
      <c r="O111" s="140">
        <v>0</v>
      </c>
      <c r="P111" s="135">
        <v>0</v>
      </c>
      <c r="Q111" s="140">
        <v>0</v>
      </c>
      <c r="R111" s="141">
        <v>0</v>
      </c>
      <c r="S111" s="142">
        <v>0</v>
      </c>
      <c r="T111" s="143">
        <v>0</v>
      </c>
      <c r="U111" s="142">
        <v>0</v>
      </c>
      <c r="V111" s="143">
        <v>0</v>
      </c>
      <c r="W111" s="142">
        <v>0</v>
      </c>
      <c r="X111" s="143">
        <v>0</v>
      </c>
      <c r="Y111" s="144">
        <v>0</v>
      </c>
      <c r="Z111" s="141">
        <v>0</v>
      </c>
      <c r="AA111" s="142">
        <v>0</v>
      </c>
      <c r="AB111" s="143">
        <v>0</v>
      </c>
      <c r="AC111" s="142">
        <v>0</v>
      </c>
      <c r="AD111" s="143">
        <v>17</v>
      </c>
      <c r="AE111" s="145">
        <v>4.0056550424128181</v>
      </c>
      <c r="AF111" s="143">
        <v>3</v>
      </c>
      <c r="AG111" s="146">
        <v>0.70688030160226201</v>
      </c>
    </row>
    <row r="112" spans="1:33" ht="16.5" customHeight="1">
      <c r="A112" s="3" t="s">
        <v>485</v>
      </c>
      <c r="B112" s="3" t="s">
        <v>486</v>
      </c>
      <c r="C112" s="90" t="s">
        <v>256</v>
      </c>
      <c r="D112" s="134"/>
      <c r="E112" s="135">
        <v>729</v>
      </c>
      <c r="F112" s="135">
        <v>7</v>
      </c>
      <c r="G112" s="136">
        <v>9.6021947873799736</v>
      </c>
      <c r="H112" s="137">
        <v>8</v>
      </c>
      <c r="I112" s="138">
        <v>10.973936899862824</v>
      </c>
      <c r="J112" s="139">
        <v>-1</v>
      </c>
      <c r="K112" s="138">
        <v>-1.371742112482853</v>
      </c>
      <c r="L112" s="135">
        <v>3</v>
      </c>
      <c r="M112" s="140">
        <v>428.57142857142856</v>
      </c>
      <c r="N112" s="135">
        <v>0</v>
      </c>
      <c r="O112" s="140">
        <v>0</v>
      </c>
      <c r="P112" s="135">
        <v>0</v>
      </c>
      <c r="Q112" s="140">
        <v>0</v>
      </c>
      <c r="R112" s="141">
        <v>0</v>
      </c>
      <c r="S112" s="142">
        <v>0</v>
      </c>
      <c r="T112" s="143">
        <v>0</v>
      </c>
      <c r="U112" s="142">
        <v>0</v>
      </c>
      <c r="V112" s="143">
        <v>0</v>
      </c>
      <c r="W112" s="142">
        <v>0</v>
      </c>
      <c r="X112" s="143">
        <v>0</v>
      </c>
      <c r="Y112" s="144">
        <v>0</v>
      </c>
      <c r="Z112" s="141">
        <v>0</v>
      </c>
      <c r="AA112" s="142">
        <v>0</v>
      </c>
      <c r="AB112" s="143">
        <v>0</v>
      </c>
      <c r="AC112" s="142">
        <v>0</v>
      </c>
      <c r="AD112" s="143">
        <v>1</v>
      </c>
      <c r="AE112" s="145">
        <v>1.371742112482853</v>
      </c>
      <c r="AF112" s="143">
        <v>1</v>
      </c>
      <c r="AG112" s="146">
        <v>1.371742112482853</v>
      </c>
    </row>
    <row r="113" spans="1:33" ht="16.5" customHeight="1">
      <c r="A113" s="3" t="s">
        <v>485</v>
      </c>
      <c r="B113" s="3" t="s">
        <v>486</v>
      </c>
      <c r="C113" s="90" t="s">
        <v>258</v>
      </c>
      <c r="D113" s="134"/>
      <c r="E113" s="135">
        <v>1492</v>
      </c>
      <c r="F113" s="135">
        <v>5</v>
      </c>
      <c r="G113" s="136">
        <v>3.3512064343163539</v>
      </c>
      <c r="H113" s="137">
        <v>25</v>
      </c>
      <c r="I113" s="138">
        <v>16.756032171581769</v>
      </c>
      <c r="J113" s="139">
        <v>-20</v>
      </c>
      <c r="K113" s="138">
        <v>-13.404825737265416</v>
      </c>
      <c r="L113" s="135">
        <v>0</v>
      </c>
      <c r="M113" s="140">
        <v>0</v>
      </c>
      <c r="N113" s="135">
        <v>0</v>
      </c>
      <c r="O113" s="140">
        <v>0</v>
      </c>
      <c r="P113" s="135">
        <v>0</v>
      </c>
      <c r="Q113" s="140">
        <v>0</v>
      </c>
      <c r="R113" s="141">
        <v>0</v>
      </c>
      <c r="S113" s="142">
        <v>0</v>
      </c>
      <c r="T113" s="143">
        <v>0</v>
      </c>
      <c r="U113" s="142">
        <v>0</v>
      </c>
      <c r="V113" s="143">
        <v>0</v>
      </c>
      <c r="W113" s="142">
        <v>0</v>
      </c>
      <c r="X113" s="143">
        <v>0</v>
      </c>
      <c r="Y113" s="144">
        <v>0</v>
      </c>
      <c r="Z113" s="141">
        <v>0</v>
      </c>
      <c r="AA113" s="142">
        <v>0</v>
      </c>
      <c r="AB113" s="143">
        <v>0</v>
      </c>
      <c r="AC113" s="142">
        <v>0</v>
      </c>
      <c r="AD113" s="143">
        <v>4</v>
      </c>
      <c r="AE113" s="145">
        <v>2.6809651474530831</v>
      </c>
      <c r="AF113" s="143">
        <v>1</v>
      </c>
      <c r="AG113" s="146">
        <v>0.67024128686327078</v>
      </c>
    </row>
    <row r="114" spans="1:33" ht="16.5" customHeight="1">
      <c r="A114" s="3" t="s">
        <v>466</v>
      </c>
      <c r="B114" s="3" t="s">
        <v>502</v>
      </c>
      <c r="C114" s="90" t="s">
        <v>260</v>
      </c>
      <c r="D114" s="134"/>
      <c r="E114" s="135">
        <v>1447</v>
      </c>
      <c r="F114" s="135">
        <v>4</v>
      </c>
      <c r="G114" s="136">
        <v>2.7643400138217</v>
      </c>
      <c r="H114" s="137">
        <v>27</v>
      </c>
      <c r="I114" s="138">
        <v>18.659295093296475</v>
      </c>
      <c r="J114" s="139">
        <v>-23</v>
      </c>
      <c r="K114" s="138">
        <v>-15.894955079474776</v>
      </c>
      <c r="L114" s="135">
        <v>0</v>
      </c>
      <c r="M114" s="140">
        <v>0</v>
      </c>
      <c r="N114" s="135">
        <v>0</v>
      </c>
      <c r="O114" s="140">
        <v>0</v>
      </c>
      <c r="P114" s="135">
        <v>0</v>
      </c>
      <c r="Q114" s="140">
        <v>0</v>
      </c>
      <c r="R114" s="141">
        <v>0</v>
      </c>
      <c r="S114" s="142">
        <v>0</v>
      </c>
      <c r="T114" s="143">
        <v>0</v>
      </c>
      <c r="U114" s="142">
        <v>0</v>
      </c>
      <c r="V114" s="143">
        <v>0</v>
      </c>
      <c r="W114" s="142">
        <v>0</v>
      </c>
      <c r="X114" s="143">
        <v>0</v>
      </c>
      <c r="Y114" s="144">
        <v>0</v>
      </c>
      <c r="Z114" s="141">
        <v>0</v>
      </c>
      <c r="AA114" s="142">
        <v>0</v>
      </c>
      <c r="AB114" s="143">
        <v>0</v>
      </c>
      <c r="AC114" s="142">
        <v>0</v>
      </c>
      <c r="AD114" s="143">
        <v>4</v>
      </c>
      <c r="AE114" s="145">
        <v>2.7643400138217</v>
      </c>
      <c r="AF114" s="143">
        <v>2</v>
      </c>
      <c r="AG114" s="146">
        <v>1.38217000691085</v>
      </c>
    </row>
    <row r="115" spans="1:33" ht="16.5" customHeight="1">
      <c r="A115" s="3" t="s">
        <v>477</v>
      </c>
      <c r="B115" s="3" t="s">
        <v>87</v>
      </c>
      <c r="C115" s="90" t="s">
        <v>262</v>
      </c>
      <c r="D115" s="134"/>
      <c r="E115" s="135">
        <v>4222</v>
      </c>
      <c r="F115" s="135">
        <v>21</v>
      </c>
      <c r="G115" s="136">
        <v>4.9739459971577444</v>
      </c>
      <c r="H115" s="137">
        <v>89</v>
      </c>
      <c r="I115" s="138">
        <v>21.080056845097111</v>
      </c>
      <c r="J115" s="139">
        <v>-68</v>
      </c>
      <c r="K115" s="138">
        <v>-16.106110847939366</v>
      </c>
      <c r="L115" s="135">
        <v>3</v>
      </c>
      <c r="M115" s="140">
        <v>142.85714285714286</v>
      </c>
      <c r="N115" s="135">
        <v>0</v>
      </c>
      <c r="O115" s="140">
        <v>0</v>
      </c>
      <c r="P115" s="135">
        <v>0</v>
      </c>
      <c r="Q115" s="140">
        <v>0</v>
      </c>
      <c r="R115" s="141">
        <v>0</v>
      </c>
      <c r="S115" s="142">
        <v>0</v>
      </c>
      <c r="T115" s="143">
        <v>0</v>
      </c>
      <c r="U115" s="142">
        <v>0</v>
      </c>
      <c r="V115" s="143">
        <v>0</v>
      </c>
      <c r="W115" s="142">
        <v>0</v>
      </c>
      <c r="X115" s="143">
        <v>0</v>
      </c>
      <c r="Y115" s="144">
        <v>0</v>
      </c>
      <c r="Z115" s="141">
        <v>0</v>
      </c>
      <c r="AA115" s="142">
        <v>0</v>
      </c>
      <c r="AB115" s="143">
        <v>0</v>
      </c>
      <c r="AC115" s="142">
        <v>0</v>
      </c>
      <c r="AD115" s="143">
        <v>8</v>
      </c>
      <c r="AE115" s="145">
        <v>1.8948365703458077</v>
      </c>
      <c r="AF115" s="143">
        <v>4</v>
      </c>
      <c r="AG115" s="146">
        <v>0.94741828517290383</v>
      </c>
    </row>
    <row r="116" spans="1:33" ht="16.5" customHeight="1">
      <c r="A116" s="3" t="s">
        <v>477</v>
      </c>
      <c r="B116" s="3" t="s">
        <v>87</v>
      </c>
      <c r="C116" s="90" t="s">
        <v>264</v>
      </c>
      <c r="D116" s="134"/>
      <c r="E116" s="135">
        <v>3087</v>
      </c>
      <c r="F116" s="135">
        <v>13</v>
      </c>
      <c r="G116" s="136">
        <v>4.2112082928409462</v>
      </c>
      <c r="H116" s="137">
        <v>53</v>
      </c>
      <c r="I116" s="138">
        <v>17.168772270813086</v>
      </c>
      <c r="J116" s="139">
        <v>-40</v>
      </c>
      <c r="K116" s="138">
        <v>-12.957563977972141</v>
      </c>
      <c r="L116" s="135">
        <v>4</v>
      </c>
      <c r="M116" s="140">
        <v>307.69230769230774</v>
      </c>
      <c r="N116" s="135">
        <v>0</v>
      </c>
      <c r="O116" s="140">
        <v>0</v>
      </c>
      <c r="P116" s="135">
        <v>0</v>
      </c>
      <c r="Q116" s="140">
        <v>0</v>
      </c>
      <c r="R116" s="141">
        <v>0</v>
      </c>
      <c r="S116" s="142">
        <v>0</v>
      </c>
      <c r="T116" s="143">
        <v>0</v>
      </c>
      <c r="U116" s="142">
        <v>0</v>
      </c>
      <c r="V116" s="143">
        <v>0</v>
      </c>
      <c r="W116" s="142">
        <v>0</v>
      </c>
      <c r="X116" s="143">
        <v>0</v>
      </c>
      <c r="Y116" s="144">
        <v>0</v>
      </c>
      <c r="Z116" s="141">
        <v>0</v>
      </c>
      <c r="AA116" s="142">
        <v>0</v>
      </c>
      <c r="AB116" s="143">
        <v>0</v>
      </c>
      <c r="AC116" s="142">
        <v>0</v>
      </c>
      <c r="AD116" s="143">
        <v>12</v>
      </c>
      <c r="AE116" s="145">
        <v>3.8872691933916421</v>
      </c>
      <c r="AF116" s="143">
        <v>6</v>
      </c>
      <c r="AG116" s="146">
        <v>1.9436345966958211</v>
      </c>
    </row>
    <row r="117" spans="1:33" ht="16.5" customHeight="1">
      <c r="A117" s="3" t="s">
        <v>477</v>
      </c>
      <c r="B117" s="3" t="s">
        <v>87</v>
      </c>
      <c r="C117" s="90" t="s">
        <v>266</v>
      </c>
      <c r="D117" s="134"/>
      <c r="E117" s="135">
        <v>3034</v>
      </c>
      <c r="F117" s="135">
        <v>9</v>
      </c>
      <c r="G117" s="136">
        <v>2.9663810151615029</v>
      </c>
      <c r="H117" s="137">
        <v>52</v>
      </c>
      <c r="I117" s="138">
        <v>17.139090309822016</v>
      </c>
      <c r="J117" s="139">
        <v>-43</v>
      </c>
      <c r="K117" s="138">
        <v>-14.172709294660514</v>
      </c>
      <c r="L117" s="135">
        <v>0</v>
      </c>
      <c r="M117" s="140">
        <v>0</v>
      </c>
      <c r="N117" s="135">
        <v>0</v>
      </c>
      <c r="O117" s="140">
        <v>0</v>
      </c>
      <c r="P117" s="135">
        <v>0</v>
      </c>
      <c r="Q117" s="140">
        <v>0</v>
      </c>
      <c r="R117" s="141">
        <v>1</v>
      </c>
      <c r="S117" s="142">
        <v>111.1111111111111</v>
      </c>
      <c r="T117" s="143">
        <v>1</v>
      </c>
      <c r="U117" s="142">
        <v>111.1111111111111</v>
      </c>
      <c r="V117" s="143">
        <v>0</v>
      </c>
      <c r="W117" s="142">
        <v>0</v>
      </c>
      <c r="X117" s="143">
        <v>1</v>
      </c>
      <c r="Y117" s="144">
        <v>111.1111111111111</v>
      </c>
      <c r="Z117" s="141">
        <v>1</v>
      </c>
      <c r="AA117" s="142">
        <v>111.1111111111111</v>
      </c>
      <c r="AB117" s="143">
        <v>0</v>
      </c>
      <c r="AC117" s="142">
        <v>0</v>
      </c>
      <c r="AD117" s="143">
        <v>7</v>
      </c>
      <c r="AE117" s="145">
        <v>2.3071852340145025</v>
      </c>
      <c r="AF117" s="143">
        <v>4</v>
      </c>
      <c r="AG117" s="146">
        <v>1.3183915622940012</v>
      </c>
    </row>
    <row r="118" spans="1:33" ht="16.5" customHeight="1">
      <c r="A118" s="3" t="s">
        <v>477</v>
      </c>
      <c r="B118" s="3" t="s">
        <v>87</v>
      </c>
      <c r="C118" s="90" t="s">
        <v>268</v>
      </c>
      <c r="D118" s="134"/>
      <c r="E118" s="135">
        <v>6796</v>
      </c>
      <c r="F118" s="135">
        <v>26</v>
      </c>
      <c r="G118" s="136">
        <v>3.8257798705120658</v>
      </c>
      <c r="H118" s="137">
        <v>91</v>
      </c>
      <c r="I118" s="138">
        <v>13.390229546792231</v>
      </c>
      <c r="J118" s="139">
        <v>-65</v>
      </c>
      <c r="K118" s="138">
        <v>-9.5644496762801641</v>
      </c>
      <c r="L118" s="135">
        <v>4</v>
      </c>
      <c r="M118" s="140">
        <v>153.84615384615387</v>
      </c>
      <c r="N118" s="135">
        <v>0</v>
      </c>
      <c r="O118" s="140">
        <v>0</v>
      </c>
      <c r="P118" s="135">
        <v>0</v>
      </c>
      <c r="Q118" s="140">
        <v>0</v>
      </c>
      <c r="R118" s="141">
        <v>0</v>
      </c>
      <c r="S118" s="142">
        <v>0</v>
      </c>
      <c r="T118" s="143">
        <v>0</v>
      </c>
      <c r="U118" s="142">
        <v>0</v>
      </c>
      <c r="V118" s="143">
        <v>0</v>
      </c>
      <c r="W118" s="142">
        <v>0</v>
      </c>
      <c r="X118" s="143">
        <v>1</v>
      </c>
      <c r="Y118" s="144">
        <v>38.461538461538467</v>
      </c>
      <c r="Z118" s="141">
        <v>1</v>
      </c>
      <c r="AA118" s="142">
        <v>38.461538461538467</v>
      </c>
      <c r="AB118" s="143">
        <v>0</v>
      </c>
      <c r="AC118" s="142">
        <v>0</v>
      </c>
      <c r="AD118" s="143">
        <v>17</v>
      </c>
      <c r="AE118" s="145">
        <v>2.5014714537963507</v>
      </c>
      <c r="AF118" s="143">
        <v>9</v>
      </c>
      <c r="AG118" s="146">
        <v>1.3243084167157151</v>
      </c>
    </row>
    <row r="119" spans="1:33" ht="16.5" customHeight="1">
      <c r="A119" s="3" t="s">
        <v>477</v>
      </c>
      <c r="B119" s="3" t="s">
        <v>87</v>
      </c>
      <c r="C119" s="90" t="s">
        <v>270</v>
      </c>
      <c r="D119" s="134"/>
      <c r="E119" s="135">
        <v>1152</v>
      </c>
      <c r="F119" s="135">
        <v>7</v>
      </c>
      <c r="G119" s="136">
        <v>6.0763888888888893</v>
      </c>
      <c r="H119" s="137">
        <v>17</v>
      </c>
      <c r="I119" s="138">
        <v>14.756944444444445</v>
      </c>
      <c r="J119" s="139">
        <v>-10</v>
      </c>
      <c r="K119" s="138">
        <v>-8.6805555555555554</v>
      </c>
      <c r="L119" s="135">
        <v>0</v>
      </c>
      <c r="M119" s="140">
        <v>0</v>
      </c>
      <c r="N119" s="135">
        <v>0</v>
      </c>
      <c r="O119" s="140">
        <v>0</v>
      </c>
      <c r="P119" s="135">
        <v>0</v>
      </c>
      <c r="Q119" s="140">
        <v>0</v>
      </c>
      <c r="R119" s="141">
        <v>0</v>
      </c>
      <c r="S119" s="142">
        <v>0</v>
      </c>
      <c r="T119" s="143">
        <v>0</v>
      </c>
      <c r="U119" s="142">
        <v>0</v>
      </c>
      <c r="V119" s="143">
        <v>0</v>
      </c>
      <c r="W119" s="142">
        <v>0</v>
      </c>
      <c r="X119" s="143">
        <v>0</v>
      </c>
      <c r="Y119" s="144">
        <v>0</v>
      </c>
      <c r="Z119" s="141">
        <v>0</v>
      </c>
      <c r="AA119" s="142">
        <v>0</v>
      </c>
      <c r="AB119" s="143">
        <v>0</v>
      </c>
      <c r="AC119" s="142">
        <v>0</v>
      </c>
      <c r="AD119" s="143">
        <v>6</v>
      </c>
      <c r="AE119" s="145">
        <v>5.208333333333333</v>
      </c>
      <c r="AF119" s="143">
        <v>1</v>
      </c>
      <c r="AG119" s="146">
        <v>0.86805555555555547</v>
      </c>
    </row>
    <row r="120" spans="1:33" ht="16.5" customHeight="1">
      <c r="A120" s="3" t="s">
        <v>477</v>
      </c>
      <c r="B120" s="3" t="s">
        <v>87</v>
      </c>
      <c r="C120" s="90" t="s">
        <v>272</v>
      </c>
      <c r="D120" s="134"/>
      <c r="E120" s="135">
        <v>2626</v>
      </c>
      <c r="F120" s="135">
        <v>9</v>
      </c>
      <c r="G120" s="136">
        <v>3.4272658035034271</v>
      </c>
      <c r="H120" s="137">
        <v>59</v>
      </c>
      <c r="I120" s="138">
        <v>22.467631378522469</v>
      </c>
      <c r="J120" s="139">
        <v>-50</v>
      </c>
      <c r="K120" s="138">
        <v>-19.040365575019038</v>
      </c>
      <c r="L120" s="135">
        <v>1</v>
      </c>
      <c r="M120" s="140">
        <v>111.1111111111111</v>
      </c>
      <c r="N120" s="135">
        <v>0</v>
      </c>
      <c r="O120" s="140">
        <v>0</v>
      </c>
      <c r="P120" s="135">
        <v>0</v>
      </c>
      <c r="Q120" s="140">
        <v>0</v>
      </c>
      <c r="R120" s="141">
        <v>0</v>
      </c>
      <c r="S120" s="142">
        <v>0</v>
      </c>
      <c r="T120" s="143">
        <v>0</v>
      </c>
      <c r="U120" s="142">
        <v>0</v>
      </c>
      <c r="V120" s="143">
        <v>0</v>
      </c>
      <c r="W120" s="142">
        <v>0</v>
      </c>
      <c r="X120" s="143">
        <v>1</v>
      </c>
      <c r="Y120" s="144">
        <v>111.1111111111111</v>
      </c>
      <c r="Z120" s="141">
        <v>1</v>
      </c>
      <c r="AA120" s="142">
        <v>111.1111111111111</v>
      </c>
      <c r="AB120" s="143">
        <v>0</v>
      </c>
      <c r="AC120" s="142">
        <v>0</v>
      </c>
      <c r="AD120" s="143">
        <v>11</v>
      </c>
      <c r="AE120" s="145">
        <v>4.1888804265041886</v>
      </c>
      <c r="AF120" s="143">
        <v>5</v>
      </c>
      <c r="AG120" s="146">
        <v>1.904036557501904</v>
      </c>
    </row>
    <row r="121" spans="1:33" ht="16.5" customHeight="1">
      <c r="A121" s="3" t="s">
        <v>477</v>
      </c>
      <c r="B121" s="3" t="s">
        <v>87</v>
      </c>
      <c r="C121" s="90" t="s">
        <v>274</v>
      </c>
      <c r="D121" s="134"/>
      <c r="E121" s="135">
        <v>3006</v>
      </c>
      <c r="F121" s="135">
        <v>12</v>
      </c>
      <c r="G121" s="136">
        <v>3.992015968063872</v>
      </c>
      <c r="H121" s="137">
        <v>31</v>
      </c>
      <c r="I121" s="138">
        <v>10.312707917498336</v>
      </c>
      <c r="J121" s="139">
        <v>-19</v>
      </c>
      <c r="K121" s="138">
        <v>-6.3206919494344644</v>
      </c>
      <c r="L121" s="135">
        <v>4</v>
      </c>
      <c r="M121" s="140">
        <v>333.33333333333331</v>
      </c>
      <c r="N121" s="135">
        <v>0</v>
      </c>
      <c r="O121" s="140">
        <v>0</v>
      </c>
      <c r="P121" s="135">
        <v>0</v>
      </c>
      <c r="Q121" s="140">
        <v>0</v>
      </c>
      <c r="R121" s="141">
        <v>0</v>
      </c>
      <c r="S121" s="142">
        <v>0</v>
      </c>
      <c r="T121" s="143">
        <v>0</v>
      </c>
      <c r="U121" s="142">
        <v>0</v>
      </c>
      <c r="V121" s="143">
        <v>0</v>
      </c>
      <c r="W121" s="142">
        <v>0</v>
      </c>
      <c r="X121" s="143">
        <v>0</v>
      </c>
      <c r="Y121" s="144">
        <v>0</v>
      </c>
      <c r="Z121" s="141">
        <v>0</v>
      </c>
      <c r="AA121" s="142">
        <v>0</v>
      </c>
      <c r="AB121" s="143">
        <v>0</v>
      </c>
      <c r="AC121" s="142">
        <v>0</v>
      </c>
      <c r="AD121" s="143">
        <v>5</v>
      </c>
      <c r="AE121" s="145">
        <v>1.6633399866932801</v>
      </c>
      <c r="AF121" s="143">
        <v>4</v>
      </c>
      <c r="AG121" s="146">
        <v>1.3306719893546242</v>
      </c>
    </row>
    <row r="122" spans="1:33" ht="16.5" customHeight="1">
      <c r="A122" s="3" t="s">
        <v>479</v>
      </c>
      <c r="B122" s="3" t="s">
        <v>84</v>
      </c>
      <c r="C122" s="90" t="s">
        <v>276</v>
      </c>
      <c r="D122" s="134"/>
      <c r="E122" s="135">
        <v>2766</v>
      </c>
      <c r="F122" s="135">
        <v>20</v>
      </c>
      <c r="G122" s="136">
        <v>7.2306579898770789</v>
      </c>
      <c r="H122" s="137">
        <v>33</v>
      </c>
      <c r="I122" s="138">
        <v>11.93058568329718</v>
      </c>
      <c r="J122" s="139">
        <v>-13</v>
      </c>
      <c r="K122" s="138">
        <v>-4.6999276934201015</v>
      </c>
      <c r="L122" s="135">
        <v>1</v>
      </c>
      <c r="M122" s="140">
        <v>50</v>
      </c>
      <c r="N122" s="135">
        <v>0</v>
      </c>
      <c r="O122" s="140">
        <v>0</v>
      </c>
      <c r="P122" s="135">
        <v>0</v>
      </c>
      <c r="Q122" s="140">
        <v>0</v>
      </c>
      <c r="R122" s="141">
        <v>0</v>
      </c>
      <c r="S122" s="142">
        <v>0</v>
      </c>
      <c r="T122" s="143">
        <v>0</v>
      </c>
      <c r="U122" s="142">
        <v>0</v>
      </c>
      <c r="V122" s="143">
        <v>0</v>
      </c>
      <c r="W122" s="142">
        <v>0</v>
      </c>
      <c r="X122" s="143">
        <v>0</v>
      </c>
      <c r="Y122" s="144">
        <v>0</v>
      </c>
      <c r="Z122" s="141">
        <v>0</v>
      </c>
      <c r="AA122" s="142">
        <v>0</v>
      </c>
      <c r="AB122" s="143">
        <v>0</v>
      </c>
      <c r="AC122" s="142">
        <v>0</v>
      </c>
      <c r="AD122" s="143">
        <v>5</v>
      </c>
      <c r="AE122" s="145">
        <v>1.8076644974692697</v>
      </c>
      <c r="AF122" s="143">
        <v>4</v>
      </c>
      <c r="AG122" s="146">
        <v>1.4461315979754157</v>
      </c>
    </row>
    <row r="123" spans="1:33" ht="16.5" customHeight="1">
      <c r="A123" s="3" t="s">
        <v>479</v>
      </c>
      <c r="B123" s="3" t="s">
        <v>84</v>
      </c>
      <c r="C123" s="90" t="s">
        <v>278</v>
      </c>
      <c r="D123" s="134"/>
      <c r="E123" s="135">
        <v>3535</v>
      </c>
      <c r="F123" s="135">
        <v>15</v>
      </c>
      <c r="G123" s="136">
        <v>4.2432814710042432</v>
      </c>
      <c r="H123" s="137">
        <v>47</v>
      </c>
      <c r="I123" s="138">
        <v>13.295615275813295</v>
      </c>
      <c r="J123" s="139">
        <v>-32</v>
      </c>
      <c r="K123" s="138">
        <v>-9.0523338048090523</v>
      </c>
      <c r="L123" s="135">
        <v>1</v>
      </c>
      <c r="M123" s="140">
        <v>66.666666666666671</v>
      </c>
      <c r="N123" s="135">
        <v>0</v>
      </c>
      <c r="O123" s="140">
        <v>0</v>
      </c>
      <c r="P123" s="135">
        <v>0</v>
      </c>
      <c r="Q123" s="140">
        <v>0</v>
      </c>
      <c r="R123" s="141">
        <v>0</v>
      </c>
      <c r="S123" s="142">
        <v>0</v>
      </c>
      <c r="T123" s="143">
        <v>0</v>
      </c>
      <c r="U123" s="142">
        <v>0</v>
      </c>
      <c r="V123" s="143">
        <v>0</v>
      </c>
      <c r="W123" s="142">
        <v>0</v>
      </c>
      <c r="X123" s="143">
        <v>0</v>
      </c>
      <c r="Y123" s="144">
        <v>0</v>
      </c>
      <c r="Z123" s="141">
        <v>0</v>
      </c>
      <c r="AA123" s="142">
        <v>0</v>
      </c>
      <c r="AB123" s="143">
        <v>0</v>
      </c>
      <c r="AC123" s="142">
        <v>0</v>
      </c>
      <c r="AD123" s="143">
        <v>22</v>
      </c>
      <c r="AE123" s="145">
        <v>6.2234794908062234</v>
      </c>
      <c r="AF123" s="143">
        <v>9</v>
      </c>
      <c r="AG123" s="146">
        <v>2.5459688826025464</v>
      </c>
    </row>
    <row r="124" spans="1:33" ht="16.5" customHeight="1">
      <c r="A124" s="3" t="s">
        <v>479</v>
      </c>
      <c r="B124" s="3" t="s">
        <v>84</v>
      </c>
      <c r="C124" s="90" t="s">
        <v>280</v>
      </c>
      <c r="D124" s="134"/>
      <c r="E124" s="135">
        <v>1679</v>
      </c>
      <c r="F124" s="135">
        <v>11</v>
      </c>
      <c r="G124" s="136">
        <v>6.5515187611673618</v>
      </c>
      <c r="H124" s="137">
        <v>31</v>
      </c>
      <c r="I124" s="138">
        <v>18.46337105419893</v>
      </c>
      <c r="J124" s="139">
        <v>-20</v>
      </c>
      <c r="K124" s="138">
        <v>-11.911852293031567</v>
      </c>
      <c r="L124" s="135">
        <v>1</v>
      </c>
      <c r="M124" s="140">
        <v>90.909090909090907</v>
      </c>
      <c r="N124" s="135">
        <v>0</v>
      </c>
      <c r="O124" s="140">
        <v>0</v>
      </c>
      <c r="P124" s="135">
        <v>0</v>
      </c>
      <c r="Q124" s="140">
        <v>0</v>
      </c>
      <c r="R124" s="141">
        <v>0</v>
      </c>
      <c r="S124" s="142">
        <v>0</v>
      </c>
      <c r="T124" s="143">
        <v>0</v>
      </c>
      <c r="U124" s="142">
        <v>0</v>
      </c>
      <c r="V124" s="143">
        <v>0</v>
      </c>
      <c r="W124" s="142">
        <v>0</v>
      </c>
      <c r="X124" s="143">
        <v>0</v>
      </c>
      <c r="Y124" s="144">
        <v>0</v>
      </c>
      <c r="Z124" s="141">
        <v>0</v>
      </c>
      <c r="AA124" s="142">
        <v>0</v>
      </c>
      <c r="AB124" s="143">
        <v>0</v>
      </c>
      <c r="AC124" s="142">
        <v>0</v>
      </c>
      <c r="AD124" s="143">
        <v>6</v>
      </c>
      <c r="AE124" s="145">
        <v>3.5735556879094696</v>
      </c>
      <c r="AF124" s="143">
        <v>1</v>
      </c>
      <c r="AG124" s="146">
        <v>0.59559261465157842</v>
      </c>
    </row>
    <row r="125" spans="1:33" ht="16.5" customHeight="1">
      <c r="A125" s="3" t="s">
        <v>479</v>
      </c>
      <c r="B125" s="3" t="s">
        <v>84</v>
      </c>
      <c r="C125" s="90" t="s">
        <v>282</v>
      </c>
      <c r="D125" s="134"/>
      <c r="E125" s="135">
        <v>8027</v>
      </c>
      <c r="F125" s="135">
        <v>44</v>
      </c>
      <c r="G125" s="136">
        <v>5.481499937710228</v>
      </c>
      <c r="H125" s="137">
        <v>127</v>
      </c>
      <c r="I125" s="138">
        <v>15.82160209293634</v>
      </c>
      <c r="J125" s="139">
        <v>-83</v>
      </c>
      <c r="K125" s="138">
        <v>-10.340102155226111</v>
      </c>
      <c r="L125" s="135">
        <v>4</v>
      </c>
      <c r="M125" s="140">
        <v>90.909090909090907</v>
      </c>
      <c r="N125" s="135">
        <v>1</v>
      </c>
      <c r="O125" s="140">
        <v>22.727272727272727</v>
      </c>
      <c r="P125" s="135">
        <v>1</v>
      </c>
      <c r="Q125" s="140">
        <v>22.727272727272727</v>
      </c>
      <c r="R125" s="141">
        <v>1</v>
      </c>
      <c r="S125" s="142">
        <v>22.727272727272727</v>
      </c>
      <c r="T125" s="143">
        <v>0</v>
      </c>
      <c r="U125" s="142">
        <v>0</v>
      </c>
      <c r="V125" s="143">
        <v>1</v>
      </c>
      <c r="W125" s="142">
        <v>22.727272727272727</v>
      </c>
      <c r="X125" s="143">
        <v>0</v>
      </c>
      <c r="Y125" s="144">
        <v>0</v>
      </c>
      <c r="Z125" s="141">
        <v>0</v>
      </c>
      <c r="AA125" s="142">
        <v>0</v>
      </c>
      <c r="AB125" s="143">
        <v>0</v>
      </c>
      <c r="AC125" s="142">
        <v>0</v>
      </c>
      <c r="AD125" s="143">
        <v>31</v>
      </c>
      <c r="AE125" s="145">
        <v>3.8619658652049336</v>
      </c>
      <c r="AF125" s="143">
        <v>16</v>
      </c>
      <c r="AG125" s="146">
        <v>1.9932727046219012</v>
      </c>
    </row>
    <row r="126" spans="1:33" ht="16.5" customHeight="1">
      <c r="A126" s="3" t="s">
        <v>479</v>
      </c>
      <c r="B126" s="3" t="s">
        <v>84</v>
      </c>
      <c r="C126" s="90" t="s">
        <v>284</v>
      </c>
      <c r="D126" s="134"/>
      <c r="E126" s="135">
        <v>3891</v>
      </c>
      <c r="F126" s="135">
        <v>23</v>
      </c>
      <c r="G126" s="136">
        <v>5.9110768439989716</v>
      </c>
      <c r="H126" s="137">
        <v>52</v>
      </c>
      <c r="I126" s="138">
        <v>13.364173734258545</v>
      </c>
      <c r="J126" s="139">
        <v>-29</v>
      </c>
      <c r="K126" s="138">
        <v>-7.453096890259574</v>
      </c>
      <c r="L126" s="135">
        <v>3</v>
      </c>
      <c r="M126" s="140">
        <v>130.43478260869566</v>
      </c>
      <c r="N126" s="135">
        <v>0</v>
      </c>
      <c r="O126" s="140">
        <v>0</v>
      </c>
      <c r="P126" s="135">
        <v>0</v>
      </c>
      <c r="Q126" s="140">
        <v>0</v>
      </c>
      <c r="R126" s="141">
        <v>0</v>
      </c>
      <c r="S126" s="142">
        <v>0</v>
      </c>
      <c r="T126" s="143">
        <v>0</v>
      </c>
      <c r="U126" s="142">
        <v>0</v>
      </c>
      <c r="V126" s="143">
        <v>0</v>
      </c>
      <c r="W126" s="142">
        <v>0</v>
      </c>
      <c r="X126" s="143">
        <v>0</v>
      </c>
      <c r="Y126" s="144">
        <v>0</v>
      </c>
      <c r="Z126" s="141">
        <v>0</v>
      </c>
      <c r="AA126" s="142">
        <v>0</v>
      </c>
      <c r="AB126" s="143">
        <v>0</v>
      </c>
      <c r="AC126" s="142">
        <v>0</v>
      </c>
      <c r="AD126" s="143">
        <v>10</v>
      </c>
      <c r="AE126" s="145">
        <v>2.5700334104343354</v>
      </c>
      <c r="AF126" s="143">
        <v>10</v>
      </c>
      <c r="AG126" s="146">
        <v>2.5700334104343354</v>
      </c>
    </row>
    <row r="127" spans="1:33" ht="16.5" customHeight="1">
      <c r="A127" s="3" t="s">
        <v>479</v>
      </c>
      <c r="B127" s="3" t="s">
        <v>84</v>
      </c>
      <c r="C127" s="90" t="s">
        <v>286</v>
      </c>
      <c r="D127" s="134"/>
      <c r="E127" s="135">
        <v>2477</v>
      </c>
      <c r="F127" s="135">
        <v>12</v>
      </c>
      <c r="G127" s="136">
        <v>4.8445700444085587</v>
      </c>
      <c r="H127" s="137">
        <v>42</v>
      </c>
      <c r="I127" s="138">
        <v>16.955995155429957</v>
      </c>
      <c r="J127" s="139">
        <v>-30</v>
      </c>
      <c r="K127" s="138">
        <v>-12.111425111021397</v>
      </c>
      <c r="L127" s="135">
        <v>1</v>
      </c>
      <c r="M127" s="140">
        <v>83.333333333333329</v>
      </c>
      <c r="N127" s="135">
        <v>0</v>
      </c>
      <c r="O127" s="140">
        <v>0</v>
      </c>
      <c r="P127" s="135">
        <v>0</v>
      </c>
      <c r="Q127" s="140">
        <v>0</v>
      </c>
      <c r="R127" s="141">
        <v>0</v>
      </c>
      <c r="S127" s="142">
        <v>0</v>
      </c>
      <c r="T127" s="143">
        <v>0</v>
      </c>
      <c r="U127" s="142">
        <v>0</v>
      </c>
      <c r="V127" s="143">
        <v>0</v>
      </c>
      <c r="W127" s="142">
        <v>0</v>
      </c>
      <c r="X127" s="143">
        <v>0</v>
      </c>
      <c r="Y127" s="144">
        <v>0</v>
      </c>
      <c r="Z127" s="141">
        <v>0</v>
      </c>
      <c r="AA127" s="142">
        <v>0</v>
      </c>
      <c r="AB127" s="143">
        <v>0</v>
      </c>
      <c r="AC127" s="142">
        <v>0</v>
      </c>
      <c r="AD127" s="143">
        <v>4</v>
      </c>
      <c r="AE127" s="145">
        <v>1.6148566814695196</v>
      </c>
      <c r="AF127" s="143">
        <v>5</v>
      </c>
      <c r="AG127" s="146">
        <v>2.0185708518368997</v>
      </c>
    </row>
    <row r="128" spans="1:33" ht="16.5" customHeight="1">
      <c r="A128" s="3" t="s">
        <v>479</v>
      </c>
      <c r="B128" s="3" t="s">
        <v>84</v>
      </c>
      <c r="C128" s="90" t="s">
        <v>288</v>
      </c>
      <c r="D128" s="134"/>
      <c r="E128" s="135">
        <v>2001</v>
      </c>
      <c r="F128" s="135">
        <v>9</v>
      </c>
      <c r="G128" s="136">
        <v>4.497751124437781</v>
      </c>
      <c r="H128" s="137">
        <v>35</v>
      </c>
      <c r="I128" s="138">
        <v>17.491254372813593</v>
      </c>
      <c r="J128" s="139">
        <v>-26</v>
      </c>
      <c r="K128" s="138">
        <v>-12.993503248375811</v>
      </c>
      <c r="L128" s="135">
        <v>0</v>
      </c>
      <c r="M128" s="140">
        <v>0</v>
      </c>
      <c r="N128" s="135">
        <v>0</v>
      </c>
      <c r="O128" s="140">
        <v>0</v>
      </c>
      <c r="P128" s="135">
        <v>0</v>
      </c>
      <c r="Q128" s="140">
        <v>0</v>
      </c>
      <c r="R128" s="141">
        <v>0</v>
      </c>
      <c r="S128" s="142">
        <v>0</v>
      </c>
      <c r="T128" s="143">
        <v>0</v>
      </c>
      <c r="U128" s="142">
        <v>0</v>
      </c>
      <c r="V128" s="143">
        <v>0</v>
      </c>
      <c r="W128" s="142">
        <v>0</v>
      </c>
      <c r="X128" s="143">
        <v>0</v>
      </c>
      <c r="Y128" s="144">
        <v>0</v>
      </c>
      <c r="Z128" s="141">
        <v>0</v>
      </c>
      <c r="AA128" s="142">
        <v>0</v>
      </c>
      <c r="AB128" s="143">
        <v>0</v>
      </c>
      <c r="AC128" s="142">
        <v>0</v>
      </c>
      <c r="AD128" s="143">
        <v>11</v>
      </c>
      <c r="AE128" s="145">
        <v>5.4972513743128433</v>
      </c>
      <c r="AF128" s="143">
        <v>2</v>
      </c>
      <c r="AG128" s="146">
        <v>0.99950024987506247</v>
      </c>
    </row>
    <row r="129" spans="1:33" ht="16.5" customHeight="1">
      <c r="A129" s="3" t="s">
        <v>479</v>
      </c>
      <c r="B129" s="3" t="s">
        <v>84</v>
      </c>
      <c r="C129" s="90" t="s">
        <v>290</v>
      </c>
      <c r="D129" s="134"/>
      <c r="E129" s="135">
        <v>2432</v>
      </c>
      <c r="F129" s="135">
        <v>14</v>
      </c>
      <c r="G129" s="136">
        <v>5.7565789473684204</v>
      </c>
      <c r="H129" s="137">
        <v>53</v>
      </c>
      <c r="I129" s="138">
        <v>21.792763157894736</v>
      </c>
      <c r="J129" s="139">
        <v>-39</v>
      </c>
      <c r="K129" s="138">
        <v>-16.036184210526319</v>
      </c>
      <c r="L129" s="135">
        <v>1</v>
      </c>
      <c r="M129" s="140">
        <v>71.428571428571431</v>
      </c>
      <c r="N129" s="135">
        <v>0</v>
      </c>
      <c r="O129" s="140">
        <v>0</v>
      </c>
      <c r="P129" s="135">
        <v>0</v>
      </c>
      <c r="Q129" s="140">
        <v>0</v>
      </c>
      <c r="R129" s="141">
        <v>0</v>
      </c>
      <c r="S129" s="142">
        <v>0</v>
      </c>
      <c r="T129" s="143">
        <v>0</v>
      </c>
      <c r="U129" s="142">
        <v>0</v>
      </c>
      <c r="V129" s="143">
        <v>0</v>
      </c>
      <c r="W129" s="142">
        <v>0</v>
      </c>
      <c r="X129" s="143">
        <v>0</v>
      </c>
      <c r="Y129" s="144">
        <v>0</v>
      </c>
      <c r="Z129" s="141">
        <v>0</v>
      </c>
      <c r="AA129" s="142">
        <v>0</v>
      </c>
      <c r="AB129" s="143">
        <v>0</v>
      </c>
      <c r="AC129" s="142">
        <v>0</v>
      </c>
      <c r="AD129" s="143">
        <v>11</v>
      </c>
      <c r="AE129" s="145">
        <v>4.5230263157894735</v>
      </c>
      <c r="AF129" s="143">
        <v>4</v>
      </c>
      <c r="AG129" s="146">
        <v>1.6447368421052631</v>
      </c>
    </row>
    <row r="130" spans="1:33" ht="16.5" customHeight="1">
      <c r="A130" s="3" t="s">
        <v>479</v>
      </c>
      <c r="B130" s="3" t="s">
        <v>84</v>
      </c>
      <c r="C130" s="90" t="s">
        <v>292</v>
      </c>
      <c r="D130" s="134"/>
      <c r="E130" s="135">
        <v>2294</v>
      </c>
      <c r="F130" s="135">
        <v>18</v>
      </c>
      <c r="G130" s="136">
        <v>7.8465562336530077</v>
      </c>
      <c r="H130" s="137">
        <v>35</v>
      </c>
      <c r="I130" s="138">
        <v>15.257192676547515</v>
      </c>
      <c r="J130" s="139">
        <v>-17</v>
      </c>
      <c r="K130" s="138">
        <v>-7.4106364428945071</v>
      </c>
      <c r="L130" s="135">
        <v>3</v>
      </c>
      <c r="M130" s="140">
        <v>166.66666666666666</v>
      </c>
      <c r="N130" s="135">
        <v>0</v>
      </c>
      <c r="O130" s="140">
        <v>0</v>
      </c>
      <c r="P130" s="135">
        <v>0</v>
      </c>
      <c r="Q130" s="140">
        <v>0</v>
      </c>
      <c r="R130" s="141">
        <v>0</v>
      </c>
      <c r="S130" s="142">
        <v>0</v>
      </c>
      <c r="T130" s="143">
        <v>0</v>
      </c>
      <c r="U130" s="142">
        <v>0</v>
      </c>
      <c r="V130" s="143">
        <v>0</v>
      </c>
      <c r="W130" s="142">
        <v>0</v>
      </c>
      <c r="X130" s="143">
        <v>1</v>
      </c>
      <c r="Y130" s="144">
        <v>55.55555555555555</v>
      </c>
      <c r="Z130" s="141">
        <v>0</v>
      </c>
      <c r="AA130" s="142">
        <v>0</v>
      </c>
      <c r="AB130" s="143">
        <v>1</v>
      </c>
      <c r="AC130" s="142">
        <v>55.55555555555555</v>
      </c>
      <c r="AD130" s="143">
        <v>13</v>
      </c>
      <c r="AE130" s="145">
        <v>5.6669572798605055</v>
      </c>
      <c r="AF130" s="143">
        <v>5</v>
      </c>
      <c r="AG130" s="146">
        <v>2.1795989537925022</v>
      </c>
    </row>
    <row r="131" spans="1:33" ht="16.5" customHeight="1">
      <c r="A131" s="3" t="s">
        <v>476</v>
      </c>
      <c r="B131" s="3" t="s">
        <v>474</v>
      </c>
      <c r="C131" s="90" t="s">
        <v>294</v>
      </c>
      <c r="D131" s="134"/>
      <c r="E131" s="135">
        <v>19233</v>
      </c>
      <c r="F131" s="135">
        <v>88</v>
      </c>
      <c r="G131" s="136">
        <v>4.5754692455675139</v>
      </c>
      <c r="H131" s="137">
        <v>266</v>
      </c>
      <c r="I131" s="138">
        <v>13.830395674101805</v>
      </c>
      <c r="J131" s="139">
        <v>-178</v>
      </c>
      <c r="K131" s="138">
        <v>-9.25492642853429</v>
      </c>
      <c r="L131" s="135">
        <v>12</v>
      </c>
      <c r="M131" s="140">
        <v>136.36363636363635</v>
      </c>
      <c r="N131" s="135">
        <v>0</v>
      </c>
      <c r="O131" s="140">
        <v>0</v>
      </c>
      <c r="P131" s="135">
        <v>0</v>
      </c>
      <c r="Q131" s="140">
        <v>0</v>
      </c>
      <c r="R131" s="141">
        <v>0</v>
      </c>
      <c r="S131" s="142">
        <v>0</v>
      </c>
      <c r="T131" s="143">
        <v>0</v>
      </c>
      <c r="U131" s="142">
        <v>0</v>
      </c>
      <c r="V131" s="143">
        <v>0</v>
      </c>
      <c r="W131" s="142">
        <v>0</v>
      </c>
      <c r="X131" s="143">
        <v>3</v>
      </c>
      <c r="Y131" s="144">
        <v>34.090909090909086</v>
      </c>
      <c r="Z131" s="141">
        <v>0</v>
      </c>
      <c r="AA131" s="142">
        <v>0</v>
      </c>
      <c r="AB131" s="143">
        <v>3</v>
      </c>
      <c r="AC131" s="142">
        <v>34.090909090909086</v>
      </c>
      <c r="AD131" s="143">
        <v>65</v>
      </c>
      <c r="AE131" s="145">
        <v>3.3796079654760049</v>
      </c>
      <c r="AF131" s="143">
        <v>28</v>
      </c>
      <c r="AG131" s="146">
        <v>1.4558311235896635</v>
      </c>
    </row>
    <row r="132" spans="1:33" ht="16.5" customHeight="1">
      <c r="A132" s="3" t="s">
        <v>476</v>
      </c>
      <c r="B132" s="3" t="s">
        <v>474</v>
      </c>
      <c r="C132" s="90" t="s">
        <v>296</v>
      </c>
      <c r="D132" s="134"/>
      <c r="E132" s="135">
        <v>4597</v>
      </c>
      <c r="F132" s="135">
        <v>17</v>
      </c>
      <c r="G132" s="136">
        <v>3.6980639547531</v>
      </c>
      <c r="H132" s="137">
        <v>79</v>
      </c>
      <c r="I132" s="138">
        <v>17.185120730911464</v>
      </c>
      <c r="J132" s="139">
        <v>-62</v>
      </c>
      <c r="K132" s="138">
        <v>-13.487056776158363</v>
      </c>
      <c r="L132" s="135">
        <v>1</v>
      </c>
      <c r="M132" s="140">
        <v>58.823529411764703</v>
      </c>
      <c r="N132" s="135">
        <v>1</v>
      </c>
      <c r="O132" s="140">
        <v>58.823529411764703</v>
      </c>
      <c r="P132" s="135">
        <v>0</v>
      </c>
      <c r="Q132" s="140">
        <v>0</v>
      </c>
      <c r="R132" s="141">
        <v>0</v>
      </c>
      <c r="S132" s="142">
        <v>0</v>
      </c>
      <c r="T132" s="143">
        <v>0</v>
      </c>
      <c r="U132" s="142">
        <v>0</v>
      </c>
      <c r="V132" s="143">
        <v>0</v>
      </c>
      <c r="W132" s="142">
        <v>0</v>
      </c>
      <c r="X132" s="143">
        <v>0</v>
      </c>
      <c r="Y132" s="144">
        <v>0</v>
      </c>
      <c r="Z132" s="141">
        <v>0</v>
      </c>
      <c r="AA132" s="142">
        <v>0</v>
      </c>
      <c r="AB132" s="143">
        <v>0</v>
      </c>
      <c r="AC132" s="142">
        <v>0</v>
      </c>
      <c r="AD132" s="143">
        <v>9</v>
      </c>
      <c r="AE132" s="145">
        <v>1.9577985642810531</v>
      </c>
      <c r="AF132" s="143">
        <v>7</v>
      </c>
      <c r="AG132" s="146">
        <v>1.5227322166630413</v>
      </c>
    </row>
    <row r="133" spans="1:33" ht="16.5" customHeight="1">
      <c r="A133" s="3" t="s">
        <v>476</v>
      </c>
      <c r="B133" s="3" t="s">
        <v>75</v>
      </c>
      <c r="C133" s="90" t="s">
        <v>298</v>
      </c>
      <c r="D133" s="134"/>
      <c r="E133" s="135">
        <v>11530</v>
      </c>
      <c r="F133" s="135">
        <v>65</v>
      </c>
      <c r="G133" s="136">
        <v>5.6374674761491761</v>
      </c>
      <c r="H133" s="137">
        <v>140</v>
      </c>
      <c r="I133" s="138">
        <v>12.142237640936688</v>
      </c>
      <c r="J133" s="139">
        <v>-75</v>
      </c>
      <c r="K133" s="138">
        <v>-6.5047701647875105</v>
      </c>
      <c r="L133" s="135">
        <v>6</v>
      </c>
      <c r="M133" s="140">
        <v>92.307692307692307</v>
      </c>
      <c r="N133" s="135">
        <v>1</v>
      </c>
      <c r="O133" s="140">
        <v>15.384615384615385</v>
      </c>
      <c r="P133" s="135">
        <v>1</v>
      </c>
      <c r="Q133" s="140">
        <v>15.384615384615385</v>
      </c>
      <c r="R133" s="141">
        <v>1</v>
      </c>
      <c r="S133" s="142">
        <v>15.384615384615385</v>
      </c>
      <c r="T133" s="143">
        <v>1</v>
      </c>
      <c r="U133" s="142">
        <v>15.384615384615385</v>
      </c>
      <c r="V133" s="143">
        <v>0</v>
      </c>
      <c r="W133" s="142">
        <v>0</v>
      </c>
      <c r="X133" s="143">
        <v>2</v>
      </c>
      <c r="Y133" s="144">
        <v>30.76923076923077</v>
      </c>
      <c r="Z133" s="141">
        <v>1</v>
      </c>
      <c r="AA133" s="142">
        <v>15.384615384615385</v>
      </c>
      <c r="AB133" s="143">
        <v>1</v>
      </c>
      <c r="AC133" s="142">
        <v>15.384615384615385</v>
      </c>
      <c r="AD133" s="143">
        <v>47</v>
      </c>
      <c r="AE133" s="145">
        <v>4.0763226366001728</v>
      </c>
      <c r="AF133" s="143">
        <v>15</v>
      </c>
      <c r="AG133" s="146">
        <v>1.3009540329575022</v>
      </c>
    </row>
    <row r="134" spans="1:33" ht="16.5" customHeight="1">
      <c r="A134" s="3" t="s">
        <v>476</v>
      </c>
      <c r="B134" s="3" t="s">
        <v>75</v>
      </c>
      <c r="C134" s="90" t="s">
        <v>300</v>
      </c>
      <c r="D134" s="134"/>
      <c r="E134" s="135">
        <v>4005</v>
      </c>
      <c r="F134" s="135">
        <v>24</v>
      </c>
      <c r="G134" s="136">
        <v>5.9925093632958806</v>
      </c>
      <c r="H134" s="137">
        <v>66</v>
      </c>
      <c r="I134" s="138">
        <v>16.479400749063672</v>
      </c>
      <c r="J134" s="139">
        <v>-42</v>
      </c>
      <c r="K134" s="138">
        <v>-10.486891385767791</v>
      </c>
      <c r="L134" s="135">
        <v>2</v>
      </c>
      <c r="M134" s="140">
        <v>83.333333333333329</v>
      </c>
      <c r="N134" s="135">
        <v>0</v>
      </c>
      <c r="O134" s="140">
        <v>0</v>
      </c>
      <c r="P134" s="135">
        <v>0</v>
      </c>
      <c r="Q134" s="140">
        <v>0</v>
      </c>
      <c r="R134" s="141">
        <v>0</v>
      </c>
      <c r="S134" s="142">
        <v>0</v>
      </c>
      <c r="T134" s="143">
        <v>0</v>
      </c>
      <c r="U134" s="142">
        <v>0</v>
      </c>
      <c r="V134" s="143">
        <v>0</v>
      </c>
      <c r="W134" s="142">
        <v>0</v>
      </c>
      <c r="X134" s="143">
        <v>0</v>
      </c>
      <c r="Y134" s="144">
        <v>0</v>
      </c>
      <c r="Z134" s="141">
        <v>0</v>
      </c>
      <c r="AA134" s="142">
        <v>0</v>
      </c>
      <c r="AB134" s="143">
        <v>0</v>
      </c>
      <c r="AC134" s="142">
        <v>0</v>
      </c>
      <c r="AD134" s="143">
        <v>10</v>
      </c>
      <c r="AE134" s="145">
        <v>2.4968789013732833</v>
      </c>
      <c r="AF134" s="143">
        <v>4</v>
      </c>
      <c r="AG134" s="146">
        <v>0.99875156054931336</v>
      </c>
    </row>
    <row r="135" spans="1:33" ht="16.5" customHeight="1">
      <c r="A135" s="3" t="s">
        <v>476</v>
      </c>
      <c r="B135" s="3" t="s">
        <v>75</v>
      </c>
      <c r="C135" s="90" t="s">
        <v>302</v>
      </c>
      <c r="D135" s="134"/>
      <c r="E135" s="135">
        <v>4800</v>
      </c>
      <c r="F135" s="135">
        <v>25</v>
      </c>
      <c r="G135" s="136">
        <v>5.208333333333333</v>
      </c>
      <c r="H135" s="137">
        <v>90</v>
      </c>
      <c r="I135" s="138">
        <v>18.75</v>
      </c>
      <c r="J135" s="139">
        <v>-65</v>
      </c>
      <c r="K135" s="138">
        <v>-13.541666666666668</v>
      </c>
      <c r="L135" s="135">
        <v>0</v>
      </c>
      <c r="M135" s="140">
        <v>0</v>
      </c>
      <c r="N135" s="135">
        <v>0</v>
      </c>
      <c r="O135" s="140">
        <v>0</v>
      </c>
      <c r="P135" s="135">
        <v>0</v>
      </c>
      <c r="Q135" s="140">
        <v>0</v>
      </c>
      <c r="R135" s="141">
        <v>0</v>
      </c>
      <c r="S135" s="142">
        <v>0</v>
      </c>
      <c r="T135" s="143">
        <v>0</v>
      </c>
      <c r="U135" s="142">
        <v>0</v>
      </c>
      <c r="V135" s="143">
        <v>0</v>
      </c>
      <c r="W135" s="142">
        <v>0</v>
      </c>
      <c r="X135" s="143">
        <v>1</v>
      </c>
      <c r="Y135" s="144">
        <v>40</v>
      </c>
      <c r="Z135" s="141">
        <v>0</v>
      </c>
      <c r="AA135" s="142">
        <v>0</v>
      </c>
      <c r="AB135" s="143">
        <v>1</v>
      </c>
      <c r="AC135" s="142">
        <v>40</v>
      </c>
      <c r="AD135" s="143">
        <v>13</v>
      </c>
      <c r="AE135" s="145">
        <v>2.7083333333333335</v>
      </c>
      <c r="AF135" s="143">
        <v>10</v>
      </c>
      <c r="AG135" s="146">
        <v>2.0833333333333335</v>
      </c>
    </row>
    <row r="136" spans="1:33" ht="16.5" customHeight="1">
      <c r="A136" s="3" t="s">
        <v>476</v>
      </c>
      <c r="B136" s="3" t="s">
        <v>474</v>
      </c>
      <c r="C136" s="90" t="s">
        <v>304</v>
      </c>
      <c r="D136" s="134"/>
      <c r="E136" s="135">
        <v>4889</v>
      </c>
      <c r="F136" s="135">
        <v>25</v>
      </c>
      <c r="G136" s="136">
        <v>5.113520147269381</v>
      </c>
      <c r="H136" s="137">
        <v>77</v>
      </c>
      <c r="I136" s="138">
        <v>15.749642053589689</v>
      </c>
      <c r="J136" s="139">
        <v>-52</v>
      </c>
      <c r="K136" s="138">
        <v>-10.636121906320311</v>
      </c>
      <c r="L136" s="135">
        <v>3</v>
      </c>
      <c r="M136" s="140">
        <v>120</v>
      </c>
      <c r="N136" s="135">
        <v>0</v>
      </c>
      <c r="O136" s="140">
        <v>0</v>
      </c>
      <c r="P136" s="135">
        <v>0</v>
      </c>
      <c r="Q136" s="140">
        <v>0</v>
      </c>
      <c r="R136" s="141">
        <v>0</v>
      </c>
      <c r="S136" s="142">
        <v>0</v>
      </c>
      <c r="T136" s="143">
        <v>0</v>
      </c>
      <c r="U136" s="142">
        <v>0</v>
      </c>
      <c r="V136" s="143">
        <v>0</v>
      </c>
      <c r="W136" s="142">
        <v>0</v>
      </c>
      <c r="X136" s="143">
        <v>0</v>
      </c>
      <c r="Y136" s="144">
        <v>0</v>
      </c>
      <c r="Z136" s="141">
        <v>0</v>
      </c>
      <c r="AA136" s="142">
        <v>0</v>
      </c>
      <c r="AB136" s="143">
        <v>0</v>
      </c>
      <c r="AC136" s="142">
        <v>0</v>
      </c>
      <c r="AD136" s="143">
        <v>8</v>
      </c>
      <c r="AE136" s="145">
        <v>1.6363264471262018</v>
      </c>
      <c r="AF136" s="143">
        <v>10</v>
      </c>
      <c r="AG136" s="146">
        <v>2.0454080589077521</v>
      </c>
    </row>
    <row r="137" spans="1:33" ht="16.5" customHeight="1">
      <c r="A137" s="3" t="s">
        <v>476</v>
      </c>
      <c r="B137" s="3" t="s">
        <v>474</v>
      </c>
      <c r="C137" s="90" t="s">
        <v>306</v>
      </c>
      <c r="D137" s="134"/>
      <c r="E137" s="135">
        <v>2837</v>
      </c>
      <c r="F137" s="135">
        <v>16</v>
      </c>
      <c r="G137" s="136">
        <v>5.6397603101868166</v>
      </c>
      <c r="H137" s="137">
        <v>58</v>
      </c>
      <c r="I137" s="138">
        <v>20.444131124427212</v>
      </c>
      <c r="J137" s="139">
        <v>-42</v>
      </c>
      <c r="K137" s="138">
        <v>-14.804370814240395</v>
      </c>
      <c r="L137" s="135">
        <v>0</v>
      </c>
      <c r="M137" s="140">
        <v>0</v>
      </c>
      <c r="N137" s="135">
        <v>0</v>
      </c>
      <c r="O137" s="140">
        <v>0</v>
      </c>
      <c r="P137" s="135">
        <v>0</v>
      </c>
      <c r="Q137" s="140">
        <v>0</v>
      </c>
      <c r="R137" s="141">
        <v>0</v>
      </c>
      <c r="S137" s="142">
        <v>0</v>
      </c>
      <c r="T137" s="143">
        <v>0</v>
      </c>
      <c r="U137" s="142">
        <v>0</v>
      </c>
      <c r="V137" s="143">
        <v>0</v>
      </c>
      <c r="W137" s="142">
        <v>0</v>
      </c>
      <c r="X137" s="143">
        <v>0</v>
      </c>
      <c r="Y137" s="144">
        <v>0</v>
      </c>
      <c r="Z137" s="141">
        <v>0</v>
      </c>
      <c r="AA137" s="142">
        <v>0</v>
      </c>
      <c r="AB137" s="143">
        <v>0</v>
      </c>
      <c r="AC137" s="142">
        <v>0</v>
      </c>
      <c r="AD137" s="143">
        <v>5</v>
      </c>
      <c r="AE137" s="145">
        <v>1.7624250969333803</v>
      </c>
      <c r="AF137" s="143">
        <v>3</v>
      </c>
      <c r="AG137" s="146">
        <v>1.0574550581600282</v>
      </c>
    </row>
    <row r="138" spans="1:33" ht="16.5" customHeight="1">
      <c r="A138" s="3" t="s">
        <v>483</v>
      </c>
      <c r="B138" s="3" t="s">
        <v>484</v>
      </c>
      <c r="C138" s="90" t="s">
        <v>308</v>
      </c>
      <c r="D138" s="134"/>
      <c r="E138" s="135">
        <v>5111</v>
      </c>
      <c r="F138" s="135">
        <v>25</v>
      </c>
      <c r="G138" s="136">
        <v>4.8914106828409309</v>
      </c>
      <c r="H138" s="137">
        <v>82</v>
      </c>
      <c r="I138" s="138">
        <v>16.043827039718252</v>
      </c>
      <c r="J138" s="139">
        <v>-57</v>
      </c>
      <c r="K138" s="138">
        <v>-11.152416356877323</v>
      </c>
      <c r="L138" s="135">
        <v>2</v>
      </c>
      <c r="M138" s="140">
        <v>80</v>
      </c>
      <c r="N138" s="135">
        <v>0</v>
      </c>
      <c r="O138" s="140">
        <v>0</v>
      </c>
      <c r="P138" s="135">
        <v>0</v>
      </c>
      <c r="Q138" s="140">
        <v>0</v>
      </c>
      <c r="R138" s="141">
        <v>0</v>
      </c>
      <c r="S138" s="142">
        <v>0</v>
      </c>
      <c r="T138" s="143">
        <v>0</v>
      </c>
      <c r="U138" s="142">
        <v>0</v>
      </c>
      <c r="V138" s="143">
        <v>0</v>
      </c>
      <c r="W138" s="142">
        <v>0</v>
      </c>
      <c r="X138" s="143">
        <v>0</v>
      </c>
      <c r="Y138" s="144">
        <v>0</v>
      </c>
      <c r="Z138" s="141">
        <v>0</v>
      </c>
      <c r="AA138" s="142">
        <v>0</v>
      </c>
      <c r="AB138" s="143">
        <v>0</v>
      </c>
      <c r="AC138" s="142">
        <v>0</v>
      </c>
      <c r="AD138" s="143">
        <v>18</v>
      </c>
      <c r="AE138" s="145">
        <v>3.5218156916454708</v>
      </c>
      <c r="AF138" s="143">
        <v>7</v>
      </c>
      <c r="AG138" s="146">
        <v>1.3695949911954608</v>
      </c>
    </row>
    <row r="139" spans="1:33" ht="16.5" customHeight="1">
      <c r="A139" s="3" t="s">
        <v>483</v>
      </c>
      <c r="B139" s="3" t="s">
        <v>484</v>
      </c>
      <c r="C139" s="90" t="s">
        <v>310</v>
      </c>
      <c r="D139" s="134"/>
      <c r="E139" s="135">
        <v>19677</v>
      </c>
      <c r="F139" s="135">
        <v>93</v>
      </c>
      <c r="G139" s="136">
        <v>4.7263302332672668</v>
      </c>
      <c r="H139" s="137">
        <v>286</v>
      </c>
      <c r="I139" s="138">
        <v>14.534735986176754</v>
      </c>
      <c r="J139" s="139">
        <v>-193</v>
      </c>
      <c r="K139" s="138">
        <v>-9.8084057529094881</v>
      </c>
      <c r="L139" s="135">
        <v>9</v>
      </c>
      <c r="M139" s="140">
        <v>96.774193548387089</v>
      </c>
      <c r="N139" s="135">
        <v>0</v>
      </c>
      <c r="O139" s="140">
        <v>0</v>
      </c>
      <c r="P139" s="135">
        <v>0</v>
      </c>
      <c r="Q139" s="140">
        <v>0</v>
      </c>
      <c r="R139" s="141">
        <v>1</v>
      </c>
      <c r="S139" s="142">
        <v>10.752688172043012</v>
      </c>
      <c r="T139" s="143">
        <v>1</v>
      </c>
      <c r="U139" s="142">
        <v>10.752688172043012</v>
      </c>
      <c r="V139" s="143">
        <v>0</v>
      </c>
      <c r="W139" s="142">
        <v>0</v>
      </c>
      <c r="X139" s="143">
        <v>2</v>
      </c>
      <c r="Y139" s="144">
        <v>21.505376344086024</v>
      </c>
      <c r="Z139" s="141">
        <v>1</v>
      </c>
      <c r="AA139" s="142">
        <v>10.752688172043012</v>
      </c>
      <c r="AB139" s="143">
        <v>1</v>
      </c>
      <c r="AC139" s="142">
        <v>10.752688172043012</v>
      </c>
      <c r="AD139" s="143">
        <v>74</v>
      </c>
      <c r="AE139" s="145">
        <v>3.7607358845352445</v>
      </c>
      <c r="AF139" s="143">
        <v>26</v>
      </c>
      <c r="AG139" s="146">
        <v>1.3213396351069777</v>
      </c>
    </row>
    <row r="140" spans="1:33" ht="16.5" customHeight="1">
      <c r="A140" s="3" t="s">
        <v>483</v>
      </c>
      <c r="B140" s="3" t="s">
        <v>484</v>
      </c>
      <c r="C140" s="90" t="s">
        <v>312</v>
      </c>
      <c r="D140" s="134"/>
      <c r="E140" s="135">
        <v>8664</v>
      </c>
      <c r="F140" s="135">
        <v>45</v>
      </c>
      <c r="G140" s="136">
        <v>5.1939058171745147</v>
      </c>
      <c r="H140" s="137">
        <v>158</v>
      </c>
      <c r="I140" s="138">
        <v>18.236380424746073</v>
      </c>
      <c r="J140" s="139">
        <v>-113</v>
      </c>
      <c r="K140" s="138">
        <v>-13.042474607571561</v>
      </c>
      <c r="L140" s="135">
        <v>11</v>
      </c>
      <c r="M140" s="140">
        <v>244.44444444444443</v>
      </c>
      <c r="N140" s="135">
        <v>0</v>
      </c>
      <c r="O140" s="140">
        <v>0</v>
      </c>
      <c r="P140" s="135">
        <v>0</v>
      </c>
      <c r="Q140" s="140">
        <v>0</v>
      </c>
      <c r="R140" s="141">
        <v>0</v>
      </c>
      <c r="S140" s="142">
        <v>0</v>
      </c>
      <c r="T140" s="143">
        <v>0</v>
      </c>
      <c r="U140" s="142">
        <v>0</v>
      </c>
      <c r="V140" s="143">
        <v>0</v>
      </c>
      <c r="W140" s="142">
        <v>0</v>
      </c>
      <c r="X140" s="143">
        <v>1</v>
      </c>
      <c r="Y140" s="144">
        <v>22.222222222222221</v>
      </c>
      <c r="Z140" s="141">
        <v>1</v>
      </c>
      <c r="AA140" s="142">
        <v>22.222222222222221</v>
      </c>
      <c r="AB140" s="143">
        <v>0</v>
      </c>
      <c r="AC140" s="142">
        <v>0</v>
      </c>
      <c r="AD140" s="143">
        <v>20</v>
      </c>
      <c r="AE140" s="145">
        <v>2.3084025854108958</v>
      </c>
      <c r="AF140" s="143">
        <v>11</v>
      </c>
      <c r="AG140" s="146">
        <v>1.2696214219759927</v>
      </c>
    </row>
    <row r="141" spans="1:33" ht="16.5" customHeight="1">
      <c r="A141" s="3" t="s">
        <v>483</v>
      </c>
      <c r="B141" s="3" t="s">
        <v>484</v>
      </c>
      <c r="C141" s="90" t="s">
        <v>314</v>
      </c>
      <c r="D141" s="134"/>
      <c r="E141" s="135">
        <v>2544</v>
      </c>
      <c r="F141" s="135">
        <v>14</v>
      </c>
      <c r="G141" s="136">
        <v>5.5031446540880502</v>
      </c>
      <c r="H141" s="137">
        <v>33</v>
      </c>
      <c r="I141" s="138">
        <v>12.971698113207548</v>
      </c>
      <c r="J141" s="139">
        <v>-19</v>
      </c>
      <c r="K141" s="138">
        <v>-7.4685534591194971</v>
      </c>
      <c r="L141" s="135">
        <v>1</v>
      </c>
      <c r="M141" s="140">
        <v>71.428571428571431</v>
      </c>
      <c r="N141" s="135">
        <v>0</v>
      </c>
      <c r="O141" s="140">
        <v>0</v>
      </c>
      <c r="P141" s="135">
        <v>0</v>
      </c>
      <c r="Q141" s="140">
        <v>0</v>
      </c>
      <c r="R141" s="141">
        <v>0</v>
      </c>
      <c r="S141" s="142">
        <v>0</v>
      </c>
      <c r="T141" s="143">
        <v>0</v>
      </c>
      <c r="U141" s="142">
        <v>0</v>
      </c>
      <c r="V141" s="143">
        <v>0</v>
      </c>
      <c r="W141" s="142">
        <v>0</v>
      </c>
      <c r="X141" s="143">
        <v>0</v>
      </c>
      <c r="Y141" s="144">
        <v>0</v>
      </c>
      <c r="Z141" s="141">
        <v>0</v>
      </c>
      <c r="AA141" s="142">
        <v>0</v>
      </c>
      <c r="AB141" s="143">
        <v>0</v>
      </c>
      <c r="AC141" s="142">
        <v>0</v>
      </c>
      <c r="AD141" s="143">
        <v>7</v>
      </c>
      <c r="AE141" s="145">
        <v>2.7515723270440251</v>
      </c>
      <c r="AF141" s="143">
        <v>2</v>
      </c>
      <c r="AG141" s="146">
        <v>0.78616352201257866</v>
      </c>
    </row>
    <row r="142" spans="1:33" ht="16.5" customHeight="1">
      <c r="A142" s="3" t="s">
        <v>483</v>
      </c>
      <c r="B142" s="3" t="s">
        <v>484</v>
      </c>
      <c r="C142" s="90" t="s">
        <v>316</v>
      </c>
      <c r="D142" s="134"/>
      <c r="E142" s="135">
        <v>3778</v>
      </c>
      <c r="F142" s="135">
        <v>28</v>
      </c>
      <c r="G142" s="136">
        <v>7.4113287453679195</v>
      </c>
      <c r="H142" s="137">
        <v>38</v>
      </c>
      <c r="I142" s="138">
        <v>10.058231868713605</v>
      </c>
      <c r="J142" s="139">
        <v>-10</v>
      </c>
      <c r="K142" s="138">
        <v>-2.6469031233456857</v>
      </c>
      <c r="L142" s="135">
        <v>1</v>
      </c>
      <c r="M142" s="140">
        <v>35.714285714285715</v>
      </c>
      <c r="N142" s="135">
        <v>0</v>
      </c>
      <c r="O142" s="140">
        <v>0</v>
      </c>
      <c r="P142" s="135">
        <v>0</v>
      </c>
      <c r="Q142" s="140">
        <v>0</v>
      </c>
      <c r="R142" s="141">
        <v>0</v>
      </c>
      <c r="S142" s="142">
        <v>0</v>
      </c>
      <c r="T142" s="143">
        <v>0</v>
      </c>
      <c r="U142" s="142">
        <v>0</v>
      </c>
      <c r="V142" s="143">
        <v>0</v>
      </c>
      <c r="W142" s="142">
        <v>0</v>
      </c>
      <c r="X142" s="143">
        <v>0</v>
      </c>
      <c r="Y142" s="144">
        <v>0</v>
      </c>
      <c r="Z142" s="141">
        <v>0</v>
      </c>
      <c r="AA142" s="142">
        <v>0</v>
      </c>
      <c r="AB142" s="143">
        <v>0</v>
      </c>
      <c r="AC142" s="142">
        <v>0</v>
      </c>
      <c r="AD142" s="143">
        <v>12</v>
      </c>
      <c r="AE142" s="145">
        <v>3.1762837480148227</v>
      </c>
      <c r="AF142" s="143">
        <v>7</v>
      </c>
      <c r="AG142" s="146">
        <v>1.8528321863419799</v>
      </c>
    </row>
    <row r="143" spans="1:33" ht="16.5" customHeight="1">
      <c r="A143" s="3" t="s">
        <v>483</v>
      </c>
      <c r="B143" s="3" t="s">
        <v>484</v>
      </c>
      <c r="C143" s="90" t="s">
        <v>318</v>
      </c>
      <c r="D143" s="134"/>
      <c r="E143" s="135">
        <v>1067</v>
      </c>
      <c r="F143" s="135">
        <v>10</v>
      </c>
      <c r="G143" s="136">
        <v>9.3720712277413298</v>
      </c>
      <c r="H143" s="137">
        <v>26</v>
      </c>
      <c r="I143" s="138">
        <v>24.367385192127461</v>
      </c>
      <c r="J143" s="139">
        <v>-16</v>
      </c>
      <c r="K143" s="138">
        <v>-14.99531396438613</v>
      </c>
      <c r="L143" s="135">
        <v>2</v>
      </c>
      <c r="M143" s="140">
        <v>200</v>
      </c>
      <c r="N143" s="135">
        <v>0</v>
      </c>
      <c r="O143" s="140">
        <v>0</v>
      </c>
      <c r="P143" s="135">
        <v>0</v>
      </c>
      <c r="Q143" s="140">
        <v>0</v>
      </c>
      <c r="R143" s="141">
        <v>0</v>
      </c>
      <c r="S143" s="142">
        <v>0</v>
      </c>
      <c r="T143" s="143">
        <v>0</v>
      </c>
      <c r="U143" s="142">
        <v>0</v>
      </c>
      <c r="V143" s="143">
        <v>0</v>
      </c>
      <c r="W143" s="142">
        <v>0</v>
      </c>
      <c r="X143" s="143">
        <v>0</v>
      </c>
      <c r="Y143" s="144">
        <v>0</v>
      </c>
      <c r="Z143" s="141">
        <v>0</v>
      </c>
      <c r="AA143" s="142">
        <v>0</v>
      </c>
      <c r="AB143" s="143">
        <v>0</v>
      </c>
      <c r="AC143" s="142">
        <v>0</v>
      </c>
      <c r="AD143" s="143">
        <v>5</v>
      </c>
      <c r="AE143" s="145">
        <v>4.6860356138706649</v>
      </c>
      <c r="AF143" s="143">
        <v>2</v>
      </c>
      <c r="AG143" s="146">
        <v>1.8744142455482662</v>
      </c>
    </row>
    <row r="144" spans="1:33" ht="16.5" customHeight="1">
      <c r="A144" s="3" t="s">
        <v>483</v>
      </c>
      <c r="B144" s="3" t="s">
        <v>484</v>
      </c>
      <c r="C144" s="90" t="s">
        <v>320</v>
      </c>
      <c r="D144" s="134"/>
      <c r="E144" s="135">
        <v>4389</v>
      </c>
      <c r="F144" s="135">
        <v>23</v>
      </c>
      <c r="G144" s="136">
        <v>5.2403736614262924</v>
      </c>
      <c r="H144" s="137">
        <v>67</v>
      </c>
      <c r="I144" s="138">
        <v>15.265436318067897</v>
      </c>
      <c r="J144" s="139">
        <v>-44</v>
      </c>
      <c r="K144" s="138">
        <v>-10.025062656641603</v>
      </c>
      <c r="L144" s="135">
        <v>1</v>
      </c>
      <c r="M144" s="140">
        <v>43.478260869565219</v>
      </c>
      <c r="N144" s="135">
        <v>0</v>
      </c>
      <c r="O144" s="140">
        <v>0</v>
      </c>
      <c r="P144" s="135">
        <v>0</v>
      </c>
      <c r="Q144" s="140">
        <v>0</v>
      </c>
      <c r="R144" s="141">
        <v>0</v>
      </c>
      <c r="S144" s="142">
        <v>0</v>
      </c>
      <c r="T144" s="143">
        <v>0</v>
      </c>
      <c r="U144" s="142">
        <v>0</v>
      </c>
      <c r="V144" s="143">
        <v>0</v>
      </c>
      <c r="W144" s="142">
        <v>0</v>
      </c>
      <c r="X144" s="143">
        <v>0</v>
      </c>
      <c r="Y144" s="144">
        <v>0</v>
      </c>
      <c r="Z144" s="141">
        <v>0</v>
      </c>
      <c r="AA144" s="142">
        <v>0</v>
      </c>
      <c r="AB144" s="143">
        <v>0</v>
      </c>
      <c r="AC144" s="142">
        <v>0</v>
      </c>
      <c r="AD144" s="143">
        <v>18</v>
      </c>
      <c r="AE144" s="145">
        <v>4.1011619958988383</v>
      </c>
      <c r="AF144" s="143">
        <v>7</v>
      </c>
      <c r="AG144" s="146">
        <v>1.594896331738437</v>
      </c>
    </row>
    <row r="145" spans="1:33" ht="16.5" customHeight="1">
      <c r="A145" s="3" t="s">
        <v>476</v>
      </c>
      <c r="B145" s="3" t="s">
        <v>75</v>
      </c>
      <c r="C145" s="90" t="s">
        <v>322</v>
      </c>
      <c r="D145" s="134"/>
      <c r="E145" s="135">
        <v>7130</v>
      </c>
      <c r="F145" s="135">
        <v>27</v>
      </c>
      <c r="G145" s="136">
        <v>3.7868162692847123</v>
      </c>
      <c r="H145" s="137">
        <v>120</v>
      </c>
      <c r="I145" s="138">
        <v>16.830294530154276</v>
      </c>
      <c r="J145" s="139">
        <v>-93</v>
      </c>
      <c r="K145" s="138">
        <v>-13.043478260869565</v>
      </c>
      <c r="L145" s="135">
        <v>3</v>
      </c>
      <c r="M145" s="140">
        <v>111.1111111111111</v>
      </c>
      <c r="N145" s="135">
        <v>0</v>
      </c>
      <c r="O145" s="140">
        <v>0</v>
      </c>
      <c r="P145" s="135">
        <v>0</v>
      </c>
      <c r="Q145" s="140">
        <v>0</v>
      </c>
      <c r="R145" s="141">
        <v>1</v>
      </c>
      <c r="S145" s="142">
        <v>37.037037037037038</v>
      </c>
      <c r="T145" s="143">
        <v>1</v>
      </c>
      <c r="U145" s="142">
        <v>37.037037037037038</v>
      </c>
      <c r="V145" s="143">
        <v>0</v>
      </c>
      <c r="W145" s="142">
        <v>0</v>
      </c>
      <c r="X145" s="143">
        <v>1</v>
      </c>
      <c r="Y145" s="144">
        <v>37.037037037037038</v>
      </c>
      <c r="Z145" s="141">
        <v>1</v>
      </c>
      <c r="AA145" s="142">
        <v>37.037037037037038</v>
      </c>
      <c r="AB145" s="143">
        <v>0</v>
      </c>
      <c r="AC145" s="142">
        <v>0</v>
      </c>
      <c r="AD145" s="143">
        <v>20</v>
      </c>
      <c r="AE145" s="145">
        <v>2.8050490883590462</v>
      </c>
      <c r="AF145" s="143">
        <v>11</v>
      </c>
      <c r="AG145" s="146">
        <v>1.5427769985974753</v>
      </c>
    </row>
    <row r="146" spans="1:33" ht="16.5" customHeight="1">
      <c r="A146" s="3" t="s">
        <v>467</v>
      </c>
      <c r="B146" s="3" t="s">
        <v>468</v>
      </c>
      <c r="C146" s="90" t="s">
        <v>324</v>
      </c>
      <c r="D146" s="134"/>
      <c r="E146" s="135">
        <v>3923</v>
      </c>
      <c r="F146" s="135">
        <v>12</v>
      </c>
      <c r="G146" s="136">
        <v>3.0588835075197554</v>
      </c>
      <c r="H146" s="137">
        <v>71</v>
      </c>
      <c r="I146" s="138">
        <v>18.098394086158553</v>
      </c>
      <c r="J146" s="139">
        <v>-59</v>
      </c>
      <c r="K146" s="138">
        <v>-15.039510578638797</v>
      </c>
      <c r="L146" s="135">
        <v>0</v>
      </c>
      <c r="M146" s="140">
        <v>0</v>
      </c>
      <c r="N146" s="135">
        <v>0</v>
      </c>
      <c r="O146" s="140">
        <v>0</v>
      </c>
      <c r="P146" s="135">
        <v>0</v>
      </c>
      <c r="Q146" s="140">
        <v>0</v>
      </c>
      <c r="R146" s="141">
        <v>0</v>
      </c>
      <c r="S146" s="142">
        <v>0</v>
      </c>
      <c r="T146" s="143">
        <v>0</v>
      </c>
      <c r="U146" s="142">
        <v>0</v>
      </c>
      <c r="V146" s="143">
        <v>0</v>
      </c>
      <c r="W146" s="142">
        <v>0</v>
      </c>
      <c r="X146" s="143">
        <v>1</v>
      </c>
      <c r="Y146" s="144">
        <v>83.333333333333329</v>
      </c>
      <c r="Z146" s="141">
        <v>1</v>
      </c>
      <c r="AA146" s="142">
        <v>83.333333333333329</v>
      </c>
      <c r="AB146" s="143">
        <v>0</v>
      </c>
      <c r="AC146" s="142">
        <v>0</v>
      </c>
      <c r="AD146" s="143">
        <v>6</v>
      </c>
      <c r="AE146" s="145">
        <v>1.5294417537598777</v>
      </c>
      <c r="AF146" s="143">
        <v>6</v>
      </c>
      <c r="AG146" s="146">
        <v>1.5294417537598777</v>
      </c>
    </row>
    <row r="147" spans="1:33" ht="16.5" customHeight="1">
      <c r="A147" s="3" t="s">
        <v>467</v>
      </c>
      <c r="B147" s="3" t="s">
        <v>468</v>
      </c>
      <c r="C147" s="90" t="s">
        <v>326</v>
      </c>
      <c r="D147" s="134"/>
      <c r="E147" s="135">
        <v>2517</v>
      </c>
      <c r="F147" s="135">
        <v>8</v>
      </c>
      <c r="G147" s="136">
        <v>3.1783869686134287</v>
      </c>
      <c r="H147" s="137">
        <v>40</v>
      </c>
      <c r="I147" s="138">
        <v>15.891934843067144</v>
      </c>
      <c r="J147" s="139">
        <v>-32</v>
      </c>
      <c r="K147" s="138">
        <v>-12.713547874453715</v>
      </c>
      <c r="L147" s="135">
        <v>0</v>
      </c>
      <c r="M147" s="140">
        <v>0</v>
      </c>
      <c r="N147" s="135">
        <v>0</v>
      </c>
      <c r="O147" s="140">
        <v>0</v>
      </c>
      <c r="P147" s="135">
        <v>0</v>
      </c>
      <c r="Q147" s="140">
        <v>0</v>
      </c>
      <c r="R147" s="141">
        <v>0</v>
      </c>
      <c r="S147" s="142">
        <v>0</v>
      </c>
      <c r="T147" s="143">
        <v>0</v>
      </c>
      <c r="U147" s="142">
        <v>0</v>
      </c>
      <c r="V147" s="143">
        <v>0</v>
      </c>
      <c r="W147" s="142">
        <v>0</v>
      </c>
      <c r="X147" s="143">
        <v>0</v>
      </c>
      <c r="Y147" s="144">
        <v>0</v>
      </c>
      <c r="Z147" s="141">
        <v>0</v>
      </c>
      <c r="AA147" s="142">
        <v>0</v>
      </c>
      <c r="AB147" s="143">
        <v>0</v>
      </c>
      <c r="AC147" s="142">
        <v>0</v>
      </c>
      <c r="AD147" s="143">
        <v>7</v>
      </c>
      <c r="AE147" s="145">
        <v>2.7810885975367503</v>
      </c>
      <c r="AF147" s="143">
        <v>4</v>
      </c>
      <c r="AG147" s="146">
        <v>1.5891934843067144</v>
      </c>
    </row>
    <row r="148" spans="1:33" ht="16.5" customHeight="1">
      <c r="A148" s="3" t="s">
        <v>478</v>
      </c>
      <c r="B148" s="3" t="s">
        <v>54</v>
      </c>
      <c r="C148" s="90" t="s">
        <v>328</v>
      </c>
      <c r="D148" s="134"/>
      <c r="E148" s="135">
        <v>16638</v>
      </c>
      <c r="F148" s="135">
        <v>43</v>
      </c>
      <c r="G148" s="136">
        <v>2.5844452458228151</v>
      </c>
      <c r="H148" s="137">
        <v>271</v>
      </c>
      <c r="I148" s="138">
        <v>16.288015386464721</v>
      </c>
      <c r="J148" s="139">
        <v>-228</v>
      </c>
      <c r="K148" s="138">
        <v>-13.703570140641904</v>
      </c>
      <c r="L148" s="135">
        <v>3</v>
      </c>
      <c r="M148" s="140">
        <v>69.767441860465112</v>
      </c>
      <c r="N148" s="135">
        <v>0</v>
      </c>
      <c r="O148" s="140">
        <v>0</v>
      </c>
      <c r="P148" s="135">
        <v>0</v>
      </c>
      <c r="Q148" s="140">
        <v>0</v>
      </c>
      <c r="R148" s="141">
        <v>0</v>
      </c>
      <c r="S148" s="142">
        <v>0</v>
      </c>
      <c r="T148" s="143">
        <v>0</v>
      </c>
      <c r="U148" s="142">
        <v>0</v>
      </c>
      <c r="V148" s="143">
        <v>0</v>
      </c>
      <c r="W148" s="142">
        <v>0</v>
      </c>
      <c r="X148" s="143">
        <v>0</v>
      </c>
      <c r="Y148" s="144">
        <v>0</v>
      </c>
      <c r="Z148" s="141">
        <v>0</v>
      </c>
      <c r="AA148" s="142">
        <v>0</v>
      </c>
      <c r="AB148" s="143">
        <v>0</v>
      </c>
      <c r="AC148" s="142">
        <v>0</v>
      </c>
      <c r="AD148" s="143">
        <v>40</v>
      </c>
      <c r="AE148" s="145">
        <v>2.4041351123933166</v>
      </c>
      <c r="AF148" s="143">
        <v>24</v>
      </c>
      <c r="AG148" s="146">
        <v>1.44248106743599</v>
      </c>
    </row>
    <row r="149" spans="1:33" ht="16.5" customHeight="1">
      <c r="A149" s="3" t="s">
        <v>478</v>
      </c>
      <c r="B149" s="3" t="s">
        <v>54</v>
      </c>
      <c r="C149" s="90" t="s">
        <v>330</v>
      </c>
      <c r="D149" s="134"/>
      <c r="E149" s="135">
        <v>4500</v>
      </c>
      <c r="F149" s="135">
        <v>29</v>
      </c>
      <c r="G149" s="136">
        <v>6.4444444444444446</v>
      </c>
      <c r="H149" s="137">
        <v>60</v>
      </c>
      <c r="I149" s="138">
        <v>13.333333333333334</v>
      </c>
      <c r="J149" s="139">
        <v>-31</v>
      </c>
      <c r="K149" s="138">
        <v>-6.8888888888888893</v>
      </c>
      <c r="L149" s="135">
        <v>0</v>
      </c>
      <c r="M149" s="140">
        <v>0</v>
      </c>
      <c r="N149" s="135">
        <v>0</v>
      </c>
      <c r="O149" s="140">
        <v>0</v>
      </c>
      <c r="P149" s="135">
        <v>0</v>
      </c>
      <c r="Q149" s="140">
        <v>0</v>
      </c>
      <c r="R149" s="141">
        <v>0</v>
      </c>
      <c r="S149" s="142">
        <v>0</v>
      </c>
      <c r="T149" s="143">
        <v>0</v>
      </c>
      <c r="U149" s="142">
        <v>0</v>
      </c>
      <c r="V149" s="143">
        <v>0</v>
      </c>
      <c r="W149" s="142">
        <v>0</v>
      </c>
      <c r="X149" s="143">
        <v>1</v>
      </c>
      <c r="Y149" s="144">
        <v>34.482758620689651</v>
      </c>
      <c r="Z149" s="141">
        <v>0</v>
      </c>
      <c r="AA149" s="142">
        <v>0</v>
      </c>
      <c r="AB149" s="143">
        <v>1</v>
      </c>
      <c r="AC149" s="142">
        <v>34.482758620689651</v>
      </c>
      <c r="AD149" s="143">
        <v>17</v>
      </c>
      <c r="AE149" s="145">
        <v>3.7777777777777781</v>
      </c>
      <c r="AF149" s="143">
        <v>5</v>
      </c>
      <c r="AG149" s="146">
        <v>1.1111111111111112</v>
      </c>
    </row>
    <row r="150" spans="1:33" ht="16.5" customHeight="1">
      <c r="A150" s="3" t="s">
        <v>467</v>
      </c>
      <c r="B150" s="3" t="s">
        <v>468</v>
      </c>
      <c r="C150" s="90" t="s">
        <v>332</v>
      </c>
      <c r="D150" s="134"/>
      <c r="E150" s="135">
        <v>8689</v>
      </c>
      <c r="F150" s="135">
        <v>33</v>
      </c>
      <c r="G150" s="136">
        <v>3.7979053976291866</v>
      </c>
      <c r="H150" s="137">
        <v>169</v>
      </c>
      <c r="I150" s="138">
        <v>19.449879157555532</v>
      </c>
      <c r="J150" s="139">
        <v>-136</v>
      </c>
      <c r="K150" s="138">
        <v>-15.651973759926344</v>
      </c>
      <c r="L150" s="135">
        <v>3</v>
      </c>
      <c r="M150" s="140">
        <v>90.909090909090907</v>
      </c>
      <c r="N150" s="135">
        <v>0</v>
      </c>
      <c r="O150" s="140">
        <v>0</v>
      </c>
      <c r="P150" s="135">
        <v>0</v>
      </c>
      <c r="Q150" s="140">
        <v>0</v>
      </c>
      <c r="R150" s="141">
        <v>0</v>
      </c>
      <c r="S150" s="142">
        <v>0</v>
      </c>
      <c r="T150" s="143">
        <v>0</v>
      </c>
      <c r="U150" s="142">
        <v>0</v>
      </c>
      <c r="V150" s="143">
        <v>0</v>
      </c>
      <c r="W150" s="142">
        <v>0</v>
      </c>
      <c r="X150" s="143">
        <v>0</v>
      </c>
      <c r="Y150" s="144">
        <v>0</v>
      </c>
      <c r="Z150" s="141">
        <v>0</v>
      </c>
      <c r="AA150" s="142">
        <v>0</v>
      </c>
      <c r="AB150" s="143">
        <v>0</v>
      </c>
      <c r="AC150" s="142">
        <v>0</v>
      </c>
      <c r="AD150" s="143">
        <v>18</v>
      </c>
      <c r="AE150" s="145">
        <v>2.0715847623431927</v>
      </c>
      <c r="AF150" s="143">
        <v>12</v>
      </c>
      <c r="AG150" s="146">
        <v>1.3810565082287951</v>
      </c>
    </row>
    <row r="151" spans="1:33" ht="16.5" customHeight="1">
      <c r="A151" s="3" t="s">
        <v>478</v>
      </c>
      <c r="B151" s="3" t="s">
        <v>54</v>
      </c>
      <c r="C151" s="90" t="s">
        <v>334</v>
      </c>
      <c r="D151" s="134"/>
      <c r="E151" s="135">
        <v>7761</v>
      </c>
      <c r="F151" s="135">
        <v>30</v>
      </c>
      <c r="G151" s="136">
        <v>3.8654812524159259</v>
      </c>
      <c r="H151" s="137">
        <v>125</v>
      </c>
      <c r="I151" s="138">
        <v>16.106171885066356</v>
      </c>
      <c r="J151" s="139">
        <v>-95</v>
      </c>
      <c r="K151" s="138">
        <v>-12.240690632650432</v>
      </c>
      <c r="L151" s="135">
        <v>2</v>
      </c>
      <c r="M151" s="140">
        <v>66.666666666666671</v>
      </c>
      <c r="N151" s="135">
        <v>0</v>
      </c>
      <c r="O151" s="140">
        <v>0</v>
      </c>
      <c r="P151" s="135">
        <v>0</v>
      </c>
      <c r="Q151" s="140">
        <v>0</v>
      </c>
      <c r="R151" s="141">
        <v>0</v>
      </c>
      <c r="S151" s="142">
        <v>0</v>
      </c>
      <c r="T151" s="143">
        <v>0</v>
      </c>
      <c r="U151" s="142">
        <v>0</v>
      </c>
      <c r="V151" s="143">
        <v>0</v>
      </c>
      <c r="W151" s="142">
        <v>0</v>
      </c>
      <c r="X151" s="143">
        <v>0</v>
      </c>
      <c r="Y151" s="144">
        <v>0</v>
      </c>
      <c r="Z151" s="141">
        <v>0</v>
      </c>
      <c r="AA151" s="142">
        <v>0</v>
      </c>
      <c r="AB151" s="143">
        <v>0</v>
      </c>
      <c r="AC151" s="142">
        <v>0</v>
      </c>
      <c r="AD151" s="143">
        <v>21</v>
      </c>
      <c r="AE151" s="145">
        <v>2.7058368766911483</v>
      </c>
      <c r="AF151" s="143">
        <v>9</v>
      </c>
      <c r="AG151" s="146">
        <v>1.1596443757247776</v>
      </c>
    </row>
    <row r="152" spans="1:33" ht="16.5" customHeight="1">
      <c r="A152" s="3" t="s">
        <v>478</v>
      </c>
      <c r="B152" s="3" t="s">
        <v>54</v>
      </c>
      <c r="C152" s="90" t="s">
        <v>336</v>
      </c>
      <c r="D152" s="134"/>
      <c r="E152" s="135">
        <v>7870</v>
      </c>
      <c r="F152" s="135">
        <v>35</v>
      </c>
      <c r="G152" s="136">
        <v>4.4472681067344348</v>
      </c>
      <c r="H152" s="137">
        <v>110</v>
      </c>
      <c r="I152" s="138">
        <v>13.977128335451081</v>
      </c>
      <c r="J152" s="139">
        <v>-75</v>
      </c>
      <c r="K152" s="138">
        <v>-9.529860228716645</v>
      </c>
      <c r="L152" s="135">
        <v>3</v>
      </c>
      <c r="M152" s="140">
        <v>85.714285714285708</v>
      </c>
      <c r="N152" s="135">
        <v>0</v>
      </c>
      <c r="O152" s="140">
        <v>0</v>
      </c>
      <c r="P152" s="135">
        <v>0</v>
      </c>
      <c r="Q152" s="140">
        <v>0</v>
      </c>
      <c r="R152" s="141">
        <v>0</v>
      </c>
      <c r="S152" s="142">
        <v>0</v>
      </c>
      <c r="T152" s="143">
        <v>0</v>
      </c>
      <c r="U152" s="142">
        <v>0</v>
      </c>
      <c r="V152" s="143">
        <v>0</v>
      </c>
      <c r="W152" s="142">
        <v>0</v>
      </c>
      <c r="X152" s="143">
        <v>2</v>
      </c>
      <c r="Y152" s="144">
        <v>57.142857142857139</v>
      </c>
      <c r="Z152" s="141">
        <v>1</v>
      </c>
      <c r="AA152" s="142">
        <v>28.571428571428569</v>
      </c>
      <c r="AB152" s="143">
        <v>1</v>
      </c>
      <c r="AC152" s="142">
        <v>28.571428571428569</v>
      </c>
      <c r="AD152" s="143">
        <v>29</v>
      </c>
      <c r="AE152" s="145">
        <v>3.6848792884371031</v>
      </c>
      <c r="AF152" s="143">
        <v>6</v>
      </c>
      <c r="AG152" s="146">
        <v>0.76238881829733163</v>
      </c>
    </row>
    <row r="153" spans="1:33" ht="16.5" customHeight="1">
      <c r="A153" s="3" t="s">
        <v>503</v>
      </c>
      <c r="B153" s="3" t="s">
        <v>504</v>
      </c>
      <c r="C153" s="90" t="s">
        <v>338</v>
      </c>
      <c r="D153" s="134"/>
      <c r="E153" s="135">
        <v>11919</v>
      </c>
      <c r="F153" s="135">
        <v>65</v>
      </c>
      <c r="G153" s="136">
        <v>5.4534776407416734</v>
      </c>
      <c r="H153" s="137">
        <v>174</v>
      </c>
      <c r="I153" s="138">
        <v>14.598540145985401</v>
      </c>
      <c r="J153" s="139">
        <v>-109</v>
      </c>
      <c r="K153" s="138">
        <v>-9.1450625052437271</v>
      </c>
      <c r="L153" s="135">
        <v>3</v>
      </c>
      <c r="M153" s="140">
        <v>46.153846153846153</v>
      </c>
      <c r="N153" s="135">
        <v>0</v>
      </c>
      <c r="O153" s="140">
        <v>0</v>
      </c>
      <c r="P153" s="135">
        <v>0</v>
      </c>
      <c r="Q153" s="140">
        <v>0</v>
      </c>
      <c r="R153" s="141">
        <v>0</v>
      </c>
      <c r="S153" s="142">
        <v>0</v>
      </c>
      <c r="T153" s="143">
        <v>0</v>
      </c>
      <c r="U153" s="142">
        <v>0</v>
      </c>
      <c r="V153" s="143">
        <v>0</v>
      </c>
      <c r="W153" s="142">
        <v>0</v>
      </c>
      <c r="X153" s="143">
        <v>2</v>
      </c>
      <c r="Y153" s="144">
        <v>30.76923076923077</v>
      </c>
      <c r="Z153" s="141">
        <v>1</v>
      </c>
      <c r="AA153" s="142">
        <v>15.384615384615385</v>
      </c>
      <c r="AB153" s="143">
        <v>1</v>
      </c>
      <c r="AC153" s="142">
        <v>15.384615384615385</v>
      </c>
      <c r="AD153" s="143">
        <v>34</v>
      </c>
      <c r="AE153" s="145">
        <v>2.8525883043879521</v>
      </c>
      <c r="AF153" s="143">
        <v>21</v>
      </c>
      <c r="AG153" s="146">
        <v>1.7618927762396175</v>
      </c>
    </row>
    <row r="154" spans="1:33" ht="16.5" customHeight="1">
      <c r="A154" s="3" t="s">
        <v>503</v>
      </c>
      <c r="B154" s="3" t="s">
        <v>504</v>
      </c>
      <c r="C154" s="90" t="s">
        <v>340</v>
      </c>
      <c r="D154" s="134"/>
      <c r="E154" s="135">
        <v>4923</v>
      </c>
      <c r="F154" s="135">
        <v>20</v>
      </c>
      <c r="G154" s="136">
        <v>4.0625634775543373</v>
      </c>
      <c r="H154" s="137">
        <v>78</v>
      </c>
      <c r="I154" s="138">
        <v>15.843997562461912</v>
      </c>
      <c r="J154" s="139">
        <v>-58</v>
      </c>
      <c r="K154" s="138">
        <v>-11.781434084907577</v>
      </c>
      <c r="L154" s="135">
        <v>5</v>
      </c>
      <c r="M154" s="140">
        <v>250</v>
      </c>
      <c r="N154" s="135">
        <v>0</v>
      </c>
      <c r="O154" s="140">
        <v>0</v>
      </c>
      <c r="P154" s="135">
        <v>0</v>
      </c>
      <c r="Q154" s="140">
        <v>0</v>
      </c>
      <c r="R154" s="141">
        <v>0</v>
      </c>
      <c r="S154" s="142">
        <v>0</v>
      </c>
      <c r="T154" s="143">
        <v>0</v>
      </c>
      <c r="U154" s="142">
        <v>0</v>
      </c>
      <c r="V154" s="143">
        <v>0</v>
      </c>
      <c r="W154" s="142">
        <v>0</v>
      </c>
      <c r="X154" s="143">
        <v>1</v>
      </c>
      <c r="Y154" s="144">
        <v>50</v>
      </c>
      <c r="Z154" s="141">
        <v>0</v>
      </c>
      <c r="AA154" s="142">
        <v>0</v>
      </c>
      <c r="AB154" s="143">
        <v>1</v>
      </c>
      <c r="AC154" s="142">
        <v>50</v>
      </c>
      <c r="AD154" s="143">
        <v>13</v>
      </c>
      <c r="AE154" s="145">
        <v>2.640666260410319</v>
      </c>
      <c r="AF154" s="143">
        <v>7</v>
      </c>
      <c r="AG154" s="146">
        <v>1.4218972171440178</v>
      </c>
    </row>
    <row r="155" spans="1:33" ht="16.5" customHeight="1">
      <c r="A155" s="3" t="s">
        <v>503</v>
      </c>
      <c r="B155" s="3" t="s">
        <v>504</v>
      </c>
      <c r="C155" s="90" t="s">
        <v>342</v>
      </c>
      <c r="D155" s="134"/>
      <c r="E155" s="135">
        <v>5483</v>
      </c>
      <c r="F155" s="135">
        <v>22</v>
      </c>
      <c r="G155" s="136">
        <v>4.0124019697246034</v>
      </c>
      <c r="H155" s="137">
        <v>83</v>
      </c>
      <c r="I155" s="138">
        <v>15.13769834032464</v>
      </c>
      <c r="J155" s="139">
        <v>-61</v>
      </c>
      <c r="K155" s="138">
        <v>-11.125296370600037</v>
      </c>
      <c r="L155" s="135">
        <v>1</v>
      </c>
      <c r="M155" s="140">
        <v>45.454545454545453</v>
      </c>
      <c r="N155" s="135">
        <v>0</v>
      </c>
      <c r="O155" s="140">
        <v>0</v>
      </c>
      <c r="P155" s="135">
        <v>0</v>
      </c>
      <c r="Q155" s="140">
        <v>0</v>
      </c>
      <c r="R155" s="141">
        <v>0</v>
      </c>
      <c r="S155" s="142">
        <v>0</v>
      </c>
      <c r="T155" s="143">
        <v>0</v>
      </c>
      <c r="U155" s="142">
        <v>0</v>
      </c>
      <c r="V155" s="143">
        <v>0</v>
      </c>
      <c r="W155" s="142">
        <v>0</v>
      </c>
      <c r="X155" s="143">
        <v>0</v>
      </c>
      <c r="Y155" s="144">
        <v>0</v>
      </c>
      <c r="Z155" s="141">
        <v>0</v>
      </c>
      <c r="AA155" s="142">
        <v>0</v>
      </c>
      <c r="AB155" s="143">
        <v>0</v>
      </c>
      <c r="AC155" s="142">
        <v>0</v>
      </c>
      <c r="AD155" s="143">
        <v>16</v>
      </c>
      <c r="AE155" s="145">
        <v>2.9181105234360749</v>
      </c>
      <c r="AF155" s="143">
        <v>13</v>
      </c>
      <c r="AG155" s="146">
        <v>2.3709648002918113</v>
      </c>
    </row>
    <row r="156" spans="1:33" ht="16.5" customHeight="1">
      <c r="A156" s="3" t="s">
        <v>503</v>
      </c>
      <c r="B156" s="3" t="s">
        <v>505</v>
      </c>
      <c r="C156" s="90" t="s">
        <v>344</v>
      </c>
      <c r="D156" s="134"/>
      <c r="E156" s="135">
        <v>12166</v>
      </c>
      <c r="F156" s="135">
        <v>73</v>
      </c>
      <c r="G156" s="136">
        <v>6.0003287851389118</v>
      </c>
      <c r="H156" s="137">
        <v>133</v>
      </c>
      <c r="I156" s="138">
        <v>10.93210586881473</v>
      </c>
      <c r="J156" s="139">
        <v>-60</v>
      </c>
      <c r="K156" s="138">
        <v>-4.9317770836758177</v>
      </c>
      <c r="L156" s="135">
        <v>4</v>
      </c>
      <c r="M156" s="140">
        <v>54.794520547945204</v>
      </c>
      <c r="N156" s="135">
        <v>0</v>
      </c>
      <c r="O156" s="140">
        <v>0</v>
      </c>
      <c r="P156" s="135">
        <v>0</v>
      </c>
      <c r="Q156" s="140">
        <v>0</v>
      </c>
      <c r="R156" s="141">
        <v>0</v>
      </c>
      <c r="S156" s="142">
        <v>0</v>
      </c>
      <c r="T156" s="143">
        <v>0</v>
      </c>
      <c r="U156" s="142">
        <v>0</v>
      </c>
      <c r="V156" s="143">
        <v>0</v>
      </c>
      <c r="W156" s="142">
        <v>0</v>
      </c>
      <c r="X156" s="143">
        <v>1</v>
      </c>
      <c r="Y156" s="144">
        <v>13.698630136986301</v>
      </c>
      <c r="Z156" s="141">
        <v>1</v>
      </c>
      <c r="AA156" s="142">
        <v>13.698630136986301</v>
      </c>
      <c r="AB156" s="143">
        <v>0</v>
      </c>
      <c r="AC156" s="142">
        <v>0</v>
      </c>
      <c r="AD156" s="143">
        <v>45</v>
      </c>
      <c r="AE156" s="145">
        <v>3.6988328127568635</v>
      </c>
      <c r="AF156" s="143">
        <v>12</v>
      </c>
      <c r="AG156" s="146">
        <v>0.98635541673516347</v>
      </c>
    </row>
    <row r="157" spans="1:33" ht="16.5" customHeight="1">
      <c r="A157" s="3" t="s">
        <v>503</v>
      </c>
      <c r="B157" s="3" t="s">
        <v>505</v>
      </c>
      <c r="C157" s="90" t="s">
        <v>346</v>
      </c>
      <c r="D157" s="134"/>
      <c r="E157" s="135">
        <v>4230</v>
      </c>
      <c r="F157" s="135">
        <v>17</v>
      </c>
      <c r="G157" s="136">
        <v>4.0189125295508275</v>
      </c>
      <c r="H157" s="137">
        <v>73</v>
      </c>
      <c r="I157" s="138">
        <v>17.257683215130026</v>
      </c>
      <c r="J157" s="139">
        <v>-56</v>
      </c>
      <c r="K157" s="138">
        <v>-13.238770685579196</v>
      </c>
      <c r="L157" s="135">
        <v>1</v>
      </c>
      <c r="M157" s="140">
        <v>58.823529411764703</v>
      </c>
      <c r="N157" s="135">
        <v>0</v>
      </c>
      <c r="O157" s="140">
        <v>0</v>
      </c>
      <c r="P157" s="135">
        <v>0</v>
      </c>
      <c r="Q157" s="140">
        <v>0</v>
      </c>
      <c r="R157" s="141">
        <v>0</v>
      </c>
      <c r="S157" s="142">
        <v>0</v>
      </c>
      <c r="T157" s="143">
        <v>0</v>
      </c>
      <c r="U157" s="142">
        <v>0</v>
      </c>
      <c r="V157" s="143">
        <v>0</v>
      </c>
      <c r="W157" s="142">
        <v>0</v>
      </c>
      <c r="X157" s="143">
        <v>0</v>
      </c>
      <c r="Y157" s="144">
        <v>0</v>
      </c>
      <c r="Z157" s="141">
        <v>0</v>
      </c>
      <c r="AA157" s="142">
        <v>0</v>
      </c>
      <c r="AB157" s="143">
        <v>0</v>
      </c>
      <c r="AC157" s="142">
        <v>0</v>
      </c>
      <c r="AD157" s="143">
        <v>11</v>
      </c>
      <c r="AE157" s="145">
        <v>2.6004728132387704</v>
      </c>
      <c r="AF157" s="143">
        <v>3</v>
      </c>
      <c r="AG157" s="146">
        <v>0.70921985815602839</v>
      </c>
    </row>
    <row r="158" spans="1:33" ht="16.5" customHeight="1">
      <c r="A158" s="3" t="s">
        <v>503</v>
      </c>
      <c r="B158" s="3" t="s">
        <v>505</v>
      </c>
      <c r="C158" s="90" t="s">
        <v>348</v>
      </c>
      <c r="D158" s="134"/>
      <c r="E158" s="135">
        <v>4623</v>
      </c>
      <c r="F158" s="135">
        <v>18</v>
      </c>
      <c r="G158" s="136">
        <v>3.8935756002595721</v>
      </c>
      <c r="H158" s="137">
        <v>78</v>
      </c>
      <c r="I158" s="138">
        <v>16.872160934458144</v>
      </c>
      <c r="J158" s="139">
        <v>-60</v>
      </c>
      <c r="K158" s="138">
        <v>-12.978585334198572</v>
      </c>
      <c r="L158" s="135">
        <v>0</v>
      </c>
      <c r="M158" s="140">
        <v>0</v>
      </c>
      <c r="N158" s="135">
        <v>0</v>
      </c>
      <c r="O158" s="140">
        <v>0</v>
      </c>
      <c r="P158" s="135">
        <v>0</v>
      </c>
      <c r="Q158" s="140">
        <v>0</v>
      </c>
      <c r="R158" s="141">
        <v>0</v>
      </c>
      <c r="S158" s="142">
        <v>0</v>
      </c>
      <c r="T158" s="143">
        <v>0</v>
      </c>
      <c r="U158" s="142">
        <v>0</v>
      </c>
      <c r="V158" s="143">
        <v>0</v>
      </c>
      <c r="W158" s="142">
        <v>0</v>
      </c>
      <c r="X158" s="143">
        <v>0</v>
      </c>
      <c r="Y158" s="144">
        <v>0</v>
      </c>
      <c r="Z158" s="141">
        <v>0</v>
      </c>
      <c r="AA158" s="142">
        <v>0</v>
      </c>
      <c r="AB158" s="143">
        <v>0</v>
      </c>
      <c r="AC158" s="142">
        <v>0</v>
      </c>
      <c r="AD158" s="143">
        <v>14</v>
      </c>
      <c r="AE158" s="145">
        <v>3.0283365779796667</v>
      </c>
      <c r="AF158" s="143">
        <v>9</v>
      </c>
      <c r="AG158" s="146">
        <v>1.946787800129786</v>
      </c>
    </row>
    <row r="159" spans="1:33" ht="16.5" customHeight="1">
      <c r="A159" s="3" t="s">
        <v>503</v>
      </c>
      <c r="B159" s="3" t="s">
        <v>504</v>
      </c>
      <c r="C159" s="90" t="s">
        <v>350</v>
      </c>
      <c r="D159" s="134"/>
      <c r="E159" s="135">
        <v>22242</v>
      </c>
      <c r="F159" s="135">
        <v>125</v>
      </c>
      <c r="G159" s="136">
        <v>5.6199982016005761</v>
      </c>
      <c r="H159" s="137">
        <v>284</v>
      </c>
      <c r="I159" s="138">
        <v>12.768635914036508</v>
      </c>
      <c r="J159" s="139">
        <v>-159</v>
      </c>
      <c r="K159" s="138">
        <v>-7.1486377124359315</v>
      </c>
      <c r="L159" s="135">
        <v>11</v>
      </c>
      <c r="M159" s="140">
        <v>88</v>
      </c>
      <c r="N159" s="135">
        <v>1</v>
      </c>
      <c r="O159" s="140">
        <v>8</v>
      </c>
      <c r="P159" s="135">
        <v>0</v>
      </c>
      <c r="Q159" s="140">
        <v>0</v>
      </c>
      <c r="R159" s="141">
        <v>2</v>
      </c>
      <c r="S159" s="142">
        <v>16</v>
      </c>
      <c r="T159" s="143">
        <v>2</v>
      </c>
      <c r="U159" s="142">
        <v>16</v>
      </c>
      <c r="V159" s="143">
        <v>0</v>
      </c>
      <c r="W159" s="142">
        <v>0</v>
      </c>
      <c r="X159" s="143">
        <v>4</v>
      </c>
      <c r="Y159" s="144">
        <v>32</v>
      </c>
      <c r="Z159" s="141">
        <v>3</v>
      </c>
      <c r="AA159" s="142">
        <v>24</v>
      </c>
      <c r="AB159" s="143">
        <v>1</v>
      </c>
      <c r="AC159" s="142">
        <v>8</v>
      </c>
      <c r="AD159" s="143">
        <v>77</v>
      </c>
      <c r="AE159" s="145">
        <v>3.4619188921859543</v>
      </c>
      <c r="AF159" s="143">
        <v>39</v>
      </c>
      <c r="AG159" s="146">
        <v>1.7534394388993797</v>
      </c>
    </row>
    <row r="160" spans="1:33" ht="16.5" customHeight="1">
      <c r="A160" s="3" t="s">
        <v>471</v>
      </c>
      <c r="B160" s="3" t="s">
        <v>472</v>
      </c>
      <c r="C160" s="90" t="s">
        <v>352</v>
      </c>
      <c r="D160" s="134"/>
      <c r="E160" s="135">
        <v>44342</v>
      </c>
      <c r="F160" s="135">
        <v>245</v>
      </c>
      <c r="G160" s="136">
        <v>5.5252356682152364</v>
      </c>
      <c r="H160" s="137">
        <v>489</v>
      </c>
      <c r="I160" s="138">
        <v>11.027919354111226</v>
      </c>
      <c r="J160" s="139">
        <v>-244</v>
      </c>
      <c r="K160" s="138">
        <v>-5.5026836858959909</v>
      </c>
      <c r="L160" s="135">
        <v>25</v>
      </c>
      <c r="M160" s="140">
        <v>102.04081632653062</v>
      </c>
      <c r="N160" s="135">
        <v>1</v>
      </c>
      <c r="O160" s="140">
        <v>4.0816326530612246</v>
      </c>
      <c r="P160" s="135">
        <v>1</v>
      </c>
      <c r="Q160" s="140">
        <v>4.0816326530612246</v>
      </c>
      <c r="R160" s="141">
        <v>1</v>
      </c>
      <c r="S160" s="142">
        <v>4.0816326530612246</v>
      </c>
      <c r="T160" s="143">
        <v>0</v>
      </c>
      <c r="U160" s="142">
        <v>0</v>
      </c>
      <c r="V160" s="143">
        <v>1</v>
      </c>
      <c r="W160" s="142">
        <v>4.0816326530612246</v>
      </c>
      <c r="X160" s="143">
        <v>6</v>
      </c>
      <c r="Y160" s="144">
        <v>24.489795918367346</v>
      </c>
      <c r="Z160" s="141">
        <v>0</v>
      </c>
      <c r="AA160" s="142">
        <v>0</v>
      </c>
      <c r="AB160" s="143">
        <v>6</v>
      </c>
      <c r="AC160" s="142">
        <v>24.489795918367346</v>
      </c>
      <c r="AD160" s="143">
        <v>142</v>
      </c>
      <c r="AE160" s="145">
        <v>3.2023814893329123</v>
      </c>
      <c r="AF160" s="143">
        <v>78</v>
      </c>
      <c r="AG160" s="146">
        <v>1.7590546209011773</v>
      </c>
    </row>
    <row r="161" spans="1:33" ht="16.5" customHeight="1">
      <c r="A161" s="3" t="s">
        <v>471</v>
      </c>
      <c r="B161" s="3" t="s">
        <v>472</v>
      </c>
      <c r="C161" s="90" t="s">
        <v>354</v>
      </c>
      <c r="D161" s="134"/>
      <c r="E161" s="135">
        <v>6044</v>
      </c>
      <c r="F161" s="135">
        <v>33</v>
      </c>
      <c r="G161" s="136">
        <v>5.4599602911978824</v>
      </c>
      <c r="H161" s="137">
        <v>91</v>
      </c>
      <c r="I161" s="138">
        <v>15.056254136333553</v>
      </c>
      <c r="J161" s="139">
        <v>-58</v>
      </c>
      <c r="K161" s="138">
        <v>-9.5962938451356727</v>
      </c>
      <c r="L161" s="135">
        <v>1</v>
      </c>
      <c r="M161" s="140">
        <v>30.303030303030305</v>
      </c>
      <c r="N161" s="135">
        <v>0</v>
      </c>
      <c r="O161" s="140">
        <v>0</v>
      </c>
      <c r="P161" s="135">
        <v>0</v>
      </c>
      <c r="Q161" s="140">
        <v>0</v>
      </c>
      <c r="R161" s="141">
        <v>0</v>
      </c>
      <c r="S161" s="142">
        <v>0</v>
      </c>
      <c r="T161" s="143">
        <v>0</v>
      </c>
      <c r="U161" s="142">
        <v>0</v>
      </c>
      <c r="V161" s="143">
        <v>0</v>
      </c>
      <c r="W161" s="142">
        <v>0</v>
      </c>
      <c r="X161" s="143">
        <v>1</v>
      </c>
      <c r="Y161" s="144">
        <v>30.303030303030305</v>
      </c>
      <c r="Z161" s="141">
        <v>0</v>
      </c>
      <c r="AA161" s="142">
        <v>0</v>
      </c>
      <c r="AB161" s="143">
        <v>1</v>
      </c>
      <c r="AC161" s="142">
        <v>30.303030303030305</v>
      </c>
      <c r="AD161" s="143">
        <v>25</v>
      </c>
      <c r="AE161" s="145">
        <v>4.1363335539377895</v>
      </c>
      <c r="AF161" s="143">
        <v>4</v>
      </c>
      <c r="AG161" s="146">
        <v>0.66181336863004636</v>
      </c>
    </row>
    <row r="162" spans="1:33" ht="16.5" customHeight="1">
      <c r="A162" s="3" t="s">
        <v>471</v>
      </c>
      <c r="B162" s="3" t="s">
        <v>472</v>
      </c>
      <c r="C162" s="90" t="s">
        <v>356</v>
      </c>
      <c r="D162" s="134"/>
      <c r="E162" s="135">
        <v>4957</v>
      </c>
      <c r="F162" s="135">
        <v>31</v>
      </c>
      <c r="G162" s="136">
        <v>6.2537825297559007</v>
      </c>
      <c r="H162" s="137">
        <v>70</v>
      </c>
      <c r="I162" s="138">
        <v>14.121444422029453</v>
      </c>
      <c r="J162" s="139">
        <v>-39</v>
      </c>
      <c r="K162" s="138">
        <v>-7.8676618922735537</v>
      </c>
      <c r="L162" s="135">
        <v>5</v>
      </c>
      <c r="M162" s="140">
        <v>161.29032258064515</v>
      </c>
      <c r="N162" s="135">
        <v>0</v>
      </c>
      <c r="O162" s="140">
        <v>0</v>
      </c>
      <c r="P162" s="135">
        <v>0</v>
      </c>
      <c r="Q162" s="140">
        <v>0</v>
      </c>
      <c r="R162" s="141">
        <v>0</v>
      </c>
      <c r="S162" s="142">
        <v>0</v>
      </c>
      <c r="T162" s="143">
        <v>0</v>
      </c>
      <c r="U162" s="142">
        <v>0</v>
      </c>
      <c r="V162" s="143">
        <v>0</v>
      </c>
      <c r="W162" s="142">
        <v>0</v>
      </c>
      <c r="X162" s="143">
        <v>0</v>
      </c>
      <c r="Y162" s="144">
        <v>0</v>
      </c>
      <c r="Z162" s="141">
        <v>0</v>
      </c>
      <c r="AA162" s="142">
        <v>0</v>
      </c>
      <c r="AB162" s="143">
        <v>0</v>
      </c>
      <c r="AC162" s="142">
        <v>0</v>
      </c>
      <c r="AD162" s="143">
        <v>16</v>
      </c>
      <c r="AE162" s="145">
        <v>3.2277587250353039</v>
      </c>
      <c r="AF162" s="143">
        <v>8</v>
      </c>
      <c r="AG162" s="146">
        <v>1.613879362517652</v>
      </c>
    </row>
    <row r="163" spans="1:33" ht="16.5" customHeight="1">
      <c r="A163" s="3" t="s">
        <v>471</v>
      </c>
      <c r="B163" s="3" t="s">
        <v>472</v>
      </c>
      <c r="C163" s="90" t="s">
        <v>358</v>
      </c>
      <c r="D163" s="134"/>
      <c r="E163" s="135">
        <v>5331</v>
      </c>
      <c r="F163" s="135">
        <v>27</v>
      </c>
      <c r="G163" s="136">
        <v>5.0647158131682612</v>
      </c>
      <c r="H163" s="137">
        <v>53</v>
      </c>
      <c r="I163" s="138">
        <v>9.9418495591821419</v>
      </c>
      <c r="J163" s="139">
        <v>-26</v>
      </c>
      <c r="K163" s="138">
        <v>-4.8771337460138815</v>
      </c>
      <c r="L163" s="135">
        <v>1</v>
      </c>
      <c r="M163" s="140">
        <v>37.037037037037038</v>
      </c>
      <c r="N163" s="135">
        <v>0</v>
      </c>
      <c r="O163" s="140">
        <v>0</v>
      </c>
      <c r="P163" s="135">
        <v>0</v>
      </c>
      <c r="Q163" s="140">
        <v>0</v>
      </c>
      <c r="R163" s="141">
        <v>1</v>
      </c>
      <c r="S163" s="142">
        <v>37.037037037037038</v>
      </c>
      <c r="T163" s="143">
        <v>1</v>
      </c>
      <c r="U163" s="142">
        <v>37.037037037037038</v>
      </c>
      <c r="V163" s="143">
        <v>0</v>
      </c>
      <c r="W163" s="142">
        <v>0</v>
      </c>
      <c r="X163" s="143">
        <v>3</v>
      </c>
      <c r="Y163" s="144">
        <v>111.1111111111111</v>
      </c>
      <c r="Z163" s="141">
        <v>3</v>
      </c>
      <c r="AA163" s="142">
        <v>111.1111111111111</v>
      </c>
      <c r="AB163" s="143">
        <v>0</v>
      </c>
      <c r="AC163" s="142">
        <v>0</v>
      </c>
      <c r="AD163" s="143">
        <v>27</v>
      </c>
      <c r="AE163" s="145">
        <v>5.0647158131682612</v>
      </c>
      <c r="AF163" s="143">
        <v>6</v>
      </c>
      <c r="AG163" s="146">
        <v>1.1254924029262803</v>
      </c>
    </row>
    <row r="164" spans="1:33" ht="16.5" customHeight="1">
      <c r="A164" s="3" t="s">
        <v>471</v>
      </c>
      <c r="B164" s="3" t="s">
        <v>472</v>
      </c>
      <c r="C164" s="90" t="s">
        <v>360</v>
      </c>
      <c r="D164" s="134"/>
      <c r="E164" s="135">
        <v>6099</v>
      </c>
      <c r="F164" s="135">
        <v>28</v>
      </c>
      <c r="G164" s="136">
        <v>4.5909165436956876</v>
      </c>
      <c r="H164" s="137">
        <v>91</v>
      </c>
      <c r="I164" s="138">
        <v>14.920478767010986</v>
      </c>
      <c r="J164" s="139">
        <v>-63</v>
      </c>
      <c r="K164" s="138">
        <v>-10.329562223315298</v>
      </c>
      <c r="L164" s="135">
        <v>3</v>
      </c>
      <c r="M164" s="140">
        <v>107.14285714285714</v>
      </c>
      <c r="N164" s="135">
        <v>0</v>
      </c>
      <c r="O164" s="140">
        <v>0</v>
      </c>
      <c r="P164" s="135">
        <v>0</v>
      </c>
      <c r="Q164" s="140">
        <v>0</v>
      </c>
      <c r="R164" s="141">
        <v>0</v>
      </c>
      <c r="S164" s="142">
        <v>0</v>
      </c>
      <c r="T164" s="143">
        <v>0</v>
      </c>
      <c r="U164" s="142">
        <v>0</v>
      </c>
      <c r="V164" s="143">
        <v>0</v>
      </c>
      <c r="W164" s="142">
        <v>0</v>
      </c>
      <c r="X164" s="143">
        <v>0</v>
      </c>
      <c r="Y164" s="144">
        <v>0</v>
      </c>
      <c r="Z164" s="141">
        <v>0</v>
      </c>
      <c r="AA164" s="142">
        <v>0</v>
      </c>
      <c r="AB164" s="143">
        <v>0</v>
      </c>
      <c r="AC164" s="142">
        <v>0</v>
      </c>
      <c r="AD164" s="143">
        <v>29</v>
      </c>
      <c r="AE164" s="145">
        <v>4.7548778488276771</v>
      </c>
      <c r="AF164" s="143">
        <v>10</v>
      </c>
      <c r="AG164" s="146">
        <v>1.6396130513198885</v>
      </c>
    </row>
    <row r="165" spans="1:33" ht="16.5" customHeight="1">
      <c r="A165" s="3" t="s">
        <v>471</v>
      </c>
      <c r="B165" s="3" t="s">
        <v>472</v>
      </c>
      <c r="C165" s="90" t="s">
        <v>362</v>
      </c>
      <c r="D165" s="134"/>
      <c r="E165" s="135">
        <v>9370</v>
      </c>
      <c r="F165" s="135">
        <v>40</v>
      </c>
      <c r="G165" s="136">
        <v>4.2689434364994669</v>
      </c>
      <c r="H165" s="137">
        <v>124</v>
      </c>
      <c r="I165" s="138">
        <v>13.233724653148345</v>
      </c>
      <c r="J165" s="139">
        <v>-84</v>
      </c>
      <c r="K165" s="138">
        <v>-8.9647812166488787</v>
      </c>
      <c r="L165" s="135">
        <v>2</v>
      </c>
      <c r="M165" s="140">
        <v>50</v>
      </c>
      <c r="N165" s="135">
        <v>0</v>
      </c>
      <c r="O165" s="140">
        <v>0</v>
      </c>
      <c r="P165" s="135">
        <v>0</v>
      </c>
      <c r="Q165" s="140">
        <v>0</v>
      </c>
      <c r="R165" s="141">
        <v>0</v>
      </c>
      <c r="S165" s="142">
        <v>0</v>
      </c>
      <c r="T165" s="143">
        <v>0</v>
      </c>
      <c r="U165" s="142">
        <v>0</v>
      </c>
      <c r="V165" s="143">
        <v>0</v>
      </c>
      <c r="W165" s="142">
        <v>0</v>
      </c>
      <c r="X165" s="143">
        <v>1</v>
      </c>
      <c r="Y165" s="144">
        <v>25</v>
      </c>
      <c r="Z165" s="141">
        <v>0</v>
      </c>
      <c r="AA165" s="142">
        <v>0</v>
      </c>
      <c r="AB165" s="143">
        <v>1</v>
      </c>
      <c r="AC165" s="142">
        <v>25</v>
      </c>
      <c r="AD165" s="143">
        <v>28</v>
      </c>
      <c r="AE165" s="145">
        <v>2.9882604055496262</v>
      </c>
      <c r="AF165" s="143">
        <v>10</v>
      </c>
      <c r="AG165" s="146">
        <v>1.0672358591248667</v>
      </c>
    </row>
    <row r="166" spans="1:33" ht="16.5" customHeight="1">
      <c r="A166" s="3" t="s">
        <v>471</v>
      </c>
      <c r="B166" s="3" t="s">
        <v>472</v>
      </c>
      <c r="C166" s="90" t="s">
        <v>364</v>
      </c>
      <c r="D166" s="134"/>
      <c r="E166" s="135">
        <v>18468</v>
      </c>
      <c r="F166" s="135">
        <v>94</v>
      </c>
      <c r="G166" s="136">
        <v>5.0898852068442713</v>
      </c>
      <c r="H166" s="137">
        <v>193</v>
      </c>
      <c r="I166" s="138">
        <v>10.450508988520685</v>
      </c>
      <c r="J166" s="139">
        <v>-99</v>
      </c>
      <c r="K166" s="138">
        <v>-5.3606237816764128</v>
      </c>
      <c r="L166" s="135">
        <v>5</v>
      </c>
      <c r="M166" s="140">
        <v>53.191489361702125</v>
      </c>
      <c r="N166" s="135">
        <v>0</v>
      </c>
      <c r="O166" s="140">
        <v>0</v>
      </c>
      <c r="P166" s="135">
        <v>0</v>
      </c>
      <c r="Q166" s="140">
        <v>0</v>
      </c>
      <c r="R166" s="141">
        <v>0</v>
      </c>
      <c r="S166" s="142">
        <v>0</v>
      </c>
      <c r="T166" s="143">
        <v>0</v>
      </c>
      <c r="U166" s="142">
        <v>0</v>
      </c>
      <c r="V166" s="143">
        <v>0</v>
      </c>
      <c r="W166" s="142">
        <v>0</v>
      </c>
      <c r="X166" s="143">
        <v>0</v>
      </c>
      <c r="Y166" s="144">
        <v>0</v>
      </c>
      <c r="Z166" s="141">
        <v>0</v>
      </c>
      <c r="AA166" s="142">
        <v>0</v>
      </c>
      <c r="AB166" s="143">
        <v>0</v>
      </c>
      <c r="AC166" s="142">
        <v>0</v>
      </c>
      <c r="AD166" s="143">
        <v>42</v>
      </c>
      <c r="AE166" s="145">
        <v>2.2742040285899936</v>
      </c>
      <c r="AF166" s="143">
        <v>26</v>
      </c>
      <c r="AG166" s="146">
        <v>1.4078405891271388</v>
      </c>
    </row>
    <row r="167" spans="1:33" ht="16.5" customHeight="1">
      <c r="A167" s="3" t="s">
        <v>471</v>
      </c>
      <c r="B167" s="3" t="s">
        <v>472</v>
      </c>
      <c r="C167" s="90" t="s">
        <v>366</v>
      </c>
      <c r="D167" s="134"/>
      <c r="E167" s="135">
        <v>3917</v>
      </c>
      <c r="F167" s="135">
        <v>25</v>
      </c>
      <c r="G167" s="136">
        <v>6.3824355374010722</v>
      </c>
      <c r="H167" s="137">
        <v>42</v>
      </c>
      <c r="I167" s="138">
        <v>10.722491702833802</v>
      </c>
      <c r="J167" s="139">
        <v>-17</v>
      </c>
      <c r="K167" s="138">
        <v>-4.3400561654327294</v>
      </c>
      <c r="L167" s="135">
        <v>1</v>
      </c>
      <c r="M167" s="140">
        <v>40</v>
      </c>
      <c r="N167" s="135">
        <v>1</v>
      </c>
      <c r="O167" s="140">
        <v>40</v>
      </c>
      <c r="P167" s="135">
        <v>0</v>
      </c>
      <c r="Q167" s="140">
        <v>0</v>
      </c>
      <c r="R167" s="141">
        <v>1</v>
      </c>
      <c r="S167" s="142">
        <v>40</v>
      </c>
      <c r="T167" s="143">
        <v>1</v>
      </c>
      <c r="U167" s="142">
        <v>40</v>
      </c>
      <c r="V167" s="143">
        <v>0</v>
      </c>
      <c r="W167" s="142">
        <v>0</v>
      </c>
      <c r="X167" s="143">
        <v>2</v>
      </c>
      <c r="Y167" s="144">
        <v>80</v>
      </c>
      <c r="Z167" s="141">
        <v>1</v>
      </c>
      <c r="AA167" s="142">
        <v>40</v>
      </c>
      <c r="AB167" s="143">
        <v>1</v>
      </c>
      <c r="AC167" s="142">
        <v>40</v>
      </c>
      <c r="AD167" s="143">
        <v>12</v>
      </c>
      <c r="AE167" s="145">
        <v>3.0635690579525146</v>
      </c>
      <c r="AF167" s="143">
        <v>7</v>
      </c>
      <c r="AG167" s="146">
        <v>1.7870819504723003</v>
      </c>
    </row>
    <row r="168" spans="1:33" ht="16.5" customHeight="1">
      <c r="A168" s="3" t="s">
        <v>471</v>
      </c>
      <c r="B168" s="3" t="s">
        <v>472</v>
      </c>
      <c r="C168" s="90" t="s">
        <v>368</v>
      </c>
      <c r="D168" s="134"/>
      <c r="E168" s="135">
        <v>3157</v>
      </c>
      <c r="F168" s="135">
        <v>20</v>
      </c>
      <c r="G168" s="136">
        <v>6.3351282863477989</v>
      </c>
      <c r="H168" s="137">
        <v>40</v>
      </c>
      <c r="I168" s="138">
        <v>12.670256572695598</v>
      </c>
      <c r="J168" s="139">
        <v>-20</v>
      </c>
      <c r="K168" s="138">
        <v>-6.3351282863477989</v>
      </c>
      <c r="L168" s="135">
        <v>1</v>
      </c>
      <c r="M168" s="140">
        <v>50</v>
      </c>
      <c r="N168" s="135">
        <v>0</v>
      </c>
      <c r="O168" s="140">
        <v>0</v>
      </c>
      <c r="P168" s="135">
        <v>0</v>
      </c>
      <c r="Q168" s="140">
        <v>0</v>
      </c>
      <c r="R168" s="141">
        <v>0</v>
      </c>
      <c r="S168" s="142">
        <v>0</v>
      </c>
      <c r="T168" s="143">
        <v>0</v>
      </c>
      <c r="U168" s="142">
        <v>0</v>
      </c>
      <c r="V168" s="143">
        <v>0</v>
      </c>
      <c r="W168" s="142">
        <v>0</v>
      </c>
      <c r="X168" s="143">
        <v>0</v>
      </c>
      <c r="Y168" s="144">
        <v>0</v>
      </c>
      <c r="Z168" s="141">
        <v>0</v>
      </c>
      <c r="AA168" s="142">
        <v>0</v>
      </c>
      <c r="AB168" s="143">
        <v>0</v>
      </c>
      <c r="AC168" s="142">
        <v>0</v>
      </c>
      <c r="AD168" s="143">
        <v>15</v>
      </c>
      <c r="AE168" s="145">
        <v>4.751346214760849</v>
      </c>
      <c r="AF168" s="143">
        <v>4</v>
      </c>
      <c r="AG168" s="146">
        <v>1.2670256572695597</v>
      </c>
    </row>
    <row r="169" spans="1:33" ht="16.5" customHeight="1">
      <c r="A169" s="3" t="s">
        <v>471</v>
      </c>
      <c r="B169" s="3" t="s">
        <v>472</v>
      </c>
      <c r="C169" s="90" t="s">
        <v>370</v>
      </c>
      <c r="D169" s="134"/>
      <c r="E169" s="135">
        <v>5526</v>
      </c>
      <c r="F169" s="135">
        <v>37</v>
      </c>
      <c r="G169" s="136">
        <v>6.6956207021353604</v>
      </c>
      <c r="H169" s="137">
        <v>87</v>
      </c>
      <c r="I169" s="138">
        <v>15.743756786102063</v>
      </c>
      <c r="J169" s="139">
        <v>-50</v>
      </c>
      <c r="K169" s="138">
        <v>-9.0481360839667033</v>
      </c>
      <c r="L169" s="135">
        <v>3</v>
      </c>
      <c r="M169" s="140">
        <v>81.081081081081081</v>
      </c>
      <c r="N169" s="135">
        <v>0</v>
      </c>
      <c r="O169" s="140">
        <v>0</v>
      </c>
      <c r="P169" s="135">
        <v>0</v>
      </c>
      <c r="Q169" s="140">
        <v>0</v>
      </c>
      <c r="R169" s="141">
        <v>0</v>
      </c>
      <c r="S169" s="142">
        <v>0</v>
      </c>
      <c r="T169" s="143">
        <v>0</v>
      </c>
      <c r="U169" s="142">
        <v>0</v>
      </c>
      <c r="V169" s="143">
        <v>0</v>
      </c>
      <c r="W169" s="142">
        <v>0</v>
      </c>
      <c r="X169" s="143">
        <v>0</v>
      </c>
      <c r="Y169" s="144">
        <v>0</v>
      </c>
      <c r="Z169" s="141">
        <v>0</v>
      </c>
      <c r="AA169" s="142">
        <v>0</v>
      </c>
      <c r="AB169" s="143">
        <v>0</v>
      </c>
      <c r="AC169" s="142">
        <v>0</v>
      </c>
      <c r="AD169" s="143">
        <v>22</v>
      </c>
      <c r="AE169" s="145">
        <v>3.9811798769453492</v>
      </c>
      <c r="AF169" s="143">
        <v>5</v>
      </c>
      <c r="AG169" s="146">
        <v>0.90481360839667024</v>
      </c>
    </row>
    <row r="170" spans="1:33" ht="16.5" customHeight="1">
      <c r="A170" s="3" t="s">
        <v>471</v>
      </c>
      <c r="B170" s="3" t="s">
        <v>472</v>
      </c>
      <c r="C170" s="90" t="s">
        <v>372</v>
      </c>
      <c r="D170" s="134"/>
      <c r="E170" s="135">
        <v>6669</v>
      </c>
      <c r="F170" s="135">
        <v>37</v>
      </c>
      <c r="G170" s="136">
        <v>5.5480581796371267</v>
      </c>
      <c r="H170" s="137">
        <v>103</v>
      </c>
      <c r="I170" s="138">
        <v>15.444594391962813</v>
      </c>
      <c r="J170" s="139">
        <v>-66</v>
      </c>
      <c r="K170" s="138">
        <v>-9.8965362123256853</v>
      </c>
      <c r="L170" s="135">
        <v>5</v>
      </c>
      <c r="M170" s="140">
        <v>135.13513513513513</v>
      </c>
      <c r="N170" s="135">
        <v>0</v>
      </c>
      <c r="O170" s="140">
        <v>0</v>
      </c>
      <c r="P170" s="135">
        <v>0</v>
      </c>
      <c r="Q170" s="140">
        <v>0</v>
      </c>
      <c r="R170" s="141">
        <v>0</v>
      </c>
      <c r="S170" s="142">
        <v>0</v>
      </c>
      <c r="T170" s="143">
        <v>0</v>
      </c>
      <c r="U170" s="142">
        <v>0</v>
      </c>
      <c r="V170" s="143">
        <v>0</v>
      </c>
      <c r="W170" s="142">
        <v>0</v>
      </c>
      <c r="X170" s="143">
        <v>0</v>
      </c>
      <c r="Y170" s="144">
        <v>0</v>
      </c>
      <c r="Z170" s="141">
        <v>0</v>
      </c>
      <c r="AA170" s="142">
        <v>0</v>
      </c>
      <c r="AB170" s="143">
        <v>0</v>
      </c>
      <c r="AC170" s="142">
        <v>0</v>
      </c>
      <c r="AD170" s="143">
        <v>19</v>
      </c>
      <c r="AE170" s="145">
        <v>2.8490028490028489</v>
      </c>
      <c r="AF170" s="143">
        <v>9</v>
      </c>
      <c r="AG170" s="146">
        <v>1.3495276653171389</v>
      </c>
    </row>
    <row r="171" spans="1:33" ht="16.5" customHeight="1">
      <c r="A171" s="3" t="s">
        <v>471</v>
      </c>
      <c r="B171" s="3" t="s">
        <v>472</v>
      </c>
      <c r="C171" s="90" t="s">
        <v>374</v>
      </c>
      <c r="D171" s="134"/>
      <c r="E171" s="135">
        <v>26636</v>
      </c>
      <c r="F171" s="135">
        <v>151</v>
      </c>
      <c r="G171" s="136">
        <v>5.6690193722781199</v>
      </c>
      <c r="H171" s="137">
        <v>327</v>
      </c>
      <c r="I171" s="138">
        <v>12.276618110827451</v>
      </c>
      <c r="J171" s="139">
        <v>-176</v>
      </c>
      <c r="K171" s="138">
        <v>-6.6075987385493322</v>
      </c>
      <c r="L171" s="135">
        <v>10</v>
      </c>
      <c r="M171" s="140">
        <v>66.225165562913915</v>
      </c>
      <c r="N171" s="135">
        <v>0</v>
      </c>
      <c r="O171" s="140">
        <v>0</v>
      </c>
      <c r="P171" s="135">
        <v>0</v>
      </c>
      <c r="Q171" s="140">
        <v>0</v>
      </c>
      <c r="R171" s="141">
        <v>0</v>
      </c>
      <c r="S171" s="142">
        <v>0</v>
      </c>
      <c r="T171" s="143">
        <v>0</v>
      </c>
      <c r="U171" s="142">
        <v>0</v>
      </c>
      <c r="V171" s="143">
        <v>0</v>
      </c>
      <c r="W171" s="142">
        <v>0</v>
      </c>
      <c r="X171" s="143">
        <v>1</v>
      </c>
      <c r="Y171" s="144">
        <v>6.6225165562913908</v>
      </c>
      <c r="Z171" s="141">
        <v>0</v>
      </c>
      <c r="AA171" s="142">
        <v>0</v>
      </c>
      <c r="AB171" s="143">
        <v>1</v>
      </c>
      <c r="AC171" s="142">
        <v>6.6225165562913908</v>
      </c>
      <c r="AD171" s="143">
        <v>65</v>
      </c>
      <c r="AE171" s="145">
        <v>2.4403063523051509</v>
      </c>
      <c r="AF171" s="143">
        <v>36</v>
      </c>
      <c r="AG171" s="146">
        <v>1.3515542874305451</v>
      </c>
    </row>
    <row r="172" spans="1:33" ht="16.5" customHeight="1">
      <c r="A172" s="3" t="s">
        <v>471</v>
      </c>
      <c r="B172" s="3" t="s">
        <v>472</v>
      </c>
      <c r="C172" s="90" t="s">
        <v>376</v>
      </c>
      <c r="D172" s="134"/>
      <c r="E172" s="135">
        <v>6619</v>
      </c>
      <c r="F172" s="135">
        <v>24</v>
      </c>
      <c r="G172" s="136">
        <v>3.6259253663695423</v>
      </c>
      <c r="H172" s="137">
        <v>126</v>
      </c>
      <c r="I172" s="138">
        <v>19.036108173440095</v>
      </c>
      <c r="J172" s="139">
        <v>-102</v>
      </c>
      <c r="K172" s="138">
        <v>-15.410182807070553</v>
      </c>
      <c r="L172" s="135">
        <v>3</v>
      </c>
      <c r="M172" s="140">
        <v>125</v>
      </c>
      <c r="N172" s="135">
        <v>1</v>
      </c>
      <c r="O172" s="140">
        <v>41.666666666666664</v>
      </c>
      <c r="P172" s="135">
        <v>1</v>
      </c>
      <c r="Q172" s="140">
        <v>41.666666666666664</v>
      </c>
      <c r="R172" s="141">
        <v>1</v>
      </c>
      <c r="S172" s="142">
        <v>41.666666666666664</v>
      </c>
      <c r="T172" s="143">
        <v>0</v>
      </c>
      <c r="U172" s="142">
        <v>0</v>
      </c>
      <c r="V172" s="143">
        <v>1</v>
      </c>
      <c r="W172" s="142">
        <v>41.666666666666664</v>
      </c>
      <c r="X172" s="143">
        <v>2</v>
      </c>
      <c r="Y172" s="144">
        <v>83.333333333333329</v>
      </c>
      <c r="Z172" s="141">
        <v>0</v>
      </c>
      <c r="AA172" s="142">
        <v>0</v>
      </c>
      <c r="AB172" s="143">
        <v>2</v>
      </c>
      <c r="AC172" s="142">
        <v>83.333333333333329</v>
      </c>
      <c r="AD172" s="143">
        <v>15</v>
      </c>
      <c r="AE172" s="145">
        <v>2.2662033539809641</v>
      </c>
      <c r="AF172" s="143">
        <v>7</v>
      </c>
      <c r="AG172" s="146">
        <v>1.0575615651911163</v>
      </c>
    </row>
    <row r="173" spans="1:33" ht="16.5" customHeight="1">
      <c r="A173" s="3" t="s">
        <v>471</v>
      </c>
      <c r="B173" s="3" t="s">
        <v>472</v>
      </c>
      <c r="C173" s="90" t="s">
        <v>378</v>
      </c>
      <c r="D173" s="134"/>
      <c r="E173" s="135">
        <v>3145</v>
      </c>
      <c r="F173" s="135">
        <v>16</v>
      </c>
      <c r="G173" s="136">
        <v>5.0874403815580287</v>
      </c>
      <c r="H173" s="137">
        <v>42</v>
      </c>
      <c r="I173" s="138">
        <v>13.354531001589825</v>
      </c>
      <c r="J173" s="139">
        <v>-26</v>
      </c>
      <c r="K173" s="138">
        <v>-8.2670906200317962</v>
      </c>
      <c r="L173" s="135">
        <v>0</v>
      </c>
      <c r="M173" s="140">
        <v>0</v>
      </c>
      <c r="N173" s="135">
        <v>0</v>
      </c>
      <c r="O173" s="140">
        <v>0</v>
      </c>
      <c r="P173" s="135">
        <v>0</v>
      </c>
      <c r="Q173" s="140">
        <v>0</v>
      </c>
      <c r="R173" s="141">
        <v>0</v>
      </c>
      <c r="S173" s="142">
        <v>0</v>
      </c>
      <c r="T173" s="143">
        <v>0</v>
      </c>
      <c r="U173" s="142">
        <v>0</v>
      </c>
      <c r="V173" s="143">
        <v>0</v>
      </c>
      <c r="W173" s="142">
        <v>0</v>
      </c>
      <c r="X173" s="143">
        <v>0</v>
      </c>
      <c r="Y173" s="144">
        <v>0</v>
      </c>
      <c r="Z173" s="141">
        <v>0</v>
      </c>
      <c r="AA173" s="142">
        <v>0</v>
      </c>
      <c r="AB173" s="143">
        <v>0</v>
      </c>
      <c r="AC173" s="142">
        <v>0</v>
      </c>
      <c r="AD173" s="143">
        <v>14</v>
      </c>
      <c r="AE173" s="145">
        <v>4.4515103338632755</v>
      </c>
      <c r="AF173" s="143">
        <v>3</v>
      </c>
      <c r="AG173" s="146">
        <v>0.95389507154213038</v>
      </c>
    </row>
    <row r="174" spans="1:33" ht="16.5" customHeight="1">
      <c r="A174" s="3" t="s">
        <v>471</v>
      </c>
      <c r="B174" s="3" t="s">
        <v>472</v>
      </c>
      <c r="C174" s="90" t="s">
        <v>380</v>
      </c>
      <c r="D174" s="134"/>
      <c r="E174" s="135">
        <v>6899</v>
      </c>
      <c r="F174" s="135">
        <v>31</v>
      </c>
      <c r="G174" s="136">
        <v>4.493404841281345</v>
      </c>
      <c r="H174" s="137">
        <v>127</v>
      </c>
      <c r="I174" s="138">
        <v>18.408464994926799</v>
      </c>
      <c r="J174" s="139">
        <v>-96</v>
      </c>
      <c r="K174" s="138">
        <v>-13.915060153645456</v>
      </c>
      <c r="L174" s="135">
        <v>0</v>
      </c>
      <c r="M174" s="140">
        <v>0</v>
      </c>
      <c r="N174" s="135">
        <v>0</v>
      </c>
      <c r="O174" s="140">
        <v>0</v>
      </c>
      <c r="P174" s="135">
        <v>0</v>
      </c>
      <c r="Q174" s="140">
        <v>0</v>
      </c>
      <c r="R174" s="141">
        <v>0</v>
      </c>
      <c r="S174" s="142">
        <v>0</v>
      </c>
      <c r="T174" s="143">
        <v>0</v>
      </c>
      <c r="U174" s="142">
        <v>0</v>
      </c>
      <c r="V174" s="143">
        <v>0</v>
      </c>
      <c r="W174" s="142">
        <v>0</v>
      </c>
      <c r="X174" s="143">
        <v>0</v>
      </c>
      <c r="Y174" s="144">
        <v>0</v>
      </c>
      <c r="Z174" s="141">
        <v>0</v>
      </c>
      <c r="AA174" s="142">
        <v>0</v>
      </c>
      <c r="AB174" s="143">
        <v>0</v>
      </c>
      <c r="AC174" s="142">
        <v>0</v>
      </c>
      <c r="AD174" s="143">
        <v>18</v>
      </c>
      <c r="AE174" s="145">
        <v>2.609073778808523</v>
      </c>
      <c r="AF174" s="143">
        <v>11</v>
      </c>
      <c r="AG174" s="146">
        <v>1.594433975938542</v>
      </c>
    </row>
    <row r="175" spans="1:33" ht="16.5" customHeight="1">
      <c r="A175" s="3" t="s">
        <v>471</v>
      </c>
      <c r="B175" s="3" t="s">
        <v>472</v>
      </c>
      <c r="C175" s="90" t="s">
        <v>382</v>
      </c>
      <c r="D175" s="134"/>
      <c r="E175" s="135">
        <v>6787</v>
      </c>
      <c r="F175" s="135">
        <v>29</v>
      </c>
      <c r="G175" s="136">
        <v>4.2728746132311768</v>
      </c>
      <c r="H175" s="137">
        <v>102</v>
      </c>
      <c r="I175" s="138">
        <v>15.028731398261382</v>
      </c>
      <c r="J175" s="139">
        <v>-73</v>
      </c>
      <c r="K175" s="138">
        <v>-10.755856785030206</v>
      </c>
      <c r="L175" s="135">
        <v>2</v>
      </c>
      <c r="M175" s="140">
        <v>68.965517241379303</v>
      </c>
      <c r="N175" s="135">
        <v>0</v>
      </c>
      <c r="O175" s="140">
        <v>0</v>
      </c>
      <c r="P175" s="135">
        <v>0</v>
      </c>
      <c r="Q175" s="140">
        <v>0</v>
      </c>
      <c r="R175" s="141">
        <v>0</v>
      </c>
      <c r="S175" s="142">
        <v>0</v>
      </c>
      <c r="T175" s="143">
        <v>0</v>
      </c>
      <c r="U175" s="142">
        <v>0</v>
      </c>
      <c r="V175" s="143">
        <v>0</v>
      </c>
      <c r="W175" s="142">
        <v>0</v>
      </c>
      <c r="X175" s="143">
        <v>2</v>
      </c>
      <c r="Y175" s="144">
        <v>68.965517241379303</v>
      </c>
      <c r="Z175" s="141">
        <v>2</v>
      </c>
      <c r="AA175" s="142">
        <v>68.965517241379303</v>
      </c>
      <c r="AB175" s="143">
        <v>0</v>
      </c>
      <c r="AC175" s="142">
        <v>0</v>
      </c>
      <c r="AD175" s="143">
        <v>22</v>
      </c>
      <c r="AE175" s="145">
        <v>3.2414910858995136</v>
      </c>
      <c r="AF175" s="143">
        <v>11</v>
      </c>
      <c r="AG175" s="146">
        <v>1.6207455429497568</v>
      </c>
    </row>
    <row r="176" spans="1:33" ht="16.5" customHeight="1">
      <c r="A176" s="3" t="s">
        <v>471</v>
      </c>
      <c r="B176" s="3" t="s">
        <v>472</v>
      </c>
      <c r="C176" s="90" t="s">
        <v>384</v>
      </c>
      <c r="D176" s="134"/>
      <c r="E176" s="135">
        <v>2362</v>
      </c>
      <c r="F176" s="135">
        <v>10</v>
      </c>
      <c r="G176" s="136">
        <v>4.2337002540220148</v>
      </c>
      <c r="H176" s="137">
        <v>41</v>
      </c>
      <c r="I176" s="138">
        <v>17.358171041490262</v>
      </c>
      <c r="J176" s="139">
        <v>-31</v>
      </c>
      <c r="K176" s="138">
        <v>-13.124470787468248</v>
      </c>
      <c r="L176" s="135">
        <v>0</v>
      </c>
      <c r="M176" s="140">
        <v>0</v>
      </c>
      <c r="N176" s="135">
        <v>0</v>
      </c>
      <c r="O176" s="140">
        <v>0</v>
      </c>
      <c r="P176" s="135">
        <v>0</v>
      </c>
      <c r="Q176" s="140">
        <v>0</v>
      </c>
      <c r="R176" s="141">
        <v>0</v>
      </c>
      <c r="S176" s="142">
        <v>0</v>
      </c>
      <c r="T176" s="143">
        <v>0</v>
      </c>
      <c r="U176" s="142">
        <v>0</v>
      </c>
      <c r="V176" s="143">
        <v>0</v>
      </c>
      <c r="W176" s="142">
        <v>0</v>
      </c>
      <c r="X176" s="143">
        <v>0</v>
      </c>
      <c r="Y176" s="144">
        <v>0</v>
      </c>
      <c r="Z176" s="141">
        <v>0</v>
      </c>
      <c r="AA176" s="142">
        <v>0</v>
      </c>
      <c r="AB176" s="143">
        <v>0</v>
      </c>
      <c r="AC176" s="142">
        <v>0</v>
      </c>
      <c r="AD176" s="143">
        <v>9</v>
      </c>
      <c r="AE176" s="145">
        <v>3.8103302286198137</v>
      </c>
      <c r="AF176" s="143">
        <v>2</v>
      </c>
      <c r="AG176" s="146">
        <v>0.84674005080440307</v>
      </c>
    </row>
    <row r="177" spans="1:33" ht="16.5" customHeight="1">
      <c r="A177" s="3" t="s">
        <v>471</v>
      </c>
      <c r="B177" s="3" t="s">
        <v>472</v>
      </c>
      <c r="C177" s="90" t="s">
        <v>386</v>
      </c>
      <c r="D177" s="134"/>
      <c r="E177" s="135">
        <v>4615</v>
      </c>
      <c r="F177" s="135">
        <v>28</v>
      </c>
      <c r="G177" s="136">
        <v>6.0671722643553627</v>
      </c>
      <c r="H177" s="137">
        <v>65</v>
      </c>
      <c r="I177" s="138">
        <v>14.084507042253522</v>
      </c>
      <c r="J177" s="139">
        <v>-37</v>
      </c>
      <c r="K177" s="138">
        <v>-8.0173347778981583</v>
      </c>
      <c r="L177" s="135">
        <v>2</v>
      </c>
      <c r="M177" s="140">
        <v>71.428571428571431</v>
      </c>
      <c r="N177" s="135">
        <v>0</v>
      </c>
      <c r="O177" s="140">
        <v>0</v>
      </c>
      <c r="P177" s="135">
        <v>0</v>
      </c>
      <c r="Q177" s="140">
        <v>0</v>
      </c>
      <c r="R177" s="141">
        <v>0</v>
      </c>
      <c r="S177" s="142">
        <v>0</v>
      </c>
      <c r="T177" s="143">
        <v>0</v>
      </c>
      <c r="U177" s="142">
        <v>0</v>
      </c>
      <c r="V177" s="143">
        <v>0</v>
      </c>
      <c r="W177" s="142">
        <v>0</v>
      </c>
      <c r="X177" s="143">
        <v>0</v>
      </c>
      <c r="Y177" s="144">
        <v>0</v>
      </c>
      <c r="Z177" s="141">
        <v>0</v>
      </c>
      <c r="AA177" s="142">
        <v>0</v>
      </c>
      <c r="AB177" s="143">
        <v>0</v>
      </c>
      <c r="AC177" s="142">
        <v>0</v>
      </c>
      <c r="AD177" s="143">
        <v>10</v>
      </c>
      <c r="AE177" s="145">
        <v>2.1668472372697725</v>
      </c>
      <c r="AF177" s="143">
        <v>2</v>
      </c>
      <c r="AG177" s="146">
        <v>0.4333694474539545</v>
      </c>
    </row>
    <row r="178" spans="1:33" ht="16.5" customHeight="1">
      <c r="A178" s="3" t="s">
        <v>469</v>
      </c>
      <c r="B178" s="3" t="s">
        <v>470</v>
      </c>
      <c r="C178" s="90" t="s">
        <v>388</v>
      </c>
      <c r="D178" s="134"/>
      <c r="E178" s="135">
        <v>19573</v>
      </c>
      <c r="F178" s="135">
        <v>139</v>
      </c>
      <c r="G178" s="136">
        <v>7.1016195779900881</v>
      </c>
      <c r="H178" s="137">
        <v>188</v>
      </c>
      <c r="I178" s="138">
        <v>9.6050682062024215</v>
      </c>
      <c r="J178" s="139">
        <v>-49</v>
      </c>
      <c r="K178" s="138">
        <v>-2.5034486282123334</v>
      </c>
      <c r="L178" s="135">
        <v>17</v>
      </c>
      <c r="M178" s="140">
        <v>122.30215827338129</v>
      </c>
      <c r="N178" s="135">
        <v>0</v>
      </c>
      <c r="O178" s="140">
        <v>0</v>
      </c>
      <c r="P178" s="135">
        <v>0</v>
      </c>
      <c r="Q178" s="140">
        <v>0</v>
      </c>
      <c r="R178" s="141">
        <v>0</v>
      </c>
      <c r="S178" s="142">
        <v>0</v>
      </c>
      <c r="T178" s="143">
        <v>0</v>
      </c>
      <c r="U178" s="142">
        <v>0</v>
      </c>
      <c r="V178" s="143">
        <v>0</v>
      </c>
      <c r="W178" s="142">
        <v>0</v>
      </c>
      <c r="X178" s="143">
        <v>6</v>
      </c>
      <c r="Y178" s="144">
        <v>43.165467625899282</v>
      </c>
      <c r="Z178" s="141">
        <v>1</v>
      </c>
      <c r="AA178" s="142">
        <v>7.1942446043165473</v>
      </c>
      <c r="AB178" s="143">
        <v>5</v>
      </c>
      <c r="AC178" s="142">
        <v>35.97122302158273</v>
      </c>
      <c r="AD178" s="143">
        <v>95</v>
      </c>
      <c r="AE178" s="145">
        <v>4.8536248914320748</v>
      </c>
      <c r="AF178" s="143">
        <v>53</v>
      </c>
      <c r="AG178" s="146">
        <v>2.7078117815357894</v>
      </c>
    </row>
    <row r="179" spans="1:33" ht="16.5" customHeight="1">
      <c r="A179" s="3" t="s">
        <v>469</v>
      </c>
      <c r="B179" s="3" t="s">
        <v>470</v>
      </c>
      <c r="C179" s="90" t="s">
        <v>390</v>
      </c>
      <c r="D179" s="134"/>
      <c r="E179" s="135">
        <v>9183</v>
      </c>
      <c r="F179" s="135">
        <v>35</v>
      </c>
      <c r="G179" s="136">
        <v>3.8113906130894044</v>
      </c>
      <c r="H179" s="137">
        <v>128</v>
      </c>
      <c r="I179" s="138">
        <v>13.938799956441251</v>
      </c>
      <c r="J179" s="139">
        <v>-93</v>
      </c>
      <c r="K179" s="138">
        <v>-10.127409343351845</v>
      </c>
      <c r="L179" s="135">
        <v>6</v>
      </c>
      <c r="M179" s="140">
        <v>171.42857142857142</v>
      </c>
      <c r="N179" s="135">
        <v>0</v>
      </c>
      <c r="O179" s="140">
        <v>0</v>
      </c>
      <c r="P179" s="135">
        <v>0</v>
      </c>
      <c r="Q179" s="140">
        <v>0</v>
      </c>
      <c r="R179" s="141">
        <v>0</v>
      </c>
      <c r="S179" s="142">
        <v>0</v>
      </c>
      <c r="T179" s="143">
        <v>0</v>
      </c>
      <c r="U179" s="142">
        <v>0</v>
      </c>
      <c r="V179" s="143">
        <v>0</v>
      </c>
      <c r="W179" s="142">
        <v>0</v>
      </c>
      <c r="X179" s="143">
        <v>1</v>
      </c>
      <c r="Y179" s="144">
        <v>28.571428571428569</v>
      </c>
      <c r="Z179" s="141">
        <v>0</v>
      </c>
      <c r="AA179" s="142">
        <v>0</v>
      </c>
      <c r="AB179" s="143">
        <v>1</v>
      </c>
      <c r="AC179" s="142">
        <v>28.571428571428569</v>
      </c>
      <c r="AD179" s="143">
        <v>29</v>
      </c>
      <c r="AE179" s="145">
        <v>3.1580093651312207</v>
      </c>
      <c r="AF179" s="143">
        <v>16</v>
      </c>
      <c r="AG179" s="146">
        <v>1.7423499945551564</v>
      </c>
    </row>
    <row r="180" spans="1:33" ht="16.5" customHeight="1">
      <c r="A180" s="3" t="s">
        <v>469</v>
      </c>
      <c r="B180" s="3" t="s">
        <v>470</v>
      </c>
      <c r="C180" s="90" t="s">
        <v>392</v>
      </c>
      <c r="D180" s="134"/>
      <c r="E180" s="135">
        <v>5748</v>
      </c>
      <c r="F180" s="135">
        <v>40</v>
      </c>
      <c r="G180" s="136">
        <v>6.9589422407794013</v>
      </c>
      <c r="H180" s="137">
        <v>84</v>
      </c>
      <c r="I180" s="138">
        <v>14.613778705636742</v>
      </c>
      <c r="J180" s="139">
        <v>-44</v>
      </c>
      <c r="K180" s="138">
        <v>-7.6548364648573415</v>
      </c>
      <c r="L180" s="135">
        <v>4</v>
      </c>
      <c r="M180" s="140">
        <v>100</v>
      </c>
      <c r="N180" s="135">
        <v>0</v>
      </c>
      <c r="O180" s="140">
        <v>0</v>
      </c>
      <c r="P180" s="135">
        <v>0</v>
      </c>
      <c r="Q180" s="140">
        <v>0</v>
      </c>
      <c r="R180" s="141">
        <v>0</v>
      </c>
      <c r="S180" s="142">
        <v>0</v>
      </c>
      <c r="T180" s="143">
        <v>0</v>
      </c>
      <c r="U180" s="142">
        <v>0</v>
      </c>
      <c r="V180" s="143">
        <v>0</v>
      </c>
      <c r="W180" s="142">
        <v>0</v>
      </c>
      <c r="X180" s="143">
        <v>0</v>
      </c>
      <c r="Y180" s="144">
        <v>0</v>
      </c>
      <c r="Z180" s="141">
        <v>0</v>
      </c>
      <c r="AA180" s="142">
        <v>0</v>
      </c>
      <c r="AB180" s="143">
        <v>0</v>
      </c>
      <c r="AC180" s="142">
        <v>0</v>
      </c>
      <c r="AD180" s="143">
        <v>21</v>
      </c>
      <c r="AE180" s="145">
        <v>3.6534446764091855</v>
      </c>
      <c r="AF180" s="143">
        <v>9</v>
      </c>
      <c r="AG180" s="146">
        <v>1.5657620041753655</v>
      </c>
    </row>
    <row r="181" spans="1:33" ht="16.5" customHeight="1">
      <c r="A181" s="3" t="s">
        <v>469</v>
      </c>
      <c r="B181" s="3" t="s">
        <v>470</v>
      </c>
      <c r="C181" s="90" t="s">
        <v>394</v>
      </c>
      <c r="D181" s="134"/>
      <c r="E181" s="135">
        <v>7509</v>
      </c>
      <c r="F181" s="135">
        <v>43</v>
      </c>
      <c r="G181" s="136">
        <v>5.7264615794380074</v>
      </c>
      <c r="H181" s="137">
        <v>91</v>
      </c>
      <c r="I181" s="138">
        <v>12.118790784392063</v>
      </c>
      <c r="J181" s="139">
        <v>-48</v>
      </c>
      <c r="K181" s="138">
        <v>-6.3923292049540548</v>
      </c>
      <c r="L181" s="135">
        <v>5</v>
      </c>
      <c r="M181" s="140">
        <v>116.27906976744185</v>
      </c>
      <c r="N181" s="135">
        <v>0</v>
      </c>
      <c r="O181" s="140">
        <v>0</v>
      </c>
      <c r="P181" s="135">
        <v>0</v>
      </c>
      <c r="Q181" s="140">
        <v>0</v>
      </c>
      <c r="R181" s="141">
        <v>0</v>
      </c>
      <c r="S181" s="142">
        <v>0</v>
      </c>
      <c r="T181" s="143">
        <v>0</v>
      </c>
      <c r="U181" s="142">
        <v>0</v>
      </c>
      <c r="V181" s="143">
        <v>0</v>
      </c>
      <c r="W181" s="142">
        <v>0</v>
      </c>
      <c r="X181" s="143">
        <v>1</v>
      </c>
      <c r="Y181" s="144">
        <v>23.255813953488371</v>
      </c>
      <c r="Z181" s="141">
        <v>0</v>
      </c>
      <c r="AA181" s="142">
        <v>0</v>
      </c>
      <c r="AB181" s="143">
        <v>1</v>
      </c>
      <c r="AC181" s="142">
        <v>23.255813953488371</v>
      </c>
      <c r="AD181" s="143">
        <v>20</v>
      </c>
      <c r="AE181" s="145">
        <v>2.6634705020641896</v>
      </c>
      <c r="AF181" s="143">
        <v>10</v>
      </c>
      <c r="AG181" s="146">
        <v>1.3317352510320948</v>
      </c>
    </row>
    <row r="182" spans="1:33" ht="16.5" customHeight="1">
      <c r="A182" s="3" t="s">
        <v>469</v>
      </c>
      <c r="B182" s="3" t="s">
        <v>470</v>
      </c>
      <c r="C182" s="90" t="s">
        <v>396</v>
      </c>
      <c r="D182" s="134"/>
      <c r="E182" s="135">
        <v>7102</v>
      </c>
      <c r="F182" s="135">
        <v>30</v>
      </c>
      <c r="G182" s="136">
        <v>4.2241622078287806</v>
      </c>
      <c r="H182" s="137">
        <v>135</v>
      </c>
      <c r="I182" s="138">
        <v>19.008729935229514</v>
      </c>
      <c r="J182" s="139">
        <v>-105</v>
      </c>
      <c r="K182" s="138">
        <v>-14.784567727400733</v>
      </c>
      <c r="L182" s="135">
        <v>2</v>
      </c>
      <c r="M182" s="140">
        <v>66.666666666666671</v>
      </c>
      <c r="N182" s="135">
        <v>0</v>
      </c>
      <c r="O182" s="140">
        <v>0</v>
      </c>
      <c r="P182" s="135">
        <v>0</v>
      </c>
      <c r="Q182" s="140">
        <v>0</v>
      </c>
      <c r="R182" s="141">
        <v>0</v>
      </c>
      <c r="S182" s="142">
        <v>0</v>
      </c>
      <c r="T182" s="143">
        <v>0</v>
      </c>
      <c r="U182" s="142">
        <v>0</v>
      </c>
      <c r="V182" s="143">
        <v>0</v>
      </c>
      <c r="W182" s="142">
        <v>0</v>
      </c>
      <c r="X182" s="143">
        <v>0</v>
      </c>
      <c r="Y182" s="144">
        <v>0</v>
      </c>
      <c r="Z182" s="141">
        <v>0</v>
      </c>
      <c r="AA182" s="142">
        <v>0</v>
      </c>
      <c r="AB182" s="143">
        <v>0</v>
      </c>
      <c r="AC182" s="142">
        <v>0</v>
      </c>
      <c r="AD182" s="143">
        <v>33</v>
      </c>
      <c r="AE182" s="145">
        <v>4.646578428611658</v>
      </c>
      <c r="AF182" s="143">
        <v>9</v>
      </c>
      <c r="AG182" s="146">
        <v>1.2672486623486341</v>
      </c>
    </row>
    <row r="183" spans="1:33" ht="16.5" customHeight="1">
      <c r="A183" s="3" t="s">
        <v>469</v>
      </c>
      <c r="B183" s="3" t="s">
        <v>470</v>
      </c>
      <c r="C183" s="90" t="s">
        <v>398</v>
      </c>
      <c r="D183" s="134"/>
      <c r="E183" s="135">
        <v>2509</v>
      </c>
      <c r="F183" s="135">
        <v>15</v>
      </c>
      <c r="G183" s="136">
        <v>5.978477481068154</v>
      </c>
      <c r="H183" s="137">
        <v>30</v>
      </c>
      <c r="I183" s="138">
        <v>11.956954962136308</v>
      </c>
      <c r="J183" s="139">
        <v>-15</v>
      </c>
      <c r="K183" s="138">
        <v>-5.978477481068154</v>
      </c>
      <c r="L183" s="135">
        <v>1</v>
      </c>
      <c r="M183" s="140">
        <v>66.666666666666671</v>
      </c>
      <c r="N183" s="135">
        <v>0</v>
      </c>
      <c r="O183" s="140">
        <v>0</v>
      </c>
      <c r="P183" s="135">
        <v>0</v>
      </c>
      <c r="Q183" s="140">
        <v>0</v>
      </c>
      <c r="R183" s="141">
        <v>0</v>
      </c>
      <c r="S183" s="142">
        <v>0</v>
      </c>
      <c r="T183" s="143">
        <v>0</v>
      </c>
      <c r="U183" s="142">
        <v>0</v>
      </c>
      <c r="V183" s="143">
        <v>0</v>
      </c>
      <c r="W183" s="142">
        <v>0</v>
      </c>
      <c r="X183" s="143">
        <v>0</v>
      </c>
      <c r="Y183" s="144">
        <v>0</v>
      </c>
      <c r="Z183" s="141">
        <v>0</v>
      </c>
      <c r="AA183" s="142">
        <v>0</v>
      </c>
      <c r="AB183" s="143">
        <v>0</v>
      </c>
      <c r="AC183" s="142">
        <v>0</v>
      </c>
      <c r="AD183" s="143">
        <v>3</v>
      </c>
      <c r="AE183" s="145">
        <v>1.1956954962136308</v>
      </c>
      <c r="AF183" s="143">
        <v>3</v>
      </c>
      <c r="AG183" s="146">
        <v>1.1956954962136308</v>
      </c>
    </row>
    <row r="184" spans="1:33" ht="16.5" customHeight="1">
      <c r="A184" s="3" t="s">
        <v>469</v>
      </c>
      <c r="B184" s="3" t="s">
        <v>470</v>
      </c>
      <c r="C184" s="90" t="s">
        <v>400</v>
      </c>
      <c r="D184" s="134"/>
      <c r="E184" s="135">
        <v>7710</v>
      </c>
      <c r="F184" s="135">
        <v>22</v>
      </c>
      <c r="G184" s="136">
        <v>2.8534370946822305</v>
      </c>
      <c r="H184" s="137">
        <v>107</v>
      </c>
      <c r="I184" s="138">
        <v>13.878080415045394</v>
      </c>
      <c r="J184" s="139">
        <v>-85</v>
      </c>
      <c r="K184" s="138">
        <v>-11.024643320363165</v>
      </c>
      <c r="L184" s="135">
        <v>0</v>
      </c>
      <c r="M184" s="140">
        <v>0</v>
      </c>
      <c r="N184" s="135">
        <v>0</v>
      </c>
      <c r="O184" s="140">
        <v>0</v>
      </c>
      <c r="P184" s="135">
        <v>0</v>
      </c>
      <c r="Q184" s="140">
        <v>0</v>
      </c>
      <c r="R184" s="141">
        <v>0</v>
      </c>
      <c r="S184" s="142">
        <v>0</v>
      </c>
      <c r="T184" s="143">
        <v>0</v>
      </c>
      <c r="U184" s="142">
        <v>0</v>
      </c>
      <c r="V184" s="143">
        <v>0</v>
      </c>
      <c r="W184" s="142">
        <v>0</v>
      </c>
      <c r="X184" s="143">
        <v>0</v>
      </c>
      <c r="Y184" s="144">
        <v>0</v>
      </c>
      <c r="Z184" s="141">
        <v>0</v>
      </c>
      <c r="AA184" s="142">
        <v>0</v>
      </c>
      <c r="AB184" s="143">
        <v>0</v>
      </c>
      <c r="AC184" s="142">
        <v>0</v>
      </c>
      <c r="AD184" s="143">
        <v>16</v>
      </c>
      <c r="AE184" s="145">
        <v>2.0752269779507135</v>
      </c>
      <c r="AF184" s="143">
        <v>8</v>
      </c>
      <c r="AG184" s="146">
        <v>1.0376134889753568</v>
      </c>
    </row>
    <row r="185" spans="1:33" ht="16.5" customHeight="1">
      <c r="A185" s="3" t="s">
        <v>69</v>
      </c>
      <c r="B185" s="3" t="s">
        <v>506</v>
      </c>
      <c r="C185" s="90" t="s">
        <v>402</v>
      </c>
      <c r="D185" s="134"/>
      <c r="E185" s="135">
        <v>15006</v>
      </c>
      <c r="F185" s="135">
        <v>105</v>
      </c>
      <c r="G185" s="136">
        <v>6.9972011195521793</v>
      </c>
      <c r="H185" s="137">
        <v>154</v>
      </c>
      <c r="I185" s="138">
        <v>10.262561642009864</v>
      </c>
      <c r="J185" s="139">
        <v>-49</v>
      </c>
      <c r="K185" s="138">
        <v>-3.2653605224576836</v>
      </c>
      <c r="L185" s="135">
        <v>9</v>
      </c>
      <c r="M185" s="140">
        <v>85.714285714285708</v>
      </c>
      <c r="N185" s="135">
        <v>2</v>
      </c>
      <c r="O185" s="140">
        <v>19.047619047619051</v>
      </c>
      <c r="P185" s="135">
        <v>1</v>
      </c>
      <c r="Q185" s="140">
        <v>9.5238095238095255</v>
      </c>
      <c r="R185" s="141">
        <v>1</v>
      </c>
      <c r="S185" s="142">
        <v>9.5238095238095255</v>
      </c>
      <c r="T185" s="143">
        <v>0</v>
      </c>
      <c r="U185" s="142">
        <v>0</v>
      </c>
      <c r="V185" s="143">
        <v>1</v>
      </c>
      <c r="W185" s="142">
        <v>9.5238095238095255</v>
      </c>
      <c r="X185" s="143">
        <v>2</v>
      </c>
      <c r="Y185" s="144">
        <v>19.047619047619051</v>
      </c>
      <c r="Z185" s="141">
        <v>0</v>
      </c>
      <c r="AA185" s="142">
        <v>0</v>
      </c>
      <c r="AB185" s="143">
        <v>2</v>
      </c>
      <c r="AC185" s="142">
        <v>19.047619047619051</v>
      </c>
      <c r="AD185" s="143">
        <v>59</v>
      </c>
      <c r="AE185" s="145">
        <v>3.9317606290817011</v>
      </c>
      <c r="AF185" s="143">
        <v>29</v>
      </c>
      <c r="AG185" s="146">
        <v>1.9325603092096495</v>
      </c>
    </row>
    <row r="186" spans="1:33" ht="16.5" customHeight="1">
      <c r="A186" s="3" t="s">
        <v>69</v>
      </c>
      <c r="B186" s="3" t="s">
        <v>506</v>
      </c>
      <c r="C186" s="90" t="s">
        <v>404</v>
      </c>
      <c r="D186" s="134"/>
      <c r="E186" s="135">
        <v>23392</v>
      </c>
      <c r="F186" s="135">
        <v>163</v>
      </c>
      <c r="G186" s="136">
        <v>6.9681942544459652</v>
      </c>
      <c r="H186" s="137">
        <v>208</v>
      </c>
      <c r="I186" s="138">
        <v>8.891928864569083</v>
      </c>
      <c r="J186" s="139">
        <v>-45</v>
      </c>
      <c r="K186" s="138">
        <v>-1.923734610123119</v>
      </c>
      <c r="L186" s="135">
        <v>13</v>
      </c>
      <c r="M186" s="140">
        <v>79.754601226993856</v>
      </c>
      <c r="N186" s="135">
        <v>1</v>
      </c>
      <c r="O186" s="140">
        <v>6.1349693251533743</v>
      </c>
      <c r="P186" s="135">
        <v>1</v>
      </c>
      <c r="Q186" s="140">
        <v>6.1349693251533743</v>
      </c>
      <c r="R186" s="141">
        <v>1</v>
      </c>
      <c r="S186" s="142">
        <v>6.1349693251533743</v>
      </c>
      <c r="T186" s="143">
        <v>0</v>
      </c>
      <c r="U186" s="142">
        <v>0</v>
      </c>
      <c r="V186" s="143">
        <v>1</v>
      </c>
      <c r="W186" s="142">
        <v>6.1349693251533743</v>
      </c>
      <c r="X186" s="143">
        <v>2</v>
      </c>
      <c r="Y186" s="144">
        <v>12.269938650306749</v>
      </c>
      <c r="Z186" s="141">
        <v>0</v>
      </c>
      <c r="AA186" s="142">
        <v>0</v>
      </c>
      <c r="AB186" s="143">
        <v>2</v>
      </c>
      <c r="AC186" s="142">
        <v>12.269938650306749</v>
      </c>
      <c r="AD186" s="143">
        <v>99</v>
      </c>
      <c r="AE186" s="145">
        <v>4.232216142270862</v>
      </c>
      <c r="AF186" s="143">
        <v>62</v>
      </c>
      <c r="AG186" s="146">
        <v>2.6504787961696308</v>
      </c>
    </row>
    <row r="187" spans="1:33" ht="16.5" customHeight="1">
      <c r="A187" s="3" t="s">
        <v>69</v>
      </c>
      <c r="B187" s="3" t="s">
        <v>506</v>
      </c>
      <c r="C187" s="90" t="s">
        <v>406</v>
      </c>
      <c r="D187" s="134"/>
      <c r="E187" s="135">
        <v>5243</v>
      </c>
      <c r="F187" s="135">
        <v>33</v>
      </c>
      <c r="G187" s="136">
        <v>6.2941064276177761</v>
      </c>
      <c r="H187" s="137">
        <v>55</v>
      </c>
      <c r="I187" s="138">
        <v>10.49017737936296</v>
      </c>
      <c r="J187" s="139">
        <v>-22</v>
      </c>
      <c r="K187" s="138">
        <v>-4.1960709517451837</v>
      </c>
      <c r="L187" s="135">
        <v>2</v>
      </c>
      <c r="M187" s="140">
        <v>60.606060606060609</v>
      </c>
      <c r="N187" s="135">
        <v>0</v>
      </c>
      <c r="O187" s="140">
        <v>0</v>
      </c>
      <c r="P187" s="135">
        <v>0</v>
      </c>
      <c r="Q187" s="140">
        <v>0</v>
      </c>
      <c r="R187" s="141">
        <v>0</v>
      </c>
      <c r="S187" s="142">
        <v>0</v>
      </c>
      <c r="T187" s="143">
        <v>0</v>
      </c>
      <c r="U187" s="142">
        <v>0</v>
      </c>
      <c r="V187" s="143">
        <v>0</v>
      </c>
      <c r="W187" s="142">
        <v>0</v>
      </c>
      <c r="X187" s="143">
        <v>0</v>
      </c>
      <c r="Y187" s="144">
        <v>0</v>
      </c>
      <c r="Z187" s="141">
        <v>0</v>
      </c>
      <c r="AA187" s="142">
        <v>0</v>
      </c>
      <c r="AB187" s="143">
        <v>0</v>
      </c>
      <c r="AC187" s="142">
        <v>0</v>
      </c>
      <c r="AD187" s="143">
        <v>8</v>
      </c>
      <c r="AE187" s="145">
        <v>1.5258439824527943</v>
      </c>
      <c r="AF187" s="143">
        <v>5</v>
      </c>
      <c r="AG187" s="146">
        <v>0.95365248903299638</v>
      </c>
    </row>
    <row r="188" spans="1:33" ht="16.5" customHeight="1">
      <c r="A188" s="3" t="s">
        <v>69</v>
      </c>
      <c r="B188" s="3" t="s">
        <v>506</v>
      </c>
      <c r="C188" s="90" t="s">
        <v>408</v>
      </c>
      <c r="D188" s="134"/>
      <c r="E188" s="135">
        <v>4955</v>
      </c>
      <c r="F188" s="135">
        <v>21</v>
      </c>
      <c r="G188" s="136">
        <v>4.2381432896064588</v>
      </c>
      <c r="H188" s="137">
        <v>66</v>
      </c>
      <c r="I188" s="138">
        <v>13.319878910191726</v>
      </c>
      <c r="J188" s="139">
        <v>-45</v>
      </c>
      <c r="K188" s="138">
        <v>-9.0817356205852668</v>
      </c>
      <c r="L188" s="135">
        <v>2</v>
      </c>
      <c r="M188" s="140">
        <v>95.238095238095227</v>
      </c>
      <c r="N188" s="135">
        <v>0</v>
      </c>
      <c r="O188" s="140">
        <v>0</v>
      </c>
      <c r="P188" s="135">
        <v>0</v>
      </c>
      <c r="Q188" s="140">
        <v>0</v>
      </c>
      <c r="R188" s="141">
        <v>0</v>
      </c>
      <c r="S188" s="142">
        <v>0</v>
      </c>
      <c r="T188" s="143">
        <v>0</v>
      </c>
      <c r="U188" s="142">
        <v>0</v>
      </c>
      <c r="V188" s="143">
        <v>0</v>
      </c>
      <c r="W188" s="142">
        <v>0</v>
      </c>
      <c r="X188" s="143">
        <v>1</v>
      </c>
      <c r="Y188" s="144">
        <v>47.619047619047613</v>
      </c>
      <c r="Z188" s="141">
        <v>0</v>
      </c>
      <c r="AA188" s="142">
        <v>0</v>
      </c>
      <c r="AB188" s="143">
        <v>1</v>
      </c>
      <c r="AC188" s="142">
        <v>47.619047619047613</v>
      </c>
      <c r="AD188" s="143">
        <v>20</v>
      </c>
      <c r="AE188" s="145">
        <v>4.0363269424823409</v>
      </c>
      <c r="AF188" s="143">
        <v>13</v>
      </c>
      <c r="AG188" s="146">
        <v>2.6236125126135215</v>
      </c>
    </row>
    <row r="189" spans="1:33" ht="16.5" customHeight="1">
      <c r="C189" s="147" t="s">
        <v>409</v>
      </c>
      <c r="D189" s="148"/>
      <c r="E189" s="149" t="s">
        <v>541</v>
      </c>
      <c r="F189" s="149" t="s">
        <v>541</v>
      </c>
      <c r="G189" s="149" t="s">
        <v>541</v>
      </c>
      <c r="H189" s="149" t="s">
        <v>541</v>
      </c>
      <c r="I189" s="149" t="s">
        <v>541</v>
      </c>
      <c r="J189" s="149" t="s">
        <v>541</v>
      </c>
      <c r="K189" s="149" t="s">
        <v>541</v>
      </c>
      <c r="L189" s="149" t="s">
        <v>541</v>
      </c>
      <c r="M189" s="149" t="s">
        <v>541</v>
      </c>
      <c r="N189" s="149" t="s">
        <v>541</v>
      </c>
      <c r="O189" s="149" t="s">
        <v>541</v>
      </c>
      <c r="P189" s="149" t="s">
        <v>541</v>
      </c>
      <c r="Q189" s="149" t="s">
        <v>541</v>
      </c>
      <c r="R189" s="149" t="s">
        <v>541</v>
      </c>
      <c r="S189" s="149" t="s">
        <v>541</v>
      </c>
      <c r="T189" s="149" t="s">
        <v>541</v>
      </c>
      <c r="U189" s="149" t="s">
        <v>541</v>
      </c>
      <c r="V189" s="149" t="s">
        <v>541</v>
      </c>
      <c r="W189" s="149" t="s">
        <v>541</v>
      </c>
      <c r="X189" s="149" t="s">
        <v>541</v>
      </c>
      <c r="Y189" s="149" t="s">
        <v>541</v>
      </c>
      <c r="Z189" s="149" t="s">
        <v>541</v>
      </c>
      <c r="AA189" s="149" t="s">
        <v>541</v>
      </c>
      <c r="AB189" s="149" t="s">
        <v>541</v>
      </c>
      <c r="AC189" s="149" t="s">
        <v>541</v>
      </c>
      <c r="AD189" s="149" t="s">
        <v>541</v>
      </c>
      <c r="AE189" s="149" t="s">
        <v>541</v>
      </c>
      <c r="AF189" s="149" t="s">
        <v>541</v>
      </c>
      <c r="AG189" s="149" t="s">
        <v>541</v>
      </c>
    </row>
    <row r="190" spans="1:33" ht="16.5" customHeight="1">
      <c r="C190" s="26" t="s">
        <v>451</v>
      </c>
      <c r="D190" s="26"/>
      <c r="E190" s="57" t="s">
        <v>534</v>
      </c>
    </row>
    <row r="191" spans="1:33" ht="16.5" customHeight="1"/>
    <row r="192" spans="1:33" ht="16.5" customHeight="1">
      <c r="C192" s="4" t="s">
        <v>452</v>
      </c>
      <c r="D192" s="26"/>
      <c r="E192" s="49" t="s">
        <v>530</v>
      </c>
      <c r="AA192" s="14"/>
    </row>
    <row r="193" spans="3:5" ht="16.5" customHeight="1">
      <c r="C193" s="3">
        <v>2</v>
      </c>
      <c r="E193" s="16" t="s">
        <v>533</v>
      </c>
    </row>
    <row r="194" spans="3:5" ht="16.5" customHeight="1"/>
    <row r="195" spans="3:5" ht="16.5" customHeight="1"/>
    <row r="196" spans="3:5" ht="16.5" customHeight="1"/>
    <row r="197" spans="3:5" ht="16.5" customHeight="1"/>
    <row r="198" spans="3:5" ht="16.5" customHeight="1"/>
    <row r="199" spans="3:5" ht="16.5" customHeight="1"/>
    <row r="200" spans="3:5" ht="16.5" customHeight="1"/>
    <row r="201" spans="3:5" ht="16.5" customHeight="1"/>
  </sheetData>
  <mergeCells count="19">
    <mergeCell ref="J3:K4"/>
    <mergeCell ref="C3:C5"/>
    <mergeCell ref="D3:D5"/>
    <mergeCell ref="E3:E5"/>
    <mergeCell ref="F3:G4"/>
    <mergeCell ref="H3:I4"/>
    <mergeCell ref="L3:M4"/>
    <mergeCell ref="N3:O4"/>
    <mergeCell ref="P3:Q4"/>
    <mergeCell ref="R3:W3"/>
    <mergeCell ref="X3:AC3"/>
    <mergeCell ref="AF3:AG4"/>
    <mergeCell ref="R4:S4"/>
    <mergeCell ref="T4:U4"/>
    <mergeCell ref="V4:W4"/>
    <mergeCell ref="X4:Y4"/>
    <mergeCell ref="Z4:AA4"/>
    <mergeCell ref="AB4:AC4"/>
    <mergeCell ref="AD3:AE4"/>
  </mergeCells>
  <phoneticPr fontId="18"/>
  <conditionalFormatting sqref="B8">
    <cfRule type="expression" dxfId="71" priority="5" stopIfTrue="1">
      <formula>OR($H8="国", $H8="道")</formula>
    </cfRule>
    <cfRule type="expression" dxfId="70" priority="6" stopIfTrue="1">
      <formula>OR($H8="所", $H8="圏", $H8="局")</formula>
    </cfRule>
    <cfRule type="expression" dxfId="69" priority="7" stopIfTrue="1">
      <formula>OR($G8="札幌市", $G8="小樽市", $G8="函館市", $G8="旭川市")</formula>
    </cfRule>
    <cfRule type="expression" dxfId="68" priority="8" stopIfTrue="1">
      <formula>OR($H8="市", $H8="町", $H8="村")</formula>
    </cfRule>
  </conditionalFormatting>
  <conditionalFormatting sqref="C8">
    <cfRule type="expression" dxfId="67" priority="1" stopIfTrue="1">
      <formula>OR($H8="国", $H8="道")</formula>
    </cfRule>
    <cfRule type="expression" dxfId="66" priority="2" stopIfTrue="1">
      <formula>OR($H8="所", $H8="圏", $H8="局")</formula>
    </cfRule>
    <cfRule type="expression" dxfId="65" priority="3" stopIfTrue="1">
      <formula>OR($G8="札幌市", $G8="小樽市", $G8="函館市", $G8="旭川市")</formula>
    </cfRule>
    <cfRule type="expression" dxfId="64" priority="4" stopIfTrue="1">
      <formula>OR($H8="市", $H8="町", $H8="村")</formula>
    </cfRule>
  </conditionalFormatting>
  <pageMargins left="0.39370078740157483" right="0.39370078740157483" top="0.39370078740157483" bottom="0.39370078740157483" header="0.31496062992125984" footer="0.31496062992125984"/>
  <pageSetup paperSize="9" scale="1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Sheet1!$H$2:$H$22</xm:f>
          </x14:formula1>
          <xm:sqref>B8:C8</xm:sqref>
        </x14:dataValidation>
        <x14:dataValidation type="list" allowBlank="1" showInputMessage="1" showErrorMessage="1">
          <x14:formula1>
            <xm:f>Sheet1!$G$2:$G$31</xm:f>
          </x14:formula1>
          <xm:sqref>B9:C9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8"/>
  <sheetViews>
    <sheetView view="pageBreakPreview" zoomScale="70" zoomScaleNormal="100" zoomScaleSheetLayoutView="70" workbookViewId="0">
      <pane xSplit="6" ySplit="3" topLeftCell="G528" activePane="bottomRight" state="frozen"/>
      <selection pane="topRight" activeCell="G1" sqref="G1"/>
      <selection pane="bottomLeft" activeCell="A4" sqref="A4"/>
      <selection pane="bottomRight" activeCell="C13" sqref="C13"/>
    </sheetView>
  </sheetViews>
  <sheetFormatPr defaultColWidth="9" defaultRowHeight="16.5"/>
  <cols>
    <col min="1" max="2" width="6.125" style="3" customWidth="1"/>
    <col min="3" max="3" width="18.5" style="3" customWidth="1"/>
    <col min="4" max="4" width="6.625" style="3" customWidth="1"/>
    <col min="5" max="5" width="6.625" style="3" hidden="1" customWidth="1"/>
    <col min="6" max="6" width="12.625" style="3" customWidth="1"/>
    <col min="7" max="14" width="10.625" style="3" customWidth="1"/>
    <col min="15" max="16384" width="9" style="3"/>
  </cols>
  <sheetData>
    <row r="1" spans="1:18" ht="16.5" customHeight="1">
      <c r="C1" s="3" t="s">
        <v>410</v>
      </c>
      <c r="K1" s="4"/>
      <c r="N1" s="4" t="s">
        <v>411</v>
      </c>
    </row>
    <row r="2" spans="1:18" ht="16.5" customHeight="1">
      <c r="C2" s="158"/>
      <c r="D2" s="158"/>
      <c r="E2" s="5"/>
    </row>
    <row r="3" spans="1:18" s="11" customFormat="1" ht="33" customHeight="1">
      <c r="C3" s="159"/>
      <c r="D3" s="160"/>
      <c r="E3" s="6"/>
      <c r="F3" s="8" t="s">
        <v>412</v>
      </c>
      <c r="G3" s="7" t="s">
        <v>413</v>
      </c>
      <c r="H3" s="7" t="s">
        <v>414</v>
      </c>
      <c r="I3" s="7" t="s">
        <v>415</v>
      </c>
      <c r="J3" s="7" t="s">
        <v>416</v>
      </c>
      <c r="K3" s="7" t="s">
        <v>417</v>
      </c>
      <c r="L3" s="9" t="s">
        <v>418</v>
      </c>
      <c r="M3" s="9" t="s">
        <v>419</v>
      </c>
      <c r="N3" s="10" t="s">
        <v>420</v>
      </c>
    </row>
    <row r="4" spans="1:18" ht="16.5" customHeight="1">
      <c r="C4" s="12" t="s">
        <v>421</v>
      </c>
      <c r="D4" s="13" t="s">
        <v>422</v>
      </c>
      <c r="E4" s="18"/>
      <c r="F4" s="93">
        <v>840835</v>
      </c>
      <c r="G4" s="94">
        <v>2555</v>
      </c>
      <c r="H4" s="94">
        <v>3673</v>
      </c>
      <c r="I4" s="94">
        <v>9925</v>
      </c>
      <c r="J4" s="94">
        <v>61386</v>
      </c>
      <c r="K4" s="94">
        <v>756252</v>
      </c>
      <c r="L4" s="94">
        <v>6930</v>
      </c>
      <c r="M4" s="94">
        <v>114</v>
      </c>
      <c r="N4" s="95">
        <v>77539</v>
      </c>
      <c r="P4"/>
      <c r="Q4"/>
      <c r="R4"/>
    </row>
    <row r="5" spans="1:18" ht="16.5" customHeight="1">
      <c r="C5" s="48"/>
      <c r="D5" s="52" t="s">
        <v>423</v>
      </c>
      <c r="E5" s="53"/>
      <c r="F5" s="67">
        <v>430713</v>
      </c>
      <c r="G5" s="68">
        <v>1313</v>
      </c>
      <c r="H5" s="68">
        <v>1803</v>
      </c>
      <c r="I5" s="68">
        <v>4871</v>
      </c>
      <c r="J5" s="68">
        <v>27256</v>
      </c>
      <c r="K5" s="68">
        <v>390878</v>
      </c>
      <c r="L5" s="68">
        <v>4533</v>
      </c>
      <c r="M5" s="68">
        <v>59</v>
      </c>
      <c r="N5" s="96">
        <v>35243</v>
      </c>
      <c r="P5"/>
      <c r="Q5"/>
      <c r="R5"/>
    </row>
    <row r="6" spans="1:18" ht="16.5" customHeight="1">
      <c r="C6" s="48"/>
      <c r="D6" s="52" t="s">
        <v>424</v>
      </c>
      <c r="E6" s="53"/>
      <c r="F6" s="67">
        <v>410122</v>
      </c>
      <c r="G6" s="68">
        <v>1242</v>
      </c>
      <c r="H6" s="68">
        <v>1870</v>
      </c>
      <c r="I6" s="68">
        <v>5054</v>
      </c>
      <c r="J6" s="68">
        <v>34130</v>
      </c>
      <c r="K6" s="68">
        <v>365374</v>
      </c>
      <c r="L6" s="68">
        <v>2397</v>
      </c>
      <c r="M6" s="68">
        <v>55</v>
      </c>
      <c r="N6" s="97">
        <v>42296</v>
      </c>
      <c r="P6"/>
      <c r="Q6"/>
      <c r="R6"/>
    </row>
    <row r="7" spans="1:18" ht="16.5" customHeight="1">
      <c r="C7" s="54" t="s">
        <v>425</v>
      </c>
      <c r="D7" s="55" t="s">
        <v>422</v>
      </c>
      <c r="E7" s="56"/>
      <c r="F7" s="98">
        <v>29523</v>
      </c>
      <c r="G7" s="99">
        <v>92</v>
      </c>
      <c r="H7" s="100">
        <v>118</v>
      </c>
      <c r="I7" s="100">
        <v>355</v>
      </c>
      <c r="J7" s="100">
        <v>2138</v>
      </c>
      <c r="K7" s="100">
        <v>26528</v>
      </c>
      <c r="L7" s="100">
        <v>285</v>
      </c>
      <c r="M7" s="100">
        <v>7</v>
      </c>
      <c r="N7" s="101">
        <v>2703</v>
      </c>
    </row>
    <row r="8" spans="1:18" ht="16.5" customHeight="1">
      <c r="C8" s="48"/>
      <c r="D8" s="52" t="s">
        <v>423</v>
      </c>
      <c r="E8" s="53"/>
      <c r="F8" s="102">
        <v>15187</v>
      </c>
      <c r="G8" s="103">
        <v>47</v>
      </c>
      <c r="H8" s="104">
        <v>61</v>
      </c>
      <c r="I8" s="104">
        <v>175</v>
      </c>
      <c r="J8" s="104">
        <v>983</v>
      </c>
      <c r="K8" s="105">
        <v>13718</v>
      </c>
      <c r="L8" s="105">
        <v>199</v>
      </c>
      <c r="M8" s="105">
        <v>4</v>
      </c>
      <c r="N8" s="96">
        <v>1266</v>
      </c>
      <c r="P8" s="14"/>
    </row>
    <row r="9" spans="1:18" ht="16.5" customHeight="1">
      <c r="C9" s="48"/>
      <c r="D9" s="52" t="s">
        <v>424</v>
      </c>
      <c r="E9" s="53"/>
      <c r="F9" s="106">
        <v>14336</v>
      </c>
      <c r="G9" s="107">
        <v>45</v>
      </c>
      <c r="H9" s="108">
        <v>57</v>
      </c>
      <c r="I9" s="108">
        <v>180</v>
      </c>
      <c r="J9" s="108">
        <v>1155</v>
      </c>
      <c r="K9" s="109">
        <v>12810</v>
      </c>
      <c r="L9" s="109">
        <v>86</v>
      </c>
      <c r="M9" s="109">
        <v>3</v>
      </c>
      <c r="N9" s="97">
        <v>1437</v>
      </c>
    </row>
    <row r="10" spans="1:18" ht="16.5" customHeight="1">
      <c r="C10" s="41" t="s">
        <v>480</v>
      </c>
      <c r="D10" s="36" t="s">
        <v>422</v>
      </c>
      <c r="E10" s="37"/>
      <c r="F10" s="110">
        <f t="shared" ref="F10:N10" si="0">SUMIF($A$16:$A$195,$C$10,F$16:F$195)</f>
        <v>433</v>
      </c>
      <c r="G10" s="111">
        <f t="shared" si="0"/>
        <v>3</v>
      </c>
      <c r="H10" s="111">
        <f t="shared" si="0"/>
        <v>1</v>
      </c>
      <c r="I10" s="111">
        <f t="shared" si="0"/>
        <v>3</v>
      </c>
      <c r="J10" s="111">
        <f t="shared" si="0"/>
        <v>35</v>
      </c>
      <c r="K10" s="111">
        <f t="shared" si="0"/>
        <v>387</v>
      </c>
      <c r="L10" s="111">
        <f t="shared" si="0"/>
        <v>4</v>
      </c>
      <c r="M10" s="111">
        <f t="shared" si="0"/>
        <v>0</v>
      </c>
      <c r="N10" s="112">
        <f t="shared" si="0"/>
        <v>42</v>
      </c>
    </row>
    <row r="11" spans="1:18" ht="16.5" customHeight="1">
      <c r="C11" s="38" t="s">
        <v>508</v>
      </c>
      <c r="D11" s="39" t="s">
        <v>423</v>
      </c>
      <c r="E11" s="40"/>
      <c r="F11" s="113">
        <f t="shared" ref="F11:N11" si="1">SUMIF($A$196:$A$375,$C$10,F$196:F$375)</f>
        <v>239</v>
      </c>
      <c r="G11" s="114">
        <f t="shared" si="1"/>
        <v>2</v>
      </c>
      <c r="H11" s="114">
        <f t="shared" si="1"/>
        <v>1</v>
      </c>
      <c r="I11" s="114">
        <f t="shared" si="1"/>
        <v>3</v>
      </c>
      <c r="J11" s="114">
        <f t="shared" si="1"/>
        <v>20</v>
      </c>
      <c r="K11" s="114">
        <f t="shared" si="1"/>
        <v>209</v>
      </c>
      <c r="L11" s="114">
        <f t="shared" si="1"/>
        <v>4</v>
      </c>
      <c r="M11" s="114">
        <f t="shared" si="1"/>
        <v>0</v>
      </c>
      <c r="N11" s="115">
        <f t="shared" si="1"/>
        <v>26</v>
      </c>
    </row>
    <row r="12" spans="1:18" ht="16.5" customHeight="1">
      <c r="C12" s="38"/>
      <c r="D12" s="39" t="s">
        <v>424</v>
      </c>
      <c r="E12" s="40"/>
      <c r="F12" s="113">
        <f t="shared" ref="F12:N12" si="2">SUMIF($A$376:$A$555,$C$10,F$376:F$555)</f>
        <v>194</v>
      </c>
      <c r="G12" s="114">
        <f t="shared" si="2"/>
        <v>1</v>
      </c>
      <c r="H12" s="114">
        <f t="shared" si="2"/>
        <v>0</v>
      </c>
      <c r="I12" s="114">
        <f t="shared" si="2"/>
        <v>0</v>
      </c>
      <c r="J12" s="114">
        <f t="shared" si="2"/>
        <v>15</v>
      </c>
      <c r="K12" s="114">
        <f t="shared" si="2"/>
        <v>178</v>
      </c>
      <c r="L12" s="114">
        <f t="shared" si="2"/>
        <v>0</v>
      </c>
      <c r="M12" s="114">
        <f t="shared" si="2"/>
        <v>0</v>
      </c>
      <c r="N12" s="115">
        <f t="shared" si="2"/>
        <v>16</v>
      </c>
    </row>
    <row r="13" spans="1:18" ht="16.5" customHeight="1">
      <c r="C13" s="41" t="s">
        <v>24</v>
      </c>
      <c r="D13" s="36" t="s">
        <v>422</v>
      </c>
      <c r="E13" s="37"/>
      <c r="F13" s="110">
        <f t="shared" ref="F13:N13" si="3">SUMIF($B$16:$B$195,$C$13,F$16:F$195)</f>
        <v>433</v>
      </c>
      <c r="G13" s="116">
        <f t="shared" si="3"/>
        <v>3</v>
      </c>
      <c r="H13" s="111">
        <f t="shared" si="3"/>
        <v>1</v>
      </c>
      <c r="I13" s="111">
        <f t="shared" si="3"/>
        <v>3</v>
      </c>
      <c r="J13" s="111">
        <f t="shared" si="3"/>
        <v>35</v>
      </c>
      <c r="K13" s="111">
        <f t="shared" si="3"/>
        <v>387</v>
      </c>
      <c r="L13" s="111">
        <f t="shared" si="3"/>
        <v>4</v>
      </c>
      <c r="M13" s="111">
        <f t="shared" si="3"/>
        <v>0</v>
      </c>
      <c r="N13" s="112">
        <f t="shared" si="3"/>
        <v>42</v>
      </c>
    </row>
    <row r="14" spans="1:18" ht="16.5" customHeight="1">
      <c r="C14" s="38" t="s">
        <v>507</v>
      </c>
      <c r="D14" s="39" t="s">
        <v>423</v>
      </c>
      <c r="E14" s="40"/>
      <c r="F14" s="113">
        <f t="shared" ref="F14:N14" si="4">SUMIF($B$196:$B$375,$C$13,F$196:F$375)</f>
        <v>239</v>
      </c>
      <c r="G14" s="114">
        <f t="shared" si="4"/>
        <v>2</v>
      </c>
      <c r="H14" s="114">
        <f t="shared" si="4"/>
        <v>1</v>
      </c>
      <c r="I14" s="114">
        <f t="shared" si="4"/>
        <v>3</v>
      </c>
      <c r="J14" s="114">
        <f t="shared" si="4"/>
        <v>20</v>
      </c>
      <c r="K14" s="114">
        <f t="shared" si="4"/>
        <v>209</v>
      </c>
      <c r="L14" s="114">
        <f t="shared" si="4"/>
        <v>4</v>
      </c>
      <c r="M14" s="114">
        <f t="shared" si="4"/>
        <v>0</v>
      </c>
      <c r="N14" s="115">
        <f t="shared" si="4"/>
        <v>26</v>
      </c>
    </row>
    <row r="15" spans="1:18" ht="16.5" customHeight="1">
      <c r="C15" s="38"/>
      <c r="D15" s="39" t="s">
        <v>424</v>
      </c>
      <c r="E15" s="40"/>
      <c r="F15" s="113">
        <f t="shared" ref="F15:N15" si="5">SUMIF($B$376:$B$555,$C$13,F$376:F$555)</f>
        <v>194</v>
      </c>
      <c r="G15" s="114">
        <f t="shared" si="5"/>
        <v>1</v>
      </c>
      <c r="H15" s="114">
        <f t="shared" si="5"/>
        <v>0</v>
      </c>
      <c r="I15" s="114">
        <f t="shared" si="5"/>
        <v>0</v>
      </c>
      <c r="J15" s="114">
        <f t="shared" si="5"/>
        <v>15</v>
      </c>
      <c r="K15" s="114">
        <f t="shared" si="5"/>
        <v>178</v>
      </c>
      <c r="L15" s="114">
        <f t="shared" si="5"/>
        <v>0</v>
      </c>
      <c r="M15" s="114">
        <f t="shared" si="5"/>
        <v>0</v>
      </c>
      <c r="N15" s="115">
        <f t="shared" si="5"/>
        <v>16</v>
      </c>
    </row>
    <row r="16" spans="1:18" ht="16.5" customHeight="1">
      <c r="A16" s="3" t="s">
        <v>462</v>
      </c>
      <c r="B16" s="3" t="s">
        <v>2</v>
      </c>
      <c r="C16" s="87" t="s">
        <v>538</v>
      </c>
      <c r="D16" s="88" t="s">
        <v>422</v>
      </c>
      <c r="E16" s="89"/>
      <c r="F16" s="117">
        <f>SUM(G16:M16)</f>
        <v>12259</v>
      </c>
      <c r="G16" s="118">
        <v>37</v>
      </c>
      <c r="H16" s="118">
        <v>41</v>
      </c>
      <c r="I16" s="118">
        <v>154</v>
      </c>
      <c r="J16" s="118">
        <v>904</v>
      </c>
      <c r="K16" s="118">
        <v>11003</v>
      </c>
      <c r="L16" s="118">
        <v>119</v>
      </c>
      <c r="M16" s="118">
        <v>1</v>
      </c>
      <c r="N16" s="119">
        <v>1136</v>
      </c>
    </row>
    <row r="17" spans="1:14" ht="16.5" customHeight="1">
      <c r="A17" s="3" t="s">
        <v>463</v>
      </c>
      <c r="B17" s="3" t="s">
        <v>464</v>
      </c>
      <c r="C17" s="90" t="s">
        <v>35</v>
      </c>
      <c r="D17" s="91" t="s">
        <v>422</v>
      </c>
      <c r="E17" s="92"/>
      <c r="F17" s="75">
        <f t="shared" ref="F17:F71" si="6">SUM(G17:M17)</f>
        <v>1233</v>
      </c>
      <c r="G17" s="76">
        <v>1</v>
      </c>
      <c r="H17" s="76">
        <v>1</v>
      </c>
      <c r="I17" s="76">
        <v>19</v>
      </c>
      <c r="J17" s="76">
        <v>89</v>
      </c>
      <c r="K17" s="76">
        <v>1114</v>
      </c>
      <c r="L17" s="76">
        <v>9</v>
      </c>
      <c r="M17" s="76">
        <v>0</v>
      </c>
      <c r="N17" s="79">
        <v>110</v>
      </c>
    </row>
    <row r="18" spans="1:14" ht="16.5" customHeight="1">
      <c r="A18" s="3" t="s">
        <v>465</v>
      </c>
      <c r="B18" s="3" t="s">
        <v>38</v>
      </c>
      <c r="C18" s="90" t="s">
        <v>38</v>
      </c>
      <c r="D18" s="91" t="s">
        <v>422</v>
      </c>
      <c r="E18" s="92"/>
      <c r="F18" s="75">
        <f t="shared" si="6"/>
        <v>427</v>
      </c>
      <c r="G18" s="76">
        <v>1</v>
      </c>
      <c r="H18" s="76">
        <v>1</v>
      </c>
      <c r="I18" s="76">
        <v>7</v>
      </c>
      <c r="J18" s="76">
        <v>32</v>
      </c>
      <c r="K18" s="76">
        <v>383</v>
      </c>
      <c r="L18" s="76">
        <v>3</v>
      </c>
      <c r="M18" s="76">
        <v>0</v>
      </c>
      <c r="N18" s="79">
        <v>41</v>
      </c>
    </row>
    <row r="19" spans="1:14" ht="16.5" customHeight="1">
      <c r="A19" s="3" t="s">
        <v>466</v>
      </c>
      <c r="B19" s="3" t="s">
        <v>41</v>
      </c>
      <c r="C19" s="90" t="s">
        <v>41</v>
      </c>
      <c r="D19" s="91" t="s">
        <v>422</v>
      </c>
      <c r="E19" s="92"/>
      <c r="F19" s="75">
        <f t="shared" si="6"/>
        <v>1917</v>
      </c>
      <c r="G19" s="76">
        <v>3</v>
      </c>
      <c r="H19" s="76">
        <v>11</v>
      </c>
      <c r="I19" s="76">
        <v>25</v>
      </c>
      <c r="J19" s="76">
        <v>132</v>
      </c>
      <c r="K19" s="76">
        <v>1731</v>
      </c>
      <c r="L19" s="76">
        <v>13</v>
      </c>
      <c r="M19" s="76">
        <v>2</v>
      </c>
      <c r="N19" s="79">
        <v>171</v>
      </c>
    </row>
    <row r="20" spans="1:14" ht="16.5" customHeight="1">
      <c r="A20" s="3" t="s">
        <v>467</v>
      </c>
      <c r="B20" s="3" t="s">
        <v>468</v>
      </c>
      <c r="C20" s="90" t="s">
        <v>44</v>
      </c>
      <c r="D20" s="91" t="s">
        <v>422</v>
      </c>
      <c r="E20" s="92"/>
      <c r="F20" s="75">
        <f t="shared" si="6"/>
        <v>422</v>
      </c>
      <c r="G20" s="76">
        <v>0</v>
      </c>
      <c r="H20" s="76">
        <v>2</v>
      </c>
      <c r="I20" s="76">
        <v>8</v>
      </c>
      <c r="J20" s="76">
        <v>41</v>
      </c>
      <c r="K20" s="76">
        <v>368</v>
      </c>
      <c r="L20" s="76">
        <v>3</v>
      </c>
      <c r="M20" s="76">
        <v>0</v>
      </c>
      <c r="N20" s="79">
        <v>51</v>
      </c>
    </row>
    <row r="21" spans="1:14" ht="16.5" customHeight="1">
      <c r="A21" s="3" t="s">
        <v>469</v>
      </c>
      <c r="B21" s="3" t="s">
        <v>470</v>
      </c>
      <c r="C21" s="90" t="s">
        <v>47</v>
      </c>
      <c r="D21" s="91" t="s">
        <v>422</v>
      </c>
      <c r="E21" s="92"/>
      <c r="F21" s="75">
        <f t="shared" si="6"/>
        <v>864</v>
      </c>
      <c r="G21" s="76">
        <v>6</v>
      </c>
      <c r="H21" s="76">
        <v>3</v>
      </c>
      <c r="I21" s="76">
        <v>8</v>
      </c>
      <c r="J21" s="76">
        <v>55</v>
      </c>
      <c r="K21" s="76">
        <v>781</v>
      </c>
      <c r="L21" s="76">
        <v>8</v>
      </c>
      <c r="M21" s="76">
        <v>3</v>
      </c>
      <c r="N21" s="79">
        <v>72</v>
      </c>
    </row>
    <row r="22" spans="1:14" ht="16.5" customHeight="1">
      <c r="A22" s="3" t="s">
        <v>471</v>
      </c>
      <c r="B22" s="3" t="s">
        <v>472</v>
      </c>
      <c r="C22" s="90" t="s">
        <v>50</v>
      </c>
      <c r="D22" s="91" t="s">
        <v>422</v>
      </c>
      <c r="E22" s="92"/>
      <c r="F22" s="75">
        <f t="shared" si="6"/>
        <v>1081</v>
      </c>
      <c r="G22" s="76">
        <v>7</v>
      </c>
      <c r="H22" s="76">
        <v>3</v>
      </c>
      <c r="I22" s="76">
        <v>7</v>
      </c>
      <c r="J22" s="76">
        <v>69</v>
      </c>
      <c r="K22" s="76">
        <v>983</v>
      </c>
      <c r="L22" s="76">
        <v>12</v>
      </c>
      <c r="M22" s="76">
        <v>0</v>
      </c>
      <c r="N22" s="79">
        <v>86</v>
      </c>
    </row>
    <row r="23" spans="1:14" ht="16.5" customHeight="1">
      <c r="A23" s="3" t="s">
        <v>473</v>
      </c>
      <c r="B23" s="3" t="s">
        <v>474</v>
      </c>
      <c r="C23" s="90" t="s">
        <v>53</v>
      </c>
      <c r="D23" s="91" t="s">
        <v>422</v>
      </c>
      <c r="E23" s="92"/>
      <c r="F23" s="75">
        <f t="shared" si="6"/>
        <v>614</v>
      </c>
      <c r="G23" s="76">
        <v>3</v>
      </c>
      <c r="H23" s="76">
        <v>4</v>
      </c>
      <c r="I23" s="76">
        <v>13</v>
      </c>
      <c r="J23" s="76">
        <v>54</v>
      </c>
      <c r="K23" s="76">
        <v>533</v>
      </c>
      <c r="L23" s="76">
        <v>7</v>
      </c>
      <c r="M23" s="76">
        <v>0</v>
      </c>
      <c r="N23" s="79">
        <v>74</v>
      </c>
    </row>
    <row r="24" spans="1:14" ht="16.5" customHeight="1">
      <c r="A24" s="3" t="s">
        <v>475</v>
      </c>
      <c r="B24" s="3" t="s">
        <v>21</v>
      </c>
      <c r="C24" s="90" t="s">
        <v>56</v>
      </c>
      <c r="D24" s="91" t="s">
        <v>422</v>
      </c>
      <c r="E24" s="92"/>
      <c r="F24" s="75">
        <f t="shared" si="6"/>
        <v>22</v>
      </c>
      <c r="G24" s="76">
        <v>0</v>
      </c>
      <c r="H24" s="76">
        <v>0</v>
      </c>
      <c r="I24" s="76">
        <v>0</v>
      </c>
      <c r="J24" s="76">
        <v>4</v>
      </c>
      <c r="K24" s="76">
        <v>17</v>
      </c>
      <c r="L24" s="76">
        <v>1</v>
      </c>
      <c r="M24" s="76">
        <v>0</v>
      </c>
      <c r="N24" s="79">
        <v>4</v>
      </c>
    </row>
    <row r="25" spans="1:14" ht="16.5" customHeight="1">
      <c r="A25" s="3" t="s">
        <v>475</v>
      </c>
      <c r="B25" s="3" t="s">
        <v>21</v>
      </c>
      <c r="C25" s="90" t="s">
        <v>59</v>
      </c>
      <c r="D25" s="91" t="s">
        <v>422</v>
      </c>
      <c r="E25" s="92"/>
      <c r="F25" s="75">
        <f t="shared" si="6"/>
        <v>371</v>
      </c>
      <c r="G25" s="76">
        <v>1</v>
      </c>
      <c r="H25" s="76">
        <v>1</v>
      </c>
      <c r="I25" s="76">
        <v>4</v>
      </c>
      <c r="J25" s="76">
        <v>25</v>
      </c>
      <c r="K25" s="76">
        <v>336</v>
      </c>
      <c r="L25" s="76">
        <v>4</v>
      </c>
      <c r="M25" s="76">
        <v>0</v>
      </c>
      <c r="N25" s="79">
        <v>31</v>
      </c>
    </row>
    <row r="26" spans="1:14" ht="16.5" customHeight="1">
      <c r="A26" s="3" t="s">
        <v>476</v>
      </c>
      <c r="B26" s="3" t="s">
        <v>75</v>
      </c>
      <c r="C26" s="90" t="s">
        <v>62</v>
      </c>
      <c r="D26" s="91" t="s">
        <v>422</v>
      </c>
      <c r="E26" s="92"/>
      <c r="F26" s="75">
        <f t="shared" si="6"/>
        <v>201</v>
      </c>
      <c r="G26" s="76">
        <v>2</v>
      </c>
      <c r="H26" s="76">
        <v>3</v>
      </c>
      <c r="I26" s="76">
        <v>3</v>
      </c>
      <c r="J26" s="76">
        <v>15</v>
      </c>
      <c r="K26" s="76">
        <v>176</v>
      </c>
      <c r="L26" s="76">
        <v>2</v>
      </c>
      <c r="M26" s="76">
        <v>0</v>
      </c>
      <c r="N26" s="79">
        <v>23</v>
      </c>
    </row>
    <row r="27" spans="1:14" ht="16.5" customHeight="1">
      <c r="A27" s="3" t="s">
        <v>477</v>
      </c>
      <c r="B27" s="3" t="s">
        <v>87</v>
      </c>
      <c r="C27" s="90" t="s">
        <v>65</v>
      </c>
      <c r="D27" s="91" t="s">
        <v>422</v>
      </c>
      <c r="E27" s="92"/>
      <c r="F27" s="75">
        <f t="shared" si="6"/>
        <v>99</v>
      </c>
      <c r="G27" s="76">
        <v>0</v>
      </c>
      <c r="H27" s="76">
        <v>0</v>
      </c>
      <c r="I27" s="76">
        <v>1</v>
      </c>
      <c r="J27" s="76">
        <v>9</v>
      </c>
      <c r="K27" s="76">
        <v>88</v>
      </c>
      <c r="L27" s="76">
        <v>1</v>
      </c>
      <c r="M27" s="76">
        <v>0</v>
      </c>
      <c r="N27" s="79">
        <v>10</v>
      </c>
    </row>
    <row r="28" spans="1:14" ht="16.5" customHeight="1">
      <c r="A28" s="3" t="s">
        <v>478</v>
      </c>
      <c r="B28" s="3" t="s">
        <v>54</v>
      </c>
      <c r="C28" s="90" t="s">
        <v>68</v>
      </c>
      <c r="D28" s="91" t="s">
        <v>422</v>
      </c>
      <c r="E28" s="92"/>
      <c r="F28" s="75">
        <f t="shared" si="6"/>
        <v>1141</v>
      </c>
      <c r="G28" s="76">
        <v>4</v>
      </c>
      <c r="H28" s="76">
        <v>5</v>
      </c>
      <c r="I28" s="76">
        <v>5</v>
      </c>
      <c r="J28" s="76">
        <v>77</v>
      </c>
      <c r="K28" s="76">
        <v>1037</v>
      </c>
      <c r="L28" s="76">
        <v>12</v>
      </c>
      <c r="M28" s="76">
        <v>1</v>
      </c>
      <c r="N28" s="79">
        <v>91</v>
      </c>
    </row>
    <row r="29" spans="1:14" ht="16.5" customHeight="1">
      <c r="A29" s="3" t="s">
        <v>479</v>
      </c>
      <c r="B29" s="3" t="s">
        <v>84</v>
      </c>
      <c r="C29" s="90" t="s">
        <v>71</v>
      </c>
      <c r="D29" s="91" t="s">
        <v>422</v>
      </c>
      <c r="E29" s="92"/>
      <c r="F29" s="75">
        <f t="shared" si="6"/>
        <v>187</v>
      </c>
      <c r="G29" s="76">
        <v>0</v>
      </c>
      <c r="H29" s="76">
        <v>1</v>
      </c>
      <c r="I29" s="76">
        <v>1</v>
      </c>
      <c r="J29" s="76">
        <v>22</v>
      </c>
      <c r="K29" s="76">
        <v>161</v>
      </c>
      <c r="L29" s="76">
        <v>2</v>
      </c>
      <c r="M29" s="76">
        <v>0</v>
      </c>
      <c r="N29" s="79">
        <v>24</v>
      </c>
    </row>
    <row r="30" spans="1:14" ht="16.5" customHeight="1">
      <c r="A30" s="3" t="s">
        <v>475</v>
      </c>
      <c r="B30" s="3" t="s">
        <v>21</v>
      </c>
      <c r="C30" s="90" t="s">
        <v>74</v>
      </c>
      <c r="D30" s="91" t="s">
        <v>422</v>
      </c>
      <c r="E30" s="92"/>
      <c r="F30" s="75">
        <f t="shared" si="6"/>
        <v>64</v>
      </c>
      <c r="G30" s="76">
        <v>0</v>
      </c>
      <c r="H30" s="76">
        <v>0</v>
      </c>
      <c r="I30" s="76">
        <v>1</v>
      </c>
      <c r="J30" s="76">
        <v>9</v>
      </c>
      <c r="K30" s="76">
        <v>53</v>
      </c>
      <c r="L30" s="76">
        <v>1</v>
      </c>
      <c r="M30" s="76">
        <v>0</v>
      </c>
      <c r="N30" s="79">
        <v>10</v>
      </c>
    </row>
    <row r="31" spans="1:14" ht="16.5" customHeight="1">
      <c r="A31" s="3" t="s">
        <v>480</v>
      </c>
      <c r="B31" s="3" t="s">
        <v>481</v>
      </c>
      <c r="C31" s="90" t="s">
        <v>77</v>
      </c>
      <c r="D31" s="91" t="s">
        <v>422</v>
      </c>
      <c r="E31" s="92"/>
      <c r="F31" s="75">
        <f t="shared" si="6"/>
        <v>40</v>
      </c>
      <c r="G31" s="76">
        <v>0</v>
      </c>
      <c r="H31" s="76">
        <v>0</v>
      </c>
      <c r="I31" s="76">
        <v>0</v>
      </c>
      <c r="J31" s="76">
        <v>4</v>
      </c>
      <c r="K31" s="76">
        <v>36</v>
      </c>
      <c r="L31" s="76">
        <v>0</v>
      </c>
      <c r="M31" s="76">
        <v>0</v>
      </c>
      <c r="N31" s="79">
        <v>4</v>
      </c>
    </row>
    <row r="32" spans="1:14" ht="16.5" customHeight="1">
      <c r="A32" s="3" t="s">
        <v>462</v>
      </c>
      <c r="B32" s="3" t="s">
        <v>482</v>
      </c>
      <c r="C32" s="90" t="s">
        <v>80</v>
      </c>
      <c r="D32" s="91" t="s">
        <v>422</v>
      </c>
      <c r="E32" s="92"/>
      <c r="F32" s="75">
        <f t="shared" si="6"/>
        <v>641</v>
      </c>
      <c r="G32" s="76">
        <v>4</v>
      </c>
      <c r="H32" s="76">
        <v>2</v>
      </c>
      <c r="I32" s="76">
        <v>6</v>
      </c>
      <c r="J32" s="76">
        <v>46</v>
      </c>
      <c r="K32" s="76">
        <v>579</v>
      </c>
      <c r="L32" s="76">
        <v>4</v>
      </c>
      <c r="M32" s="76">
        <v>0</v>
      </c>
      <c r="N32" s="79">
        <v>58</v>
      </c>
    </row>
    <row r="33" spans="1:14" ht="16.5" customHeight="1">
      <c r="A33" s="3" t="s">
        <v>480</v>
      </c>
      <c r="B33" s="3" t="s">
        <v>481</v>
      </c>
      <c r="C33" s="90" t="s">
        <v>83</v>
      </c>
      <c r="D33" s="91" t="s">
        <v>422</v>
      </c>
      <c r="E33" s="92"/>
      <c r="F33" s="75">
        <f t="shared" si="6"/>
        <v>25</v>
      </c>
      <c r="G33" s="76">
        <v>0</v>
      </c>
      <c r="H33" s="76">
        <v>0</v>
      </c>
      <c r="I33" s="76">
        <v>1</v>
      </c>
      <c r="J33" s="76">
        <v>1</v>
      </c>
      <c r="K33" s="76">
        <v>23</v>
      </c>
      <c r="L33" s="76">
        <v>0</v>
      </c>
      <c r="M33" s="76">
        <v>0</v>
      </c>
      <c r="N33" s="79">
        <v>2</v>
      </c>
    </row>
    <row r="34" spans="1:14" ht="16.5" customHeight="1">
      <c r="A34" s="3" t="s">
        <v>483</v>
      </c>
      <c r="B34" s="3" t="s">
        <v>484</v>
      </c>
      <c r="C34" s="90" t="s">
        <v>86</v>
      </c>
      <c r="D34" s="91" t="s">
        <v>422</v>
      </c>
      <c r="E34" s="92"/>
      <c r="F34" s="75">
        <f t="shared" si="6"/>
        <v>91</v>
      </c>
      <c r="G34" s="76">
        <v>0</v>
      </c>
      <c r="H34" s="76">
        <v>1</v>
      </c>
      <c r="I34" s="76">
        <v>0</v>
      </c>
      <c r="J34" s="76">
        <v>4</v>
      </c>
      <c r="K34" s="76">
        <v>83</v>
      </c>
      <c r="L34" s="76">
        <v>3</v>
      </c>
      <c r="M34" s="76">
        <v>0</v>
      </c>
      <c r="N34" s="79">
        <v>5</v>
      </c>
    </row>
    <row r="35" spans="1:14" ht="16.5" customHeight="1">
      <c r="A35" s="3" t="s">
        <v>485</v>
      </c>
      <c r="B35" s="3" t="s">
        <v>486</v>
      </c>
      <c r="C35" s="90" t="s">
        <v>89</v>
      </c>
      <c r="D35" s="91" t="s">
        <v>422</v>
      </c>
      <c r="E35" s="92"/>
      <c r="F35" s="75">
        <f t="shared" si="6"/>
        <v>71</v>
      </c>
      <c r="G35" s="76">
        <v>0</v>
      </c>
      <c r="H35" s="76">
        <v>0</v>
      </c>
      <c r="I35" s="76">
        <v>1</v>
      </c>
      <c r="J35" s="76">
        <v>11</v>
      </c>
      <c r="K35" s="76">
        <v>59</v>
      </c>
      <c r="L35" s="76">
        <v>0</v>
      </c>
      <c r="M35" s="76">
        <v>0</v>
      </c>
      <c r="N35" s="79">
        <v>12</v>
      </c>
    </row>
    <row r="36" spans="1:14" ht="16.5" customHeight="1">
      <c r="A36" s="3" t="s">
        <v>485</v>
      </c>
      <c r="B36" s="3" t="s">
        <v>486</v>
      </c>
      <c r="C36" s="90" t="s">
        <v>92</v>
      </c>
      <c r="D36" s="91" t="s">
        <v>422</v>
      </c>
      <c r="E36" s="92"/>
      <c r="F36" s="75">
        <f t="shared" si="6"/>
        <v>161</v>
      </c>
      <c r="G36" s="76">
        <v>0</v>
      </c>
      <c r="H36" s="76">
        <v>1</v>
      </c>
      <c r="I36" s="76">
        <v>0</v>
      </c>
      <c r="J36" s="76">
        <v>13</v>
      </c>
      <c r="K36" s="76">
        <v>147</v>
      </c>
      <c r="L36" s="76">
        <v>0</v>
      </c>
      <c r="M36" s="76">
        <v>0</v>
      </c>
      <c r="N36" s="79">
        <v>14</v>
      </c>
    </row>
    <row r="37" spans="1:14" ht="16.5" customHeight="1">
      <c r="A37" s="3" t="s">
        <v>475</v>
      </c>
      <c r="B37" s="3" t="s">
        <v>21</v>
      </c>
      <c r="C37" s="90" t="s">
        <v>94</v>
      </c>
      <c r="D37" s="91" t="s">
        <v>422</v>
      </c>
      <c r="E37" s="92"/>
      <c r="F37" s="75">
        <f t="shared" si="6"/>
        <v>38</v>
      </c>
      <c r="G37" s="76">
        <v>0</v>
      </c>
      <c r="H37" s="76">
        <v>0</v>
      </c>
      <c r="I37" s="76">
        <v>0</v>
      </c>
      <c r="J37" s="76">
        <v>3</v>
      </c>
      <c r="K37" s="76">
        <v>35</v>
      </c>
      <c r="L37" s="76">
        <v>0</v>
      </c>
      <c r="M37" s="76">
        <v>0</v>
      </c>
      <c r="N37" s="79">
        <v>3</v>
      </c>
    </row>
    <row r="38" spans="1:14" ht="16.5" customHeight="1">
      <c r="A38" s="3" t="s">
        <v>487</v>
      </c>
      <c r="B38" s="3" t="s">
        <v>488</v>
      </c>
      <c r="C38" s="90" t="s">
        <v>96</v>
      </c>
      <c r="D38" s="91" t="s">
        <v>422</v>
      </c>
      <c r="E38" s="92"/>
      <c r="F38" s="75">
        <f t="shared" si="6"/>
        <v>116</v>
      </c>
      <c r="G38" s="76">
        <v>0</v>
      </c>
      <c r="H38" s="76">
        <v>0</v>
      </c>
      <c r="I38" s="76">
        <v>2</v>
      </c>
      <c r="J38" s="76">
        <v>11</v>
      </c>
      <c r="K38" s="76">
        <v>102</v>
      </c>
      <c r="L38" s="76">
        <v>1</v>
      </c>
      <c r="M38" s="76">
        <v>0</v>
      </c>
      <c r="N38" s="79">
        <v>13</v>
      </c>
    </row>
    <row r="39" spans="1:14" ht="16.5" customHeight="1">
      <c r="A39" s="3" t="s">
        <v>462</v>
      </c>
      <c r="B39" s="3" t="s">
        <v>489</v>
      </c>
      <c r="C39" s="90" t="s">
        <v>98</v>
      </c>
      <c r="D39" s="91" t="s">
        <v>422</v>
      </c>
      <c r="E39" s="92"/>
      <c r="F39" s="75">
        <f t="shared" si="6"/>
        <v>714</v>
      </c>
      <c r="G39" s="76">
        <v>2</v>
      </c>
      <c r="H39" s="76">
        <v>3</v>
      </c>
      <c r="I39" s="76">
        <v>7</v>
      </c>
      <c r="J39" s="76">
        <v>42</v>
      </c>
      <c r="K39" s="76">
        <v>654</v>
      </c>
      <c r="L39" s="76">
        <v>5</v>
      </c>
      <c r="M39" s="76">
        <v>1</v>
      </c>
      <c r="N39" s="79">
        <v>54</v>
      </c>
    </row>
    <row r="40" spans="1:14" ht="16.5" customHeight="1">
      <c r="A40" s="3" t="s">
        <v>480</v>
      </c>
      <c r="B40" s="3" t="s">
        <v>481</v>
      </c>
      <c r="C40" s="90" t="s">
        <v>100</v>
      </c>
      <c r="D40" s="91" t="s">
        <v>422</v>
      </c>
      <c r="E40" s="92"/>
      <c r="F40" s="75">
        <f t="shared" si="6"/>
        <v>215</v>
      </c>
      <c r="G40" s="76">
        <v>0</v>
      </c>
      <c r="H40" s="76">
        <v>1</v>
      </c>
      <c r="I40" s="76">
        <v>2</v>
      </c>
      <c r="J40" s="76">
        <v>19</v>
      </c>
      <c r="K40" s="76">
        <v>192</v>
      </c>
      <c r="L40" s="76">
        <v>1</v>
      </c>
      <c r="M40" s="76">
        <v>0</v>
      </c>
      <c r="N40" s="79">
        <v>22</v>
      </c>
    </row>
    <row r="41" spans="1:14" ht="16.5" customHeight="1">
      <c r="A41" s="3" t="s">
        <v>480</v>
      </c>
      <c r="B41" s="3" t="s">
        <v>481</v>
      </c>
      <c r="C41" s="90" t="s">
        <v>102</v>
      </c>
      <c r="D41" s="91" t="s">
        <v>422</v>
      </c>
      <c r="E41" s="92"/>
      <c r="F41" s="75">
        <f t="shared" si="6"/>
        <v>77</v>
      </c>
      <c r="G41" s="76">
        <v>1</v>
      </c>
      <c r="H41" s="76">
        <v>0</v>
      </c>
      <c r="I41" s="76">
        <v>0</v>
      </c>
      <c r="J41" s="76">
        <v>5</v>
      </c>
      <c r="K41" s="76">
        <v>69</v>
      </c>
      <c r="L41" s="76">
        <v>2</v>
      </c>
      <c r="M41" s="76">
        <v>0</v>
      </c>
      <c r="N41" s="79">
        <v>6</v>
      </c>
    </row>
    <row r="42" spans="1:14" ht="16.5" customHeight="1">
      <c r="A42" s="3" t="s">
        <v>480</v>
      </c>
      <c r="B42" s="3" t="s">
        <v>481</v>
      </c>
      <c r="C42" s="90" t="s">
        <v>104</v>
      </c>
      <c r="D42" s="91" t="s">
        <v>422</v>
      </c>
      <c r="E42" s="92"/>
      <c r="F42" s="75">
        <f t="shared" si="6"/>
        <v>6</v>
      </c>
      <c r="G42" s="76">
        <v>0</v>
      </c>
      <c r="H42" s="76">
        <v>0</v>
      </c>
      <c r="I42" s="76">
        <v>0</v>
      </c>
      <c r="J42" s="76">
        <v>0</v>
      </c>
      <c r="K42" s="76">
        <v>6</v>
      </c>
      <c r="L42" s="76">
        <v>0</v>
      </c>
      <c r="M42" s="76">
        <v>0</v>
      </c>
      <c r="N42" s="79">
        <v>0</v>
      </c>
    </row>
    <row r="43" spans="1:14" ht="16.5" customHeight="1">
      <c r="A43" s="3" t="s">
        <v>490</v>
      </c>
      <c r="B43" s="3" t="s">
        <v>491</v>
      </c>
      <c r="C43" s="90" t="s">
        <v>106</v>
      </c>
      <c r="D43" s="91" t="s">
        <v>422</v>
      </c>
      <c r="E43" s="92"/>
      <c r="F43" s="75">
        <f t="shared" si="6"/>
        <v>84</v>
      </c>
      <c r="G43" s="76">
        <v>0</v>
      </c>
      <c r="H43" s="76">
        <v>0</v>
      </c>
      <c r="I43" s="76">
        <v>0</v>
      </c>
      <c r="J43" s="76">
        <v>4</v>
      </c>
      <c r="K43" s="76">
        <v>80</v>
      </c>
      <c r="L43" s="76">
        <v>0</v>
      </c>
      <c r="M43" s="76">
        <v>0</v>
      </c>
      <c r="N43" s="79">
        <v>4</v>
      </c>
    </row>
    <row r="44" spans="1:14" ht="16.5" customHeight="1">
      <c r="A44" s="3" t="s">
        <v>30</v>
      </c>
      <c r="B44" s="3" t="s">
        <v>492</v>
      </c>
      <c r="C44" s="90" t="s">
        <v>108</v>
      </c>
      <c r="D44" s="91" t="s">
        <v>422</v>
      </c>
      <c r="E44" s="92"/>
      <c r="F44" s="75">
        <f t="shared" si="6"/>
        <v>126</v>
      </c>
      <c r="G44" s="76">
        <v>0</v>
      </c>
      <c r="H44" s="76">
        <v>0</v>
      </c>
      <c r="I44" s="76">
        <v>2</v>
      </c>
      <c r="J44" s="76">
        <v>7</v>
      </c>
      <c r="K44" s="76">
        <v>116</v>
      </c>
      <c r="L44" s="76">
        <v>1</v>
      </c>
      <c r="M44" s="76">
        <v>0</v>
      </c>
      <c r="N44" s="79">
        <v>9</v>
      </c>
    </row>
    <row r="45" spans="1:14" ht="16.5" customHeight="1">
      <c r="A45" s="3" t="s">
        <v>467</v>
      </c>
      <c r="B45" s="3" t="s">
        <v>468</v>
      </c>
      <c r="C45" s="90" t="s">
        <v>110</v>
      </c>
      <c r="D45" s="91" t="s">
        <v>422</v>
      </c>
      <c r="E45" s="92"/>
      <c r="F45" s="75">
        <f t="shared" si="6"/>
        <v>244</v>
      </c>
      <c r="G45" s="76">
        <v>1</v>
      </c>
      <c r="H45" s="76">
        <v>3</v>
      </c>
      <c r="I45" s="76">
        <v>3</v>
      </c>
      <c r="J45" s="76">
        <v>20</v>
      </c>
      <c r="K45" s="76">
        <v>215</v>
      </c>
      <c r="L45" s="76">
        <v>2</v>
      </c>
      <c r="M45" s="76">
        <v>0</v>
      </c>
      <c r="N45" s="79">
        <v>27</v>
      </c>
    </row>
    <row r="46" spans="1:14" ht="16.5" customHeight="1">
      <c r="A46" s="3" t="s">
        <v>462</v>
      </c>
      <c r="B46" s="3" t="s">
        <v>489</v>
      </c>
      <c r="C46" s="90" t="s">
        <v>112</v>
      </c>
      <c r="D46" s="91" t="s">
        <v>422</v>
      </c>
      <c r="E46" s="92"/>
      <c r="F46" s="75">
        <f t="shared" si="6"/>
        <v>425</v>
      </c>
      <c r="G46" s="76">
        <v>1</v>
      </c>
      <c r="H46" s="76">
        <v>1</v>
      </c>
      <c r="I46" s="76">
        <v>5</v>
      </c>
      <c r="J46" s="76">
        <v>24</v>
      </c>
      <c r="K46" s="76">
        <v>391</v>
      </c>
      <c r="L46" s="76">
        <v>3</v>
      </c>
      <c r="M46" s="76">
        <v>0</v>
      </c>
      <c r="N46" s="79">
        <v>31</v>
      </c>
    </row>
    <row r="47" spans="1:14" ht="16.5" customHeight="1">
      <c r="A47" s="3" t="s">
        <v>467</v>
      </c>
      <c r="B47" s="3" t="s">
        <v>468</v>
      </c>
      <c r="C47" s="90" t="s">
        <v>114</v>
      </c>
      <c r="D47" s="91" t="s">
        <v>422</v>
      </c>
      <c r="E47" s="92"/>
      <c r="F47" s="75">
        <f t="shared" si="6"/>
        <v>162</v>
      </c>
      <c r="G47" s="76">
        <v>0</v>
      </c>
      <c r="H47" s="76">
        <v>2</v>
      </c>
      <c r="I47" s="76">
        <v>2</v>
      </c>
      <c r="J47" s="76">
        <v>12</v>
      </c>
      <c r="K47" s="76">
        <v>145</v>
      </c>
      <c r="L47" s="76">
        <v>1</v>
      </c>
      <c r="M47" s="76">
        <v>0</v>
      </c>
      <c r="N47" s="79">
        <v>16</v>
      </c>
    </row>
    <row r="48" spans="1:14" ht="16.5" customHeight="1">
      <c r="A48" s="3" t="s">
        <v>462</v>
      </c>
      <c r="B48" s="3" t="s">
        <v>489</v>
      </c>
      <c r="C48" s="90" t="s">
        <v>116</v>
      </c>
      <c r="D48" s="91" t="s">
        <v>422</v>
      </c>
      <c r="E48" s="92"/>
      <c r="F48" s="75">
        <f t="shared" si="6"/>
        <v>260</v>
      </c>
      <c r="G48" s="76">
        <v>0</v>
      </c>
      <c r="H48" s="76">
        <v>4</v>
      </c>
      <c r="I48" s="76">
        <v>3</v>
      </c>
      <c r="J48" s="76">
        <v>21</v>
      </c>
      <c r="K48" s="76">
        <v>221</v>
      </c>
      <c r="L48" s="76">
        <v>10</v>
      </c>
      <c r="M48" s="76">
        <v>1</v>
      </c>
      <c r="N48" s="79">
        <v>28</v>
      </c>
    </row>
    <row r="49" spans="1:14" ht="16.5" customHeight="1">
      <c r="A49" s="3" t="s">
        <v>462</v>
      </c>
      <c r="B49" s="3" t="s">
        <v>482</v>
      </c>
      <c r="C49" s="90" t="s">
        <v>118</v>
      </c>
      <c r="D49" s="91" t="s">
        <v>422</v>
      </c>
      <c r="E49" s="92"/>
      <c r="F49" s="75">
        <f t="shared" si="6"/>
        <v>280</v>
      </c>
      <c r="G49" s="76">
        <v>1</v>
      </c>
      <c r="H49" s="76">
        <v>1</v>
      </c>
      <c r="I49" s="76">
        <v>3</v>
      </c>
      <c r="J49" s="76">
        <v>16</v>
      </c>
      <c r="K49" s="76">
        <v>255</v>
      </c>
      <c r="L49" s="76">
        <v>4</v>
      </c>
      <c r="M49" s="76">
        <v>0</v>
      </c>
      <c r="N49" s="79">
        <v>21</v>
      </c>
    </row>
    <row r="50" spans="1:14" ht="16.5" customHeight="1">
      <c r="A50" s="3" t="s">
        <v>493</v>
      </c>
      <c r="B50" s="3" t="s">
        <v>494</v>
      </c>
      <c r="C50" s="90" t="s">
        <v>120</v>
      </c>
      <c r="D50" s="91" t="s">
        <v>422</v>
      </c>
      <c r="E50" s="92"/>
      <c r="F50" s="75">
        <f t="shared" si="6"/>
        <v>247</v>
      </c>
      <c r="G50" s="76">
        <v>0</v>
      </c>
      <c r="H50" s="76">
        <v>1</v>
      </c>
      <c r="I50" s="76">
        <v>9</v>
      </c>
      <c r="J50" s="76">
        <v>21</v>
      </c>
      <c r="K50" s="76">
        <v>214</v>
      </c>
      <c r="L50" s="76">
        <v>2</v>
      </c>
      <c r="M50" s="76">
        <v>0</v>
      </c>
      <c r="N50" s="79">
        <v>31</v>
      </c>
    </row>
    <row r="51" spans="1:14" ht="16.5" customHeight="1">
      <c r="A51" s="3" t="s">
        <v>462</v>
      </c>
      <c r="B51" s="3" t="s">
        <v>482</v>
      </c>
      <c r="C51" s="90" t="s">
        <v>122</v>
      </c>
      <c r="D51" s="91" t="s">
        <v>422</v>
      </c>
      <c r="E51" s="92"/>
      <c r="F51" s="75">
        <f t="shared" si="6"/>
        <v>48</v>
      </c>
      <c r="G51" s="76">
        <v>0</v>
      </c>
      <c r="H51" s="76">
        <v>0</v>
      </c>
      <c r="I51" s="76">
        <v>1</v>
      </c>
      <c r="J51" s="76">
        <v>7</v>
      </c>
      <c r="K51" s="76">
        <v>40</v>
      </c>
      <c r="L51" s="76">
        <v>0</v>
      </c>
      <c r="M51" s="76">
        <v>0</v>
      </c>
      <c r="N51" s="79">
        <v>8</v>
      </c>
    </row>
    <row r="52" spans="1:14" ht="16.5" customHeight="1">
      <c r="A52" s="3" t="s">
        <v>462</v>
      </c>
      <c r="B52" s="3" t="s">
        <v>482</v>
      </c>
      <c r="C52" s="90" t="s">
        <v>124</v>
      </c>
      <c r="D52" s="91" t="s">
        <v>422</v>
      </c>
      <c r="E52" s="92"/>
      <c r="F52" s="75">
        <f t="shared" si="6"/>
        <v>14</v>
      </c>
      <c r="G52" s="76">
        <v>0</v>
      </c>
      <c r="H52" s="76">
        <v>0</v>
      </c>
      <c r="I52" s="76">
        <v>0</v>
      </c>
      <c r="J52" s="76">
        <v>3</v>
      </c>
      <c r="K52" s="76">
        <v>11</v>
      </c>
      <c r="L52" s="76">
        <v>0</v>
      </c>
      <c r="M52" s="76">
        <v>0</v>
      </c>
      <c r="N52" s="79">
        <v>3</v>
      </c>
    </row>
    <row r="53" spans="1:14" ht="16.5" customHeight="1">
      <c r="A53" s="3" t="s">
        <v>493</v>
      </c>
      <c r="B53" s="3" t="s">
        <v>494</v>
      </c>
      <c r="C53" s="90" t="s">
        <v>126</v>
      </c>
      <c r="D53" s="91" t="s">
        <v>422</v>
      </c>
      <c r="E53" s="92"/>
      <c r="F53" s="75">
        <f t="shared" si="6"/>
        <v>21</v>
      </c>
      <c r="G53" s="76">
        <v>0</v>
      </c>
      <c r="H53" s="76">
        <v>0</v>
      </c>
      <c r="I53" s="76">
        <v>1</v>
      </c>
      <c r="J53" s="76">
        <v>1</v>
      </c>
      <c r="K53" s="76">
        <v>19</v>
      </c>
      <c r="L53" s="76">
        <v>0</v>
      </c>
      <c r="M53" s="76">
        <v>0</v>
      </c>
      <c r="N53" s="79">
        <v>2</v>
      </c>
    </row>
    <row r="54" spans="1:14" ht="16.5" customHeight="1">
      <c r="A54" s="3" t="s">
        <v>493</v>
      </c>
      <c r="B54" s="3" t="s">
        <v>494</v>
      </c>
      <c r="C54" s="90" t="s">
        <v>128</v>
      </c>
      <c r="D54" s="91" t="s">
        <v>422</v>
      </c>
      <c r="E54" s="92"/>
      <c r="F54" s="75">
        <f t="shared" si="6"/>
        <v>13</v>
      </c>
      <c r="G54" s="76">
        <v>0</v>
      </c>
      <c r="H54" s="76">
        <v>0</v>
      </c>
      <c r="I54" s="76">
        <v>0</v>
      </c>
      <c r="J54" s="76">
        <v>0</v>
      </c>
      <c r="K54" s="76">
        <v>13</v>
      </c>
      <c r="L54" s="76">
        <v>0</v>
      </c>
      <c r="M54" s="76">
        <v>0</v>
      </c>
      <c r="N54" s="79">
        <v>0</v>
      </c>
    </row>
    <row r="55" spans="1:14" ht="16.5" customHeight="1">
      <c r="A55" s="3" t="s">
        <v>493</v>
      </c>
      <c r="B55" s="3" t="s">
        <v>494</v>
      </c>
      <c r="C55" s="90" t="s">
        <v>130</v>
      </c>
      <c r="D55" s="91" t="s">
        <v>422</v>
      </c>
      <c r="E55" s="92"/>
      <c r="F55" s="75">
        <f t="shared" si="6"/>
        <v>14</v>
      </c>
      <c r="G55" s="76">
        <v>0</v>
      </c>
      <c r="H55" s="76">
        <v>0</v>
      </c>
      <c r="I55" s="76">
        <v>0</v>
      </c>
      <c r="J55" s="76">
        <v>0</v>
      </c>
      <c r="K55" s="76">
        <v>14</v>
      </c>
      <c r="L55" s="76">
        <v>0</v>
      </c>
      <c r="M55" s="76">
        <v>0</v>
      </c>
      <c r="N55" s="79">
        <v>0</v>
      </c>
    </row>
    <row r="56" spans="1:14" ht="16.5" customHeight="1">
      <c r="A56" s="3" t="s">
        <v>493</v>
      </c>
      <c r="B56" s="3" t="s">
        <v>494</v>
      </c>
      <c r="C56" s="90" t="s">
        <v>132</v>
      </c>
      <c r="D56" s="91" t="s">
        <v>422</v>
      </c>
      <c r="E56" s="92"/>
      <c r="F56" s="75">
        <f t="shared" si="6"/>
        <v>9</v>
      </c>
      <c r="G56" s="76">
        <v>0</v>
      </c>
      <c r="H56" s="76">
        <v>0</v>
      </c>
      <c r="I56" s="76">
        <v>0</v>
      </c>
      <c r="J56" s="76">
        <v>1</v>
      </c>
      <c r="K56" s="76">
        <v>7</v>
      </c>
      <c r="L56" s="76">
        <v>0</v>
      </c>
      <c r="M56" s="76">
        <v>1</v>
      </c>
      <c r="N56" s="79">
        <v>1</v>
      </c>
    </row>
    <row r="57" spans="1:14" ht="16.5" customHeight="1">
      <c r="A57" s="3" t="s">
        <v>493</v>
      </c>
      <c r="B57" s="3" t="s">
        <v>494</v>
      </c>
      <c r="C57" s="90" t="s">
        <v>134</v>
      </c>
      <c r="D57" s="91" t="s">
        <v>422</v>
      </c>
      <c r="E57" s="92"/>
      <c r="F57" s="75">
        <f t="shared" si="6"/>
        <v>138</v>
      </c>
      <c r="G57" s="76">
        <v>0</v>
      </c>
      <c r="H57" s="76">
        <v>4</v>
      </c>
      <c r="I57" s="76">
        <v>0</v>
      </c>
      <c r="J57" s="76">
        <v>8</v>
      </c>
      <c r="K57" s="76">
        <v>125</v>
      </c>
      <c r="L57" s="76">
        <v>1</v>
      </c>
      <c r="M57" s="76">
        <v>0</v>
      </c>
      <c r="N57" s="79">
        <v>12</v>
      </c>
    </row>
    <row r="58" spans="1:14" ht="16.5" customHeight="1">
      <c r="A58" s="3" t="s">
        <v>493</v>
      </c>
      <c r="B58" s="3" t="s">
        <v>494</v>
      </c>
      <c r="C58" s="90" t="s">
        <v>136</v>
      </c>
      <c r="D58" s="91" t="s">
        <v>422</v>
      </c>
      <c r="E58" s="92"/>
      <c r="F58" s="75">
        <f t="shared" si="6"/>
        <v>14</v>
      </c>
      <c r="G58" s="76">
        <v>0</v>
      </c>
      <c r="H58" s="76">
        <v>0</v>
      </c>
      <c r="I58" s="76">
        <v>0</v>
      </c>
      <c r="J58" s="76">
        <v>0</v>
      </c>
      <c r="K58" s="76">
        <v>14</v>
      </c>
      <c r="L58" s="76">
        <v>0</v>
      </c>
      <c r="M58" s="76">
        <v>0</v>
      </c>
      <c r="N58" s="79">
        <v>0</v>
      </c>
    </row>
    <row r="59" spans="1:14" ht="16.5" customHeight="1">
      <c r="A59" s="3" t="s">
        <v>493</v>
      </c>
      <c r="B59" s="3" t="s">
        <v>494</v>
      </c>
      <c r="C59" s="90" t="s">
        <v>138</v>
      </c>
      <c r="D59" s="91" t="s">
        <v>422</v>
      </c>
      <c r="E59" s="92"/>
      <c r="F59" s="75">
        <f t="shared" si="6"/>
        <v>57</v>
      </c>
      <c r="G59" s="76">
        <v>1</v>
      </c>
      <c r="H59" s="76">
        <v>0</v>
      </c>
      <c r="I59" s="76">
        <v>0</v>
      </c>
      <c r="J59" s="76">
        <v>6</v>
      </c>
      <c r="K59" s="76">
        <v>49</v>
      </c>
      <c r="L59" s="76">
        <v>1</v>
      </c>
      <c r="M59" s="76">
        <v>0</v>
      </c>
      <c r="N59" s="79">
        <v>7</v>
      </c>
    </row>
    <row r="60" spans="1:14" ht="16.5" customHeight="1">
      <c r="A60" s="3" t="s">
        <v>495</v>
      </c>
      <c r="B60" s="3" t="s">
        <v>496</v>
      </c>
      <c r="C60" s="90" t="s">
        <v>140</v>
      </c>
      <c r="D60" s="91" t="s">
        <v>422</v>
      </c>
      <c r="E60" s="92"/>
      <c r="F60" s="75">
        <f t="shared" si="6"/>
        <v>88</v>
      </c>
      <c r="G60" s="76">
        <v>0</v>
      </c>
      <c r="H60" s="76">
        <v>0</v>
      </c>
      <c r="I60" s="76">
        <v>0</v>
      </c>
      <c r="J60" s="76">
        <v>6</v>
      </c>
      <c r="K60" s="76">
        <v>81</v>
      </c>
      <c r="L60" s="76">
        <v>1</v>
      </c>
      <c r="M60" s="76">
        <v>0</v>
      </c>
      <c r="N60" s="79">
        <v>6</v>
      </c>
    </row>
    <row r="61" spans="1:14" ht="16.5" customHeight="1">
      <c r="A61" s="3" t="s">
        <v>495</v>
      </c>
      <c r="B61" s="3" t="s">
        <v>496</v>
      </c>
      <c r="C61" s="90" t="s">
        <v>142</v>
      </c>
      <c r="D61" s="91" t="s">
        <v>422</v>
      </c>
      <c r="E61" s="92"/>
      <c r="F61" s="75">
        <f t="shared" si="6"/>
        <v>23</v>
      </c>
      <c r="G61" s="76">
        <v>1</v>
      </c>
      <c r="H61" s="76">
        <v>0</v>
      </c>
      <c r="I61" s="76">
        <v>0</v>
      </c>
      <c r="J61" s="76">
        <v>1</v>
      </c>
      <c r="K61" s="76">
        <v>20</v>
      </c>
      <c r="L61" s="76">
        <v>1</v>
      </c>
      <c r="M61" s="76">
        <v>0</v>
      </c>
      <c r="N61" s="79">
        <v>2</v>
      </c>
    </row>
    <row r="62" spans="1:14" ht="16.5" customHeight="1">
      <c r="A62" s="3" t="s">
        <v>497</v>
      </c>
      <c r="B62" s="3" t="s">
        <v>498</v>
      </c>
      <c r="C62" s="90" t="s">
        <v>144</v>
      </c>
      <c r="D62" s="91" t="s">
        <v>422</v>
      </c>
      <c r="E62" s="92"/>
      <c r="F62" s="75">
        <f t="shared" si="6"/>
        <v>25</v>
      </c>
      <c r="G62" s="76">
        <v>0</v>
      </c>
      <c r="H62" s="76">
        <v>0</v>
      </c>
      <c r="I62" s="76">
        <v>0</v>
      </c>
      <c r="J62" s="76">
        <v>2</v>
      </c>
      <c r="K62" s="76">
        <v>23</v>
      </c>
      <c r="L62" s="76">
        <v>0</v>
      </c>
      <c r="M62" s="76">
        <v>0</v>
      </c>
      <c r="N62" s="79">
        <v>2</v>
      </c>
    </row>
    <row r="63" spans="1:14" ht="16.5" customHeight="1">
      <c r="A63" s="3" t="s">
        <v>497</v>
      </c>
      <c r="B63" s="3" t="s">
        <v>498</v>
      </c>
      <c r="C63" s="90" t="s">
        <v>146</v>
      </c>
      <c r="D63" s="91" t="s">
        <v>422</v>
      </c>
      <c r="E63" s="92"/>
      <c r="F63" s="75">
        <f t="shared" si="6"/>
        <v>16</v>
      </c>
      <c r="G63" s="76">
        <v>0</v>
      </c>
      <c r="H63" s="76">
        <v>0</v>
      </c>
      <c r="I63" s="76">
        <v>0</v>
      </c>
      <c r="J63" s="76">
        <v>3</v>
      </c>
      <c r="K63" s="76">
        <v>13</v>
      </c>
      <c r="L63" s="76">
        <v>0</v>
      </c>
      <c r="M63" s="76">
        <v>0</v>
      </c>
      <c r="N63" s="79">
        <v>3</v>
      </c>
    </row>
    <row r="64" spans="1:14" ht="16.5" customHeight="1">
      <c r="A64" s="3" t="s">
        <v>497</v>
      </c>
      <c r="B64" s="3" t="s">
        <v>498</v>
      </c>
      <c r="C64" s="90" t="s">
        <v>148</v>
      </c>
      <c r="D64" s="91" t="s">
        <v>422</v>
      </c>
      <c r="E64" s="92"/>
      <c r="F64" s="75">
        <f t="shared" si="6"/>
        <v>16</v>
      </c>
      <c r="G64" s="76">
        <v>0</v>
      </c>
      <c r="H64" s="76">
        <v>0</v>
      </c>
      <c r="I64" s="76">
        <v>0</v>
      </c>
      <c r="J64" s="76">
        <v>0</v>
      </c>
      <c r="K64" s="76">
        <v>16</v>
      </c>
      <c r="L64" s="76">
        <v>0</v>
      </c>
      <c r="M64" s="76">
        <v>0</v>
      </c>
      <c r="N64" s="79">
        <v>0</v>
      </c>
    </row>
    <row r="65" spans="1:14" ht="16.5" customHeight="1">
      <c r="A65" s="3" t="s">
        <v>497</v>
      </c>
      <c r="B65" s="3" t="s">
        <v>498</v>
      </c>
      <c r="C65" s="90" t="s">
        <v>150</v>
      </c>
      <c r="D65" s="91" t="s">
        <v>422</v>
      </c>
      <c r="E65" s="92"/>
      <c r="F65" s="75">
        <f t="shared" si="6"/>
        <v>14</v>
      </c>
      <c r="G65" s="76">
        <v>0</v>
      </c>
      <c r="H65" s="76">
        <v>0</v>
      </c>
      <c r="I65" s="76">
        <v>0</v>
      </c>
      <c r="J65" s="76">
        <v>1</v>
      </c>
      <c r="K65" s="76">
        <v>13</v>
      </c>
      <c r="L65" s="76">
        <v>0</v>
      </c>
      <c r="M65" s="76">
        <v>0</v>
      </c>
      <c r="N65" s="79">
        <v>1</v>
      </c>
    </row>
    <row r="66" spans="1:14" ht="16.5" customHeight="1">
      <c r="A66" s="3" t="s">
        <v>497</v>
      </c>
      <c r="B66" s="3" t="s">
        <v>498</v>
      </c>
      <c r="C66" s="90" t="s">
        <v>152</v>
      </c>
      <c r="D66" s="91" t="s">
        <v>422</v>
      </c>
      <c r="E66" s="92"/>
      <c r="F66" s="75">
        <f t="shared" si="6"/>
        <v>10</v>
      </c>
      <c r="G66" s="76">
        <v>0</v>
      </c>
      <c r="H66" s="76">
        <v>0</v>
      </c>
      <c r="I66" s="76">
        <v>0</v>
      </c>
      <c r="J66" s="76">
        <v>0</v>
      </c>
      <c r="K66" s="76">
        <v>10</v>
      </c>
      <c r="L66" s="76">
        <v>0</v>
      </c>
      <c r="M66" s="76">
        <v>0</v>
      </c>
      <c r="N66" s="79">
        <v>0</v>
      </c>
    </row>
    <row r="67" spans="1:14" ht="16.5" customHeight="1">
      <c r="A67" s="3" t="s">
        <v>495</v>
      </c>
      <c r="B67" s="3" t="s">
        <v>496</v>
      </c>
      <c r="C67" s="90" t="s">
        <v>154</v>
      </c>
      <c r="D67" s="91" t="s">
        <v>422</v>
      </c>
      <c r="E67" s="92"/>
      <c r="F67" s="75">
        <f t="shared" si="6"/>
        <v>22</v>
      </c>
      <c r="G67" s="76">
        <v>0</v>
      </c>
      <c r="H67" s="76">
        <v>0</v>
      </c>
      <c r="I67" s="76">
        <v>0</v>
      </c>
      <c r="J67" s="76">
        <v>0</v>
      </c>
      <c r="K67" s="76">
        <v>22</v>
      </c>
      <c r="L67" s="76">
        <v>0</v>
      </c>
      <c r="M67" s="76">
        <v>0</v>
      </c>
      <c r="N67" s="79">
        <v>0</v>
      </c>
    </row>
    <row r="68" spans="1:14" ht="16.5" customHeight="1">
      <c r="A68" s="3" t="s">
        <v>495</v>
      </c>
      <c r="B68" s="3" t="s">
        <v>496</v>
      </c>
      <c r="C68" s="90" t="s">
        <v>156</v>
      </c>
      <c r="D68" s="91" t="s">
        <v>422</v>
      </c>
      <c r="E68" s="92"/>
      <c r="F68" s="75">
        <f t="shared" si="6"/>
        <v>19</v>
      </c>
      <c r="G68" s="76">
        <v>0</v>
      </c>
      <c r="H68" s="76">
        <v>0</v>
      </c>
      <c r="I68" s="76">
        <v>0</v>
      </c>
      <c r="J68" s="76">
        <v>0</v>
      </c>
      <c r="K68" s="76">
        <v>19</v>
      </c>
      <c r="L68" s="76">
        <v>0</v>
      </c>
      <c r="M68" s="76">
        <v>0</v>
      </c>
      <c r="N68" s="79">
        <v>0</v>
      </c>
    </row>
    <row r="69" spans="1:14" ht="16.5" customHeight="1">
      <c r="A69" s="3" t="s">
        <v>465</v>
      </c>
      <c r="B69" s="3" t="s">
        <v>499</v>
      </c>
      <c r="C69" s="90" t="s">
        <v>158</v>
      </c>
      <c r="D69" s="91" t="s">
        <v>422</v>
      </c>
      <c r="E69" s="92"/>
      <c r="F69" s="75">
        <f t="shared" si="6"/>
        <v>9</v>
      </c>
      <c r="G69" s="76">
        <v>0</v>
      </c>
      <c r="H69" s="76">
        <v>0</v>
      </c>
      <c r="I69" s="76">
        <v>0</v>
      </c>
      <c r="J69" s="76">
        <v>0</v>
      </c>
      <c r="K69" s="76">
        <v>9</v>
      </c>
      <c r="L69" s="76">
        <v>0</v>
      </c>
      <c r="M69" s="76">
        <v>0</v>
      </c>
      <c r="N69" s="79">
        <v>0</v>
      </c>
    </row>
    <row r="70" spans="1:14" ht="16.5" customHeight="1">
      <c r="A70" s="3" t="s">
        <v>465</v>
      </c>
      <c r="B70" s="3" t="s">
        <v>499</v>
      </c>
      <c r="C70" s="90" t="s">
        <v>160</v>
      </c>
      <c r="D70" s="91" t="s">
        <v>422</v>
      </c>
      <c r="E70" s="92"/>
      <c r="F70" s="75">
        <f t="shared" si="6"/>
        <v>14</v>
      </c>
      <c r="G70" s="76">
        <v>0</v>
      </c>
      <c r="H70" s="76">
        <v>0</v>
      </c>
      <c r="I70" s="76">
        <v>1</v>
      </c>
      <c r="J70" s="76">
        <v>0</v>
      </c>
      <c r="K70" s="76">
        <v>13</v>
      </c>
      <c r="L70" s="76">
        <v>0</v>
      </c>
      <c r="M70" s="76">
        <v>0</v>
      </c>
      <c r="N70" s="79">
        <v>1</v>
      </c>
    </row>
    <row r="71" spans="1:14" ht="16.5" customHeight="1">
      <c r="A71" s="3" t="s">
        <v>465</v>
      </c>
      <c r="B71" s="3" t="s">
        <v>499</v>
      </c>
      <c r="C71" s="90" t="s">
        <v>162</v>
      </c>
      <c r="D71" s="91" t="s">
        <v>422</v>
      </c>
      <c r="E71" s="92"/>
      <c r="F71" s="75">
        <f t="shared" si="6"/>
        <v>9</v>
      </c>
      <c r="G71" s="76">
        <v>0</v>
      </c>
      <c r="H71" s="76">
        <v>0</v>
      </c>
      <c r="I71" s="76">
        <v>0</v>
      </c>
      <c r="J71" s="76">
        <v>1</v>
      </c>
      <c r="K71" s="76">
        <v>8</v>
      </c>
      <c r="L71" s="76">
        <v>0</v>
      </c>
      <c r="M71" s="76">
        <v>0</v>
      </c>
      <c r="N71" s="79">
        <v>1</v>
      </c>
    </row>
    <row r="72" spans="1:14" ht="16.5" customHeight="1">
      <c r="A72" s="3" t="s">
        <v>465</v>
      </c>
      <c r="B72" s="3" t="s">
        <v>499</v>
      </c>
      <c r="C72" s="90" t="s">
        <v>164</v>
      </c>
      <c r="D72" s="91" t="s">
        <v>422</v>
      </c>
      <c r="E72" s="92"/>
      <c r="F72" s="75">
        <f t="shared" ref="F72:F135" si="7">SUM(G72:M72)</f>
        <v>31</v>
      </c>
      <c r="G72" s="76">
        <v>0</v>
      </c>
      <c r="H72" s="76">
        <v>0</v>
      </c>
      <c r="I72" s="76">
        <v>0</v>
      </c>
      <c r="J72" s="76">
        <v>2</v>
      </c>
      <c r="K72" s="76">
        <v>26</v>
      </c>
      <c r="L72" s="76">
        <v>3</v>
      </c>
      <c r="M72" s="76">
        <v>0</v>
      </c>
      <c r="N72" s="79">
        <v>2</v>
      </c>
    </row>
    <row r="73" spans="1:14" ht="16.5" customHeight="1">
      <c r="A73" s="3" t="s">
        <v>465</v>
      </c>
      <c r="B73" s="3" t="s">
        <v>499</v>
      </c>
      <c r="C73" s="90" t="s">
        <v>166</v>
      </c>
      <c r="D73" s="91" t="s">
        <v>422</v>
      </c>
      <c r="E73" s="92"/>
      <c r="F73" s="75">
        <f t="shared" si="7"/>
        <v>42</v>
      </c>
      <c r="G73" s="76">
        <v>0</v>
      </c>
      <c r="H73" s="76">
        <v>0</v>
      </c>
      <c r="I73" s="76">
        <v>0</v>
      </c>
      <c r="J73" s="76">
        <v>4</v>
      </c>
      <c r="K73" s="76">
        <v>38</v>
      </c>
      <c r="L73" s="76">
        <v>0</v>
      </c>
      <c r="M73" s="76">
        <v>0</v>
      </c>
      <c r="N73" s="79">
        <v>4</v>
      </c>
    </row>
    <row r="74" spans="1:14" ht="16.5" customHeight="1">
      <c r="A74" s="3" t="s">
        <v>465</v>
      </c>
      <c r="B74" s="3" t="s">
        <v>499</v>
      </c>
      <c r="C74" s="90" t="s">
        <v>168</v>
      </c>
      <c r="D74" s="91" t="s">
        <v>422</v>
      </c>
      <c r="E74" s="92"/>
      <c r="F74" s="75">
        <f t="shared" si="7"/>
        <v>13</v>
      </c>
      <c r="G74" s="76">
        <v>0</v>
      </c>
      <c r="H74" s="76">
        <v>0</v>
      </c>
      <c r="I74" s="76">
        <v>0</v>
      </c>
      <c r="J74" s="76">
        <v>4</v>
      </c>
      <c r="K74" s="76">
        <v>9</v>
      </c>
      <c r="L74" s="76">
        <v>0</v>
      </c>
      <c r="M74" s="76">
        <v>0</v>
      </c>
      <c r="N74" s="79">
        <v>4</v>
      </c>
    </row>
    <row r="75" spans="1:14" ht="16.5" customHeight="1">
      <c r="A75" s="3" t="s">
        <v>465</v>
      </c>
      <c r="B75" s="3" t="s">
        <v>499</v>
      </c>
      <c r="C75" s="90" t="s">
        <v>170</v>
      </c>
      <c r="D75" s="91" t="s">
        <v>422</v>
      </c>
      <c r="E75" s="92"/>
      <c r="F75" s="75">
        <f t="shared" si="7"/>
        <v>15</v>
      </c>
      <c r="G75" s="76">
        <v>0</v>
      </c>
      <c r="H75" s="76">
        <v>0</v>
      </c>
      <c r="I75" s="76">
        <v>0</v>
      </c>
      <c r="J75" s="76">
        <v>0</v>
      </c>
      <c r="K75" s="76">
        <v>15</v>
      </c>
      <c r="L75" s="76">
        <v>0</v>
      </c>
      <c r="M75" s="76">
        <v>0</v>
      </c>
      <c r="N75" s="79">
        <v>0</v>
      </c>
    </row>
    <row r="76" spans="1:14" ht="16.5" customHeight="1">
      <c r="A76" s="3" t="s">
        <v>465</v>
      </c>
      <c r="B76" s="3" t="s">
        <v>499</v>
      </c>
      <c r="C76" s="90" t="s">
        <v>172</v>
      </c>
      <c r="D76" s="91" t="s">
        <v>422</v>
      </c>
      <c r="E76" s="92"/>
      <c r="F76" s="75">
        <f t="shared" si="7"/>
        <v>11</v>
      </c>
      <c r="G76" s="76">
        <v>0</v>
      </c>
      <c r="H76" s="76">
        <v>0</v>
      </c>
      <c r="I76" s="76">
        <v>0</v>
      </c>
      <c r="J76" s="76">
        <v>1</v>
      </c>
      <c r="K76" s="76">
        <v>10</v>
      </c>
      <c r="L76" s="76">
        <v>0</v>
      </c>
      <c r="M76" s="76">
        <v>0</v>
      </c>
      <c r="N76" s="79">
        <v>1</v>
      </c>
    </row>
    <row r="77" spans="1:14" ht="16.5" customHeight="1">
      <c r="A77" s="3" t="s">
        <v>465</v>
      </c>
      <c r="B77" s="3" t="s">
        <v>499</v>
      </c>
      <c r="C77" s="90" t="s">
        <v>174</v>
      </c>
      <c r="D77" s="91" t="s">
        <v>422</v>
      </c>
      <c r="E77" s="92"/>
      <c r="F77" s="75">
        <f t="shared" si="7"/>
        <v>20</v>
      </c>
      <c r="G77" s="76">
        <v>0</v>
      </c>
      <c r="H77" s="76">
        <v>0</v>
      </c>
      <c r="I77" s="76">
        <v>1</v>
      </c>
      <c r="J77" s="76">
        <v>3</v>
      </c>
      <c r="K77" s="76">
        <v>16</v>
      </c>
      <c r="L77" s="76">
        <v>0</v>
      </c>
      <c r="M77" s="76">
        <v>0</v>
      </c>
      <c r="N77" s="79">
        <v>4</v>
      </c>
    </row>
    <row r="78" spans="1:14" ht="16.5" customHeight="1">
      <c r="A78" s="3" t="s">
        <v>465</v>
      </c>
      <c r="B78" s="3" t="s">
        <v>499</v>
      </c>
      <c r="C78" s="90" t="s">
        <v>176</v>
      </c>
      <c r="D78" s="91" t="s">
        <v>422</v>
      </c>
      <c r="E78" s="92"/>
      <c r="F78" s="75">
        <f t="shared" si="7"/>
        <v>130</v>
      </c>
      <c r="G78" s="76">
        <v>0</v>
      </c>
      <c r="H78" s="76">
        <v>0</v>
      </c>
      <c r="I78" s="76">
        <v>1</v>
      </c>
      <c r="J78" s="76">
        <v>10</v>
      </c>
      <c r="K78" s="76">
        <v>115</v>
      </c>
      <c r="L78" s="76">
        <v>4</v>
      </c>
      <c r="M78" s="76">
        <v>0</v>
      </c>
      <c r="N78" s="79">
        <v>11</v>
      </c>
    </row>
    <row r="79" spans="1:14" ht="16.5" customHeight="1">
      <c r="A79" s="3" t="s">
        <v>465</v>
      </c>
      <c r="B79" s="3" t="s">
        <v>500</v>
      </c>
      <c r="C79" s="90" t="s">
        <v>178</v>
      </c>
      <c r="D79" s="91" t="s">
        <v>422</v>
      </c>
      <c r="E79" s="92"/>
      <c r="F79" s="75">
        <f t="shared" si="7"/>
        <v>43</v>
      </c>
      <c r="G79" s="76">
        <v>0</v>
      </c>
      <c r="H79" s="76">
        <v>0</v>
      </c>
      <c r="I79" s="76">
        <v>1</v>
      </c>
      <c r="J79" s="76">
        <v>3</v>
      </c>
      <c r="K79" s="76">
        <v>39</v>
      </c>
      <c r="L79" s="76">
        <v>0</v>
      </c>
      <c r="M79" s="76">
        <v>0</v>
      </c>
      <c r="N79" s="79">
        <v>4</v>
      </c>
    </row>
    <row r="80" spans="1:14" ht="16.5" customHeight="1">
      <c r="A80" s="3" t="s">
        <v>465</v>
      </c>
      <c r="B80" s="3" t="s">
        <v>500</v>
      </c>
      <c r="C80" s="90" t="s">
        <v>180</v>
      </c>
      <c r="D80" s="91" t="s">
        <v>422</v>
      </c>
      <c r="E80" s="92"/>
      <c r="F80" s="75">
        <f t="shared" si="7"/>
        <v>57</v>
      </c>
      <c r="G80" s="76">
        <v>1</v>
      </c>
      <c r="H80" s="76">
        <v>0</v>
      </c>
      <c r="I80" s="76">
        <v>1</v>
      </c>
      <c r="J80" s="76">
        <v>4</v>
      </c>
      <c r="K80" s="76">
        <v>50</v>
      </c>
      <c r="L80" s="76">
        <v>1</v>
      </c>
      <c r="M80" s="76">
        <v>0</v>
      </c>
      <c r="N80" s="79">
        <v>6</v>
      </c>
    </row>
    <row r="81" spans="1:14" ht="16.5" customHeight="1">
      <c r="A81" s="3" t="s">
        <v>465</v>
      </c>
      <c r="B81" s="3" t="s">
        <v>500</v>
      </c>
      <c r="C81" s="90" t="s">
        <v>182</v>
      </c>
      <c r="D81" s="91" t="s">
        <v>422</v>
      </c>
      <c r="E81" s="92"/>
      <c r="F81" s="75">
        <f t="shared" si="7"/>
        <v>9</v>
      </c>
      <c r="G81" s="76">
        <v>0</v>
      </c>
      <c r="H81" s="76">
        <v>0</v>
      </c>
      <c r="I81" s="76">
        <v>0</v>
      </c>
      <c r="J81" s="76">
        <v>0</v>
      </c>
      <c r="K81" s="76">
        <v>9</v>
      </c>
      <c r="L81" s="76">
        <v>0</v>
      </c>
      <c r="M81" s="76">
        <v>0</v>
      </c>
      <c r="N81" s="79">
        <v>0</v>
      </c>
    </row>
    <row r="82" spans="1:14" ht="16.5" customHeight="1">
      <c r="A82" s="3" t="s">
        <v>465</v>
      </c>
      <c r="B82" s="3" t="s">
        <v>500</v>
      </c>
      <c r="C82" s="90" t="s">
        <v>184</v>
      </c>
      <c r="D82" s="91" t="s">
        <v>422</v>
      </c>
      <c r="E82" s="92"/>
      <c r="F82" s="75">
        <f t="shared" si="7"/>
        <v>4</v>
      </c>
      <c r="G82" s="76">
        <v>0</v>
      </c>
      <c r="H82" s="76">
        <v>0</v>
      </c>
      <c r="I82" s="76">
        <v>0</v>
      </c>
      <c r="J82" s="76">
        <v>0</v>
      </c>
      <c r="K82" s="76">
        <v>4</v>
      </c>
      <c r="L82" s="76">
        <v>0</v>
      </c>
      <c r="M82" s="76">
        <v>0</v>
      </c>
      <c r="N82" s="79">
        <v>0</v>
      </c>
    </row>
    <row r="83" spans="1:14" ht="16.5" customHeight="1">
      <c r="A83" s="3" t="s">
        <v>465</v>
      </c>
      <c r="B83" s="3" t="s">
        <v>499</v>
      </c>
      <c r="C83" s="90" t="s">
        <v>186</v>
      </c>
      <c r="D83" s="91" t="s">
        <v>422</v>
      </c>
      <c r="E83" s="92"/>
      <c r="F83" s="75">
        <f t="shared" si="7"/>
        <v>4</v>
      </c>
      <c r="G83" s="76">
        <v>0</v>
      </c>
      <c r="H83" s="76">
        <v>0</v>
      </c>
      <c r="I83" s="76">
        <v>0</v>
      </c>
      <c r="J83" s="76">
        <v>0</v>
      </c>
      <c r="K83" s="76">
        <v>4</v>
      </c>
      <c r="L83" s="76">
        <v>0</v>
      </c>
      <c r="M83" s="76">
        <v>0</v>
      </c>
      <c r="N83" s="79">
        <v>0</v>
      </c>
    </row>
    <row r="84" spans="1:14" ht="16.5" customHeight="1">
      <c r="A84" s="3" t="s">
        <v>465</v>
      </c>
      <c r="B84" s="3" t="s">
        <v>499</v>
      </c>
      <c r="C84" s="90" t="s">
        <v>188</v>
      </c>
      <c r="D84" s="91" t="s">
        <v>422</v>
      </c>
      <c r="E84" s="92"/>
      <c r="F84" s="75">
        <f t="shared" si="7"/>
        <v>3</v>
      </c>
      <c r="G84" s="76">
        <v>0</v>
      </c>
      <c r="H84" s="76">
        <v>0</v>
      </c>
      <c r="I84" s="76">
        <v>0</v>
      </c>
      <c r="J84" s="76">
        <v>0</v>
      </c>
      <c r="K84" s="76">
        <v>3</v>
      </c>
      <c r="L84" s="76">
        <v>0</v>
      </c>
      <c r="M84" s="76">
        <v>0</v>
      </c>
      <c r="N84" s="79">
        <v>0</v>
      </c>
    </row>
    <row r="85" spans="1:14" ht="16.5" customHeight="1">
      <c r="A85" s="3" t="s">
        <v>465</v>
      </c>
      <c r="B85" s="3" t="s">
        <v>499</v>
      </c>
      <c r="C85" s="90" t="s">
        <v>190</v>
      </c>
      <c r="D85" s="91" t="s">
        <v>422</v>
      </c>
      <c r="E85" s="92"/>
      <c r="F85" s="75">
        <f t="shared" si="7"/>
        <v>19</v>
      </c>
      <c r="G85" s="76">
        <v>0</v>
      </c>
      <c r="H85" s="76">
        <v>0</v>
      </c>
      <c r="I85" s="76">
        <v>0</v>
      </c>
      <c r="J85" s="76">
        <v>2</v>
      </c>
      <c r="K85" s="76">
        <v>17</v>
      </c>
      <c r="L85" s="76">
        <v>0</v>
      </c>
      <c r="M85" s="76">
        <v>0</v>
      </c>
      <c r="N85" s="79">
        <v>2</v>
      </c>
    </row>
    <row r="86" spans="1:14" ht="16.5" customHeight="1">
      <c r="A86" s="3" t="s">
        <v>465</v>
      </c>
      <c r="B86" s="3" t="s">
        <v>499</v>
      </c>
      <c r="C86" s="90" t="s">
        <v>192</v>
      </c>
      <c r="D86" s="91" t="s">
        <v>422</v>
      </c>
      <c r="E86" s="92"/>
      <c r="F86" s="75">
        <f t="shared" si="7"/>
        <v>83</v>
      </c>
      <c r="G86" s="76">
        <v>0</v>
      </c>
      <c r="H86" s="76">
        <v>0</v>
      </c>
      <c r="I86" s="76">
        <v>2</v>
      </c>
      <c r="J86" s="76">
        <v>9</v>
      </c>
      <c r="K86" s="76">
        <v>72</v>
      </c>
      <c r="L86" s="76">
        <v>0</v>
      </c>
      <c r="M86" s="76">
        <v>0</v>
      </c>
      <c r="N86" s="79">
        <v>11</v>
      </c>
    </row>
    <row r="87" spans="1:14" ht="16.5" customHeight="1">
      <c r="A87" s="3" t="s">
        <v>465</v>
      </c>
      <c r="B87" s="3" t="s">
        <v>499</v>
      </c>
      <c r="C87" s="90" t="s">
        <v>194</v>
      </c>
      <c r="D87" s="91" t="s">
        <v>422</v>
      </c>
      <c r="E87" s="92"/>
      <c r="F87" s="75">
        <f t="shared" si="7"/>
        <v>7</v>
      </c>
      <c r="G87" s="76">
        <v>0</v>
      </c>
      <c r="H87" s="76">
        <v>0</v>
      </c>
      <c r="I87" s="76">
        <v>0</v>
      </c>
      <c r="J87" s="76">
        <v>1</v>
      </c>
      <c r="K87" s="76">
        <v>6</v>
      </c>
      <c r="L87" s="76">
        <v>0</v>
      </c>
      <c r="M87" s="76">
        <v>0</v>
      </c>
      <c r="N87" s="79">
        <v>1</v>
      </c>
    </row>
    <row r="88" spans="1:14" ht="16.5" customHeight="1">
      <c r="A88" s="3" t="s">
        <v>501</v>
      </c>
      <c r="B88" s="3" t="s">
        <v>21</v>
      </c>
      <c r="C88" s="90" t="s">
        <v>196</v>
      </c>
      <c r="D88" s="91" t="s">
        <v>422</v>
      </c>
      <c r="E88" s="92"/>
      <c r="F88" s="75">
        <f t="shared" si="7"/>
        <v>36</v>
      </c>
      <c r="G88" s="76">
        <v>0</v>
      </c>
      <c r="H88" s="76">
        <v>0</v>
      </c>
      <c r="I88" s="76">
        <v>0</v>
      </c>
      <c r="J88" s="76">
        <v>0</v>
      </c>
      <c r="K88" s="76">
        <v>35</v>
      </c>
      <c r="L88" s="76">
        <v>0</v>
      </c>
      <c r="M88" s="76">
        <v>1</v>
      </c>
      <c r="N88" s="79">
        <v>0</v>
      </c>
    </row>
    <row r="89" spans="1:14" ht="16.5" customHeight="1">
      <c r="A89" s="3" t="s">
        <v>480</v>
      </c>
      <c r="B89" s="3" t="s">
        <v>481</v>
      </c>
      <c r="C89" s="90" t="s">
        <v>198</v>
      </c>
      <c r="D89" s="91" t="s">
        <v>422</v>
      </c>
      <c r="E89" s="92"/>
      <c r="F89" s="75">
        <f t="shared" si="7"/>
        <v>21</v>
      </c>
      <c r="G89" s="76">
        <v>0</v>
      </c>
      <c r="H89" s="76">
        <v>0</v>
      </c>
      <c r="I89" s="76">
        <v>0</v>
      </c>
      <c r="J89" s="76">
        <v>0</v>
      </c>
      <c r="K89" s="76">
        <v>20</v>
      </c>
      <c r="L89" s="76">
        <v>1</v>
      </c>
      <c r="M89" s="76">
        <v>0</v>
      </c>
      <c r="N89" s="79">
        <v>0</v>
      </c>
    </row>
    <row r="90" spans="1:14" ht="16.5" customHeight="1">
      <c r="A90" s="3" t="s">
        <v>480</v>
      </c>
      <c r="B90" s="3" t="s">
        <v>481</v>
      </c>
      <c r="C90" s="90" t="s">
        <v>200</v>
      </c>
      <c r="D90" s="91" t="s">
        <v>422</v>
      </c>
      <c r="E90" s="92"/>
      <c r="F90" s="75">
        <f t="shared" si="7"/>
        <v>11</v>
      </c>
      <c r="G90" s="76">
        <v>0</v>
      </c>
      <c r="H90" s="76">
        <v>0</v>
      </c>
      <c r="I90" s="76">
        <v>0</v>
      </c>
      <c r="J90" s="76">
        <v>2</v>
      </c>
      <c r="K90" s="76">
        <v>9</v>
      </c>
      <c r="L90" s="76">
        <v>0</v>
      </c>
      <c r="M90" s="76">
        <v>0</v>
      </c>
      <c r="N90" s="79">
        <v>2</v>
      </c>
    </row>
    <row r="91" spans="1:14" ht="16.5" customHeight="1">
      <c r="A91" s="3" t="s">
        <v>501</v>
      </c>
      <c r="B91" s="3" t="s">
        <v>21</v>
      </c>
      <c r="C91" s="90" t="s">
        <v>202</v>
      </c>
      <c r="D91" s="91" t="s">
        <v>422</v>
      </c>
      <c r="E91" s="92"/>
      <c r="F91" s="75">
        <f t="shared" si="7"/>
        <v>16</v>
      </c>
      <c r="G91" s="76">
        <v>0</v>
      </c>
      <c r="H91" s="76">
        <v>0</v>
      </c>
      <c r="I91" s="76">
        <v>0</v>
      </c>
      <c r="J91" s="76">
        <v>0</v>
      </c>
      <c r="K91" s="76">
        <v>16</v>
      </c>
      <c r="L91" s="76">
        <v>0</v>
      </c>
      <c r="M91" s="76">
        <v>0</v>
      </c>
      <c r="N91" s="79">
        <v>0</v>
      </c>
    </row>
    <row r="92" spans="1:14" ht="16.5" customHeight="1">
      <c r="A92" s="3" t="s">
        <v>501</v>
      </c>
      <c r="B92" s="3" t="s">
        <v>21</v>
      </c>
      <c r="C92" s="90" t="s">
        <v>204</v>
      </c>
      <c r="D92" s="91" t="s">
        <v>422</v>
      </c>
      <c r="E92" s="92"/>
      <c r="F92" s="75">
        <f t="shared" si="7"/>
        <v>50</v>
      </c>
      <c r="G92" s="76">
        <v>0</v>
      </c>
      <c r="H92" s="76">
        <v>1</v>
      </c>
      <c r="I92" s="76">
        <v>1</v>
      </c>
      <c r="J92" s="76">
        <v>2</v>
      </c>
      <c r="K92" s="76">
        <v>46</v>
      </c>
      <c r="L92" s="76">
        <v>0</v>
      </c>
      <c r="M92" s="76">
        <v>0</v>
      </c>
      <c r="N92" s="79">
        <v>4</v>
      </c>
    </row>
    <row r="93" spans="1:14" ht="16.5" customHeight="1">
      <c r="A93" s="3" t="s">
        <v>501</v>
      </c>
      <c r="B93" s="3" t="s">
        <v>21</v>
      </c>
      <c r="C93" s="90" t="s">
        <v>206</v>
      </c>
      <c r="D93" s="91" t="s">
        <v>422</v>
      </c>
      <c r="E93" s="92"/>
      <c r="F93" s="75">
        <f t="shared" si="7"/>
        <v>61</v>
      </c>
      <c r="G93" s="76">
        <v>2</v>
      </c>
      <c r="H93" s="76">
        <v>0</v>
      </c>
      <c r="I93" s="76">
        <v>1</v>
      </c>
      <c r="J93" s="76">
        <v>5</v>
      </c>
      <c r="K93" s="76">
        <v>53</v>
      </c>
      <c r="L93" s="76">
        <v>0</v>
      </c>
      <c r="M93" s="76">
        <v>0</v>
      </c>
      <c r="N93" s="79">
        <v>8</v>
      </c>
    </row>
    <row r="94" spans="1:14" ht="16.5" customHeight="1">
      <c r="A94" s="3" t="s">
        <v>501</v>
      </c>
      <c r="B94" s="3" t="s">
        <v>21</v>
      </c>
      <c r="C94" s="90" t="s">
        <v>208</v>
      </c>
      <c r="D94" s="91" t="s">
        <v>422</v>
      </c>
      <c r="E94" s="92"/>
      <c r="F94" s="75">
        <f t="shared" si="7"/>
        <v>12</v>
      </c>
      <c r="G94" s="76">
        <v>0</v>
      </c>
      <c r="H94" s="76">
        <v>1</v>
      </c>
      <c r="I94" s="76">
        <v>0</v>
      </c>
      <c r="J94" s="76">
        <v>2</v>
      </c>
      <c r="K94" s="76">
        <v>9</v>
      </c>
      <c r="L94" s="76">
        <v>0</v>
      </c>
      <c r="M94" s="76">
        <v>0</v>
      </c>
      <c r="N94" s="79">
        <v>3</v>
      </c>
    </row>
    <row r="95" spans="1:14" ht="16.5" customHeight="1">
      <c r="A95" s="3" t="s">
        <v>480</v>
      </c>
      <c r="B95" s="3" t="s">
        <v>481</v>
      </c>
      <c r="C95" s="90" t="s">
        <v>210</v>
      </c>
      <c r="D95" s="91" t="s">
        <v>422</v>
      </c>
      <c r="E95" s="92"/>
      <c r="F95" s="75">
        <f t="shared" si="7"/>
        <v>7</v>
      </c>
      <c r="G95" s="76">
        <v>1</v>
      </c>
      <c r="H95" s="76">
        <v>0</v>
      </c>
      <c r="I95" s="76">
        <v>0</v>
      </c>
      <c r="J95" s="76">
        <v>2</v>
      </c>
      <c r="K95" s="76">
        <v>4</v>
      </c>
      <c r="L95" s="76">
        <v>0</v>
      </c>
      <c r="M95" s="76">
        <v>0</v>
      </c>
      <c r="N95" s="79">
        <v>3</v>
      </c>
    </row>
    <row r="96" spans="1:14" ht="16.5" customHeight="1">
      <c r="A96" s="3" t="s">
        <v>480</v>
      </c>
      <c r="B96" s="3" t="s">
        <v>481</v>
      </c>
      <c r="C96" s="90" t="s">
        <v>212</v>
      </c>
      <c r="D96" s="91" t="s">
        <v>422</v>
      </c>
      <c r="E96" s="92"/>
      <c r="F96" s="75">
        <f t="shared" si="7"/>
        <v>27</v>
      </c>
      <c r="G96" s="76">
        <v>1</v>
      </c>
      <c r="H96" s="76">
        <v>0</v>
      </c>
      <c r="I96" s="76">
        <v>0</v>
      </c>
      <c r="J96" s="76">
        <v>2</v>
      </c>
      <c r="K96" s="76">
        <v>24</v>
      </c>
      <c r="L96" s="76">
        <v>0</v>
      </c>
      <c r="M96" s="76">
        <v>0</v>
      </c>
      <c r="N96" s="79">
        <v>3</v>
      </c>
    </row>
    <row r="97" spans="1:14" ht="16.5" customHeight="1">
      <c r="A97" s="3" t="s">
        <v>490</v>
      </c>
      <c r="B97" s="3" t="s">
        <v>491</v>
      </c>
      <c r="C97" s="90" t="s">
        <v>214</v>
      </c>
      <c r="D97" s="91" t="s">
        <v>422</v>
      </c>
      <c r="E97" s="92"/>
      <c r="F97" s="75">
        <f t="shared" si="7"/>
        <v>7</v>
      </c>
      <c r="G97" s="76">
        <v>0</v>
      </c>
      <c r="H97" s="76">
        <v>0</v>
      </c>
      <c r="I97" s="76">
        <v>0</v>
      </c>
      <c r="J97" s="76">
        <v>0</v>
      </c>
      <c r="K97" s="76">
        <v>7</v>
      </c>
      <c r="L97" s="76">
        <v>0</v>
      </c>
      <c r="M97" s="76">
        <v>0</v>
      </c>
      <c r="N97" s="79">
        <v>0</v>
      </c>
    </row>
    <row r="98" spans="1:14" ht="16.5" customHeight="1">
      <c r="A98" s="3" t="s">
        <v>490</v>
      </c>
      <c r="B98" s="3" t="s">
        <v>491</v>
      </c>
      <c r="C98" s="90" t="s">
        <v>216</v>
      </c>
      <c r="D98" s="91" t="s">
        <v>422</v>
      </c>
      <c r="E98" s="92"/>
      <c r="F98" s="75">
        <f t="shared" si="7"/>
        <v>14</v>
      </c>
      <c r="G98" s="76">
        <v>0</v>
      </c>
      <c r="H98" s="76">
        <v>0</v>
      </c>
      <c r="I98" s="76">
        <v>2</v>
      </c>
      <c r="J98" s="76">
        <v>0</v>
      </c>
      <c r="K98" s="76">
        <v>12</v>
      </c>
      <c r="L98" s="76">
        <v>0</v>
      </c>
      <c r="M98" s="76">
        <v>0</v>
      </c>
      <c r="N98" s="79">
        <v>2</v>
      </c>
    </row>
    <row r="99" spans="1:14" ht="16.5" customHeight="1">
      <c r="A99" s="3" t="s">
        <v>480</v>
      </c>
      <c r="B99" s="3" t="s">
        <v>481</v>
      </c>
      <c r="C99" s="90" t="s">
        <v>218</v>
      </c>
      <c r="D99" s="91" t="s">
        <v>422</v>
      </c>
      <c r="E99" s="92"/>
      <c r="F99" s="75">
        <f t="shared" si="7"/>
        <v>4</v>
      </c>
      <c r="G99" s="76">
        <v>0</v>
      </c>
      <c r="H99" s="76">
        <v>0</v>
      </c>
      <c r="I99" s="76">
        <v>0</v>
      </c>
      <c r="J99" s="76">
        <v>0</v>
      </c>
      <c r="K99" s="76">
        <v>4</v>
      </c>
      <c r="L99" s="76">
        <v>0</v>
      </c>
      <c r="M99" s="76">
        <v>0</v>
      </c>
      <c r="N99" s="79">
        <v>0</v>
      </c>
    </row>
    <row r="100" spans="1:14" ht="16.5" customHeight="1">
      <c r="A100" s="3" t="s">
        <v>490</v>
      </c>
      <c r="B100" s="3" t="s">
        <v>491</v>
      </c>
      <c r="C100" s="90" t="s">
        <v>220</v>
      </c>
      <c r="D100" s="91" t="s">
        <v>422</v>
      </c>
      <c r="E100" s="92"/>
      <c r="F100" s="75">
        <f t="shared" si="7"/>
        <v>11</v>
      </c>
      <c r="G100" s="76">
        <v>0</v>
      </c>
      <c r="H100" s="76">
        <v>0</v>
      </c>
      <c r="I100" s="76">
        <v>0</v>
      </c>
      <c r="J100" s="76">
        <v>3</v>
      </c>
      <c r="K100" s="76">
        <v>8</v>
      </c>
      <c r="L100" s="76">
        <v>0</v>
      </c>
      <c r="M100" s="76">
        <v>0</v>
      </c>
      <c r="N100" s="79">
        <v>3</v>
      </c>
    </row>
    <row r="101" spans="1:14" ht="16.5" customHeight="1">
      <c r="A101" s="3" t="s">
        <v>490</v>
      </c>
      <c r="B101" s="3" t="s">
        <v>491</v>
      </c>
      <c r="C101" s="90" t="s">
        <v>222</v>
      </c>
      <c r="D101" s="91" t="s">
        <v>422</v>
      </c>
      <c r="E101" s="92"/>
      <c r="F101" s="75">
        <f t="shared" si="7"/>
        <v>14</v>
      </c>
      <c r="G101" s="76">
        <v>0</v>
      </c>
      <c r="H101" s="76">
        <v>0</v>
      </c>
      <c r="I101" s="76">
        <v>0</v>
      </c>
      <c r="J101" s="76">
        <v>0</v>
      </c>
      <c r="K101" s="76">
        <v>14</v>
      </c>
      <c r="L101" s="76">
        <v>0</v>
      </c>
      <c r="M101" s="76">
        <v>0</v>
      </c>
      <c r="N101" s="79">
        <v>0</v>
      </c>
    </row>
    <row r="102" spans="1:14" ht="16.5" customHeight="1">
      <c r="A102" s="3" t="s">
        <v>466</v>
      </c>
      <c r="B102" s="3" t="s">
        <v>502</v>
      </c>
      <c r="C102" s="90" t="s">
        <v>224</v>
      </c>
      <c r="D102" s="91" t="s">
        <v>422</v>
      </c>
      <c r="E102" s="92"/>
      <c r="F102" s="75">
        <f t="shared" si="7"/>
        <v>30</v>
      </c>
      <c r="G102" s="76">
        <v>0</v>
      </c>
      <c r="H102" s="76">
        <v>0</v>
      </c>
      <c r="I102" s="76">
        <v>0</v>
      </c>
      <c r="J102" s="76">
        <v>1</v>
      </c>
      <c r="K102" s="76">
        <v>29</v>
      </c>
      <c r="L102" s="76">
        <v>0</v>
      </c>
      <c r="M102" s="76">
        <v>0</v>
      </c>
      <c r="N102" s="79">
        <v>1</v>
      </c>
    </row>
    <row r="103" spans="1:14" ht="16.5" customHeight="1">
      <c r="A103" s="3" t="s">
        <v>466</v>
      </c>
      <c r="B103" s="3" t="s">
        <v>502</v>
      </c>
      <c r="C103" s="90" t="s">
        <v>226</v>
      </c>
      <c r="D103" s="91" t="s">
        <v>422</v>
      </c>
      <c r="E103" s="92"/>
      <c r="F103" s="75">
        <f t="shared" si="7"/>
        <v>46</v>
      </c>
      <c r="G103" s="76">
        <v>0</v>
      </c>
      <c r="H103" s="76">
        <v>1</v>
      </c>
      <c r="I103" s="76">
        <v>1</v>
      </c>
      <c r="J103" s="76">
        <v>4</v>
      </c>
      <c r="K103" s="76">
        <v>40</v>
      </c>
      <c r="L103" s="76">
        <v>0</v>
      </c>
      <c r="M103" s="76">
        <v>0</v>
      </c>
      <c r="N103" s="79">
        <v>6</v>
      </c>
    </row>
    <row r="104" spans="1:14" ht="16.5" customHeight="1">
      <c r="A104" s="3" t="s">
        <v>466</v>
      </c>
      <c r="B104" s="3" t="s">
        <v>502</v>
      </c>
      <c r="C104" s="90" t="s">
        <v>228</v>
      </c>
      <c r="D104" s="91" t="s">
        <v>422</v>
      </c>
      <c r="E104" s="92"/>
      <c r="F104" s="75">
        <f t="shared" si="7"/>
        <v>30</v>
      </c>
      <c r="G104" s="76">
        <v>0</v>
      </c>
      <c r="H104" s="76">
        <v>0</v>
      </c>
      <c r="I104" s="76">
        <v>1</v>
      </c>
      <c r="J104" s="76">
        <v>2</v>
      </c>
      <c r="K104" s="76">
        <v>25</v>
      </c>
      <c r="L104" s="76">
        <v>2</v>
      </c>
      <c r="M104" s="76">
        <v>0</v>
      </c>
      <c r="N104" s="79">
        <v>3</v>
      </c>
    </row>
    <row r="105" spans="1:14" ht="16.5" customHeight="1">
      <c r="A105" s="3" t="s">
        <v>466</v>
      </c>
      <c r="B105" s="3" t="s">
        <v>502</v>
      </c>
      <c r="C105" s="90" t="s">
        <v>230</v>
      </c>
      <c r="D105" s="91" t="s">
        <v>422</v>
      </c>
      <c r="E105" s="92"/>
      <c r="F105" s="75">
        <f t="shared" si="7"/>
        <v>13</v>
      </c>
      <c r="G105" s="76">
        <v>0</v>
      </c>
      <c r="H105" s="76">
        <v>0</v>
      </c>
      <c r="I105" s="76">
        <v>0</v>
      </c>
      <c r="J105" s="76">
        <v>0</v>
      </c>
      <c r="K105" s="76">
        <v>13</v>
      </c>
      <c r="L105" s="76">
        <v>0</v>
      </c>
      <c r="M105" s="76">
        <v>0</v>
      </c>
      <c r="N105" s="79">
        <v>0</v>
      </c>
    </row>
    <row r="106" spans="1:14" ht="16.5" customHeight="1">
      <c r="A106" s="3" t="s">
        <v>466</v>
      </c>
      <c r="B106" s="3" t="s">
        <v>502</v>
      </c>
      <c r="C106" s="90" t="s">
        <v>232</v>
      </c>
      <c r="D106" s="91" t="s">
        <v>422</v>
      </c>
      <c r="E106" s="92"/>
      <c r="F106" s="75">
        <f t="shared" si="7"/>
        <v>7</v>
      </c>
      <c r="G106" s="76">
        <v>0</v>
      </c>
      <c r="H106" s="76">
        <v>0</v>
      </c>
      <c r="I106" s="76">
        <v>0</v>
      </c>
      <c r="J106" s="76">
        <v>0</v>
      </c>
      <c r="K106" s="76">
        <v>7</v>
      </c>
      <c r="L106" s="76">
        <v>0</v>
      </c>
      <c r="M106" s="76">
        <v>0</v>
      </c>
      <c r="N106" s="79">
        <v>0</v>
      </c>
    </row>
    <row r="107" spans="1:14" ht="16.5" customHeight="1">
      <c r="A107" s="3" t="s">
        <v>466</v>
      </c>
      <c r="B107" s="3" t="s">
        <v>502</v>
      </c>
      <c r="C107" s="90" t="s">
        <v>234</v>
      </c>
      <c r="D107" s="91" t="s">
        <v>422</v>
      </c>
      <c r="E107" s="92"/>
      <c r="F107" s="75">
        <f t="shared" si="7"/>
        <v>17</v>
      </c>
      <c r="G107" s="76">
        <v>0</v>
      </c>
      <c r="H107" s="76">
        <v>0</v>
      </c>
      <c r="I107" s="76">
        <v>0</v>
      </c>
      <c r="J107" s="76">
        <v>0</v>
      </c>
      <c r="K107" s="76">
        <v>17</v>
      </c>
      <c r="L107" s="76">
        <v>0</v>
      </c>
      <c r="M107" s="76">
        <v>0</v>
      </c>
      <c r="N107" s="79">
        <v>0</v>
      </c>
    </row>
    <row r="108" spans="1:14" ht="16.5" customHeight="1">
      <c r="A108" s="3" t="s">
        <v>466</v>
      </c>
      <c r="B108" s="3" t="s">
        <v>502</v>
      </c>
      <c r="C108" s="90" t="s">
        <v>236</v>
      </c>
      <c r="D108" s="91" t="s">
        <v>422</v>
      </c>
      <c r="E108" s="92"/>
      <c r="F108" s="75">
        <f t="shared" si="7"/>
        <v>41</v>
      </c>
      <c r="G108" s="76">
        <v>0</v>
      </c>
      <c r="H108" s="76">
        <v>0</v>
      </c>
      <c r="I108" s="76">
        <v>0</v>
      </c>
      <c r="J108" s="76">
        <v>3</v>
      </c>
      <c r="K108" s="76">
        <v>38</v>
      </c>
      <c r="L108" s="76">
        <v>0</v>
      </c>
      <c r="M108" s="76">
        <v>0</v>
      </c>
      <c r="N108" s="79">
        <v>3</v>
      </c>
    </row>
    <row r="109" spans="1:14" ht="16.5" customHeight="1">
      <c r="A109" s="3" t="s">
        <v>466</v>
      </c>
      <c r="B109" s="3" t="s">
        <v>502</v>
      </c>
      <c r="C109" s="90" t="s">
        <v>238</v>
      </c>
      <c r="D109" s="91" t="s">
        <v>422</v>
      </c>
      <c r="E109" s="92"/>
      <c r="F109" s="75">
        <f t="shared" si="7"/>
        <v>42</v>
      </c>
      <c r="G109" s="76">
        <v>0</v>
      </c>
      <c r="H109" s="76">
        <v>0</v>
      </c>
      <c r="I109" s="76">
        <v>0</v>
      </c>
      <c r="J109" s="76">
        <v>2</v>
      </c>
      <c r="K109" s="76">
        <v>40</v>
      </c>
      <c r="L109" s="76">
        <v>0</v>
      </c>
      <c r="M109" s="76">
        <v>0</v>
      </c>
      <c r="N109" s="79">
        <v>2</v>
      </c>
    </row>
    <row r="110" spans="1:14" ht="16.5" customHeight="1">
      <c r="A110" s="3" t="s">
        <v>30</v>
      </c>
      <c r="B110" s="3" t="s">
        <v>492</v>
      </c>
      <c r="C110" s="90" t="s">
        <v>240</v>
      </c>
      <c r="D110" s="91" t="s">
        <v>422</v>
      </c>
      <c r="E110" s="92"/>
      <c r="F110" s="75">
        <f t="shared" si="7"/>
        <v>64</v>
      </c>
      <c r="G110" s="76">
        <v>1</v>
      </c>
      <c r="H110" s="76">
        <v>0</v>
      </c>
      <c r="I110" s="76">
        <v>0</v>
      </c>
      <c r="J110" s="76">
        <v>4</v>
      </c>
      <c r="K110" s="76">
        <v>58</v>
      </c>
      <c r="L110" s="76">
        <v>1</v>
      </c>
      <c r="M110" s="76">
        <v>0</v>
      </c>
      <c r="N110" s="79">
        <v>5</v>
      </c>
    </row>
    <row r="111" spans="1:14" ht="16.5" customHeight="1">
      <c r="A111" s="3" t="s">
        <v>30</v>
      </c>
      <c r="B111" s="3" t="s">
        <v>492</v>
      </c>
      <c r="C111" s="90" t="s">
        <v>242</v>
      </c>
      <c r="D111" s="91" t="s">
        <v>422</v>
      </c>
      <c r="E111" s="92"/>
      <c r="F111" s="75">
        <f t="shared" si="7"/>
        <v>24</v>
      </c>
      <c r="G111" s="76">
        <v>0</v>
      </c>
      <c r="H111" s="76">
        <v>0</v>
      </c>
      <c r="I111" s="76">
        <v>0</v>
      </c>
      <c r="J111" s="76">
        <v>4</v>
      </c>
      <c r="K111" s="76">
        <v>19</v>
      </c>
      <c r="L111" s="76">
        <v>1</v>
      </c>
      <c r="M111" s="76">
        <v>0</v>
      </c>
      <c r="N111" s="79">
        <v>4</v>
      </c>
    </row>
    <row r="112" spans="1:14" ht="16.5" customHeight="1">
      <c r="A112" s="3" t="s">
        <v>30</v>
      </c>
      <c r="B112" s="3" t="s">
        <v>492</v>
      </c>
      <c r="C112" s="90" t="s">
        <v>244</v>
      </c>
      <c r="D112" s="91" t="s">
        <v>422</v>
      </c>
      <c r="E112" s="92"/>
      <c r="F112" s="75">
        <f t="shared" si="7"/>
        <v>10</v>
      </c>
      <c r="G112" s="76">
        <v>0</v>
      </c>
      <c r="H112" s="76">
        <v>0</v>
      </c>
      <c r="I112" s="76">
        <v>0</v>
      </c>
      <c r="J112" s="76">
        <v>0</v>
      </c>
      <c r="K112" s="76">
        <v>9</v>
      </c>
      <c r="L112" s="76">
        <v>1</v>
      </c>
      <c r="M112" s="76">
        <v>0</v>
      </c>
      <c r="N112" s="79">
        <v>0</v>
      </c>
    </row>
    <row r="113" spans="1:14" ht="16.5" customHeight="1">
      <c r="A113" s="3" t="s">
        <v>30</v>
      </c>
      <c r="B113" s="3" t="s">
        <v>492</v>
      </c>
      <c r="C113" s="90" t="s">
        <v>246</v>
      </c>
      <c r="D113" s="91" t="s">
        <v>422</v>
      </c>
      <c r="E113" s="92"/>
      <c r="F113" s="75">
        <f t="shared" si="7"/>
        <v>10</v>
      </c>
      <c r="G113" s="76">
        <v>0</v>
      </c>
      <c r="H113" s="76">
        <v>0</v>
      </c>
      <c r="I113" s="76">
        <v>0</v>
      </c>
      <c r="J113" s="76">
        <v>2</v>
      </c>
      <c r="K113" s="76">
        <v>7</v>
      </c>
      <c r="L113" s="76">
        <v>1</v>
      </c>
      <c r="M113" s="76">
        <v>0</v>
      </c>
      <c r="N113" s="79">
        <v>2</v>
      </c>
    </row>
    <row r="114" spans="1:14" ht="16.5" customHeight="1">
      <c r="A114" s="3" t="s">
        <v>485</v>
      </c>
      <c r="B114" s="3" t="s">
        <v>486</v>
      </c>
      <c r="C114" s="90" t="s">
        <v>248</v>
      </c>
      <c r="D114" s="91" t="s">
        <v>422</v>
      </c>
      <c r="E114" s="92"/>
      <c r="F114" s="75">
        <f t="shared" si="7"/>
        <v>13</v>
      </c>
      <c r="G114" s="76">
        <v>0</v>
      </c>
      <c r="H114" s="76">
        <v>0</v>
      </c>
      <c r="I114" s="76">
        <v>1</v>
      </c>
      <c r="J114" s="76">
        <v>3</v>
      </c>
      <c r="K114" s="76">
        <v>9</v>
      </c>
      <c r="L114" s="76">
        <v>0</v>
      </c>
      <c r="M114" s="76">
        <v>0</v>
      </c>
      <c r="N114" s="79">
        <v>4</v>
      </c>
    </row>
    <row r="115" spans="1:14" ht="16.5" customHeight="1">
      <c r="A115" s="3" t="s">
        <v>485</v>
      </c>
      <c r="B115" s="3" t="s">
        <v>486</v>
      </c>
      <c r="C115" s="90" t="s">
        <v>250</v>
      </c>
      <c r="D115" s="91" t="s">
        <v>422</v>
      </c>
      <c r="E115" s="92"/>
      <c r="F115" s="75">
        <f t="shared" si="7"/>
        <v>16</v>
      </c>
      <c r="G115" s="76">
        <v>0</v>
      </c>
      <c r="H115" s="76">
        <v>1</v>
      </c>
      <c r="I115" s="76">
        <v>0</v>
      </c>
      <c r="J115" s="76">
        <v>1</v>
      </c>
      <c r="K115" s="76">
        <v>14</v>
      </c>
      <c r="L115" s="76">
        <v>0</v>
      </c>
      <c r="M115" s="76">
        <v>0</v>
      </c>
      <c r="N115" s="79">
        <v>2</v>
      </c>
    </row>
    <row r="116" spans="1:14" ht="16.5" customHeight="1">
      <c r="A116" s="3" t="s">
        <v>485</v>
      </c>
      <c r="B116" s="3" t="s">
        <v>486</v>
      </c>
      <c r="C116" s="90" t="s">
        <v>252</v>
      </c>
      <c r="D116" s="91" t="s">
        <v>422</v>
      </c>
      <c r="E116" s="92"/>
      <c r="F116" s="75">
        <f t="shared" si="7"/>
        <v>17</v>
      </c>
      <c r="G116" s="76">
        <v>0</v>
      </c>
      <c r="H116" s="76">
        <v>0</v>
      </c>
      <c r="I116" s="76">
        <v>0</v>
      </c>
      <c r="J116" s="76">
        <v>1</v>
      </c>
      <c r="K116" s="76">
        <v>16</v>
      </c>
      <c r="L116" s="76">
        <v>0</v>
      </c>
      <c r="M116" s="76">
        <v>0</v>
      </c>
      <c r="N116" s="79">
        <v>1</v>
      </c>
    </row>
    <row r="117" spans="1:14" ht="16.5" customHeight="1">
      <c r="A117" s="3" t="s">
        <v>485</v>
      </c>
      <c r="B117" s="3" t="s">
        <v>486</v>
      </c>
      <c r="C117" s="90" t="s">
        <v>254</v>
      </c>
      <c r="D117" s="91" t="s">
        <v>422</v>
      </c>
      <c r="E117" s="92"/>
      <c r="F117" s="75">
        <f t="shared" si="7"/>
        <v>15</v>
      </c>
      <c r="G117" s="76">
        <v>0</v>
      </c>
      <c r="H117" s="76">
        <v>0</v>
      </c>
      <c r="I117" s="76">
        <v>0</v>
      </c>
      <c r="J117" s="76">
        <v>0</v>
      </c>
      <c r="K117" s="76">
        <v>15</v>
      </c>
      <c r="L117" s="76">
        <v>0</v>
      </c>
      <c r="M117" s="76">
        <v>0</v>
      </c>
      <c r="N117" s="79">
        <v>0</v>
      </c>
    </row>
    <row r="118" spans="1:14" ht="16.5" customHeight="1">
      <c r="A118" s="3" t="s">
        <v>485</v>
      </c>
      <c r="B118" s="3" t="s">
        <v>486</v>
      </c>
      <c r="C118" s="90" t="s">
        <v>256</v>
      </c>
      <c r="D118" s="91" t="s">
        <v>422</v>
      </c>
      <c r="E118" s="92"/>
      <c r="F118" s="75">
        <f t="shared" si="7"/>
        <v>7</v>
      </c>
      <c r="G118" s="76">
        <v>0</v>
      </c>
      <c r="H118" s="76">
        <v>0</v>
      </c>
      <c r="I118" s="76">
        <v>1</v>
      </c>
      <c r="J118" s="76">
        <v>2</v>
      </c>
      <c r="K118" s="76">
        <v>4</v>
      </c>
      <c r="L118" s="76">
        <v>0</v>
      </c>
      <c r="M118" s="76">
        <v>0</v>
      </c>
      <c r="N118" s="79">
        <v>3</v>
      </c>
    </row>
    <row r="119" spans="1:14" ht="16.5" customHeight="1">
      <c r="A119" s="3" t="s">
        <v>485</v>
      </c>
      <c r="B119" s="3" t="s">
        <v>486</v>
      </c>
      <c r="C119" s="90" t="s">
        <v>258</v>
      </c>
      <c r="D119" s="91" t="s">
        <v>422</v>
      </c>
      <c r="E119" s="92"/>
      <c r="F119" s="75">
        <f t="shared" si="7"/>
        <v>5</v>
      </c>
      <c r="G119" s="76">
        <v>0</v>
      </c>
      <c r="H119" s="76">
        <v>0</v>
      </c>
      <c r="I119" s="76">
        <v>0</v>
      </c>
      <c r="J119" s="76">
        <v>0</v>
      </c>
      <c r="K119" s="76">
        <v>5</v>
      </c>
      <c r="L119" s="76">
        <v>0</v>
      </c>
      <c r="M119" s="76">
        <v>0</v>
      </c>
      <c r="N119" s="79">
        <v>0</v>
      </c>
    </row>
    <row r="120" spans="1:14" ht="16.5" customHeight="1">
      <c r="A120" s="3" t="s">
        <v>466</v>
      </c>
      <c r="B120" s="3" t="s">
        <v>502</v>
      </c>
      <c r="C120" s="90" t="s">
        <v>260</v>
      </c>
      <c r="D120" s="91" t="s">
        <v>422</v>
      </c>
      <c r="E120" s="92"/>
      <c r="F120" s="75">
        <f t="shared" si="7"/>
        <v>4</v>
      </c>
      <c r="G120" s="76">
        <v>0</v>
      </c>
      <c r="H120" s="76">
        <v>0</v>
      </c>
      <c r="I120" s="76">
        <v>0</v>
      </c>
      <c r="J120" s="76">
        <v>0</v>
      </c>
      <c r="K120" s="76">
        <v>4</v>
      </c>
      <c r="L120" s="76">
        <v>0</v>
      </c>
      <c r="M120" s="76">
        <v>0</v>
      </c>
      <c r="N120" s="79">
        <v>0</v>
      </c>
    </row>
    <row r="121" spans="1:14" ht="16.5" customHeight="1">
      <c r="A121" s="3" t="s">
        <v>477</v>
      </c>
      <c r="B121" s="3" t="s">
        <v>87</v>
      </c>
      <c r="C121" s="90" t="s">
        <v>262</v>
      </c>
      <c r="D121" s="91" t="s">
        <v>422</v>
      </c>
      <c r="E121" s="92"/>
      <c r="F121" s="75">
        <f t="shared" si="7"/>
        <v>21</v>
      </c>
      <c r="G121" s="76">
        <v>0</v>
      </c>
      <c r="H121" s="76">
        <v>0</v>
      </c>
      <c r="I121" s="76">
        <v>0</v>
      </c>
      <c r="J121" s="76">
        <v>3</v>
      </c>
      <c r="K121" s="76">
        <v>18</v>
      </c>
      <c r="L121" s="76">
        <v>0</v>
      </c>
      <c r="M121" s="76">
        <v>0</v>
      </c>
      <c r="N121" s="79">
        <v>3</v>
      </c>
    </row>
    <row r="122" spans="1:14" ht="16.5" customHeight="1">
      <c r="A122" s="3" t="s">
        <v>477</v>
      </c>
      <c r="B122" s="3" t="s">
        <v>87</v>
      </c>
      <c r="C122" s="90" t="s">
        <v>264</v>
      </c>
      <c r="D122" s="91" t="s">
        <v>422</v>
      </c>
      <c r="E122" s="92"/>
      <c r="F122" s="75">
        <f t="shared" si="7"/>
        <v>13</v>
      </c>
      <c r="G122" s="76">
        <v>0</v>
      </c>
      <c r="H122" s="76">
        <v>2</v>
      </c>
      <c r="I122" s="76">
        <v>0</v>
      </c>
      <c r="J122" s="76">
        <v>2</v>
      </c>
      <c r="K122" s="76">
        <v>9</v>
      </c>
      <c r="L122" s="76">
        <v>0</v>
      </c>
      <c r="M122" s="76">
        <v>0</v>
      </c>
      <c r="N122" s="79">
        <v>4</v>
      </c>
    </row>
    <row r="123" spans="1:14" ht="16.5" customHeight="1">
      <c r="A123" s="3" t="s">
        <v>477</v>
      </c>
      <c r="B123" s="3" t="s">
        <v>87</v>
      </c>
      <c r="C123" s="90" t="s">
        <v>266</v>
      </c>
      <c r="D123" s="91" t="s">
        <v>422</v>
      </c>
      <c r="E123" s="92"/>
      <c r="F123" s="75">
        <f t="shared" si="7"/>
        <v>9</v>
      </c>
      <c r="G123" s="76">
        <v>0</v>
      </c>
      <c r="H123" s="76">
        <v>0</v>
      </c>
      <c r="I123" s="76">
        <v>0</v>
      </c>
      <c r="J123" s="76">
        <v>0</v>
      </c>
      <c r="K123" s="76">
        <v>9</v>
      </c>
      <c r="L123" s="76">
        <v>0</v>
      </c>
      <c r="M123" s="76">
        <v>0</v>
      </c>
      <c r="N123" s="79">
        <v>0</v>
      </c>
    </row>
    <row r="124" spans="1:14" ht="16.5" customHeight="1">
      <c r="A124" s="3" t="s">
        <v>477</v>
      </c>
      <c r="B124" s="3" t="s">
        <v>87</v>
      </c>
      <c r="C124" s="90" t="s">
        <v>268</v>
      </c>
      <c r="D124" s="91" t="s">
        <v>422</v>
      </c>
      <c r="E124" s="92"/>
      <c r="F124" s="75">
        <f t="shared" si="7"/>
        <v>26</v>
      </c>
      <c r="G124" s="76">
        <v>0</v>
      </c>
      <c r="H124" s="76">
        <v>0</v>
      </c>
      <c r="I124" s="76">
        <v>2</v>
      </c>
      <c r="J124" s="76">
        <v>2</v>
      </c>
      <c r="K124" s="76">
        <v>21</v>
      </c>
      <c r="L124" s="76">
        <v>1</v>
      </c>
      <c r="M124" s="76">
        <v>0</v>
      </c>
      <c r="N124" s="79">
        <v>4</v>
      </c>
    </row>
    <row r="125" spans="1:14" ht="16.5" customHeight="1">
      <c r="A125" s="3" t="s">
        <v>477</v>
      </c>
      <c r="B125" s="3" t="s">
        <v>87</v>
      </c>
      <c r="C125" s="90" t="s">
        <v>270</v>
      </c>
      <c r="D125" s="91" t="s">
        <v>422</v>
      </c>
      <c r="E125" s="92"/>
      <c r="F125" s="75">
        <f t="shared" si="7"/>
        <v>7</v>
      </c>
      <c r="G125" s="76">
        <v>0</v>
      </c>
      <c r="H125" s="76">
        <v>0</v>
      </c>
      <c r="I125" s="76">
        <v>0</v>
      </c>
      <c r="J125" s="76">
        <v>0</v>
      </c>
      <c r="K125" s="76">
        <v>7</v>
      </c>
      <c r="L125" s="76">
        <v>0</v>
      </c>
      <c r="M125" s="76">
        <v>0</v>
      </c>
      <c r="N125" s="79">
        <v>0</v>
      </c>
    </row>
    <row r="126" spans="1:14" ht="16.5" customHeight="1">
      <c r="A126" s="3" t="s">
        <v>477</v>
      </c>
      <c r="B126" s="3" t="s">
        <v>87</v>
      </c>
      <c r="C126" s="90" t="s">
        <v>272</v>
      </c>
      <c r="D126" s="91" t="s">
        <v>422</v>
      </c>
      <c r="E126" s="92"/>
      <c r="F126" s="75">
        <f t="shared" si="7"/>
        <v>9</v>
      </c>
      <c r="G126" s="76">
        <v>0</v>
      </c>
      <c r="H126" s="76">
        <v>1</v>
      </c>
      <c r="I126" s="76">
        <v>0</v>
      </c>
      <c r="J126" s="76">
        <v>0</v>
      </c>
      <c r="K126" s="76">
        <v>8</v>
      </c>
      <c r="L126" s="76">
        <v>0</v>
      </c>
      <c r="M126" s="76">
        <v>0</v>
      </c>
      <c r="N126" s="79">
        <v>1</v>
      </c>
    </row>
    <row r="127" spans="1:14" ht="16.5" customHeight="1">
      <c r="A127" s="3" t="s">
        <v>477</v>
      </c>
      <c r="B127" s="3" t="s">
        <v>87</v>
      </c>
      <c r="C127" s="90" t="s">
        <v>274</v>
      </c>
      <c r="D127" s="91" t="s">
        <v>422</v>
      </c>
      <c r="E127" s="92"/>
      <c r="F127" s="75">
        <f t="shared" si="7"/>
        <v>12</v>
      </c>
      <c r="G127" s="76">
        <v>0</v>
      </c>
      <c r="H127" s="76">
        <v>0</v>
      </c>
      <c r="I127" s="76">
        <v>0</v>
      </c>
      <c r="J127" s="76">
        <v>4</v>
      </c>
      <c r="K127" s="76">
        <v>8</v>
      </c>
      <c r="L127" s="76">
        <v>0</v>
      </c>
      <c r="M127" s="76">
        <v>0</v>
      </c>
      <c r="N127" s="79">
        <v>4</v>
      </c>
    </row>
    <row r="128" spans="1:14" ht="16.5" customHeight="1">
      <c r="A128" s="3" t="s">
        <v>479</v>
      </c>
      <c r="B128" s="3" t="s">
        <v>84</v>
      </c>
      <c r="C128" s="90" t="s">
        <v>276</v>
      </c>
      <c r="D128" s="91" t="s">
        <v>422</v>
      </c>
      <c r="E128" s="92"/>
      <c r="F128" s="75">
        <f t="shared" si="7"/>
        <v>20</v>
      </c>
      <c r="G128" s="76">
        <v>1</v>
      </c>
      <c r="H128" s="76">
        <v>0</v>
      </c>
      <c r="I128" s="76">
        <v>0</v>
      </c>
      <c r="J128" s="76">
        <v>0</v>
      </c>
      <c r="K128" s="76">
        <v>19</v>
      </c>
      <c r="L128" s="76">
        <v>0</v>
      </c>
      <c r="M128" s="76">
        <v>0</v>
      </c>
      <c r="N128" s="79">
        <v>1</v>
      </c>
    </row>
    <row r="129" spans="1:14" ht="16.5" customHeight="1">
      <c r="A129" s="3" t="s">
        <v>479</v>
      </c>
      <c r="B129" s="3" t="s">
        <v>84</v>
      </c>
      <c r="C129" s="90" t="s">
        <v>278</v>
      </c>
      <c r="D129" s="91" t="s">
        <v>422</v>
      </c>
      <c r="E129" s="92"/>
      <c r="F129" s="75">
        <f t="shared" si="7"/>
        <v>15</v>
      </c>
      <c r="G129" s="76">
        <v>0</v>
      </c>
      <c r="H129" s="76">
        <v>1</v>
      </c>
      <c r="I129" s="76">
        <v>0</v>
      </c>
      <c r="J129" s="76">
        <v>0</v>
      </c>
      <c r="K129" s="76">
        <v>14</v>
      </c>
      <c r="L129" s="76">
        <v>0</v>
      </c>
      <c r="M129" s="76">
        <v>0</v>
      </c>
      <c r="N129" s="79">
        <v>1</v>
      </c>
    </row>
    <row r="130" spans="1:14" ht="16.5" customHeight="1">
      <c r="A130" s="3" t="s">
        <v>479</v>
      </c>
      <c r="B130" s="3" t="s">
        <v>84</v>
      </c>
      <c r="C130" s="90" t="s">
        <v>280</v>
      </c>
      <c r="D130" s="91" t="s">
        <v>422</v>
      </c>
      <c r="E130" s="92"/>
      <c r="F130" s="75">
        <f t="shared" si="7"/>
        <v>11</v>
      </c>
      <c r="G130" s="76">
        <v>0</v>
      </c>
      <c r="H130" s="76">
        <v>0</v>
      </c>
      <c r="I130" s="76">
        <v>0</v>
      </c>
      <c r="J130" s="76">
        <v>1</v>
      </c>
      <c r="K130" s="76">
        <v>9</v>
      </c>
      <c r="L130" s="76">
        <v>1</v>
      </c>
      <c r="M130" s="76">
        <v>0</v>
      </c>
      <c r="N130" s="79">
        <v>1</v>
      </c>
    </row>
    <row r="131" spans="1:14" ht="16.5" customHeight="1">
      <c r="A131" s="3" t="s">
        <v>479</v>
      </c>
      <c r="B131" s="3" t="s">
        <v>84</v>
      </c>
      <c r="C131" s="90" t="s">
        <v>282</v>
      </c>
      <c r="D131" s="91" t="s">
        <v>422</v>
      </c>
      <c r="E131" s="92"/>
      <c r="F131" s="75">
        <f t="shared" si="7"/>
        <v>44</v>
      </c>
      <c r="G131" s="76">
        <v>0</v>
      </c>
      <c r="H131" s="76">
        <v>2</v>
      </c>
      <c r="I131" s="76">
        <v>0</v>
      </c>
      <c r="J131" s="76">
        <v>2</v>
      </c>
      <c r="K131" s="76">
        <v>39</v>
      </c>
      <c r="L131" s="76">
        <v>1</v>
      </c>
      <c r="M131" s="76">
        <v>0</v>
      </c>
      <c r="N131" s="79">
        <v>4</v>
      </c>
    </row>
    <row r="132" spans="1:14" ht="16.5" customHeight="1">
      <c r="A132" s="3" t="s">
        <v>479</v>
      </c>
      <c r="B132" s="3" t="s">
        <v>84</v>
      </c>
      <c r="C132" s="90" t="s">
        <v>284</v>
      </c>
      <c r="D132" s="91" t="s">
        <v>422</v>
      </c>
      <c r="E132" s="92"/>
      <c r="F132" s="75">
        <f t="shared" si="7"/>
        <v>23</v>
      </c>
      <c r="G132" s="76">
        <v>0</v>
      </c>
      <c r="H132" s="76">
        <v>0</v>
      </c>
      <c r="I132" s="76">
        <v>0</v>
      </c>
      <c r="J132" s="76">
        <v>3</v>
      </c>
      <c r="K132" s="76">
        <v>20</v>
      </c>
      <c r="L132" s="76">
        <v>0</v>
      </c>
      <c r="M132" s="76">
        <v>0</v>
      </c>
      <c r="N132" s="79">
        <v>3</v>
      </c>
    </row>
    <row r="133" spans="1:14" ht="16.5" customHeight="1">
      <c r="A133" s="3" t="s">
        <v>479</v>
      </c>
      <c r="B133" s="3" t="s">
        <v>84</v>
      </c>
      <c r="C133" s="90" t="s">
        <v>286</v>
      </c>
      <c r="D133" s="91" t="s">
        <v>422</v>
      </c>
      <c r="E133" s="92"/>
      <c r="F133" s="75">
        <f t="shared" si="7"/>
        <v>12</v>
      </c>
      <c r="G133" s="76">
        <v>0</v>
      </c>
      <c r="H133" s="76">
        <v>0</v>
      </c>
      <c r="I133" s="76">
        <v>0</v>
      </c>
      <c r="J133" s="76">
        <v>1</v>
      </c>
      <c r="K133" s="76">
        <v>11</v>
      </c>
      <c r="L133" s="76">
        <v>0</v>
      </c>
      <c r="M133" s="76">
        <v>0</v>
      </c>
      <c r="N133" s="79">
        <v>1</v>
      </c>
    </row>
    <row r="134" spans="1:14" ht="16.5" customHeight="1">
      <c r="A134" s="3" t="s">
        <v>479</v>
      </c>
      <c r="B134" s="3" t="s">
        <v>84</v>
      </c>
      <c r="C134" s="90" t="s">
        <v>288</v>
      </c>
      <c r="D134" s="91" t="s">
        <v>422</v>
      </c>
      <c r="E134" s="92"/>
      <c r="F134" s="75">
        <f t="shared" si="7"/>
        <v>9</v>
      </c>
      <c r="G134" s="76">
        <v>0</v>
      </c>
      <c r="H134" s="76">
        <v>0</v>
      </c>
      <c r="I134" s="76">
        <v>0</v>
      </c>
      <c r="J134" s="76">
        <v>0</v>
      </c>
      <c r="K134" s="76">
        <v>9</v>
      </c>
      <c r="L134" s="76">
        <v>0</v>
      </c>
      <c r="M134" s="76">
        <v>0</v>
      </c>
      <c r="N134" s="79">
        <v>0</v>
      </c>
    </row>
    <row r="135" spans="1:14" ht="16.5" customHeight="1">
      <c r="A135" s="3" t="s">
        <v>479</v>
      </c>
      <c r="B135" s="3" t="s">
        <v>84</v>
      </c>
      <c r="C135" s="90" t="s">
        <v>290</v>
      </c>
      <c r="D135" s="91" t="s">
        <v>422</v>
      </c>
      <c r="E135" s="92"/>
      <c r="F135" s="75">
        <f t="shared" si="7"/>
        <v>14</v>
      </c>
      <c r="G135" s="76">
        <v>0</v>
      </c>
      <c r="H135" s="76">
        <v>0</v>
      </c>
      <c r="I135" s="76">
        <v>0</v>
      </c>
      <c r="J135" s="76">
        <v>1</v>
      </c>
      <c r="K135" s="76">
        <v>13</v>
      </c>
      <c r="L135" s="76">
        <v>0</v>
      </c>
      <c r="M135" s="76">
        <v>0</v>
      </c>
      <c r="N135" s="79">
        <v>1</v>
      </c>
    </row>
    <row r="136" spans="1:14" ht="16.5" customHeight="1">
      <c r="A136" s="3" t="s">
        <v>479</v>
      </c>
      <c r="B136" s="3" t="s">
        <v>84</v>
      </c>
      <c r="C136" s="90" t="s">
        <v>292</v>
      </c>
      <c r="D136" s="91" t="s">
        <v>422</v>
      </c>
      <c r="E136" s="92"/>
      <c r="F136" s="75">
        <f t="shared" ref="F136:F195" si="8">SUM(G136:M136)</f>
        <v>18</v>
      </c>
      <c r="G136" s="76">
        <v>0</v>
      </c>
      <c r="H136" s="76">
        <v>3</v>
      </c>
      <c r="I136" s="76">
        <v>0</v>
      </c>
      <c r="J136" s="76">
        <v>0</v>
      </c>
      <c r="K136" s="76">
        <v>15</v>
      </c>
      <c r="L136" s="76">
        <v>0</v>
      </c>
      <c r="M136" s="76">
        <v>0</v>
      </c>
      <c r="N136" s="79">
        <v>3</v>
      </c>
    </row>
    <row r="137" spans="1:14" ht="16.5" customHeight="1">
      <c r="A137" s="3" t="s">
        <v>476</v>
      </c>
      <c r="B137" s="3" t="s">
        <v>474</v>
      </c>
      <c r="C137" s="90" t="s">
        <v>294</v>
      </c>
      <c r="D137" s="91" t="s">
        <v>422</v>
      </c>
      <c r="E137" s="92"/>
      <c r="F137" s="75">
        <f t="shared" si="8"/>
        <v>88</v>
      </c>
      <c r="G137" s="76">
        <v>1</v>
      </c>
      <c r="H137" s="76">
        <v>0</v>
      </c>
      <c r="I137" s="76">
        <v>2</v>
      </c>
      <c r="J137" s="76">
        <v>9</v>
      </c>
      <c r="K137" s="76">
        <v>75</v>
      </c>
      <c r="L137" s="76">
        <v>1</v>
      </c>
      <c r="M137" s="76">
        <v>0</v>
      </c>
      <c r="N137" s="79">
        <v>12</v>
      </c>
    </row>
    <row r="138" spans="1:14" ht="16.5" customHeight="1">
      <c r="A138" s="3" t="s">
        <v>476</v>
      </c>
      <c r="B138" s="3" t="s">
        <v>474</v>
      </c>
      <c r="C138" s="90" t="s">
        <v>296</v>
      </c>
      <c r="D138" s="91" t="s">
        <v>422</v>
      </c>
      <c r="E138" s="92"/>
      <c r="F138" s="75">
        <f t="shared" si="8"/>
        <v>17</v>
      </c>
      <c r="G138" s="76">
        <v>1</v>
      </c>
      <c r="H138" s="76">
        <v>0</v>
      </c>
      <c r="I138" s="76">
        <v>0</v>
      </c>
      <c r="J138" s="76">
        <v>0</v>
      </c>
      <c r="K138" s="76">
        <v>16</v>
      </c>
      <c r="L138" s="76">
        <v>0</v>
      </c>
      <c r="M138" s="76">
        <v>0</v>
      </c>
      <c r="N138" s="79">
        <v>1</v>
      </c>
    </row>
    <row r="139" spans="1:14" ht="16.5" customHeight="1">
      <c r="A139" s="3" t="s">
        <v>476</v>
      </c>
      <c r="B139" s="3" t="s">
        <v>75</v>
      </c>
      <c r="C139" s="90" t="s">
        <v>298</v>
      </c>
      <c r="D139" s="91" t="s">
        <v>422</v>
      </c>
      <c r="E139" s="92"/>
      <c r="F139" s="75">
        <f t="shared" si="8"/>
        <v>66</v>
      </c>
      <c r="G139" s="76">
        <v>0</v>
      </c>
      <c r="H139" s="76">
        <v>1</v>
      </c>
      <c r="I139" s="76">
        <v>3</v>
      </c>
      <c r="J139" s="76">
        <v>2</v>
      </c>
      <c r="K139" s="76">
        <v>58</v>
      </c>
      <c r="L139" s="76">
        <v>2</v>
      </c>
      <c r="M139" s="76">
        <v>0</v>
      </c>
      <c r="N139" s="79">
        <v>6</v>
      </c>
    </row>
    <row r="140" spans="1:14" ht="16.5" customHeight="1">
      <c r="A140" s="3" t="s">
        <v>476</v>
      </c>
      <c r="B140" s="3" t="s">
        <v>75</v>
      </c>
      <c r="C140" s="90" t="s">
        <v>300</v>
      </c>
      <c r="D140" s="91" t="s">
        <v>422</v>
      </c>
      <c r="E140" s="92"/>
      <c r="F140" s="75">
        <f t="shared" si="8"/>
        <v>24</v>
      </c>
      <c r="G140" s="76">
        <v>0</v>
      </c>
      <c r="H140" s="76">
        <v>0</v>
      </c>
      <c r="I140" s="76">
        <v>0</v>
      </c>
      <c r="J140" s="76">
        <v>2</v>
      </c>
      <c r="K140" s="76">
        <v>22</v>
      </c>
      <c r="L140" s="76">
        <v>0</v>
      </c>
      <c r="M140" s="76">
        <v>0</v>
      </c>
      <c r="N140" s="79">
        <v>2</v>
      </c>
    </row>
    <row r="141" spans="1:14" ht="16.5" customHeight="1">
      <c r="A141" s="3" t="s">
        <v>476</v>
      </c>
      <c r="B141" s="3" t="s">
        <v>75</v>
      </c>
      <c r="C141" s="90" t="s">
        <v>302</v>
      </c>
      <c r="D141" s="91" t="s">
        <v>422</v>
      </c>
      <c r="E141" s="92"/>
      <c r="F141" s="75">
        <f t="shared" si="8"/>
        <v>25</v>
      </c>
      <c r="G141" s="76">
        <v>0</v>
      </c>
      <c r="H141" s="76">
        <v>0</v>
      </c>
      <c r="I141" s="76">
        <v>0</v>
      </c>
      <c r="J141" s="76">
        <v>0</v>
      </c>
      <c r="K141" s="76">
        <v>25</v>
      </c>
      <c r="L141" s="76">
        <v>0</v>
      </c>
      <c r="M141" s="76">
        <v>0</v>
      </c>
      <c r="N141" s="79">
        <v>0</v>
      </c>
    </row>
    <row r="142" spans="1:14" ht="16.5" customHeight="1">
      <c r="A142" s="3" t="s">
        <v>476</v>
      </c>
      <c r="B142" s="3" t="s">
        <v>474</v>
      </c>
      <c r="C142" s="90" t="s">
        <v>304</v>
      </c>
      <c r="D142" s="91" t="s">
        <v>422</v>
      </c>
      <c r="E142" s="92"/>
      <c r="F142" s="75">
        <f t="shared" si="8"/>
        <v>25</v>
      </c>
      <c r="G142" s="76">
        <v>1</v>
      </c>
      <c r="H142" s="76">
        <v>0</v>
      </c>
      <c r="I142" s="76">
        <v>0</v>
      </c>
      <c r="J142" s="76">
        <v>2</v>
      </c>
      <c r="K142" s="76">
        <v>21</v>
      </c>
      <c r="L142" s="76">
        <v>1</v>
      </c>
      <c r="M142" s="76">
        <v>0</v>
      </c>
      <c r="N142" s="79">
        <v>3</v>
      </c>
    </row>
    <row r="143" spans="1:14" ht="16.5" customHeight="1">
      <c r="A143" s="3" t="s">
        <v>476</v>
      </c>
      <c r="B143" s="3" t="s">
        <v>474</v>
      </c>
      <c r="C143" s="90" t="s">
        <v>306</v>
      </c>
      <c r="D143" s="91" t="s">
        <v>422</v>
      </c>
      <c r="E143" s="92"/>
      <c r="F143" s="75">
        <f t="shared" si="8"/>
        <v>16</v>
      </c>
      <c r="G143" s="76">
        <v>0</v>
      </c>
      <c r="H143" s="76">
        <v>0</v>
      </c>
      <c r="I143" s="76">
        <v>0</v>
      </c>
      <c r="J143" s="76">
        <v>0</v>
      </c>
      <c r="K143" s="76">
        <v>16</v>
      </c>
      <c r="L143" s="76">
        <v>0</v>
      </c>
      <c r="M143" s="76">
        <v>0</v>
      </c>
      <c r="N143" s="79">
        <v>0</v>
      </c>
    </row>
    <row r="144" spans="1:14" ht="16.5" customHeight="1">
      <c r="A144" s="3" t="s">
        <v>483</v>
      </c>
      <c r="B144" s="3" t="s">
        <v>484</v>
      </c>
      <c r="C144" s="90" t="s">
        <v>308</v>
      </c>
      <c r="D144" s="91" t="s">
        <v>422</v>
      </c>
      <c r="E144" s="92"/>
      <c r="F144" s="75">
        <f t="shared" si="8"/>
        <v>25</v>
      </c>
      <c r="G144" s="76">
        <v>0</v>
      </c>
      <c r="H144" s="76">
        <v>0</v>
      </c>
      <c r="I144" s="76">
        <v>1</v>
      </c>
      <c r="J144" s="76">
        <v>1</v>
      </c>
      <c r="K144" s="76">
        <v>22</v>
      </c>
      <c r="L144" s="76">
        <v>1</v>
      </c>
      <c r="M144" s="76">
        <v>0</v>
      </c>
      <c r="N144" s="79">
        <v>2</v>
      </c>
    </row>
    <row r="145" spans="1:14" ht="16.5" customHeight="1">
      <c r="A145" s="3" t="s">
        <v>483</v>
      </c>
      <c r="B145" s="3" t="s">
        <v>484</v>
      </c>
      <c r="C145" s="90" t="s">
        <v>310</v>
      </c>
      <c r="D145" s="91" t="s">
        <v>422</v>
      </c>
      <c r="E145" s="92"/>
      <c r="F145" s="75">
        <f t="shared" si="8"/>
        <v>94</v>
      </c>
      <c r="G145" s="76">
        <v>0</v>
      </c>
      <c r="H145" s="76">
        <v>0</v>
      </c>
      <c r="I145" s="76">
        <v>5</v>
      </c>
      <c r="J145" s="76">
        <v>4</v>
      </c>
      <c r="K145" s="76">
        <v>85</v>
      </c>
      <c r="L145" s="76">
        <v>0</v>
      </c>
      <c r="M145" s="76">
        <v>0</v>
      </c>
      <c r="N145" s="79">
        <v>9</v>
      </c>
    </row>
    <row r="146" spans="1:14" ht="16.5" customHeight="1">
      <c r="A146" s="3" t="s">
        <v>483</v>
      </c>
      <c r="B146" s="3" t="s">
        <v>484</v>
      </c>
      <c r="C146" s="90" t="s">
        <v>312</v>
      </c>
      <c r="D146" s="91" t="s">
        <v>422</v>
      </c>
      <c r="E146" s="92"/>
      <c r="F146" s="75">
        <f t="shared" si="8"/>
        <v>45</v>
      </c>
      <c r="G146" s="76">
        <v>0</v>
      </c>
      <c r="H146" s="76">
        <v>1</v>
      </c>
      <c r="I146" s="76">
        <v>0</v>
      </c>
      <c r="J146" s="76">
        <v>10</v>
      </c>
      <c r="K146" s="76">
        <v>34</v>
      </c>
      <c r="L146" s="76">
        <v>0</v>
      </c>
      <c r="M146" s="76">
        <v>0</v>
      </c>
      <c r="N146" s="79">
        <v>11</v>
      </c>
    </row>
    <row r="147" spans="1:14" ht="16.5" customHeight="1">
      <c r="A147" s="3" t="s">
        <v>483</v>
      </c>
      <c r="B147" s="3" t="s">
        <v>484</v>
      </c>
      <c r="C147" s="90" t="s">
        <v>314</v>
      </c>
      <c r="D147" s="91" t="s">
        <v>422</v>
      </c>
      <c r="E147" s="92"/>
      <c r="F147" s="75">
        <f t="shared" si="8"/>
        <v>14</v>
      </c>
      <c r="G147" s="76">
        <v>0</v>
      </c>
      <c r="H147" s="76">
        <v>0</v>
      </c>
      <c r="I147" s="76">
        <v>0</v>
      </c>
      <c r="J147" s="76">
        <v>1</v>
      </c>
      <c r="K147" s="76">
        <v>13</v>
      </c>
      <c r="L147" s="76">
        <v>0</v>
      </c>
      <c r="M147" s="76">
        <v>0</v>
      </c>
      <c r="N147" s="79">
        <v>1</v>
      </c>
    </row>
    <row r="148" spans="1:14" ht="16.5" customHeight="1">
      <c r="A148" s="3" t="s">
        <v>483</v>
      </c>
      <c r="B148" s="3" t="s">
        <v>484</v>
      </c>
      <c r="C148" s="90" t="s">
        <v>316</v>
      </c>
      <c r="D148" s="91" t="s">
        <v>422</v>
      </c>
      <c r="E148" s="92"/>
      <c r="F148" s="75">
        <f t="shared" si="8"/>
        <v>28</v>
      </c>
      <c r="G148" s="76">
        <v>0</v>
      </c>
      <c r="H148" s="76">
        <v>0</v>
      </c>
      <c r="I148" s="76">
        <v>0</v>
      </c>
      <c r="J148" s="76">
        <v>1</v>
      </c>
      <c r="K148" s="76">
        <v>27</v>
      </c>
      <c r="L148" s="76">
        <v>0</v>
      </c>
      <c r="M148" s="76">
        <v>0</v>
      </c>
      <c r="N148" s="79">
        <v>1</v>
      </c>
    </row>
    <row r="149" spans="1:14" ht="16.5" customHeight="1">
      <c r="A149" s="3" t="s">
        <v>483</v>
      </c>
      <c r="B149" s="3" t="s">
        <v>484</v>
      </c>
      <c r="C149" s="90" t="s">
        <v>318</v>
      </c>
      <c r="D149" s="91" t="s">
        <v>422</v>
      </c>
      <c r="E149" s="92"/>
      <c r="F149" s="75">
        <f t="shared" si="8"/>
        <v>10</v>
      </c>
      <c r="G149" s="76">
        <v>0</v>
      </c>
      <c r="H149" s="76">
        <v>0</v>
      </c>
      <c r="I149" s="76">
        <v>0</v>
      </c>
      <c r="J149" s="76">
        <v>2</v>
      </c>
      <c r="K149" s="76">
        <v>8</v>
      </c>
      <c r="L149" s="76">
        <v>0</v>
      </c>
      <c r="M149" s="76">
        <v>0</v>
      </c>
      <c r="N149" s="79">
        <v>2</v>
      </c>
    </row>
    <row r="150" spans="1:14" ht="16.5" customHeight="1">
      <c r="A150" s="3" t="s">
        <v>483</v>
      </c>
      <c r="B150" s="3" t="s">
        <v>484</v>
      </c>
      <c r="C150" s="90" t="s">
        <v>320</v>
      </c>
      <c r="D150" s="91" t="s">
        <v>422</v>
      </c>
      <c r="E150" s="92"/>
      <c r="F150" s="75">
        <f t="shared" si="8"/>
        <v>23</v>
      </c>
      <c r="G150" s="76">
        <v>0</v>
      </c>
      <c r="H150" s="76">
        <v>0</v>
      </c>
      <c r="I150" s="76">
        <v>0</v>
      </c>
      <c r="J150" s="76">
        <v>1</v>
      </c>
      <c r="K150" s="76">
        <v>21</v>
      </c>
      <c r="L150" s="76">
        <v>1</v>
      </c>
      <c r="M150" s="76">
        <v>0</v>
      </c>
      <c r="N150" s="79">
        <v>1</v>
      </c>
    </row>
    <row r="151" spans="1:14" ht="16.5" customHeight="1">
      <c r="A151" s="3" t="s">
        <v>476</v>
      </c>
      <c r="B151" s="3" t="s">
        <v>75</v>
      </c>
      <c r="C151" s="90" t="s">
        <v>322</v>
      </c>
      <c r="D151" s="91" t="s">
        <v>422</v>
      </c>
      <c r="E151" s="92"/>
      <c r="F151" s="75">
        <f t="shared" si="8"/>
        <v>27</v>
      </c>
      <c r="G151" s="76">
        <v>0</v>
      </c>
      <c r="H151" s="76">
        <v>0</v>
      </c>
      <c r="I151" s="76">
        <v>0</v>
      </c>
      <c r="J151" s="76">
        <v>3</v>
      </c>
      <c r="K151" s="76">
        <v>24</v>
      </c>
      <c r="L151" s="76">
        <v>0</v>
      </c>
      <c r="M151" s="76">
        <v>0</v>
      </c>
      <c r="N151" s="79">
        <v>3</v>
      </c>
    </row>
    <row r="152" spans="1:14" ht="16.5" customHeight="1">
      <c r="A152" s="3" t="s">
        <v>467</v>
      </c>
      <c r="B152" s="3" t="s">
        <v>468</v>
      </c>
      <c r="C152" s="90" t="s">
        <v>324</v>
      </c>
      <c r="D152" s="91" t="s">
        <v>422</v>
      </c>
      <c r="E152" s="92"/>
      <c r="F152" s="75">
        <f t="shared" si="8"/>
        <v>12</v>
      </c>
      <c r="G152" s="76">
        <v>0</v>
      </c>
      <c r="H152" s="76">
        <v>0</v>
      </c>
      <c r="I152" s="76">
        <v>0</v>
      </c>
      <c r="J152" s="76">
        <v>0</v>
      </c>
      <c r="K152" s="76">
        <v>12</v>
      </c>
      <c r="L152" s="76">
        <v>0</v>
      </c>
      <c r="M152" s="76">
        <v>0</v>
      </c>
      <c r="N152" s="79">
        <v>0</v>
      </c>
    </row>
    <row r="153" spans="1:14" ht="16.5" customHeight="1">
      <c r="A153" s="3" t="s">
        <v>467</v>
      </c>
      <c r="B153" s="3" t="s">
        <v>468</v>
      </c>
      <c r="C153" s="90" t="s">
        <v>326</v>
      </c>
      <c r="D153" s="91" t="s">
        <v>422</v>
      </c>
      <c r="E153" s="92"/>
      <c r="F153" s="75">
        <f t="shared" si="8"/>
        <v>8</v>
      </c>
      <c r="G153" s="76">
        <v>0</v>
      </c>
      <c r="H153" s="76">
        <v>0</v>
      </c>
      <c r="I153" s="76">
        <v>0</v>
      </c>
      <c r="J153" s="76">
        <v>0</v>
      </c>
      <c r="K153" s="76">
        <v>8</v>
      </c>
      <c r="L153" s="76">
        <v>0</v>
      </c>
      <c r="M153" s="76">
        <v>0</v>
      </c>
      <c r="N153" s="79">
        <v>0</v>
      </c>
    </row>
    <row r="154" spans="1:14" ht="16.5" customHeight="1">
      <c r="A154" s="3" t="s">
        <v>478</v>
      </c>
      <c r="B154" s="3" t="s">
        <v>54</v>
      </c>
      <c r="C154" s="90" t="s">
        <v>328</v>
      </c>
      <c r="D154" s="91" t="s">
        <v>422</v>
      </c>
      <c r="E154" s="92"/>
      <c r="F154" s="75">
        <f t="shared" si="8"/>
        <v>43</v>
      </c>
      <c r="G154" s="76">
        <v>0</v>
      </c>
      <c r="H154" s="76">
        <v>0</v>
      </c>
      <c r="I154" s="76">
        <v>0</v>
      </c>
      <c r="J154" s="76">
        <v>3</v>
      </c>
      <c r="K154" s="76">
        <v>39</v>
      </c>
      <c r="L154" s="76">
        <v>1</v>
      </c>
      <c r="M154" s="76">
        <v>0</v>
      </c>
      <c r="N154" s="79">
        <v>3</v>
      </c>
    </row>
    <row r="155" spans="1:14" ht="16.5" customHeight="1">
      <c r="A155" s="3" t="s">
        <v>478</v>
      </c>
      <c r="B155" s="3" t="s">
        <v>54</v>
      </c>
      <c r="C155" s="90" t="s">
        <v>330</v>
      </c>
      <c r="D155" s="91" t="s">
        <v>422</v>
      </c>
      <c r="E155" s="92"/>
      <c r="F155" s="75">
        <f t="shared" si="8"/>
        <v>29</v>
      </c>
      <c r="G155" s="76">
        <v>0</v>
      </c>
      <c r="H155" s="76">
        <v>0</v>
      </c>
      <c r="I155" s="76">
        <v>0</v>
      </c>
      <c r="J155" s="76">
        <v>0</v>
      </c>
      <c r="K155" s="76">
        <v>29</v>
      </c>
      <c r="L155" s="76">
        <v>0</v>
      </c>
      <c r="M155" s="76">
        <v>0</v>
      </c>
      <c r="N155" s="79">
        <v>0</v>
      </c>
    </row>
    <row r="156" spans="1:14" ht="16.5" customHeight="1">
      <c r="A156" s="3" t="s">
        <v>467</v>
      </c>
      <c r="B156" s="3" t="s">
        <v>468</v>
      </c>
      <c r="C156" s="90" t="s">
        <v>332</v>
      </c>
      <c r="D156" s="91" t="s">
        <v>422</v>
      </c>
      <c r="E156" s="92"/>
      <c r="F156" s="75">
        <f t="shared" si="8"/>
        <v>33</v>
      </c>
      <c r="G156" s="76">
        <v>0</v>
      </c>
      <c r="H156" s="76">
        <v>0</v>
      </c>
      <c r="I156" s="76">
        <v>1</v>
      </c>
      <c r="J156" s="76">
        <v>2</v>
      </c>
      <c r="K156" s="76">
        <v>30</v>
      </c>
      <c r="L156" s="76">
        <v>0</v>
      </c>
      <c r="M156" s="76">
        <v>0</v>
      </c>
      <c r="N156" s="79">
        <v>3</v>
      </c>
    </row>
    <row r="157" spans="1:14" ht="16.5" customHeight="1">
      <c r="A157" s="3" t="s">
        <v>478</v>
      </c>
      <c r="B157" s="3" t="s">
        <v>54</v>
      </c>
      <c r="C157" s="90" t="s">
        <v>334</v>
      </c>
      <c r="D157" s="91" t="s">
        <v>422</v>
      </c>
      <c r="E157" s="92"/>
      <c r="F157" s="75">
        <f t="shared" si="8"/>
        <v>30</v>
      </c>
      <c r="G157" s="76">
        <v>0</v>
      </c>
      <c r="H157" s="76">
        <v>0</v>
      </c>
      <c r="I157" s="76">
        <v>0</v>
      </c>
      <c r="J157" s="76">
        <v>2</v>
      </c>
      <c r="K157" s="76">
        <v>27</v>
      </c>
      <c r="L157" s="76">
        <v>1</v>
      </c>
      <c r="M157" s="76">
        <v>0</v>
      </c>
      <c r="N157" s="79">
        <v>2</v>
      </c>
    </row>
    <row r="158" spans="1:14" ht="16.5" customHeight="1">
      <c r="A158" s="3" t="s">
        <v>478</v>
      </c>
      <c r="B158" s="3" t="s">
        <v>54</v>
      </c>
      <c r="C158" s="90" t="s">
        <v>336</v>
      </c>
      <c r="D158" s="91" t="s">
        <v>422</v>
      </c>
      <c r="E158" s="92"/>
      <c r="F158" s="75">
        <f t="shared" si="8"/>
        <v>35</v>
      </c>
      <c r="G158" s="76">
        <v>0</v>
      </c>
      <c r="H158" s="76">
        <v>1</v>
      </c>
      <c r="I158" s="76">
        <v>0</v>
      </c>
      <c r="J158" s="76">
        <v>2</v>
      </c>
      <c r="K158" s="76">
        <v>32</v>
      </c>
      <c r="L158" s="76">
        <v>0</v>
      </c>
      <c r="M158" s="76">
        <v>0</v>
      </c>
      <c r="N158" s="79">
        <v>3</v>
      </c>
    </row>
    <row r="159" spans="1:14" ht="16.5" customHeight="1">
      <c r="A159" s="3" t="s">
        <v>503</v>
      </c>
      <c r="B159" s="3" t="s">
        <v>504</v>
      </c>
      <c r="C159" s="90" t="s">
        <v>338</v>
      </c>
      <c r="D159" s="91" t="s">
        <v>422</v>
      </c>
      <c r="E159" s="92"/>
      <c r="F159" s="75">
        <f t="shared" si="8"/>
        <v>65</v>
      </c>
      <c r="G159" s="76">
        <v>0</v>
      </c>
      <c r="H159" s="76">
        <v>0</v>
      </c>
      <c r="I159" s="76">
        <v>1</v>
      </c>
      <c r="J159" s="76">
        <v>2</v>
      </c>
      <c r="K159" s="76">
        <v>62</v>
      </c>
      <c r="L159" s="76">
        <v>0</v>
      </c>
      <c r="M159" s="76">
        <v>0</v>
      </c>
      <c r="N159" s="79">
        <v>3</v>
      </c>
    </row>
    <row r="160" spans="1:14" ht="16.5" customHeight="1">
      <c r="A160" s="3" t="s">
        <v>503</v>
      </c>
      <c r="B160" s="3" t="s">
        <v>504</v>
      </c>
      <c r="C160" s="90" t="s">
        <v>340</v>
      </c>
      <c r="D160" s="91" t="s">
        <v>422</v>
      </c>
      <c r="E160" s="92"/>
      <c r="F160" s="75">
        <f t="shared" si="8"/>
        <v>21</v>
      </c>
      <c r="G160" s="76">
        <v>1</v>
      </c>
      <c r="H160" s="76">
        <v>0</v>
      </c>
      <c r="I160" s="76">
        <v>1</v>
      </c>
      <c r="J160" s="76">
        <v>3</v>
      </c>
      <c r="K160" s="76">
        <v>16</v>
      </c>
      <c r="L160" s="76">
        <v>0</v>
      </c>
      <c r="M160" s="76">
        <v>0</v>
      </c>
      <c r="N160" s="79">
        <v>5</v>
      </c>
    </row>
    <row r="161" spans="1:14" ht="16.5" customHeight="1">
      <c r="A161" s="3" t="s">
        <v>503</v>
      </c>
      <c r="B161" s="3" t="s">
        <v>504</v>
      </c>
      <c r="C161" s="90" t="s">
        <v>342</v>
      </c>
      <c r="D161" s="91" t="s">
        <v>422</v>
      </c>
      <c r="E161" s="92"/>
      <c r="F161" s="75">
        <f t="shared" si="8"/>
        <v>23</v>
      </c>
      <c r="G161" s="76">
        <v>0</v>
      </c>
      <c r="H161" s="76">
        <v>1</v>
      </c>
      <c r="I161" s="76">
        <v>0</v>
      </c>
      <c r="J161" s="76">
        <v>1</v>
      </c>
      <c r="K161" s="76">
        <v>21</v>
      </c>
      <c r="L161" s="76">
        <v>0</v>
      </c>
      <c r="M161" s="76">
        <v>0</v>
      </c>
      <c r="N161" s="79">
        <v>2</v>
      </c>
    </row>
    <row r="162" spans="1:14" ht="16.5" customHeight="1">
      <c r="A162" s="3" t="s">
        <v>503</v>
      </c>
      <c r="B162" s="3" t="s">
        <v>505</v>
      </c>
      <c r="C162" s="90" t="s">
        <v>344</v>
      </c>
      <c r="D162" s="91" t="s">
        <v>422</v>
      </c>
      <c r="E162" s="92"/>
      <c r="F162" s="75">
        <f t="shared" si="8"/>
        <v>76</v>
      </c>
      <c r="G162" s="76">
        <v>0</v>
      </c>
      <c r="H162" s="76">
        <v>1</v>
      </c>
      <c r="I162" s="76">
        <v>1</v>
      </c>
      <c r="J162" s="76">
        <v>2</v>
      </c>
      <c r="K162" s="76">
        <v>72</v>
      </c>
      <c r="L162" s="76">
        <v>0</v>
      </c>
      <c r="M162" s="76">
        <v>0</v>
      </c>
      <c r="N162" s="79">
        <v>4</v>
      </c>
    </row>
    <row r="163" spans="1:14" ht="16.5" customHeight="1">
      <c r="A163" s="3" t="s">
        <v>503</v>
      </c>
      <c r="B163" s="3" t="s">
        <v>505</v>
      </c>
      <c r="C163" s="90" t="s">
        <v>346</v>
      </c>
      <c r="D163" s="91" t="s">
        <v>422</v>
      </c>
      <c r="E163" s="92"/>
      <c r="F163" s="75">
        <f t="shared" si="8"/>
        <v>17</v>
      </c>
      <c r="G163" s="76">
        <v>0</v>
      </c>
      <c r="H163" s="76">
        <v>0</v>
      </c>
      <c r="I163" s="76">
        <v>0</v>
      </c>
      <c r="J163" s="76">
        <v>1</v>
      </c>
      <c r="K163" s="76">
        <v>16</v>
      </c>
      <c r="L163" s="76">
        <v>0</v>
      </c>
      <c r="M163" s="76">
        <v>0</v>
      </c>
      <c r="N163" s="79">
        <v>1</v>
      </c>
    </row>
    <row r="164" spans="1:14" ht="16.5" customHeight="1">
      <c r="A164" s="3" t="s">
        <v>503</v>
      </c>
      <c r="B164" s="3" t="s">
        <v>505</v>
      </c>
      <c r="C164" s="90" t="s">
        <v>348</v>
      </c>
      <c r="D164" s="91" t="s">
        <v>422</v>
      </c>
      <c r="E164" s="92"/>
      <c r="F164" s="75">
        <f t="shared" si="8"/>
        <v>18</v>
      </c>
      <c r="G164" s="76">
        <v>0</v>
      </c>
      <c r="H164" s="76">
        <v>0</v>
      </c>
      <c r="I164" s="76">
        <v>0</v>
      </c>
      <c r="J164" s="76">
        <v>0</v>
      </c>
      <c r="K164" s="76">
        <v>18</v>
      </c>
      <c r="L164" s="76">
        <v>0</v>
      </c>
      <c r="M164" s="76">
        <v>0</v>
      </c>
      <c r="N164" s="79">
        <v>0</v>
      </c>
    </row>
    <row r="165" spans="1:14" ht="16.5" customHeight="1">
      <c r="A165" s="3" t="s">
        <v>503</v>
      </c>
      <c r="B165" s="3" t="s">
        <v>504</v>
      </c>
      <c r="C165" s="90" t="s">
        <v>350</v>
      </c>
      <c r="D165" s="91" t="s">
        <v>422</v>
      </c>
      <c r="E165" s="92"/>
      <c r="F165" s="75">
        <f t="shared" si="8"/>
        <v>125</v>
      </c>
      <c r="G165" s="76">
        <v>1</v>
      </c>
      <c r="H165" s="76">
        <v>0</v>
      </c>
      <c r="I165" s="76">
        <v>2</v>
      </c>
      <c r="J165" s="76">
        <v>8</v>
      </c>
      <c r="K165" s="76">
        <v>114</v>
      </c>
      <c r="L165" s="76">
        <v>0</v>
      </c>
      <c r="M165" s="76">
        <v>0</v>
      </c>
      <c r="N165" s="79">
        <v>11</v>
      </c>
    </row>
    <row r="166" spans="1:14" ht="16.5" customHeight="1">
      <c r="A166" s="3" t="s">
        <v>471</v>
      </c>
      <c r="B166" s="3" t="s">
        <v>472</v>
      </c>
      <c r="C166" s="90" t="s">
        <v>352</v>
      </c>
      <c r="D166" s="91" t="s">
        <v>422</v>
      </c>
      <c r="E166" s="92"/>
      <c r="F166" s="75">
        <f t="shared" si="8"/>
        <v>245</v>
      </c>
      <c r="G166" s="76">
        <v>1</v>
      </c>
      <c r="H166" s="76">
        <v>1</v>
      </c>
      <c r="I166" s="76">
        <v>3</v>
      </c>
      <c r="J166" s="76">
        <v>20</v>
      </c>
      <c r="K166" s="76">
        <v>218</v>
      </c>
      <c r="L166" s="76">
        <v>2</v>
      </c>
      <c r="M166" s="76">
        <v>0</v>
      </c>
      <c r="N166" s="79">
        <v>25</v>
      </c>
    </row>
    <row r="167" spans="1:14" ht="16.5" customHeight="1">
      <c r="A167" s="3" t="s">
        <v>471</v>
      </c>
      <c r="B167" s="3" t="s">
        <v>472</v>
      </c>
      <c r="C167" s="90" t="s">
        <v>354</v>
      </c>
      <c r="D167" s="91" t="s">
        <v>422</v>
      </c>
      <c r="E167" s="92"/>
      <c r="F167" s="75">
        <f t="shared" si="8"/>
        <v>33</v>
      </c>
      <c r="G167" s="76">
        <v>0</v>
      </c>
      <c r="H167" s="76">
        <v>0</v>
      </c>
      <c r="I167" s="76">
        <v>0</v>
      </c>
      <c r="J167" s="76">
        <v>1</v>
      </c>
      <c r="K167" s="76">
        <v>31</v>
      </c>
      <c r="L167" s="76">
        <v>1</v>
      </c>
      <c r="M167" s="76">
        <v>0</v>
      </c>
      <c r="N167" s="79">
        <v>1</v>
      </c>
    </row>
    <row r="168" spans="1:14" ht="16.5" customHeight="1">
      <c r="A168" s="3" t="s">
        <v>471</v>
      </c>
      <c r="B168" s="3" t="s">
        <v>472</v>
      </c>
      <c r="C168" s="90" t="s">
        <v>356</v>
      </c>
      <c r="D168" s="91" t="s">
        <v>422</v>
      </c>
      <c r="E168" s="92"/>
      <c r="F168" s="75">
        <f t="shared" si="8"/>
        <v>31</v>
      </c>
      <c r="G168" s="76">
        <v>1</v>
      </c>
      <c r="H168" s="76">
        <v>0</v>
      </c>
      <c r="I168" s="76">
        <v>0</v>
      </c>
      <c r="J168" s="76">
        <v>4</v>
      </c>
      <c r="K168" s="76">
        <v>26</v>
      </c>
      <c r="L168" s="76">
        <v>0</v>
      </c>
      <c r="M168" s="76">
        <v>0</v>
      </c>
      <c r="N168" s="79">
        <v>5</v>
      </c>
    </row>
    <row r="169" spans="1:14" ht="16.5" customHeight="1">
      <c r="A169" s="3" t="s">
        <v>471</v>
      </c>
      <c r="B169" s="3" t="s">
        <v>472</v>
      </c>
      <c r="C169" s="90" t="s">
        <v>358</v>
      </c>
      <c r="D169" s="91" t="s">
        <v>422</v>
      </c>
      <c r="E169" s="92"/>
      <c r="F169" s="75">
        <f t="shared" si="8"/>
        <v>27</v>
      </c>
      <c r="G169" s="76">
        <v>0</v>
      </c>
      <c r="H169" s="76">
        <v>0</v>
      </c>
      <c r="I169" s="76">
        <v>0</v>
      </c>
      <c r="J169" s="76">
        <v>1</v>
      </c>
      <c r="K169" s="76">
        <v>25</v>
      </c>
      <c r="L169" s="76">
        <v>1</v>
      </c>
      <c r="M169" s="76">
        <v>0</v>
      </c>
      <c r="N169" s="79">
        <v>1</v>
      </c>
    </row>
    <row r="170" spans="1:14" ht="16.5" customHeight="1">
      <c r="A170" s="3" t="s">
        <v>471</v>
      </c>
      <c r="B170" s="3" t="s">
        <v>472</v>
      </c>
      <c r="C170" s="90" t="s">
        <v>360</v>
      </c>
      <c r="D170" s="91" t="s">
        <v>422</v>
      </c>
      <c r="E170" s="92"/>
      <c r="F170" s="75">
        <f t="shared" si="8"/>
        <v>28</v>
      </c>
      <c r="G170" s="76">
        <v>0</v>
      </c>
      <c r="H170" s="76">
        <v>0</v>
      </c>
      <c r="I170" s="76">
        <v>0</v>
      </c>
      <c r="J170" s="76">
        <v>3</v>
      </c>
      <c r="K170" s="76">
        <v>25</v>
      </c>
      <c r="L170" s="76">
        <v>0</v>
      </c>
      <c r="M170" s="76">
        <v>0</v>
      </c>
      <c r="N170" s="79">
        <v>3</v>
      </c>
    </row>
    <row r="171" spans="1:14" ht="16.5" customHeight="1">
      <c r="A171" s="3" t="s">
        <v>471</v>
      </c>
      <c r="B171" s="3" t="s">
        <v>472</v>
      </c>
      <c r="C171" s="90" t="s">
        <v>362</v>
      </c>
      <c r="D171" s="91" t="s">
        <v>422</v>
      </c>
      <c r="E171" s="92"/>
      <c r="F171" s="75">
        <f t="shared" si="8"/>
        <v>40</v>
      </c>
      <c r="G171" s="76">
        <v>0</v>
      </c>
      <c r="H171" s="76">
        <v>0</v>
      </c>
      <c r="I171" s="76">
        <v>0</v>
      </c>
      <c r="J171" s="76">
        <v>2</v>
      </c>
      <c r="K171" s="76">
        <v>37</v>
      </c>
      <c r="L171" s="76">
        <v>1</v>
      </c>
      <c r="M171" s="76">
        <v>0</v>
      </c>
      <c r="N171" s="79">
        <v>2</v>
      </c>
    </row>
    <row r="172" spans="1:14" ht="16.5" customHeight="1">
      <c r="A172" s="3" t="s">
        <v>471</v>
      </c>
      <c r="B172" s="3" t="s">
        <v>472</v>
      </c>
      <c r="C172" s="90" t="s">
        <v>364</v>
      </c>
      <c r="D172" s="91" t="s">
        <v>422</v>
      </c>
      <c r="E172" s="92"/>
      <c r="F172" s="75">
        <f t="shared" si="8"/>
        <v>94</v>
      </c>
      <c r="G172" s="76">
        <v>0</v>
      </c>
      <c r="H172" s="76">
        <v>0</v>
      </c>
      <c r="I172" s="76">
        <v>1</v>
      </c>
      <c r="J172" s="76">
        <v>4</v>
      </c>
      <c r="K172" s="76">
        <v>89</v>
      </c>
      <c r="L172" s="76">
        <v>0</v>
      </c>
      <c r="M172" s="76">
        <v>0</v>
      </c>
      <c r="N172" s="79">
        <v>5</v>
      </c>
    </row>
    <row r="173" spans="1:14" ht="16.5" customHeight="1">
      <c r="A173" s="3" t="s">
        <v>471</v>
      </c>
      <c r="B173" s="3" t="s">
        <v>472</v>
      </c>
      <c r="C173" s="90" t="s">
        <v>366</v>
      </c>
      <c r="D173" s="91" t="s">
        <v>422</v>
      </c>
      <c r="E173" s="92"/>
      <c r="F173" s="75">
        <f t="shared" si="8"/>
        <v>25</v>
      </c>
      <c r="G173" s="76">
        <v>0</v>
      </c>
      <c r="H173" s="76">
        <v>0</v>
      </c>
      <c r="I173" s="76">
        <v>0</v>
      </c>
      <c r="J173" s="76">
        <v>1</v>
      </c>
      <c r="K173" s="76">
        <v>23</v>
      </c>
      <c r="L173" s="76">
        <v>1</v>
      </c>
      <c r="M173" s="76">
        <v>0</v>
      </c>
      <c r="N173" s="79">
        <v>1</v>
      </c>
    </row>
    <row r="174" spans="1:14" ht="16.5" customHeight="1">
      <c r="A174" s="3" t="s">
        <v>471</v>
      </c>
      <c r="B174" s="3" t="s">
        <v>472</v>
      </c>
      <c r="C174" s="90" t="s">
        <v>368</v>
      </c>
      <c r="D174" s="91" t="s">
        <v>422</v>
      </c>
      <c r="E174" s="92"/>
      <c r="F174" s="75">
        <f t="shared" si="8"/>
        <v>20</v>
      </c>
      <c r="G174" s="76">
        <v>0</v>
      </c>
      <c r="H174" s="76">
        <v>0</v>
      </c>
      <c r="I174" s="76">
        <v>0</v>
      </c>
      <c r="J174" s="76">
        <v>1</v>
      </c>
      <c r="K174" s="76">
        <v>19</v>
      </c>
      <c r="L174" s="76">
        <v>0</v>
      </c>
      <c r="M174" s="76">
        <v>0</v>
      </c>
      <c r="N174" s="79">
        <v>1</v>
      </c>
    </row>
    <row r="175" spans="1:14" ht="16.5" customHeight="1">
      <c r="A175" s="3" t="s">
        <v>471</v>
      </c>
      <c r="B175" s="3" t="s">
        <v>472</v>
      </c>
      <c r="C175" s="90" t="s">
        <v>370</v>
      </c>
      <c r="D175" s="91" t="s">
        <v>422</v>
      </c>
      <c r="E175" s="92"/>
      <c r="F175" s="75">
        <f t="shared" si="8"/>
        <v>37</v>
      </c>
      <c r="G175" s="76">
        <v>0</v>
      </c>
      <c r="H175" s="76">
        <v>0</v>
      </c>
      <c r="I175" s="76">
        <v>0</v>
      </c>
      <c r="J175" s="76">
        <v>3</v>
      </c>
      <c r="K175" s="76">
        <v>34</v>
      </c>
      <c r="L175" s="76">
        <v>0</v>
      </c>
      <c r="M175" s="76">
        <v>0</v>
      </c>
      <c r="N175" s="79">
        <v>3</v>
      </c>
    </row>
    <row r="176" spans="1:14" ht="16.5" customHeight="1">
      <c r="A176" s="3" t="s">
        <v>471</v>
      </c>
      <c r="B176" s="3" t="s">
        <v>472</v>
      </c>
      <c r="C176" s="90" t="s">
        <v>372</v>
      </c>
      <c r="D176" s="91" t="s">
        <v>422</v>
      </c>
      <c r="E176" s="92"/>
      <c r="F176" s="75">
        <f t="shared" si="8"/>
        <v>37</v>
      </c>
      <c r="G176" s="76">
        <v>0</v>
      </c>
      <c r="H176" s="76">
        <v>0</v>
      </c>
      <c r="I176" s="76">
        <v>1</v>
      </c>
      <c r="J176" s="76">
        <v>4</v>
      </c>
      <c r="K176" s="76">
        <v>31</v>
      </c>
      <c r="L176" s="76">
        <v>1</v>
      </c>
      <c r="M176" s="76">
        <v>0</v>
      </c>
      <c r="N176" s="79">
        <v>5</v>
      </c>
    </row>
    <row r="177" spans="1:14" ht="16.5" customHeight="1">
      <c r="A177" s="3" t="s">
        <v>471</v>
      </c>
      <c r="B177" s="3" t="s">
        <v>472</v>
      </c>
      <c r="C177" s="90" t="s">
        <v>374</v>
      </c>
      <c r="D177" s="91" t="s">
        <v>422</v>
      </c>
      <c r="E177" s="92"/>
      <c r="F177" s="75">
        <f t="shared" si="8"/>
        <v>151</v>
      </c>
      <c r="G177" s="76">
        <v>0</v>
      </c>
      <c r="H177" s="76">
        <v>0</v>
      </c>
      <c r="I177" s="76">
        <v>1</v>
      </c>
      <c r="J177" s="76">
        <v>9</v>
      </c>
      <c r="K177" s="76">
        <v>137</v>
      </c>
      <c r="L177" s="76">
        <v>4</v>
      </c>
      <c r="M177" s="76">
        <v>0</v>
      </c>
      <c r="N177" s="79">
        <v>10</v>
      </c>
    </row>
    <row r="178" spans="1:14" ht="16.5" customHeight="1">
      <c r="A178" s="3" t="s">
        <v>471</v>
      </c>
      <c r="B178" s="3" t="s">
        <v>472</v>
      </c>
      <c r="C178" s="90" t="s">
        <v>376</v>
      </c>
      <c r="D178" s="91" t="s">
        <v>422</v>
      </c>
      <c r="E178" s="92"/>
      <c r="F178" s="75">
        <f t="shared" si="8"/>
        <v>24</v>
      </c>
      <c r="G178" s="76">
        <v>0</v>
      </c>
      <c r="H178" s="76">
        <v>0</v>
      </c>
      <c r="I178" s="76">
        <v>0</v>
      </c>
      <c r="J178" s="76">
        <v>3</v>
      </c>
      <c r="K178" s="76">
        <v>21</v>
      </c>
      <c r="L178" s="76">
        <v>0</v>
      </c>
      <c r="M178" s="76">
        <v>0</v>
      </c>
      <c r="N178" s="79">
        <v>3</v>
      </c>
    </row>
    <row r="179" spans="1:14" ht="16.5" customHeight="1">
      <c r="A179" s="3" t="s">
        <v>471</v>
      </c>
      <c r="B179" s="3" t="s">
        <v>472</v>
      </c>
      <c r="C179" s="90" t="s">
        <v>378</v>
      </c>
      <c r="D179" s="91" t="s">
        <v>422</v>
      </c>
      <c r="E179" s="92"/>
      <c r="F179" s="75">
        <f t="shared" si="8"/>
        <v>16</v>
      </c>
      <c r="G179" s="76">
        <v>0</v>
      </c>
      <c r="H179" s="76">
        <v>0</v>
      </c>
      <c r="I179" s="76">
        <v>0</v>
      </c>
      <c r="J179" s="76">
        <v>0</v>
      </c>
      <c r="K179" s="76">
        <v>16</v>
      </c>
      <c r="L179" s="76">
        <v>0</v>
      </c>
      <c r="M179" s="76">
        <v>0</v>
      </c>
      <c r="N179" s="79">
        <v>0</v>
      </c>
    </row>
    <row r="180" spans="1:14" ht="16.5" customHeight="1">
      <c r="A180" s="3" t="s">
        <v>471</v>
      </c>
      <c r="B180" s="3" t="s">
        <v>472</v>
      </c>
      <c r="C180" s="90" t="s">
        <v>380</v>
      </c>
      <c r="D180" s="91" t="s">
        <v>422</v>
      </c>
      <c r="E180" s="92"/>
      <c r="F180" s="75">
        <f t="shared" si="8"/>
        <v>31</v>
      </c>
      <c r="G180" s="76">
        <v>0</v>
      </c>
      <c r="H180" s="76">
        <v>0</v>
      </c>
      <c r="I180" s="76">
        <v>0</v>
      </c>
      <c r="J180" s="76">
        <v>0</v>
      </c>
      <c r="K180" s="76">
        <v>31</v>
      </c>
      <c r="L180" s="76">
        <v>0</v>
      </c>
      <c r="M180" s="76">
        <v>0</v>
      </c>
      <c r="N180" s="79">
        <v>0</v>
      </c>
    </row>
    <row r="181" spans="1:14" ht="16.5" customHeight="1">
      <c r="A181" s="3" t="s">
        <v>471</v>
      </c>
      <c r="B181" s="3" t="s">
        <v>472</v>
      </c>
      <c r="C181" s="90" t="s">
        <v>382</v>
      </c>
      <c r="D181" s="91" t="s">
        <v>422</v>
      </c>
      <c r="E181" s="92"/>
      <c r="F181" s="75">
        <f t="shared" si="8"/>
        <v>29</v>
      </c>
      <c r="G181" s="76">
        <v>0</v>
      </c>
      <c r="H181" s="76">
        <v>0</v>
      </c>
      <c r="I181" s="76">
        <v>0</v>
      </c>
      <c r="J181" s="76">
        <v>2</v>
      </c>
      <c r="K181" s="76">
        <v>27</v>
      </c>
      <c r="L181" s="76">
        <v>0</v>
      </c>
      <c r="M181" s="76">
        <v>0</v>
      </c>
      <c r="N181" s="79">
        <v>2</v>
      </c>
    </row>
    <row r="182" spans="1:14" ht="16.5" customHeight="1">
      <c r="A182" s="3" t="s">
        <v>471</v>
      </c>
      <c r="B182" s="3" t="s">
        <v>472</v>
      </c>
      <c r="C182" s="90" t="s">
        <v>384</v>
      </c>
      <c r="D182" s="91" t="s">
        <v>422</v>
      </c>
      <c r="E182" s="92"/>
      <c r="F182" s="75">
        <f t="shared" si="8"/>
        <v>10</v>
      </c>
      <c r="G182" s="76">
        <v>0</v>
      </c>
      <c r="H182" s="76">
        <v>0</v>
      </c>
      <c r="I182" s="76">
        <v>0</v>
      </c>
      <c r="J182" s="76">
        <v>0</v>
      </c>
      <c r="K182" s="76">
        <v>8</v>
      </c>
      <c r="L182" s="76">
        <v>2</v>
      </c>
      <c r="M182" s="76">
        <v>0</v>
      </c>
      <c r="N182" s="79">
        <v>0</v>
      </c>
    </row>
    <row r="183" spans="1:14" ht="16.5" customHeight="1">
      <c r="A183" s="3" t="s">
        <v>471</v>
      </c>
      <c r="B183" s="3" t="s">
        <v>472</v>
      </c>
      <c r="C183" s="90" t="s">
        <v>386</v>
      </c>
      <c r="D183" s="91" t="s">
        <v>422</v>
      </c>
      <c r="E183" s="92"/>
      <c r="F183" s="75">
        <f t="shared" si="8"/>
        <v>28</v>
      </c>
      <c r="G183" s="76">
        <v>0</v>
      </c>
      <c r="H183" s="76">
        <v>0</v>
      </c>
      <c r="I183" s="76">
        <v>0</v>
      </c>
      <c r="J183" s="76">
        <v>2</v>
      </c>
      <c r="K183" s="76">
        <v>26</v>
      </c>
      <c r="L183" s="76">
        <v>0</v>
      </c>
      <c r="M183" s="76">
        <v>0</v>
      </c>
      <c r="N183" s="79">
        <v>2</v>
      </c>
    </row>
    <row r="184" spans="1:14" ht="16.5" customHeight="1">
      <c r="A184" s="3" t="s">
        <v>469</v>
      </c>
      <c r="B184" s="3" t="s">
        <v>470</v>
      </c>
      <c r="C184" s="90" t="s">
        <v>388</v>
      </c>
      <c r="D184" s="91" t="s">
        <v>422</v>
      </c>
      <c r="E184" s="92"/>
      <c r="F184" s="75">
        <f t="shared" si="8"/>
        <v>139</v>
      </c>
      <c r="G184" s="76">
        <v>0</v>
      </c>
      <c r="H184" s="76">
        <v>0</v>
      </c>
      <c r="I184" s="76">
        <v>5</v>
      </c>
      <c r="J184" s="76">
        <v>12</v>
      </c>
      <c r="K184" s="76">
        <v>118</v>
      </c>
      <c r="L184" s="76">
        <v>4</v>
      </c>
      <c r="M184" s="76">
        <v>0</v>
      </c>
      <c r="N184" s="79">
        <v>17</v>
      </c>
    </row>
    <row r="185" spans="1:14" ht="16.5" customHeight="1">
      <c r="A185" s="3" t="s">
        <v>469</v>
      </c>
      <c r="B185" s="3" t="s">
        <v>470</v>
      </c>
      <c r="C185" s="90" t="s">
        <v>390</v>
      </c>
      <c r="D185" s="91" t="s">
        <v>422</v>
      </c>
      <c r="E185" s="92"/>
      <c r="F185" s="75">
        <f t="shared" si="8"/>
        <v>35</v>
      </c>
      <c r="G185" s="76">
        <v>0</v>
      </c>
      <c r="H185" s="76">
        <v>0</v>
      </c>
      <c r="I185" s="76">
        <v>0</v>
      </c>
      <c r="J185" s="76">
        <v>6</v>
      </c>
      <c r="K185" s="76">
        <v>29</v>
      </c>
      <c r="L185" s="76">
        <v>0</v>
      </c>
      <c r="M185" s="76">
        <v>0</v>
      </c>
      <c r="N185" s="79">
        <v>6</v>
      </c>
    </row>
    <row r="186" spans="1:14" ht="16.5" customHeight="1">
      <c r="A186" s="3" t="s">
        <v>469</v>
      </c>
      <c r="B186" s="3" t="s">
        <v>470</v>
      </c>
      <c r="C186" s="90" t="s">
        <v>392</v>
      </c>
      <c r="D186" s="91" t="s">
        <v>422</v>
      </c>
      <c r="E186" s="92"/>
      <c r="F186" s="75">
        <f t="shared" si="8"/>
        <v>40</v>
      </c>
      <c r="G186" s="76">
        <v>0</v>
      </c>
      <c r="H186" s="76">
        <v>1</v>
      </c>
      <c r="I186" s="76">
        <v>0</v>
      </c>
      <c r="J186" s="76">
        <v>3</v>
      </c>
      <c r="K186" s="76">
        <v>36</v>
      </c>
      <c r="L186" s="76">
        <v>0</v>
      </c>
      <c r="M186" s="76">
        <v>0</v>
      </c>
      <c r="N186" s="79">
        <v>4</v>
      </c>
    </row>
    <row r="187" spans="1:14" ht="16.5" customHeight="1">
      <c r="A187" s="3" t="s">
        <v>469</v>
      </c>
      <c r="B187" s="3" t="s">
        <v>470</v>
      </c>
      <c r="C187" s="90" t="s">
        <v>394</v>
      </c>
      <c r="D187" s="91" t="s">
        <v>422</v>
      </c>
      <c r="E187" s="92"/>
      <c r="F187" s="75">
        <f t="shared" si="8"/>
        <v>43</v>
      </c>
      <c r="G187" s="76">
        <v>0</v>
      </c>
      <c r="H187" s="76">
        <v>0</v>
      </c>
      <c r="I187" s="76">
        <v>0</v>
      </c>
      <c r="J187" s="76">
        <v>5</v>
      </c>
      <c r="K187" s="76">
        <v>38</v>
      </c>
      <c r="L187" s="76">
        <v>0</v>
      </c>
      <c r="M187" s="76">
        <v>0</v>
      </c>
      <c r="N187" s="79">
        <v>5</v>
      </c>
    </row>
    <row r="188" spans="1:14" ht="16.5" customHeight="1">
      <c r="A188" s="3" t="s">
        <v>469</v>
      </c>
      <c r="B188" s="3" t="s">
        <v>470</v>
      </c>
      <c r="C188" s="90" t="s">
        <v>396</v>
      </c>
      <c r="D188" s="91" t="s">
        <v>422</v>
      </c>
      <c r="E188" s="92"/>
      <c r="F188" s="75">
        <f t="shared" si="8"/>
        <v>30</v>
      </c>
      <c r="G188" s="76">
        <v>0</v>
      </c>
      <c r="H188" s="76">
        <v>0</v>
      </c>
      <c r="I188" s="76">
        <v>0</v>
      </c>
      <c r="J188" s="76">
        <v>2</v>
      </c>
      <c r="K188" s="76">
        <v>28</v>
      </c>
      <c r="L188" s="76">
        <v>0</v>
      </c>
      <c r="M188" s="76">
        <v>0</v>
      </c>
      <c r="N188" s="79">
        <v>2</v>
      </c>
    </row>
    <row r="189" spans="1:14" ht="16.5" customHeight="1">
      <c r="A189" s="3" t="s">
        <v>469</v>
      </c>
      <c r="B189" s="3" t="s">
        <v>470</v>
      </c>
      <c r="C189" s="90" t="s">
        <v>398</v>
      </c>
      <c r="D189" s="91" t="s">
        <v>422</v>
      </c>
      <c r="E189" s="92"/>
      <c r="F189" s="75">
        <f t="shared" si="8"/>
        <v>15</v>
      </c>
      <c r="G189" s="76">
        <v>0</v>
      </c>
      <c r="H189" s="76">
        <v>0</v>
      </c>
      <c r="I189" s="76">
        <v>0</v>
      </c>
      <c r="J189" s="76">
        <v>1</v>
      </c>
      <c r="K189" s="76">
        <v>14</v>
      </c>
      <c r="L189" s="76">
        <v>0</v>
      </c>
      <c r="M189" s="76">
        <v>0</v>
      </c>
      <c r="N189" s="79">
        <v>1</v>
      </c>
    </row>
    <row r="190" spans="1:14" ht="16.5" customHeight="1">
      <c r="A190" s="3" t="s">
        <v>469</v>
      </c>
      <c r="B190" s="3" t="s">
        <v>470</v>
      </c>
      <c r="C190" s="90" t="s">
        <v>400</v>
      </c>
      <c r="D190" s="91" t="s">
        <v>422</v>
      </c>
      <c r="E190" s="92"/>
      <c r="F190" s="75">
        <f t="shared" si="8"/>
        <v>22</v>
      </c>
      <c r="G190" s="76">
        <v>0</v>
      </c>
      <c r="H190" s="76">
        <v>0</v>
      </c>
      <c r="I190" s="76">
        <v>0</v>
      </c>
      <c r="J190" s="76">
        <v>0</v>
      </c>
      <c r="K190" s="76">
        <v>22</v>
      </c>
      <c r="L190" s="76">
        <v>0</v>
      </c>
      <c r="M190" s="76">
        <v>0</v>
      </c>
      <c r="N190" s="79">
        <v>0</v>
      </c>
    </row>
    <row r="191" spans="1:14" ht="16.5" customHeight="1">
      <c r="A191" s="3" t="s">
        <v>69</v>
      </c>
      <c r="B191" s="3" t="s">
        <v>506</v>
      </c>
      <c r="C191" s="90" t="s">
        <v>402</v>
      </c>
      <c r="D191" s="91" t="s">
        <v>422</v>
      </c>
      <c r="E191" s="92"/>
      <c r="F191" s="75">
        <f t="shared" si="8"/>
        <v>108</v>
      </c>
      <c r="G191" s="76">
        <v>1</v>
      </c>
      <c r="H191" s="76">
        <v>0</v>
      </c>
      <c r="I191" s="76">
        <v>4</v>
      </c>
      <c r="J191" s="76">
        <v>5</v>
      </c>
      <c r="K191" s="76">
        <v>96</v>
      </c>
      <c r="L191" s="76">
        <v>2</v>
      </c>
      <c r="M191" s="76">
        <v>0</v>
      </c>
      <c r="N191" s="79">
        <v>10</v>
      </c>
    </row>
    <row r="192" spans="1:14" ht="16.5" customHeight="1">
      <c r="A192" s="3" t="s">
        <v>69</v>
      </c>
      <c r="B192" s="3" t="s">
        <v>506</v>
      </c>
      <c r="C192" s="90" t="s">
        <v>404</v>
      </c>
      <c r="D192" s="91" t="s">
        <v>422</v>
      </c>
      <c r="E192" s="92"/>
      <c r="F192" s="75">
        <f t="shared" si="8"/>
        <v>163</v>
      </c>
      <c r="G192" s="76">
        <v>0</v>
      </c>
      <c r="H192" s="76">
        <v>1</v>
      </c>
      <c r="I192" s="76">
        <v>2</v>
      </c>
      <c r="J192" s="76">
        <v>10</v>
      </c>
      <c r="K192" s="76">
        <v>147</v>
      </c>
      <c r="L192" s="76">
        <v>3</v>
      </c>
      <c r="M192" s="76">
        <v>0</v>
      </c>
      <c r="N192" s="79">
        <v>13</v>
      </c>
    </row>
    <row r="193" spans="1:14" ht="16.5" customHeight="1">
      <c r="A193" s="3" t="s">
        <v>69</v>
      </c>
      <c r="B193" s="3" t="s">
        <v>506</v>
      </c>
      <c r="C193" s="90" t="s">
        <v>406</v>
      </c>
      <c r="D193" s="91" t="s">
        <v>422</v>
      </c>
      <c r="E193" s="92"/>
      <c r="F193" s="75">
        <f t="shared" si="8"/>
        <v>33</v>
      </c>
      <c r="G193" s="76">
        <v>0</v>
      </c>
      <c r="H193" s="76">
        <v>0</v>
      </c>
      <c r="I193" s="76">
        <v>0</v>
      </c>
      <c r="J193" s="76">
        <v>2</v>
      </c>
      <c r="K193" s="76">
        <v>31</v>
      </c>
      <c r="L193" s="76">
        <v>0</v>
      </c>
      <c r="M193" s="76">
        <v>0</v>
      </c>
      <c r="N193" s="79">
        <v>2</v>
      </c>
    </row>
    <row r="194" spans="1:14" ht="16.5" customHeight="1">
      <c r="A194" s="3" t="s">
        <v>69</v>
      </c>
      <c r="B194" s="3" t="s">
        <v>506</v>
      </c>
      <c r="C194" s="90" t="s">
        <v>408</v>
      </c>
      <c r="D194" s="91" t="s">
        <v>422</v>
      </c>
      <c r="E194" s="92"/>
      <c r="F194" s="75">
        <f t="shared" si="8"/>
        <v>21</v>
      </c>
      <c r="G194" s="76">
        <v>0</v>
      </c>
      <c r="H194" s="76">
        <v>0</v>
      </c>
      <c r="I194" s="76">
        <v>0</v>
      </c>
      <c r="J194" s="76">
        <v>2</v>
      </c>
      <c r="K194" s="76">
        <v>18</v>
      </c>
      <c r="L194" s="76">
        <v>1</v>
      </c>
      <c r="M194" s="76">
        <v>0</v>
      </c>
      <c r="N194" s="79">
        <v>2</v>
      </c>
    </row>
    <row r="195" spans="1:14" ht="16.5" customHeight="1">
      <c r="C195" s="90" t="s">
        <v>409</v>
      </c>
      <c r="D195" s="91" t="s">
        <v>422</v>
      </c>
      <c r="E195" s="92"/>
      <c r="F195" s="75">
        <f t="shared" si="8"/>
        <v>5</v>
      </c>
      <c r="G195" s="76">
        <v>0</v>
      </c>
      <c r="H195" s="76">
        <v>0</v>
      </c>
      <c r="I195" s="76">
        <v>0</v>
      </c>
      <c r="J195" s="76">
        <v>1</v>
      </c>
      <c r="K195" s="76">
        <v>4</v>
      </c>
      <c r="L195" s="76">
        <v>0</v>
      </c>
      <c r="M195" s="76">
        <v>0</v>
      </c>
      <c r="N195" s="79">
        <v>1</v>
      </c>
    </row>
    <row r="196" spans="1:14" ht="16.5" customHeight="1">
      <c r="A196" s="3" t="s">
        <v>462</v>
      </c>
      <c r="B196" s="3" t="s">
        <v>2</v>
      </c>
      <c r="C196" s="87" t="s">
        <v>540</v>
      </c>
      <c r="D196" s="88" t="s">
        <v>428</v>
      </c>
      <c r="E196" s="89">
        <v>1</v>
      </c>
      <c r="F196" s="117">
        <f>SUM(G196:M196)</f>
        <v>6310</v>
      </c>
      <c r="G196" s="118">
        <v>15</v>
      </c>
      <c r="H196" s="118">
        <v>20</v>
      </c>
      <c r="I196" s="118">
        <v>66</v>
      </c>
      <c r="J196" s="118">
        <v>413</v>
      </c>
      <c r="K196" s="118">
        <v>5718</v>
      </c>
      <c r="L196" s="118">
        <v>77</v>
      </c>
      <c r="M196" s="118">
        <v>1</v>
      </c>
      <c r="N196" s="119">
        <v>514</v>
      </c>
    </row>
    <row r="197" spans="1:14" ht="16.5" customHeight="1">
      <c r="A197" s="3" t="s">
        <v>463</v>
      </c>
      <c r="B197" s="3" t="s">
        <v>464</v>
      </c>
      <c r="C197" s="90" t="s">
        <v>35</v>
      </c>
      <c r="D197" s="91" t="s">
        <v>428</v>
      </c>
      <c r="E197" s="92">
        <v>1</v>
      </c>
      <c r="F197" s="75">
        <f t="shared" ref="F197:F251" si="9">SUM(G197:M197)</f>
        <v>630</v>
      </c>
      <c r="G197" s="76">
        <v>1</v>
      </c>
      <c r="H197" s="76">
        <v>1</v>
      </c>
      <c r="I197" s="76">
        <v>14</v>
      </c>
      <c r="J197" s="76">
        <v>38</v>
      </c>
      <c r="K197" s="76">
        <v>571</v>
      </c>
      <c r="L197" s="76">
        <v>5</v>
      </c>
      <c r="M197" s="76">
        <v>0</v>
      </c>
      <c r="N197" s="79">
        <v>54</v>
      </c>
    </row>
    <row r="198" spans="1:14" ht="16.5" customHeight="1">
      <c r="A198" s="3" t="s">
        <v>465</v>
      </c>
      <c r="B198" s="3" t="s">
        <v>38</v>
      </c>
      <c r="C198" s="90" t="s">
        <v>38</v>
      </c>
      <c r="D198" s="91" t="s">
        <v>428</v>
      </c>
      <c r="E198" s="92">
        <v>1</v>
      </c>
      <c r="F198" s="75">
        <f t="shared" si="9"/>
        <v>216</v>
      </c>
      <c r="G198" s="76">
        <v>0</v>
      </c>
      <c r="H198" s="76">
        <v>0</v>
      </c>
      <c r="I198" s="76">
        <v>5</v>
      </c>
      <c r="J198" s="76">
        <v>18</v>
      </c>
      <c r="K198" s="76">
        <v>192</v>
      </c>
      <c r="L198" s="76">
        <v>1</v>
      </c>
      <c r="M198" s="76">
        <v>0</v>
      </c>
      <c r="N198" s="79">
        <v>23</v>
      </c>
    </row>
    <row r="199" spans="1:14" ht="16.5" customHeight="1">
      <c r="A199" s="3" t="s">
        <v>466</v>
      </c>
      <c r="B199" s="3" t="s">
        <v>41</v>
      </c>
      <c r="C199" s="90" t="s">
        <v>41</v>
      </c>
      <c r="D199" s="91" t="s">
        <v>428</v>
      </c>
      <c r="E199" s="92">
        <v>1</v>
      </c>
      <c r="F199" s="75">
        <f t="shared" si="9"/>
        <v>979</v>
      </c>
      <c r="G199" s="76">
        <v>1</v>
      </c>
      <c r="H199" s="76">
        <v>5</v>
      </c>
      <c r="I199" s="76">
        <v>13</v>
      </c>
      <c r="J199" s="76">
        <v>64</v>
      </c>
      <c r="K199" s="76">
        <v>882</v>
      </c>
      <c r="L199" s="76">
        <v>12</v>
      </c>
      <c r="M199" s="76">
        <v>2</v>
      </c>
      <c r="N199" s="79">
        <v>83</v>
      </c>
    </row>
    <row r="200" spans="1:14" ht="16.5" customHeight="1">
      <c r="A200" s="3" t="s">
        <v>467</v>
      </c>
      <c r="B200" s="3" t="s">
        <v>468</v>
      </c>
      <c r="C200" s="90" t="s">
        <v>44</v>
      </c>
      <c r="D200" s="91" t="s">
        <v>428</v>
      </c>
      <c r="E200" s="92">
        <v>1</v>
      </c>
      <c r="F200" s="75">
        <f t="shared" si="9"/>
        <v>203</v>
      </c>
      <c r="G200" s="76">
        <v>0</v>
      </c>
      <c r="H200" s="76">
        <v>2</v>
      </c>
      <c r="I200" s="76">
        <v>5</v>
      </c>
      <c r="J200" s="76">
        <v>17</v>
      </c>
      <c r="K200" s="76">
        <v>178</v>
      </c>
      <c r="L200" s="76">
        <v>1</v>
      </c>
      <c r="M200" s="76">
        <v>0</v>
      </c>
      <c r="N200" s="79">
        <v>24</v>
      </c>
    </row>
    <row r="201" spans="1:14" ht="16.5" customHeight="1">
      <c r="A201" s="3" t="s">
        <v>469</v>
      </c>
      <c r="B201" s="3" t="s">
        <v>470</v>
      </c>
      <c r="C201" s="90" t="s">
        <v>47</v>
      </c>
      <c r="D201" s="91" t="s">
        <v>428</v>
      </c>
      <c r="E201" s="92">
        <v>1</v>
      </c>
      <c r="F201" s="75">
        <f t="shared" si="9"/>
        <v>422</v>
      </c>
      <c r="G201" s="76">
        <v>2</v>
      </c>
      <c r="H201" s="76">
        <v>2</v>
      </c>
      <c r="I201" s="76">
        <v>3</v>
      </c>
      <c r="J201" s="76">
        <v>20</v>
      </c>
      <c r="K201" s="76">
        <v>385</v>
      </c>
      <c r="L201" s="76">
        <v>7</v>
      </c>
      <c r="M201" s="76">
        <v>3</v>
      </c>
      <c r="N201" s="79">
        <v>27</v>
      </c>
    </row>
    <row r="202" spans="1:14" ht="16.5" customHeight="1">
      <c r="A202" s="3" t="s">
        <v>471</v>
      </c>
      <c r="B202" s="3" t="s">
        <v>472</v>
      </c>
      <c r="C202" s="90" t="s">
        <v>50</v>
      </c>
      <c r="D202" s="91" t="s">
        <v>428</v>
      </c>
      <c r="E202" s="92">
        <v>1</v>
      </c>
      <c r="F202" s="75">
        <f t="shared" si="9"/>
        <v>544</v>
      </c>
      <c r="G202" s="76">
        <v>3</v>
      </c>
      <c r="H202" s="76">
        <v>1</v>
      </c>
      <c r="I202" s="76">
        <v>4</v>
      </c>
      <c r="J202" s="76">
        <v>28</v>
      </c>
      <c r="K202" s="76">
        <v>500</v>
      </c>
      <c r="L202" s="76">
        <v>8</v>
      </c>
      <c r="M202" s="76">
        <v>0</v>
      </c>
      <c r="N202" s="79">
        <v>36</v>
      </c>
    </row>
    <row r="203" spans="1:14" ht="16.5" customHeight="1">
      <c r="A203" s="3" t="s">
        <v>473</v>
      </c>
      <c r="B203" s="3" t="s">
        <v>474</v>
      </c>
      <c r="C203" s="90" t="s">
        <v>53</v>
      </c>
      <c r="D203" s="91" t="s">
        <v>428</v>
      </c>
      <c r="E203" s="92">
        <v>1</v>
      </c>
      <c r="F203" s="75">
        <f t="shared" si="9"/>
        <v>315</v>
      </c>
      <c r="G203" s="76">
        <v>2</v>
      </c>
      <c r="H203" s="76">
        <v>2</v>
      </c>
      <c r="I203" s="76">
        <v>6</v>
      </c>
      <c r="J203" s="76">
        <v>27</v>
      </c>
      <c r="K203" s="76">
        <v>273</v>
      </c>
      <c r="L203" s="76">
        <v>5</v>
      </c>
      <c r="M203" s="76">
        <v>0</v>
      </c>
      <c r="N203" s="79">
        <v>37</v>
      </c>
    </row>
    <row r="204" spans="1:14" ht="16.5" customHeight="1">
      <c r="A204" s="3" t="s">
        <v>475</v>
      </c>
      <c r="B204" s="3" t="s">
        <v>21</v>
      </c>
      <c r="C204" s="90" t="s">
        <v>56</v>
      </c>
      <c r="D204" s="91" t="s">
        <v>428</v>
      </c>
      <c r="E204" s="92">
        <v>1</v>
      </c>
      <c r="F204" s="75">
        <f t="shared" si="9"/>
        <v>6</v>
      </c>
      <c r="G204" s="76">
        <v>0</v>
      </c>
      <c r="H204" s="76">
        <v>0</v>
      </c>
      <c r="I204" s="76">
        <v>0</v>
      </c>
      <c r="J204" s="76">
        <v>1</v>
      </c>
      <c r="K204" s="76">
        <v>5</v>
      </c>
      <c r="L204" s="76">
        <v>0</v>
      </c>
      <c r="M204" s="76">
        <v>0</v>
      </c>
      <c r="N204" s="79">
        <v>1</v>
      </c>
    </row>
    <row r="205" spans="1:14" ht="16.5" customHeight="1">
      <c r="A205" s="3" t="s">
        <v>475</v>
      </c>
      <c r="B205" s="3" t="s">
        <v>21</v>
      </c>
      <c r="C205" s="90" t="s">
        <v>59</v>
      </c>
      <c r="D205" s="91" t="s">
        <v>428</v>
      </c>
      <c r="E205" s="92">
        <v>1</v>
      </c>
      <c r="F205" s="75">
        <f t="shared" si="9"/>
        <v>189</v>
      </c>
      <c r="G205" s="76">
        <v>1</v>
      </c>
      <c r="H205" s="76">
        <v>1</v>
      </c>
      <c r="I205" s="76">
        <v>2</v>
      </c>
      <c r="J205" s="76">
        <v>16</v>
      </c>
      <c r="K205" s="76">
        <v>166</v>
      </c>
      <c r="L205" s="76">
        <v>3</v>
      </c>
      <c r="M205" s="76">
        <v>0</v>
      </c>
      <c r="N205" s="79">
        <v>20</v>
      </c>
    </row>
    <row r="206" spans="1:14" ht="16.5" customHeight="1">
      <c r="A206" s="3" t="s">
        <v>476</v>
      </c>
      <c r="B206" s="3" t="s">
        <v>75</v>
      </c>
      <c r="C206" s="90" t="s">
        <v>62</v>
      </c>
      <c r="D206" s="91" t="s">
        <v>428</v>
      </c>
      <c r="E206" s="92">
        <v>1</v>
      </c>
      <c r="F206" s="75">
        <f t="shared" si="9"/>
        <v>103</v>
      </c>
      <c r="G206" s="76">
        <v>0</v>
      </c>
      <c r="H206" s="76">
        <v>2</v>
      </c>
      <c r="I206" s="76">
        <v>1</v>
      </c>
      <c r="J206" s="76">
        <v>8</v>
      </c>
      <c r="K206" s="76">
        <v>91</v>
      </c>
      <c r="L206" s="76">
        <v>1</v>
      </c>
      <c r="M206" s="76">
        <v>0</v>
      </c>
      <c r="N206" s="79">
        <v>11</v>
      </c>
    </row>
    <row r="207" spans="1:14" ht="16.5" customHeight="1">
      <c r="A207" s="3" t="s">
        <v>477</v>
      </c>
      <c r="B207" s="3" t="s">
        <v>87</v>
      </c>
      <c r="C207" s="90" t="s">
        <v>65</v>
      </c>
      <c r="D207" s="91" t="s">
        <v>428</v>
      </c>
      <c r="E207" s="92">
        <v>1</v>
      </c>
      <c r="F207" s="75">
        <f t="shared" si="9"/>
        <v>48</v>
      </c>
      <c r="G207" s="76">
        <v>0</v>
      </c>
      <c r="H207" s="76">
        <v>0</v>
      </c>
      <c r="I207" s="76">
        <v>0</v>
      </c>
      <c r="J207" s="76">
        <v>2</v>
      </c>
      <c r="K207" s="76">
        <v>46</v>
      </c>
      <c r="L207" s="76">
        <v>0</v>
      </c>
      <c r="M207" s="76">
        <v>0</v>
      </c>
      <c r="N207" s="79">
        <v>2</v>
      </c>
    </row>
    <row r="208" spans="1:14" ht="16.5" customHeight="1">
      <c r="A208" s="3" t="s">
        <v>478</v>
      </c>
      <c r="B208" s="3" t="s">
        <v>54</v>
      </c>
      <c r="C208" s="90" t="s">
        <v>68</v>
      </c>
      <c r="D208" s="91" t="s">
        <v>428</v>
      </c>
      <c r="E208" s="92">
        <v>1</v>
      </c>
      <c r="F208" s="75">
        <f t="shared" si="9"/>
        <v>591</v>
      </c>
      <c r="G208" s="76">
        <v>1</v>
      </c>
      <c r="H208" s="76">
        <v>5</v>
      </c>
      <c r="I208" s="76">
        <v>3</v>
      </c>
      <c r="J208" s="76">
        <v>37</v>
      </c>
      <c r="K208" s="76">
        <v>537</v>
      </c>
      <c r="L208" s="76">
        <v>8</v>
      </c>
      <c r="M208" s="76">
        <v>0</v>
      </c>
      <c r="N208" s="79">
        <v>46</v>
      </c>
    </row>
    <row r="209" spans="1:14" ht="16.5" customHeight="1">
      <c r="A209" s="3" t="s">
        <v>479</v>
      </c>
      <c r="B209" s="3" t="s">
        <v>84</v>
      </c>
      <c r="C209" s="90" t="s">
        <v>71</v>
      </c>
      <c r="D209" s="91" t="s">
        <v>428</v>
      </c>
      <c r="E209" s="92">
        <v>1</v>
      </c>
      <c r="F209" s="75">
        <f t="shared" si="9"/>
        <v>96</v>
      </c>
      <c r="G209" s="76">
        <v>0</v>
      </c>
      <c r="H209" s="76">
        <v>0</v>
      </c>
      <c r="I209" s="76">
        <v>0</v>
      </c>
      <c r="J209" s="76">
        <v>11</v>
      </c>
      <c r="K209" s="76">
        <v>83</v>
      </c>
      <c r="L209" s="76">
        <v>2</v>
      </c>
      <c r="M209" s="76">
        <v>0</v>
      </c>
      <c r="N209" s="79">
        <v>11</v>
      </c>
    </row>
    <row r="210" spans="1:14" ht="16.5" customHeight="1">
      <c r="A210" s="3" t="s">
        <v>475</v>
      </c>
      <c r="B210" s="3" t="s">
        <v>21</v>
      </c>
      <c r="C210" s="90" t="s">
        <v>74</v>
      </c>
      <c r="D210" s="91" t="s">
        <v>428</v>
      </c>
      <c r="E210" s="92">
        <v>1</v>
      </c>
      <c r="F210" s="75">
        <f t="shared" si="9"/>
        <v>36</v>
      </c>
      <c r="G210" s="76">
        <v>0</v>
      </c>
      <c r="H210" s="76">
        <v>0</v>
      </c>
      <c r="I210" s="76">
        <v>0</v>
      </c>
      <c r="J210" s="76">
        <v>6</v>
      </c>
      <c r="K210" s="76">
        <v>29</v>
      </c>
      <c r="L210" s="76">
        <v>1</v>
      </c>
      <c r="M210" s="76">
        <v>0</v>
      </c>
      <c r="N210" s="79">
        <v>6</v>
      </c>
    </row>
    <row r="211" spans="1:14" ht="16.5" customHeight="1">
      <c r="A211" s="3" t="s">
        <v>480</v>
      </c>
      <c r="B211" s="3" t="s">
        <v>481</v>
      </c>
      <c r="C211" s="90" t="s">
        <v>77</v>
      </c>
      <c r="D211" s="91" t="s">
        <v>428</v>
      </c>
      <c r="E211" s="92">
        <v>1</v>
      </c>
      <c r="F211" s="75">
        <f t="shared" si="9"/>
        <v>25</v>
      </c>
      <c r="G211" s="76">
        <v>0</v>
      </c>
      <c r="H211" s="76">
        <v>0</v>
      </c>
      <c r="I211" s="76">
        <v>0</v>
      </c>
      <c r="J211" s="76">
        <v>2</v>
      </c>
      <c r="K211" s="76">
        <v>23</v>
      </c>
      <c r="L211" s="76">
        <v>0</v>
      </c>
      <c r="M211" s="76">
        <v>0</v>
      </c>
      <c r="N211" s="79">
        <v>2</v>
      </c>
    </row>
    <row r="212" spans="1:14" ht="16.5" customHeight="1">
      <c r="A212" s="3" t="s">
        <v>462</v>
      </c>
      <c r="B212" s="3" t="s">
        <v>482</v>
      </c>
      <c r="C212" s="90" t="s">
        <v>80</v>
      </c>
      <c r="D212" s="91" t="s">
        <v>428</v>
      </c>
      <c r="E212" s="92">
        <v>1</v>
      </c>
      <c r="F212" s="75">
        <f t="shared" si="9"/>
        <v>320</v>
      </c>
      <c r="G212" s="76">
        <v>4</v>
      </c>
      <c r="H212" s="76">
        <v>2</v>
      </c>
      <c r="I212" s="76">
        <v>3</v>
      </c>
      <c r="J212" s="76">
        <v>16</v>
      </c>
      <c r="K212" s="76">
        <v>292</v>
      </c>
      <c r="L212" s="76">
        <v>3</v>
      </c>
      <c r="M212" s="76">
        <v>0</v>
      </c>
      <c r="N212" s="79">
        <v>25</v>
      </c>
    </row>
    <row r="213" spans="1:14" ht="16.5" customHeight="1">
      <c r="A213" s="3" t="s">
        <v>480</v>
      </c>
      <c r="B213" s="3" t="s">
        <v>481</v>
      </c>
      <c r="C213" s="90" t="s">
        <v>83</v>
      </c>
      <c r="D213" s="91" t="s">
        <v>428</v>
      </c>
      <c r="E213" s="92">
        <v>1</v>
      </c>
      <c r="F213" s="75">
        <f t="shared" si="9"/>
        <v>11</v>
      </c>
      <c r="G213" s="76">
        <v>0</v>
      </c>
      <c r="H213" s="76">
        <v>0</v>
      </c>
      <c r="I213" s="76">
        <v>1</v>
      </c>
      <c r="J213" s="76">
        <v>1</v>
      </c>
      <c r="K213" s="76">
        <v>9</v>
      </c>
      <c r="L213" s="76">
        <v>0</v>
      </c>
      <c r="M213" s="76">
        <v>0</v>
      </c>
      <c r="N213" s="79">
        <v>2</v>
      </c>
    </row>
    <row r="214" spans="1:14" ht="16.5" customHeight="1">
      <c r="A214" s="3" t="s">
        <v>483</v>
      </c>
      <c r="B214" s="3" t="s">
        <v>484</v>
      </c>
      <c r="C214" s="90" t="s">
        <v>86</v>
      </c>
      <c r="D214" s="91" t="s">
        <v>428</v>
      </c>
      <c r="E214" s="92">
        <v>1</v>
      </c>
      <c r="F214" s="75">
        <f t="shared" si="9"/>
        <v>58</v>
      </c>
      <c r="G214" s="76">
        <v>0</v>
      </c>
      <c r="H214" s="76">
        <v>0</v>
      </c>
      <c r="I214" s="76">
        <v>0</v>
      </c>
      <c r="J214" s="76">
        <v>3</v>
      </c>
      <c r="K214" s="76">
        <v>52</v>
      </c>
      <c r="L214" s="76">
        <v>3</v>
      </c>
      <c r="M214" s="76">
        <v>0</v>
      </c>
      <c r="N214" s="79">
        <v>3</v>
      </c>
    </row>
    <row r="215" spans="1:14" ht="16.5" customHeight="1">
      <c r="A215" s="3" t="s">
        <v>485</v>
      </c>
      <c r="B215" s="3" t="s">
        <v>486</v>
      </c>
      <c r="C215" s="90" t="s">
        <v>89</v>
      </c>
      <c r="D215" s="91" t="s">
        <v>428</v>
      </c>
      <c r="E215" s="92">
        <v>1</v>
      </c>
      <c r="F215" s="75">
        <f t="shared" si="9"/>
        <v>42</v>
      </c>
      <c r="G215" s="76">
        <v>0</v>
      </c>
      <c r="H215" s="76">
        <v>0</v>
      </c>
      <c r="I215" s="76">
        <v>1</v>
      </c>
      <c r="J215" s="76">
        <v>7</v>
      </c>
      <c r="K215" s="76">
        <v>34</v>
      </c>
      <c r="L215" s="76">
        <v>0</v>
      </c>
      <c r="M215" s="76">
        <v>0</v>
      </c>
      <c r="N215" s="79">
        <v>8</v>
      </c>
    </row>
    <row r="216" spans="1:14" ht="16.5" customHeight="1">
      <c r="A216" s="3" t="s">
        <v>485</v>
      </c>
      <c r="B216" s="3" t="s">
        <v>486</v>
      </c>
      <c r="C216" s="90" t="s">
        <v>92</v>
      </c>
      <c r="D216" s="91" t="s">
        <v>428</v>
      </c>
      <c r="E216" s="92">
        <v>1</v>
      </c>
      <c r="F216" s="75">
        <f t="shared" si="9"/>
        <v>73</v>
      </c>
      <c r="G216" s="76">
        <v>0</v>
      </c>
      <c r="H216" s="76">
        <v>0</v>
      </c>
      <c r="I216" s="76">
        <v>0</v>
      </c>
      <c r="J216" s="76">
        <v>6</v>
      </c>
      <c r="K216" s="76">
        <v>67</v>
      </c>
      <c r="L216" s="76">
        <v>0</v>
      </c>
      <c r="M216" s="76">
        <v>0</v>
      </c>
      <c r="N216" s="79">
        <v>6</v>
      </c>
    </row>
    <row r="217" spans="1:14" ht="16.5" customHeight="1">
      <c r="A217" s="3" t="s">
        <v>475</v>
      </c>
      <c r="B217" s="3" t="s">
        <v>21</v>
      </c>
      <c r="C217" s="90" t="s">
        <v>94</v>
      </c>
      <c r="D217" s="91" t="s">
        <v>428</v>
      </c>
      <c r="E217" s="92">
        <v>1</v>
      </c>
      <c r="F217" s="75">
        <f t="shared" si="9"/>
        <v>19</v>
      </c>
      <c r="G217" s="76">
        <v>0</v>
      </c>
      <c r="H217" s="76">
        <v>0</v>
      </c>
      <c r="I217" s="76">
        <v>0</v>
      </c>
      <c r="J217" s="76">
        <v>1</v>
      </c>
      <c r="K217" s="76">
        <v>18</v>
      </c>
      <c r="L217" s="76">
        <v>0</v>
      </c>
      <c r="M217" s="76">
        <v>0</v>
      </c>
      <c r="N217" s="79">
        <v>1</v>
      </c>
    </row>
    <row r="218" spans="1:14" ht="16.5" customHeight="1">
      <c r="A218" s="3" t="s">
        <v>487</v>
      </c>
      <c r="B218" s="3" t="s">
        <v>488</v>
      </c>
      <c r="C218" s="90" t="s">
        <v>96</v>
      </c>
      <c r="D218" s="91" t="s">
        <v>428</v>
      </c>
      <c r="E218" s="92">
        <v>1</v>
      </c>
      <c r="F218" s="75">
        <f t="shared" si="9"/>
        <v>58</v>
      </c>
      <c r="G218" s="76">
        <v>0</v>
      </c>
      <c r="H218" s="76">
        <v>0</v>
      </c>
      <c r="I218" s="76">
        <v>2</v>
      </c>
      <c r="J218" s="76">
        <v>6</v>
      </c>
      <c r="K218" s="76">
        <v>49</v>
      </c>
      <c r="L218" s="76">
        <v>1</v>
      </c>
      <c r="M218" s="76">
        <v>0</v>
      </c>
      <c r="N218" s="79">
        <v>8</v>
      </c>
    </row>
    <row r="219" spans="1:14" ht="16.5" customHeight="1">
      <c r="A219" s="3" t="s">
        <v>462</v>
      </c>
      <c r="B219" s="3" t="s">
        <v>489</v>
      </c>
      <c r="C219" s="90" t="s">
        <v>98</v>
      </c>
      <c r="D219" s="91" t="s">
        <v>428</v>
      </c>
      <c r="E219" s="92">
        <v>1</v>
      </c>
      <c r="F219" s="75">
        <f t="shared" si="9"/>
        <v>378</v>
      </c>
      <c r="G219" s="76">
        <v>0</v>
      </c>
      <c r="H219" s="76">
        <v>2</v>
      </c>
      <c r="I219" s="76">
        <v>4</v>
      </c>
      <c r="J219" s="76">
        <v>23</v>
      </c>
      <c r="K219" s="76">
        <v>346</v>
      </c>
      <c r="L219" s="76">
        <v>3</v>
      </c>
      <c r="M219" s="76">
        <v>0</v>
      </c>
      <c r="N219" s="79">
        <v>29</v>
      </c>
    </row>
    <row r="220" spans="1:14" ht="16.5" customHeight="1">
      <c r="A220" s="3" t="s">
        <v>480</v>
      </c>
      <c r="B220" s="3" t="s">
        <v>481</v>
      </c>
      <c r="C220" s="90" t="s">
        <v>100</v>
      </c>
      <c r="D220" s="91" t="s">
        <v>428</v>
      </c>
      <c r="E220" s="92">
        <v>1</v>
      </c>
      <c r="F220" s="75">
        <f t="shared" si="9"/>
        <v>118</v>
      </c>
      <c r="G220" s="76">
        <v>0</v>
      </c>
      <c r="H220" s="76">
        <v>1</v>
      </c>
      <c r="I220" s="76">
        <v>2</v>
      </c>
      <c r="J220" s="76">
        <v>14</v>
      </c>
      <c r="K220" s="76">
        <v>100</v>
      </c>
      <c r="L220" s="76">
        <v>1</v>
      </c>
      <c r="M220" s="76">
        <v>0</v>
      </c>
      <c r="N220" s="79">
        <v>17</v>
      </c>
    </row>
    <row r="221" spans="1:14" ht="16.5" customHeight="1">
      <c r="A221" s="3" t="s">
        <v>480</v>
      </c>
      <c r="B221" s="3" t="s">
        <v>481</v>
      </c>
      <c r="C221" s="90" t="s">
        <v>102</v>
      </c>
      <c r="D221" s="91" t="s">
        <v>428</v>
      </c>
      <c r="E221" s="92">
        <v>1</v>
      </c>
      <c r="F221" s="75">
        <f t="shared" si="9"/>
        <v>39</v>
      </c>
      <c r="G221" s="76">
        <v>0</v>
      </c>
      <c r="H221" s="76">
        <v>0</v>
      </c>
      <c r="I221" s="76">
        <v>0</v>
      </c>
      <c r="J221" s="76">
        <v>1</v>
      </c>
      <c r="K221" s="76">
        <v>36</v>
      </c>
      <c r="L221" s="76">
        <v>2</v>
      </c>
      <c r="M221" s="76">
        <v>0</v>
      </c>
      <c r="N221" s="79">
        <v>1</v>
      </c>
    </row>
    <row r="222" spans="1:14" ht="16.5" customHeight="1">
      <c r="A222" s="3" t="s">
        <v>480</v>
      </c>
      <c r="B222" s="3" t="s">
        <v>481</v>
      </c>
      <c r="C222" s="90" t="s">
        <v>104</v>
      </c>
      <c r="D222" s="91" t="s">
        <v>428</v>
      </c>
      <c r="E222" s="92">
        <v>1</v>
      </c>
      <c r="F222" s="75">
        <f t="shared" si="9"/>
        <v>2</v>
      </c>
      <c r="G222" s="76">
        <v>0</v>
      </c>
      <c r="H222" s="76">
        <v>0</v>
      </c>
      <c r="I222" s="76">
        <v>0</v>
      </c>
      <c r="J222" s="76">
        <v>0</v>
      </c>
      <c r="K222" s="76">
        <v>2</v>
      </c>
      <c r="L222" s="76">
        <v>0</v>
      </c>
      <c r="M222" s="76">
        <v>0</v>
      </c>
      <c r="N222" s="79">
        <v>0</v>
      </c>
    </row>
    <row r="223" spans="1:14" ht="16.5" customHeight="1">
      <c r="A223" s="3" t="s">
        <v>490</v>
      </c>
      <c r="B223" s="3" t="s">
        <v>491</v>
      </c>
      <c r="C223" s="90" t="s">
        <v>106</v>
      </c>
      <c r="D223" s="91" t="s">
        <v>428</v>
      </c>
      <c r="E223" s="92">
        <v>1</v>
      </c>
      <c r="F223" s="75">
        <f t="shared" si="9"/>
        <v>49</v>
      </c>
      <c r="G223" s="76">
        <v>0</v>
      </c>
      <c r="H223" s="76">
        <v>0</v>
      </c>
      <c r="I223" s="76">
        <v>0</v>
      </c>
      <c r="J223" s="76">
        <v>3</v>
      </c>
      <c r="K223" s="76">
        <v>46</v>
      </c>
      <c r="L223" s="76">
        <v>0</v>
      </c>
      <c r="M223" s="76">
        <v>0</v>
      </c>
      <c r="N223" s="79">
        <v>3</v>
      </c>
    </row>
    <row r="224" spans="1:14" ht="16.5" customHeight="1">
      <c r="A224" s="3" t="s">
        <v>30</v>
      </c>
      <c r="B224" s="3" t="s">
        <v>492</v>
      </c>
      <c r="C224" s="90" t="s">
        <v>108</v>
      </c>
      <c r="D224" s="91" t="s">
        <v>428</v>
      </c>
      <c r="E224" s="92">
        <v>1</v>
      </c>
      <c r="F224" s="75">
        <f t="shared" si="9"/>
        <v>61</v>
      </c>
      <c r="G224" s="76">
        <v>0</v>
      </c>
      <c r="H224" s="76">
        <v>0</v>
      </c>
      <c r="I224" s="76">
        <v>1</v>
      </c>
      <c r="J224" s="76">
        <v>4</v>
      </c>
      <c r="K224" s="76">
        <v>55</v>
      </c>
      <c r="L224" s="76">
        <v>1</v>
      </c>
      <c r="M224" s="76">
        <v>0</v>
      </c>
      <c r="N224" s="79">
        <v>5</v>
      </c>
    </row>
    <row r="225" spans="1:14" ht="16.5" customHeight="1">
      <c r="A225" s="3" t="s">
        <v>467</v>
      </c>
      <c r="B225" s="3" t="s">
        <v>468</v>
      </c>
      <c r="C225" s="90" t="s">
        <v>110</v>
      </c>
      <c r="D225" s="91" t="s">
        <v>428</v>
      </c>
      <c r="E225" s="92">
        <v>1</v>
      </c>
      <c r="F225" s="75">
        <f t="shared" si="9"/>
        <v>136</v>
      </c>
      <c r="G225" s="76">
        <v>1</v>
      </c>
      <c r="H225" s="76">
        <v>2</v>
      </c>
      <c r="I225" s="76">
        <v>1</v>
      </c>
      <c r="J225" s="76">
        <v>10</v>
      </c>
      <c r="K225" s="76">
        <v>120</v>
      </c>
      <c r="L225" s="76">
        <v>2</v>
      </c>
      <c r="M225" s="76">
        <v>0</v>
      </c>
      <c r="N225" s="79">
        <v>14</v>
      </c>
    </row>
    <row r="226" spans="1:14" ht="16.5" customHeight="1">
      <c r="A226" s="3" t="s">
        <v>462</v>
      </c>
      <c r="B226" s="3" t="s">
        <v>489</v>
      </c>
      <c r="C226" s="90" t="s">
        <v>112</v>
      </c>
      <c r="D226" s="91" t="s">
        <v>428</v>
      </c>
      <c r="E226" s="92">
        <v>1</v>
      </c>
      <c r="F226" s="75">
        <f t="shared" si="9"/>
        <v>238</v>
      </c>
      <c r="G226" s="76">
        <v>0</v>
      </c>
      <c r="H226" s="76">
        <v>1</v>
      </c>
      <c r="I226" s="76">
        <v>3</v>
      </c>
      <c r="J226" s="76">
        <v>12</v>
      </c>
      <c r="K226" s="76">
        <v>220</v>
      </c>
      <c r="L226" s="76">
        <v>2</v>
      </c>
      <c r="M226" s="76">
        <v>0</v>
      </c>
      <c r="N226" s="79">
        <v>16</v>
      </c>
    </row>
    <row r="227" spans="1:14" ht="16.5" customHeight="1">
      <c r="A227" s="3" t="s">
        <v>467</v>
      </c>
      <c r="B227" s="3" t="s">
        <v>468</v>
      </c>
      <c r="C227" s="90" t="s">
        <v>114</v>
      </c>
      <c r="D227" s="91" t="s">
        <v>428</v>
      </c>
      <c r="E227" s="92">
        <v>1</v>
      </c>
      <c r="F227" s="75">
        <f t="shared" si="9"/>
        <v>92</v>
      </c>
      <c r="G227" s="76">
        <v>0</v>
      </c>
      <c r="H227" s="76">
        <v>0</v>
      </c>
      <c r="I227" s="76">
        <v>2</v>
      </c>
      <c r="J227" s="76">
        <v>6</v>
      </c>
      <c r="K227" s="76">
        <v>83</v>
      </c>
      <c r="L227" s="76">
        <v>1</v>
      </c>
      <c r="M227" s="76">
        <v>0</v>
      </c>
      <c r="N227" s="79">
        <v>8</v>
      </c>
    </row>
    <row r="228" spans="1:14" ht="16.5" customHeight="1">
      <c r="A228" s="3" t="s">
        <v>462</v>
      </c>
      <c r="B228" s="3" t="s">
        <v>489</v>
      </c>
      <c r="C228" s="90" t="s">
        <v>116</v>
      </c>
      <c r="D228" s="91" t="s">
        <v>428</v>
      </c>
      <c r="E228" s="92">
        <v>1</v>
      </c>
      <c r="F228" s="75">
        <f t="shared" si="9"/>
        <v>139</v>
      </c>
      <c r="G228" s="76">
        <v>0</v>
      </c>
      <c r="H228" s="76">
        <v>2</v>
      </c>
      <c r="I228" s="76">
        <v>3</v>
      </c>
      <c r="J228" s="76">
        <v>9</v>
      </c>
      <c r="K228" s="76">
        <v>116</v>
      </c>
      <c r="L228" s="76">
        <v>8</v>
      </c>
      <c r="M228" s="76">
        <v>1</v>
      </c>
      <c r="N228" s="79">
        <v>14</v>
      </c>
    </row>
    <row r="229" spans="1:14" ht="16.5" customHeight="1">
      <c r="A229" s="3" t="s">
        <v>462</v>
      </c>
      <c r="B229" s="3" t="s">
        <v>482</v>
      </c>
      <c r="C229" s="90" t="s">
        <v>118</v>
      </c>
      <c r="D229" s="91" t="s">
        <v>428</v>
      </c>
      <c r="E229" s="92">
        <v>1</v>
      </c>
      <c r="F229" s="75">
        <f t="shared" si="9"/>
        <v>137</v>
      </c>
      <c r="G229" s="76">
        <v>1</v>
      </c>
      <c r="H229" s="76">
        <v>1</v>
      </c>
      <c r="I229" s="76">
        <v>2</v>
      </c>
      <c r="J229" s="76">
        <v>10</v>
      </c>
      <c r="K229" s="76">
        <v>119</v>
      </c>
      <c r="L229" s="76">
        <v>4</v>
      </c>
      <c r="M229" s="76">
        <v>0</v>
      </c>
      <c r="N229" s="79">
        <v>14</v>
      </c>
    </row>
    <row r="230" spans="1:14" ht="16.5" customHeight="1">
      <c r="A230" s="3" t="s">
        <v>493</v>
      </c>
      <c r="B230" s="3" t="s">
        <v>494</v>
      </c>
      <c r="C230" s="90" t="s">
        <v>120</v>
      </c>
      <c r="D230" s="91" t="s">
        <v>428</v>
      </c>
      <c r="E230" s="92">
        <v>1</v>
      </c>
      <c r="F230" s="75">
        <f t="shared" si="9"/>
        <v>139</v>
      </c>
      <c r="G230" s="76">
        <v>0</v>
      </c>
      <c r="H230" s="76">
        <v>1</v>
      </c>
      <c r="I230" s="76">
        <v>6</v>
      </c>
      <c r="J230" s="76">
        <v>5</v>
      </c>
      <c r="K230" s="76">
        <v>125</v>
      </c>
      <c r="L230" s="76">
        <v>2</v>
      </c>
      <c r="M230" s="76">
        <v>0</v>
      </c>
      <c r="N230" s="79">
        <v>12</v>
      </c>
    </row>
    <row r="231" spans="1:14" ht="16.5" customHeight="1">
      <c r="A231" s="3" t="s">
        <v>462</v>
      </c>
      <c r="B231" s="3" t="s">
        <v>482</v>
      </c>
      <c r="C231" s="90" t="s">
        <v>122</v>
      </c>
      <c r="D231" s="91" t="s">
        <v>428</v>
      </c>
      <c r="E231" s="92">
        <v>1</v>
      </c>
      <c r="F231" s="75">
        <f t="shared" si="9"/>
        <v>23</v>
      </c>
      <c r="G231" s="76">
        <v>0</v>
      </c>
      <c r="H231" s="76">
        <v>0</v>
      </c>
      <c r="I231" s="76">
        <v>1</v>
      </c>
      <c r="J231" s="76">
        <v>2</v>
      </c>
      <c r="K231" s="76">
        <v>20</v>
      </c>
      <c r="L231" s="76">
        <v>0</v>
      </c>
      <c r="M231" s="76">
        <v>0</v>
      </c>
      <c r="N231" s="79">
        <v>3</v>
      </c>
    </row>
    <row r="232" spans="1:14" ht="16.5" customHeight="1">
      <c r="A232" s="3" t="s">
        <v>462</v>
      </c>
      <c r="B232" s="3" t="s">
        <v>482</v>
      </c>
      <c r="C232" s="90" t="s">
        <v>124</v>
      </c>
      <c r="D232" s="91" t="s">
        <v>428</v>
      </c>
      <c r="E232" s="92">
        <v>1</v>
      </c>
      <c r="F232" s="75">
        <f t="shared" si="9"/>
        <v>7</v>
      </c>
      <c r="G232" s="76">
        <v>0</v>
      </c>
      <c r="H232" s="76">
        <v>0</v>
      </c>
      <c r="I232" s="76">
        <v>0</v>
      </c>
      <c r="J232" s="76">
        <v>2</v>
      </c>
      <c r="K232" s="76">
        <v>5</v>
      </c>
      <c r="L232" s="76">
        <v>0</v>
      </c>
      <c r="M232" s="76">
        <v>0</v>
      </c>
      <c r="N232" s="79">
        <v>2</v>
      </c>
    </row>
    <row r="233" spans="1:14" ht="16.5" customHeight="1">
      <c r="A233" s="3" t="s">
        <v>493</v>
      </c>
      <c r="B233" s="3" t="s">
        <v>494</v>
      </c>
      <c r="C233" s="90" t="s">
        <v>126</v>
      </c>
      <c r="D233" s="91" t="s">
        <v>428</v>
      </c>
      <c r="E233" s="92">
        <v>1</v>
      </c>
      <c r="F233" s="75">
        <f t="shared" si="9"/>
        <v>11</v>
      </c>
      <c r="G233" s="76">
        <v>0</v>
      </c>
      <c r="H233" s="76">
        <v>0</v>
      </c>
      <c r="I233" s="76">
        <v>1</v>
      </c>
      <c r="J233" s="76">
        <v>1</v>
      </c>
      <c r="K233" s="76">
        <v>9</v>
      </c>
      <c r="L233" s="76">
        <v>0</v>
      </c>
      <c r="M233" s="76">
        <v>0</v>
      </c>
      <c r="N233" s="79">
        <v>2</v>
      </c>
    </row>
    <row r="234" spans="1:14" ht="16.5" customHeight="1">
      <c r="A234" s="3" t="s">
        <v>493</v>
      </c>
      <c r="B234" s="3" t="s">
        <v>494</v>
      </c>
      <c r="C234" s="90" t="s">
        <v>128</v>
      </c>
      <c r="D234" s="91" t="s">
        <v>428</v>
      </c>
      <c r="E234" s="92">
        <v>1</v>
      </c>
      <c r="F234" s="75">
        <f t="shared" si="9"/>
        <v>8</v>
      </c>
      <c r="G234" s="76">
        <v>0</v>
      </c>
      <c r="H234" s="76">
        <v>0</v>
      </c>
      <c r="I234" s="76">
        <v>0</v>
      </c>
      <c r="J234" s="76">
        <v>0</v>
      </c>
      <c r="K234" s="76">
        <v>8</v>
      </c>
      <c r="L234" s="76">
        <v>0</v>
      </c>
      <c r="M234" s="76">
        <v>0</v>
      </c>
      <c r="N234" s="79">
        <v>0</v>
      </c>
    </row>
    <row r="235" spans="1:14" ht="16.5" customHeight="1">
      <c r="A235" s="3" t="s">
        <v>493</v>
      </c>
      <c r="B235" s="3" t="s">
        <v>494</v>
      </c>
      <c r="C235" s="90" t="s">
        <v>130</v>
      </c>
      <c r="D235" s="91" t="s">
        <v>428</v>
      </c>
      <c r="E235" s="92">
        <v>1</v>
      </c>
      <c r="F235" s="75">
        <f t="shared" si="9"/>
        <v>5</v>
      </c>
      <c r="G235" s="76">
        <v>0</v>
      </c>
      <c r="H235" s="76">
        <v>0</v>
      </c>
      <c r="I235" s="76">
        <v>0</v>
      </c>
      <c r="J235" s="76">
        <v>0</v>
      </c>
      <c r="K235" s="76">
        <v>5</v>
      </c>
      <c r="L235" s="76">
        <v>0</v>
      </c>
      <c r="M235" s="76">
        <v>0</v>
      </c>
      <c r="N235" s="79">
        <v>0</v>
      </c>
    </row>
    <row r="236" spans="1:14" ht="16.5" customHeight="1">
      <c r="A236" s="3" t="s">
        <v>493</v>
      </c>
      <c r="B236" s="3" t="s">
        <v>494</v>
      </c>
      <c r="C236" s="90" t="s">
        <v>132</v>
      </c>
      <c r="D236" s="91" t="s">
        <v>428</v>
      </c>
      <c r="E236" s="92">
        <v>1</v>
      </c>
      <c r="F236" s="75">
        <f t="shared" si="9"/>
        <v>4</v>
      </c>
      <c r="G236" s="76">
        <v>0</v>
      </c>
      <c r="H236" s="76">
        <v>0</v>
      </c>
      <c r="I236" s="76">
        <v>0</v>
      </c>
      <c r="J236" s="76">
        <v>0</v>
      </c>
      <c r="K236" s="76">
        <v>4</v>
      </c>
      <c r="L236" s="76">
        <v>0</v>
      </c>
      <c r="M236" s="76">
        <v>0</v>
      </c>
      <c r="N236" s="79">
        <v>0</v>
      </c>
    </row>
    <row r="237" spans="1:14" ht="16.5" customHeight="1">
      <c r="A237" s="3" t="s">
        <v>493</v>
      </c>
      <c r="B237" s="3" t="s">
        <v>494</v>
      </c>
      <c r="C237" s="90" t="s">
        <v>134</v>
      </c>
      <c r="D237" s="91" t="s">
        <v>428</v>
      </c>
      <c r="E237" s="92">
        <v>1</v>
      </c>
      <c r="F237" s="75">
        <f t="shared" si="9"/>
        <v>65</v>
      </c>
      <c r="G237" s="76">
        <v>0</v>
      </c>
      <c r="H237" s="76">
        <v>0</v>
      </c>
      <c r="I237" s="76">
        <v>0</v>
      </c>
      <c r="J237" s="76">
        <v>4</v>
      </c>
      <c r="K237" s="76">
        <v>60</v>
      </c>
      <c r="L237" s="76">
        <v>1</v>
      </c>
      <c r="M237" s="76">
        <v>0</v>
      </c>
      <c r="N237" s="79">
        <v>4</v>
      </c>
    </row>
    <row r="238" spans="1:14" ht="16.5" customHeight="1">
      <c r="A238" s="3" t="s">
        <v>493</v>
      </c>
      <c r="B238" s="3" t="s">
        <v>494</v>
      </c>
      <c r="C238" s="90" t="s">
        <v>136</v>
      </c>
      <c r="D238" s="91" t="s">
        <v>428</v>
      </c>
      <c r="E238" s="92">
        <v>1</v>
      </c>
      <c r="F238" s="75">
        <f t="shared" si="9"/>
        <v>7</v>
      </c>
      <c r="G238" s="76">
        <v>0</v>
      </c>
      <c r="H238" s="76">
        <v>0</v>
      </c>
      <c r="I238" s="76">
        <v>0</v>
      </c>
      <c r="J238" s="76">
        <v>0</v>
      </c>
      <c r="K238" s="76">
        <v>7</v>
      </c>
      <c r="L238" s="76">
        <v>0</v>
      </c>
      <c r="M238" s="76">
        <v>0</v>
      </c>
      <c r="N238" s="79">
        <v>0</v>
      </c>
    </row>
    <row r="239" spans="1:14" ht="16.5" customHeight="1">
      <c r="A239" s="3" t="s">
        <v>493</v>
      </c>
      <c r="B239" s="3" t="s">
        <v>494</v>
      </c>
      <c r="C239" s="90" t="s">
        <v>138</v>
      </c>
      <c r="D239" s="91" t="s">
        <v>428</v>
      </c>
      <c r="E239" s="92">
        <v>1</v>
      </c>
      <c r="F239" s="75">
        <f t="shared" si="9"/>
        <v>31</v>
      </c>
      <c r="G239" s="76">
        <v>0</v>
      </c>
      <c r="H239" s="76">
        <v>0</v>
      </c>
      <c r="I239" s="76">
        <v>0</v>
      </c>
      <c r="J239" s="76">
        <v>4</v>
      </c>
      <c r="K239" s="76">
        <v>26</v>
      </c>
      <c r="L239" s="76">
        <v>1</v>
      </c>
      <c r="M239" s="76">
        <v>0</v>
      </c>
      <c r="N239" s="79">
        <v>4</v>
      </c>
    </row>
    <row r="240" spans="1:14" ht="16.5" customHeight="1">
      <c r="A240" s="3" t="s">
        <v>495</v>
      </c>
      <c r="B240" s="3" t="s">
        <v>496</v>
      </c>
      <c r="C240" s="90" t="s">
        <v>140</v>
      </c>
      <c r="D240" s="91" t="s">
        <v>428</v>
      </c>
      <c r="E240" s="92">
        <v>1</v>
      </c>
      <c r="F240" s="75">
        <f t="shared" si="9"/>
        <v>53</v>
      </c>
      <c r="G240" s="76">
        <v>0</v>
      </c>
      <c r="H240" s="76">
        <v>0</v>
      </c>
      <c r="I240" s="76">
        <v>0</v>
      </c>
      <c r="J240" s="76">
        <v>5</v>
      </c>
      <c r="K240" s="76">
        <v>47</v>
      </c>
      <c r="L240" s="76">
        <v>1</v>
      </c>
      <c r="M240" s="76">
        <v>0</v>
      </c>
      <c r="N240" s="79">
        <v>5</v>
      </c>
    </row>
    <row r="241" spans="1:14" ht="16.5" customHeight="1">
      <c r="A241" s="3" t="s">
        <v>495</v>
      </c>
      <c r="B241" s="3" t="s">
        <v>496</v>
      </c>
      <c r="C241" s="90" t="s">
        <v>142</v>
      </c>
      <c r="D241" s="91" t="s">
        <v>428</v>
      </c>
      <c r="E241" s="92">
        <v>1</v>
      </c>
      <c r="F241" s="75">
        <f t="shared" si="9"/>
        <v>12</v>
      </c>
      <c r="G241" s="76">
        <v>1</v>
      </c>
      <c r="H241" s="76">
        <v>0</v>
      </c>
      <c r="I241" s="76">
        <v>0</v>
      </c>
      <c r="J241" s="76">
        <v>1</v>
      </c>
      <c r="K241" s="76">
        <v>9</v>
      </c>
      <c r="L241" s="76">
        <v>1</v>
      </c>
      <c r="M241" s="76">
        <v>0</v>
      </c>
      <c r="N241" s="79">
        <v>2</v>
      </c>
    </row>
    <row r="242" spans="1:14" ht="16.5" customHeight="1">
      <c r="A242" s="3" t="s">
        <v>497</v>
      </c>
      <c r="B242" s="3" t="s">
        <v>498</v>
      </c>
      <c r="C242" s="90" t="s">
        <v>144</v>
      </c>
      <c r="D242" s="91" t="s">
        <v>428</v>
      </c>
      <c r="E242" s="92">
        <v>1</v>
      </c>
      <c r="F242" s="75">
        <f t="shared" si="9"/>
        <v>17</v>
      </c>
      <c r="G242" s="76">
        <v>0</v>
      </c>
      <c r="H242" s="76">
        <v>0</v>
      </c>
      <c r="I242" s="76">
        <v>0</v>
      </c>
      <c r="J242" s="76">
        <v>1</v>
      </c>
      <c r="K242" s="76">
        <v>16</v>
      </c>
      <c r="L242" s="76">
        <v>0</v>
      </c>
      <c r="M242" s="76">
        <v>0</v>
      </c>
      <c r="N242" s="79">
        <v>1</v>
      </c>
    </row>
    <row r="243" spans="1:14" ht="16.5" customHeight="1">
      <c r="A243" s="3" t="s">
        <v>497</v>
      </c>
      <c r="B243" s="3" t="s">
        <v>498</v>
      </c>
      <c r="C243" s="90" t="s">
        <v>146</v>
      </c>
      <c r="D243" s="91" t="s">
        <v>428</v>
      </c>
      <c r="E243" s="92">
        <v>1</v>
      </c>
      <c r="F243" s="75">
        <f t="shared" si="9"/>
        <v>10</v>
      </c>
      <c r="G243" s="76">
        <v>0</v>
      </c>
      <c r="H243" s="76">
        <v>0</v>
      </c>
      <c r="I243" s="76">
        <v>0</v>
      </c>
      <c r="J243" s="76">
        <v>0</v>
      </c>
      <c r="K243" s="76">
        <v>10</v>
      </c>
      <c r="L243" s="76">
        <v>0</v>
      </c>
      <c r="M243" s="76">
        <v>0</v>
      </c>
      <c r="N243" s="79">
        <v>0</v>
      </c>
    </row>
    <row r="244" spans="1:14" ht="16.5" customHeight="1">
      <c r="A244" s="3" t="s">
        <v>497</v>
      </c>
      <c r="B244" s="3" t="s">
        <v>498</v>
      </c>
      <c r="C244" s="90" t="s">
        <v>148</v>
      </c>
      <c r="D244" s="91" t="s">
        <v>428</v>
      </c>
      <c r="E244" s="92">
        <v>1</v>
      </c>
      <c r="F244" s="75">
        <f t="shared" si="9"/>
        <v>8</v>
      </c>
      <c r="G244" s="76">
        <v>0</v>
      </c>
      <c r="H244" s="76">
        <v>0</v>
      </c>
      <c r="I244" s="76">
        <v>0</v>
      </c>
      <c r="J244" s="76">
        <v>0</v>
      </c>
      <c r="K244" s="76">
        <v>8</v>
      </c>
      <c r="L244" s="76">
        <v>0</v>
      </c>
      <c r="M244" s="76">
        <v>0</v>
      </c>
      <c r="N244" s="79">
        <v>0</v>
      </c>
    </row>
    <row r="245" spans="1:14" ht="16.5" customHeight="1">
      <c r="A245" s="3" t="s">
        <v>497</v>
      </c>
      <c r="B245" s="3" t="s">
        <v>498</v>
      </c>
      <c r="C245" s="90" t="s">
        <v>150</v>
      </c>
      <c r="D245" s="91" t="s">
        <v>428</v>
      </c>
      <c r="E245" s="92">
        <v>1</v>
      </c>
      <c r="F245" s="75">
        <f t="shared" si="9"/>
        <v>7</v>
      </c>
      <c r="G245" s="76">
        <v>0</v>
      </c>
      <c r="H245" s="76">
        <v>0</v>
      </c>
      <c r="I245" s="76">
        <v>0</v>
      </c>
      <c r="J245" s="76">
        <v>1</v>
      </c>
      <c r="K245" s="76">
        <v>6</v>
      </c>
      <c r="L245" s="76">
        <v>0</v>
      </c>
      <c r="M245" s="76">
        <v>0</v>
      </c>
      <c r="N245" s="79">
        <v>1</v>
      </c>
    </row>
    <row r="246" spans="1:14" ht="16.5" customHeight="1">
      <c r="A246" s="3" t="s">
        <v>497</v>
      </c>
      <c r="B246" s="3" t="s">
        <v>498</v>
      </c>
      <c r="C246" s="90" t="s">
        <v>152</v>
      </c>
      <c r="D246" s="91" t="s">
        <v>428</v>
      </c>
      <c r="E246" s="92">
        <v>1</v>
      </c>
      <c r="F246" s="75">
        <f t="shared" si="9"/>
        <v>5</v>
      </c>
      <c r="G246" s="76">
        <v>0</v>
      </c>
      <c r="H246" s="76">
        <v>0</v>
      </c>
      <c r="I246" s="76">
        <v>0</v>
      </c>
      <c r="J246" s="76">
        <v>0</v>
      </c>
      <c r="K246" s="76">
        <v>5</v>
      </c>
      <c r="L246" s="76">
        <v>0</v>
      </c>
      <c r="M246" s="76">
        <v>0</v>
      </c>
      <c r="N246" s="79">
        <v>0</v>
      </c>
    </row>
    <row r="247" spans="1:14" ht="16.5" customHeight="1">
      <c r="A247" s="3" t="s">
        <v>495</v>
      </c>
      <c r="B247" s="3" t="s">
        <v>496</v>
      </c>
      <c r="C247" s="90" t="s">
        <v>154</v>
      </c>
      <c r="D247" s="91" t="s">
        <v>428</v>
      </c>
      <c r="E247" s="92">
        <v>1</v>
      </c>
      <c r="F247" s="75">
        <f t="shared" si="9"/>
        <v>10</v>
      </c>
      <c r="G247" s="76">
        <v>0</v>
      </c>
      <c r="H247" s="76">
        <v>0</v>
      </c>
      <c r="I247" s="76">
        <v>0</v>
      </c>
      <c r="J247" s="76">
        <v>0</v>
      </c>
      <c r="K247" s="76">
        <v>10</v>
      </c>
      <c r="L247" s="76">
        <v>0</v>
      </c>
      <c r="M247" s="76">
        <v>0</v>
      </c>
      <c r="N247" s="79">
        <v>0</v>
      </c>
    </row>
    <row r="248" spans="1:14" ht="16.5" customHeight="1">
      <c r="A248" s="3" t="s">
        <v>495</v>
      </c>
      <c r="B248" s="3" t="s">
        <v>496</v>
      </c>
      <c r="C248" s="90" t="s">
        <v>156</v>
      </c>
      <c r="D248" s="91" t="s">
        <v>428</v>
      </c>
      <c r="E248" s="92">
        <v>1</v>
      </c>
      <c r="F248" s="75">
        <f t="shared" si="9"/>
        <v>8</v>
      </c>
      <c r="G248" s="76">
        <v>0</v>
      </c>
      <c r="H248" s="76">
        <v>0</v>
      </c>
      <c r="I248" s="76">
        <v>0</v>
      </c>
      <c r="J248" s="76">
        <v>0</v>
      </c>
      <c r="K248" s="76">
        <v>8</v>
      </c>
      <c r="L248" s="76">
        <v>0</v>
      </c>
      <c r="M248" s="76">
        <v>0</v>
      </c>
      <c r="N248" s="79">
        <v>0</v>
      </c>
    </row>
    <row r="249" spans="1:14" ht="16.5" customHeight="1">
      <c r="A249" s="3" t="s">
        <v>465</v>
      </c>
      <c r="B249" s="3" t="s">
        <v>499</v>
      </c>
      <c r="C249" s="90" t="s">
        <v>158</v>
      </c>
      <c r="D249" s="91" t="s">
        <v>428</v>
      </c>
      <c r="E249" s="92">
        <v>1</v>
      </c>
      <c r="F249" s="75">
        <f t="shared" si="9"/>
        <v>6</v>
      </c>
      <c r="G249" s="76">
        <v>0</v>
      </c>
      <c r="H249" s="76">
        <v>0</v>
      </c>
      <c r="I249" s="76">
        <v>0</v>
      </c>
      <c r="J249" s="76">
        <v>0</v>
      </c>
      <c r="K249" s="76">
        <v>6</v>
      </c>
      <c r="L249" s="76">
        <v>0</v>
      </c>
      <c r="M249" s="76">
        <v>0</v>
      </c>
      <c r="N249" s="79">
        <v>0</v>
      </c>
    </row>
    <row r="250" spans="1:14" ht="16.5" customHeight="1">
      <c r="A250" s="3" t="s">
        <v>465</v>
      </c>
      <c r="B250" s="3" t="s">
        <v>499</v>
      </c>
      <c r="C250" s="90" t="s">
        <v>160</v>
      </c>
      <c r="D250" s="91" t="s">
        <v>428</v>
      </c>
      <c r="E250" s="92">
        <v>1</v>
      </c>
      <c r="F250" s="75">
        <f t="shared" si="9"/>
        <v>6</v>
      </c>
      <c r="G250" s="76">
        <v>0</v>
      </c>
      <c r="H250" s="76">
        <v>0</v>
      </c>
      <c r="I250" s="76">
        <v>0</v>
      </c>
      <c r="J250" s="76">
        <v>0</v>
      </c>
      <c r="K250" s="76">
        <v>6</v>
      </c>
      <c r="L250" s="76">
        <v>0</v>
      </c>
      <c r="M250" s="76">
        <v>0</v>
      </c>
      <c r="N250" s="79">
        <v>0</v>
      </c>
    </row>
    <row r="251" spans="1:14" ht="16.5" customHeight="1">
      <c r="A251" s="3" t="s">
        <v>465</v>
      </c>
      <c r="B251" s="3" t="s">
        <v>499</v>
      </c>
      <c r="C251" s="90" t="s">
        <v>162</v>
      </c>
      <c r="D251" s="91" t="s">
        <v>428</v>
      </c>
      <c r="E251" s="92">
        <v>1</v>
      </c>
      <c r="F251" s="75">
        <f t="shared" si="9"/>
        <v>6</v>
      </c>
      <c r="G251" s="76">
        <v>0</v>
      </c>
      <c r="H251" s="76">
        <v>0</v>
      </c>
      <c r="I251" s="76">
        <v>0</v>
      </c>
      <c r="J251" s="76">
        <v>1</v>
      </c>
      <c r="K251" s="76">
        <v>5</v>
      </c>
      <c r="L251" s="76">
        <v>0</v>
      </c>
      <c r="M251" s="76">
        <v>0</v>
      </c>
      <c r="N251" s="79">
        <v>1</v>
      </c>
    </row>
    <row r="252" spans="1:14" ht="16.5" customHeight="1">
      <c r="A252" s="3" t="s">
        <v>465</v>
      </c>
      <c r="B252" s="3" t="s">
        <v>499</v>
      </c>
      <c r="C252" s="90" t="s">
        <v>164</v>
      </c>
      <c r="D252" s="91" t="s">
        <v>428</v>
      </c>
      <c r="E252" s="92">
        <v>1</v>
      </c>
      <c r="F252" s="75">
        <f t="shared" ref="F252:F315" si="10">SUM(G252:M252)</f>
        <v>14</v>
      </c>
      <c r="G252" s="76">
        <v>0</v>
      </c>
      <c r="H252" s="76">
        <v>0</v>
      </c>
      <c r="I252" s="76">
        <v>0</v>
      </c>
      <c r="J252" s="76">
        <v>1</v>
      </c>
      <c r="K252" s="76">
        <v>10</v>
      </c>
      <c r="L252" s="76">
        <v>3</v>
      </c>
      <c r="M252" s="76">
        <v>0</v>
      </c>
      <c r="N252" s="79">
        <v>1</v>
      </c>
    </row>
    <row r="253" spans="1:14" ht="16.5" customHeight="1">
      <c r="A253" s="3" t="s">
        <v>465</v>
      </c>
      <c r="B253" s="3" t="s">
        <v>499</v>
      </c>
      <c r="C253" s="90" t="s">
        <v>166</v>
      </c>
      <c r="D253" s="91" t="s">
        <v>428</v>
      </c>
      <c r="E253" s="92">
        <v>1</v>
      </c>
      <c r="F253" s="75">
        <f t="shared" si="10"/>
        <v>20</v>
      </c>
      <c r="G253" s="76">
        <v>0</v>
      </c>
      <c r="H253" s="76">
        <v>0</v>
      </c>
      <c r="I253" s="76">
        <v>0</v>
      </c>
      <c r="J253" s="76">
        <v>2</v>
      </c>
      <c r="K253" s="76">
        <v>18</v>
      </c>
      <c r="L253" s="76">
        <v>0</v>
      </c>
      <c r="M253" s="76">
        <v>0</v>
      </c>
      <c r="N253" s="79">
        <v>2</v>
      </c>
    </row>
    <row r="254" spans="1:14" ht="16.5" customHeight="1">
      <c r="A254" s="3" t="s">
        <v>465</v>
      </c>
      <c r="B254" s="3" t="s">
        <v>499</v>
      </c>
      <c r="C254" s="90" t="s">
        <v>168</v>
      </c>
      <c r="D254" s="91" t="s">
        <v>428</v>
      </c>
      <c r="E254" s="92">
        <v>1</v>
      </c>
      <c r="F254" s="75">
        <f t="shared" si="10"/>
        <v>6</v>
      </c>
      <c r="G254" s="76">
        <v>0</v>
      </c>
      <c r="H254" s="76">
        <v>0</v>
      </c>
      <c r="I254" s="76">
        <v>0</v>
      </c>
      <c r="J254" s="76">
        <v>1</v>
      </c>
      <c r="K254" s="76">
        <v>5</v>
      </c>
      <c r="L254" s="76">
        <v>0</v>
      </c>
      <c r="M254" s="76">
        <v>0</v>
      </c>
      <c r="N254" s="79">
        <v>1</v>
      </c>
    </row>
    <row r="255" spans="1:14" ht="16.5" customHeight="1">
      <c r="A255" s="3" t="s">
        <v>465</v>
      </c>
      <c r="B255" s="3" t="s">
        <v>499</v>
      </c>
      <c r="C255" s="90" t="s">
        <v>170</v>
      </c>
      <c r="D255" s="91" t="s">
        <v>428</v>
      </c>
      <c r="E255" s="92">
        <v>1</v>
      </c>
      <c r="F255" s="75">
        <f t="shared" si="10"/>
        <v>12</v>
      </c>
      <c r="G255" s="76">
        <v>0</v>
      </c>
      <c r="H255" s="76">
        <v>0</v>
      </c>
      <c r="I255" s="76">
        <v>0</v>
      </c>
      <c r="J255" s="76">
        <v>0</v>
      </c>
      <c r="K255" s="76">
        <v>12</v>
      </c>
      <c r="L255" s="76">
        <v>0</v>
      </c>
      <c r="M255" s="76">
        <v>0</v>
      </c>
      <c r="N255" s="79">
        <v>0</v>
      </c>
    </row>
    <row r="256" spans="1:14" ht="16.5" customHeight="1">
      <c r="A256" s="3" t="s">
        <v>465</v>
      </c>
      <c r="B256" s="3" t="s">
        <v>499</v>
      </c>
      <c r="C256" s="90" t="s">
        <v>172</v>
      </c>
      <c r="D256" s="91" t="s">
        <v>428</v>
      </c>
      <c r="E256" s="92">
        <v>1</v>
      </c>
      <c r="F256" s="75">
        <f t="shared" si="10"/>
        <v>4</v>
      </c>
      <c r="G256" s="76">
        <v>0</v>
      </c>
      <c r="H256" s="76">
        <v>0</v>
      </c>
      <c r="I256" s="76">
        <v>0</v>
      </c>
      <c r="J256" s="76">
        <v>0</v>
      </c>
      <c r="K256" s="76">
        <v>4</v>
      </c>
      <c r="L256" s="76">
        <v>0</v>
      </c>
      <c r="M256" s="76">
        <v>0</v>
      </c>
      <c r="N256" s="79">
        <v>0</v>
      </c>
    </row>
    <row r="257" spans="1:14" ht="16.5" customHeight="1">
      <c r="A257" s="3" t="s">
        <v>465</v>
      </c>
      <c r="B257" s="3" t="s">
        <v>499</v>
      </c>
      <c r="C257" s="90" t="s">
        <v>174</v>
      </c>
      <c r="D257" s="91" t="s">
        <v>428</v>
      </c>
      <c r="E257" s="92">
        <v>1</v>
      </c>
      <c r="F257" s="75">
        <f t="shared" si="10"/>
        <v>12</v>
      </c>
      <c r="G257" s="76">
        <v>0</v>
      </c>
      <c r="H257" s="76">
        <v>0</v>
      </c>
      <c r="I257" s="76">
        <v>0</v>
      </c>
      <c r="J257" s="76">
        <v>1</v>
      </c>
      <c r="K257" s="76">
        <v>11</v>
      </c>
      <c r="L257" s="76">
        <v>0</v>
      </c>
      <c r="M257" s="76">
        <v>0</v>
      </c>
      <c r="N257" s="79">
        <v>1</v>
      </c>
    </row>
    <row r="258" spans="1:14" ht="16.5" customHeight="1">
      <c r="A258" s="3" t="s">
        <v>465</v>
      </c>
      <c r="B258" s="3" t="s">
        <v>499</v>
      </c>
      <c r="C258" s="90" t="s">
        <v>176</v>
      </c>
      <c r="D258" s="91" t="s">
        <v>428</v>
      </c>
      <c r="E258" s="92">
        <v>1</v>
      </c>
      <c r="F258" s="75">
        <f t="shared" si="10"/>
        <v>64</v>
      </c>
      <c r="G258" s="76">
        <v>0</v>
      </c>
      <c r="H258" s="76">
        <v>0</v>
      </c>
      <c r="I258" s="76">
        <v>0</v>
      </c>
      <c r="J258" s="76">
        <v>4</v>
      </c>
      <c r="K258" s="76">
        <v>58</v>
      </c>
      <c r="L258" s="76">
        <v>2</v>
      </c>
      <c r="M258" s="76">
        <v>0</v>
      </c>
      <c r="N258" s="79">
        <v>4</v>
      </c>
    </row>
    <row r="259" spans="1:14" ht="16.5" customHeight="1">
      <c r="A259" s="3" t="s">
        <v>465</v>
      </c>
      <c r="B259" s="3" t="s">
        <v>500</v>
      </c>
      <c r="C259" s="90" t="s">
        <v>178</v>
      </c>
      <c r="D259" s="91" t="s">
        <v>428</v>
      </c>
      <c r="E259" s="92">
        <v>1</v>
      </c>
      <c r="F259" s="75">
        <f t="shared" si="10"/>
        <v>26</v>
      </c>
      <c r="G259" s="76">
        <v>0</v>
      </c>
      <c r="H259" s="76">
        <v>0</v>
      </c>
      <c r="I259" s="76">
        <v>1</v>
      </c>
      <c r="J259" s="76">
        <v>2</v>
      </c>
      <c r="K259" s="76">
        <v>23</v>
      </c>
      <c r="L259" s="76">
        <v>0</v>
      </c>
      <c r="M259" s="76">
        <v>0</v>
      </c>
      <c r="N259" s="79">
        <v>3</v>
      </c>
    </row>
    <row r="260" spans="1:14" ht="16.5" customHeight="1">
      <c r="A260" s="3" t="s">
        <v>465</v>
      </c>
      <c r="B260" s="3" t="s">
        <v>500</v>
      </c>
      <c r="C260" s="90" t="s">
        <v>180</v>
      </c>
      <c r="D260" s="91" t="s">
        <v>428</v>
      </c>
      <c r="E260" s="92">
        <v>1</v>
      </c>
      <c r="F260" s="75">
        <f t="shared" si="10"/>
        <v>28</v>
      </c>
      <c r="G260" s="76">
        <v>1</v>
      </c>
      <c r="H260" s="76">
        <v>0</v>
      </c>
      <c r="I260" s="76">
        <v>0</v>
      </c>
      <c r="J260" s="76">
        <v>2</v>
      </c>
      <c r="K260" s="76">
        <v>24</v>
      </c>
      <c r="L260" s="76">
        <v>1</v>
      </c>
      <c r="M260" s="76">
        <v>0</v>
      </c>
      <c r="N260" s="79">
        <v>3</v>
      </c>
    </row>
    <row r="261" spans="1:14" ht="16.5" customHeight="1">
      <c r="A261" s="3" t="s">
        <v>465</v>
      </c>
      <c r="B261" s="3" t="s">
        <v>500</v>
      </c>
      <c r="C261" s="90" t="s">
        <v>182</v>
      </c>
      <c r="D261" s="91" t="s">
        <v>428</v>
      </c>
      <c r="E261" s="92">
        <v>1</v>
      </c>
      <c r="F261" s="75">
        <f t="shared" si="10"/>
        <v>4</v>
      </c>
      <c r="G261" s="76">
        <v>0</v>
      </c>
      <c r="H261" s="76">
        <v>0</v>
      </c>
      <c r="I261" s="76">
        <v>0</v>
      </c>
      <c r="J261" s="76">
        <v>0</v>
      </c>
      <c r="K261" s="76">
        <v>4</v>
      </c>
      <c r="L261" s="76">
        <v>0</v>
      </c>
      <c r="M261" s="76">
        <v>0</v>
      </c>
      <c r="N261" s="79">
        <v>0</v>
      </c>
    </row>
    <row r="262" spans="1:14" ht="16.5" customHeight="1">
      <c r="A262" s="3" t="s">
        <v>465</v>
      </c>
      <c r="B262" s="3" t="s">
        <v>500</v>
      </c>
      <c r="C262" s="90" t="s">
        <v>184</v>
      </c>
      <c r="D262" s="91" t="s">
        <v>428</v>
      </c>
      <c r="E262" s="92">
        <v>1</v>
      </c>
      <c r="F262" s="75">
        <f t="shared" si="10"/>
        <v>2</v>
      </c>
      <c r="G262" s="76">
        <v>0</v>
      </c>
      <c r="H262" s="76">
        <v>0</v>
      </c>
      <c r="I262" s="76">
        <v>0</v>
      </c>
      <c r="J262" s="76">
        <v>0</v>
      </c>
      <c r="K262" s="76">
        <v>2</v>
      </c>
      <c r="L262" s="76">
        <v>0</v>
      </c>
      <c r="M262" s="76">
        <v>0</v>
      </c>
      <c r="N262" s="79">
        <v>0</v>
      </c>
    </row>
    <row r="263" spans="1:14" ht="16.5" customHeight="1">
      <c r="A263" s="3" t="s">
        <v>465</v>
      </c>
      <c r="B263" s="3" t="s">
        <v>499</v>
      </c>
      <c r="C263" s="90" t="s">
        <v>186</v>
      </c>
      <c r="D263" s="91" t="s">
        <v>428</v>
      </c>
      <c r="E263" s="92">
        <v>1</v>
      </c>
      <c r="F263" s="75">
        <f t="shared" si="10"/>
        <v>1</v>
      </c>
      <c r="G263" s="76">
        <v>0</v>
      </c>
      <c r="H263" s="76">
        <v>0</v>
      </c>
      <c r="I263" s="76">
        <v>0</v>
      </c>
      <c r="J263" s="76">
        <v>0</v>
      </c>
      <c r="K263" s="76">
        <v>1</v>
      </c>
      <c r="L263" s="76">
        <v>0</v>
      </c>
      <c r="M263" s="76">
        <v>0</v>
      </c>
      <c r="N263" s="79">
        <v>0</v>
      </c>
    </row>
    <row r="264" spans="1:14" ht="16.5" customHeight="1">
      <c r="A264" s="3" t="s">
        <v>465</v>
      </c>
      <c r="B264" s="3" t="s">
        <v>499</v>
      </c>
      <c r="C264" s="90" t="s">
        <v>188</v>
      </c>
      <c r="D264" s="91" t="s">
        <v>428</v>
      </c>
      <c r="E264" s="92">
        <v>1</v>
      </c>
      <c r="F264" s="75">
        <f t="shared" si="10"/>
        <v>2</v>
      </c>
      <c r="G264" s="76">
        <v>0</v>
      </c>
      <c r="H264" s="76">
        <v>0</v>
      </c>
      <c r="I264" s="76">
        <v>0</v>
      </c>
      <c r="J264" s="76">
        <v>0</v>
      </c>
      <c r="K264" s="76">
        <v>2</v>
      </c>
      <c r="L264" s="76">
        <v>0</v>
      </c>
      <c r="M264" s="76">
        <v>0</v>
      </c>
      <c r="N264" s="79">
        <v>0</v>
      </c>
    </row>
    <row r="265" spans="1:14" ht="16.5" customHeight="1">
      <c r="A265" s="3" t="s">
        <v>465</v>
      </c>
      <c r="B265" s="3" t="s">
        <v>499</v>
      </c>
      <c r="C265" s="90" t="s">
        <v>190</v>
      </c>
      <c r="D265" s="91" t="s">
        <v>428</v>
      </c>
      <c r="E265" s="92">
        <v>1</v>
      </c>
      <c r="F265" s="75">
        <f t="shared" si="10"/>
        <v>10</v>
      </c>
      <c r="G265" s="76">
        <v>0</v>
      </c>
      <c r="H265" s="76">
        <v>0</v>
      </c>
      <c r="I265" s="76">
        <v>0</v>
      </c>
      <c r="J265" s="76">
        <v>1</v>
      </c>
      <c r="K265" s="76">
        <v>9</v>
      </c>
      <c r="L265" s="76">
        <v>0</v>
      </c>
      <c r="M265" s="76">
        <v>0</v>
      </c>
      <c r="N265" s="79">
        <v>1</v>
      </c>
    </row>
    <row r="266" spans="1:14" ht="16.5" customHeight="1">
      <c r="A266" s="3" t="s">
        <v>465</v>
      </c>
      <c r="B266" s="3" t="s">
        <v>499</v>
      </c>
      <c r="C266" s="90" t="s">
        <v>192</v>
      </c>
      <c r="D266" s="91" t="s">
        <v>428</v>
      </c>
      <c r="E266" s="92">
        <v>1</v>
      </c>
      <c r="F266" s="75">
        <f t="shared" si="10"/>
        <v>38</v>
      </c>
      <c r="G266" s="76">
        <v>0</v>
      </c>
      <c r="H266" s="76">
        <v>0</v>
      </c>
      <c r="I266" s="76">
        <v>0</v>
      </c>
      <c r="J266" s="76">
        <v>5</v>
      </c>
      <c r="K266" s="76">
        <v>33</v>
      </c>
      <c r="L266" s="76">
        <v>0</v>
      </c>
      <c r="M266" s="76">
        <v>0</v>
      </c>
      <c r="N266" s="79">
        <v>5</v>
      </c>
    </row>
    <row r="267" spans="1:14" ht="16.5" customHeight="1">
      <c r="A267" s="3" t="s">
        <v>465</v>
      </c>
      <c r="B267" s="3" t="s">
        <v>499</v>
      </c>
      <c r="C267" s="90" t="s">
        <v>194</v>
      </c>
      <c r="D267" s="91" t="s">
        <v>428</v>
      </c>
      <c r="E267" s="92">
        <v>1</v>
      </c>
      <c r="F267" s="75">
        <f t="shared" si="10"/>
        <v>5</v>
      </c>
      <c r="G267" s="76">
        <v>0</v>
      </c>
      <c r="H267" s="76">
        <v>0</v>
      </c>
      <c r="I267" s="76">
        <v>0</v>
      </c>
      <c r="J267" s="76">
        <v>0</v>
      </c>
      <c r="K267" s="76">
        <v>5</v>
      </c>
      <c r="L267" s="76">
        <v>0</v>
      </c>
      <c r="M267" s="76">
        <v>0</v>
      </c>
      <c r="N267" s="79">
        <v>0</v>
      </c>
    </row>
    <row r="268" spans="1:14" ht="16.5" customHeight="1">
      <c r="A268" s="3" t="s">
        <v>501</v>
      </c>
      <c r="B268" s="3" t="s">
        <v>21</v>
      </c>
      <c r="C268" s="90" t="s">
        <v>196</v>
      </c>
      <c r="D268" s="91" t="s">
        <v>428</v>
      </c>
      <c r="E268" s="92">
        <v>1</v>
      </c>
      <c r="F268" s="75">
        <f t="shared" si="10"/>
        <v>20</v>
      </c>
      <c r="G268" s="76">
        <v>0</v>
      </c>
      <c r="H268" s="76">
        <v>0</v>
      </c>
      <c r="I268" s="76">
        <v>0</v>
      </c>
      <c r="J268" s="76">
        <v>0</v>
      </c>
      <c r="K268" s="76">
        <v>20</v>
      </c>
      <c r="L268" s="76">
        <v>0</v>
      </c>
      <c r="M268" s="76">
        <v>0</v>
      </c>
      <c r="N268" s="79">
        <v>0</v>
      </c>
    </row>
    <row r="269" spans="1:14" ht="16.5" customHeight="1">
      <c r="A269" s="3" t="s">
        <v>480</v>
      </c>
      <c r="B269" s="3" t="s">
        <v>481</v>
      </c>
      <c r="C269" s="90" t="s">
        <v>198</v>
      </c>
      <c r="D269" s="91" t="s">
        <v>428</v>
      </c>
      <c r="E269" s="92">
        <v>1</v>
      </c>
      <c r="F269" s="75">
        <f t="shared" si="10"/>
        <v>11</v>
      </c>
      <c r="G269" s="76">
        <v>0</v>
      </c>
      <c r="H269" s="76">
        <v>0</v>
      </c>
      <c r="I269" s="76">
        <v>0</v>
      </c>
      <c r="J269" s="76">
        <v>0</v>
      </c>
      <c r="K269" s="76">
        <v>10</v>
      </c>
      <c r="L269" s="76">
        <v>1</v>
      </c>
      <c r="M269" s="76">
        <v>0</v>
      </c>
      <c r="N269" s="79">
        <v>0</v>
      </c>
    </row>
    <row r="270" spans="1:14" ht="16.5" customHeight="1">
      <c r="A270" s="3" t="s">
        <v>480</v>
      </c>
      <c r="B270" s="3" t="s">
        <v>481</v>
      </c>
      <c r="C270" s="90" t="s">
        <v>200</v>
      </c>
      <c r="D270" s="91" t="s">
        <v>428</v>
      </c>
      <c r="E270" s="92">
        <v>1</v>
      </c>
      <c r="F270" s="75">
        <f t="shared" si="10"/>
        <v>7</v>
      </c>
      <c r="G270" s="76">
        <v>0</v>
      </c>
      <c r="H270" s="76">
        <v>0</v>
      </c>
      <c r="I270" s="76">
        <v>0</v>
      </c>
      <c r="J270" s="76">
        <v>0</v>
      </c>
      <c r="K270" s="76">
        <v>7</v>
      </c>
      <c r="L270" s="76">
        <v>0</v>
      </c>
      <c r="M270" s="76">
        <v>0</v>
      </c>
      <c r="N270" s="79">
        <v>0</v>
      </c>
    </row>
    <row r="271" spans="1:14" ht="16.5" customHeight="1">
      <c r="A271" s="3" t="s">
        <v>501</v>
      </c>
      <c r="B271" s="3" t="s">
        <v>21</v>
      </c>
      <c r="C271" s="90" t="s">
        <v>202</v>
      </c>
      <c r="D271" s="91" t="s">
        <v>428</v>
      </c>
      <c r="E271" s="92">
        <v>1</v>
      </c>
      <c r="F271" s="75">
        <f t="shared" si="10"/>
        <v>8</v>
      </c>
      <c r="G271" s="76">
        <v>0</v>
      </c>
      <c r="H271" s="76">
        <v>0</v>
      </c>
      <c r="I271" s="76">
        <v>0</v>
      </c>
      <c r="J271" s="76">
        <v>0</v>
      </c>
      <c r="K271" s="76">
        <v>8</v>
      </c>
      <c r="L271" s="76">
        <v>0</v>
      </c>
      <c r="M271" s="76">
        <v>0</v>
      </c>
      <c r="N271" s="79">
        <v>0</v>
      </c>
    </row>
    <row r="272" spans="1:14" ht="16.5" customHeight="1">
      <c r="A272" s="3" t="s">
        <v>501</v>
      </c>
      <c r="B272" s="3" t="s">
        <v>21</v>
      </c>
      <c r="C272" s="90" t="s">
        <v>204</v>
      </c>
      <c r="D272" s="91" t="s">
        <v>428</v>
      </c>
      <c r="E272" s="92">
        <v>1</v>
      </c>
      <c r="F272" s="75">
        <f t="shared" si="10"/>
        <v>23</v>
      </c>
      <c r="G272" s="76">
        <v>0</v>
      </c>
      <c r="H272" s="76">
        <v>0</v>
      </c>
      <c r="I272" s="76">
        <v>0</v>
      </c>
      <c r="J272" s="76">
        <v>0</v>
      </c>
      <c r="K272" s="76">
        <v>23</v>
      </c>
      <c r="L272" s="76">
        <v>0</v>
      </c>
      <c r="M272" s="76">
        <v>0</v>
      </c>
      <c r="N272" s="79">
        <v>0</v>
      </c>
    </row>
    <row r="273" spans="1:14" ht="16.5" customHeight="1">
      <c r="A273" s="3" t="s">
        <v>501</v>
      </c>
      <c r="B273" s="3" t="s">
        <v>21</v>
      </c>
      <c r="C273" s="90" t="s">
        <v>206</v>
      </c>
      <c r="D273" s="91" t="s">
        <v>428</v>
      </c>
      <c r="E273" s="92">
        <v>1</v>
      </c>
      <c r="F273" s="75">
        <f t="shared" si="10"/>
        <v>29</v>
      </c>
      <c r="G273" s="76">
        <v>1</v>
      </c>
      <c r="H273" s="76">
        <v>0</v>
      </c>
      <c r="I273" s="76">
        <v>0</v>
      </c>
      <c r="J273" s="76">
        <v>1</v>
      </c>
      <c r="K273" s="76">
        <v>27</v>
      </c>
      <c r="L273" s="76">
        <v>0</v>
      </c>
      <c r="M273" s="76">
        <v>0</v>
      </c>
      <c r="N273" s="79">
        <v>2</v>
      </c>
    </row>
    <row r="274" spans="1:14" ht="16.5" customHeight="1">
      <c r="A274" s="3" t="s">
        <v>501</v>
      </c>
      <c r="B274" s="3" t="s">
        <v>21</v>
      </c>
      <c r="C274" s="90" t="s">
        <v>208</v>
      </c>
      <c r="D274" s="91" t="s">
        <v>428</v>
      </c>
      <c r="E274" s="92">
        <v>1</v>
      </c>
      <c r="F274" s="75">
        <f t="shared" si="10"/>
        <v>3</v>
      </c>
      <c r="G274" s="76">
        <v>0</v>
      </c>
      <c r="H274" s="76">
        <v>1</v>
      </c>
      <c r="I274" s="76">
        <v>0</v>
      </c>
      <c r="J274" s="76">
        <v>1</v>
      </c>
      <c r="K274" s="76">
        <v>1</v>
      </c>
      <c r="L274" s="76">
        <v>0</v>
      </c>
      <c r="M274" s="76">
        <v>0</v>
      </c>
      <c r="N274" s="79">
        <v>2</v>
      </c>
    </row>
    <row r="275" spans="1:14" ht="16.5" customHeight="1">
      <c r="A275" s="3" t="s">
        <v>480</v>
      </c>
      <c r="B275" s="3" t="s">
        <v>481</v>
      </c>
      <c r="C275" s="90" t="s">
        <v>210</v>
      </c>
      <c r="D275" s="91" t="s">
        <v>428</v>
      </c>
      <c r="E275" s="92">
        <v>1</v>
      </c>
      <c r="F275" s="75">
        <f t="shared" si="10"/>
        <v>3</v>
      </c>
      <c r="G275" s="76">
        <v>1</v>
      </c>
      <c r="H275" s="76">
        <v>0</v>
      </c>
      <c r="I275" s="76">
        <v>0</v>
      </c>
      <c r="J275" s="76">
        <v>1</v>
      </c>
      <c r="K275" s="76">
        <v>1</v>
      </c>
      <c r="L275" s="76">
        <v>0</v>
      </c>
      <c r="M275" s="76">
        <v>0</v>
      </c>
      <c r="N275" s="79">
        <v>2</v>
      </c>
    </row>
    <row r="276" spans="1:14" ht="16.5" customHeight="1">
      <c r="A276" s="3" t="s">
        <v>480</v>
      </c>
      <c r="B276" s="3" t="s">
        <v>481</v>
      </c>
      <c r="C276" s="90" t="s">
        <v>212</v>
      </c>
      <c r="D276" s="91" t="s">
        <v>428</v>
      </c>
      <c r="E276" s="92">
        <v>1</v>
      </c>
      <c r="F276" s="75">
        <f t="shared" si="10"/>
        <v>21</v>
      </c>
      <c r="G276" s="76">
        <v>1</v>
      </c>
      <c r="H276" s="76">
        <v>0</v>
      </c>
      <c r="I276" s="76">
        <v>0</v>
      </c>
      <c r="J276" s="76">
        <v>1</v>
      </c>
      <c r="K276" s="76">
        <v>19</v>
      </c>
      <c r="L276" s="76">
        <v>0</v>
      </c>
      <c r="M276" s="76">
        <v>0</v>
      </c>
      <c r="N276" s="79">
        <v>2</v>
      </c>
    </row>
    <row r="277" spans="1:14" ht="16.5" customHeight="1">
      <c r="A277" s="3" t="s">
        <v>490</v>
      </c>
      <c r="B277" s="3" t="s">
        <v>491</v>
      </c>
      <c r="C277" s="90" t="s">
        <v>214</v>
      </c>
      <c r="D277" s="91" t="s">
        <v>428</v>
      </c>
      <c r="E277" s="92">
        <v>1</v>
      </c>
      <c r="F277" s="75">
        <f t="shared" si="10"/>
        <v>3</v>
      </c>
      <c r="G277" s="76">
        <v>0</v>
      </c>
      <c r="H277" s="76">
        <v>0</v>
      </c>
      <c r="I277" s="76">
        <v>0</v>
      </c>
      <c r="J277" s="76">
        <v>0</v>
      </c>
      <c r="K277" s="76">
        <v>3</v>
      </c>
      <c r="L277" s="76">
        <v>0</v>
      </c>
      <c r="M277" s="76">
        <v>0</v>
      </c>
      <c r="N277" s="79">
        <v>0</v>
      </c>
    </row>
    <row r="278" spans="1:14" ht="16.5" customHeight="1">
      <c r="A278" s="3" t="s">
        <v>490</v>
      </c>
      <c r="B278" s="3" t="s">
        <v>491</v>
      </c>
      <c r="C278" s="90" t="s">
        <v>216</v>
      </c>
      <c r="D278" s="91" t="s">
        <v>428</v>
      </c>
      <c r="E278" s="92">
        <v>1</v>
      </c>
      <c r="F278" s="75">
        <f t="shared" si="10"/>
        <v>7</v>
      </c>
      <c r="G278" s="76">
        <v>0</v>
      </c>
      <c r="H278" s="76">
        <v>0</v>
      </c>
      <c r="I278" s="76">
        <v>1</v>
      </c>
      <c r="J278" s="76">
        <v>0</v>
      </c>
      <c r="K278" s="76">
        <v>6</v>
      </c>
      <c r="L278" s="76">
        <v>0</v>
      </c>
      <c r="M278" s="76">
        <v>0</v>
      </c>
      <c r="N278" s="79">
        <v>1</v>
      </c>
    </row>
    <row r="279" spans="1:14" ht="16.5" customHeight="1">
      <c r="A279" s="3" t="s">
        <v>480</v>
      </c>
      <c r="B279" s="3" t="s">
        <v>481</v>
      </c>
      <c r="C279" s="90" t="s">
        <v>218</v>
      </c>
      <c r="D279" s="91" t="s">
        <v>428</v>
      </c>
      <c r="E279" s="92">
        <v>1</v>
      </c>
      <c r="F279" s="75">
        <f t="shared" si="10"/>
        <v>2</v>
      </c>
      <c r="G279" s="76">
        <v>0</v>
      </c>
      <c r="H279" s="76">
        <v>0</v>
      </c>
      <c r="I279" s="76">
        <v>0</v>
      </c>
      <c r="J279" s="76">
        <v>0</v>
      </c>
      <c r="K279" s="76">
        <v>2</v>
      </c>
      <c r="L279" s="76">
        <v>0</v>
      </c>
      <c r="M279" s="76">
        <v>0</v>
      </c>
      <c r="N279" s="79">
        <v>0</v>
      </c>
    </row>
    <row r="280" spans="1:14" ht="16.5" customHeight="1">
      <c r="A280" s="3" t="s">
        <v>490</v>
      </c>
      <c r="B280" s="3" t="s">
        <v>491</v>
      </c>
      <c r="C280" s="90" t="s">
        <v>220</v>
      </c>
      <c r="D280" s="91" t="s">
        <v>428</v>
      </c>
      <c r="E280" s="92">
        <v>1</v>
      </c>
      <c r="F280" s="75">
        <f t="shared" si="10"/>
        <v>8</v>
      </c>
      <c r="G280" s="76">
        <v>0</v>
      </c>
      <c r="H280" s="76">
        <v>0</v>
      </c>
      <c r="I280" s="76">
        <v>0</v>
      </c>
      <c r="J280" s="76">
        <v>3</v>
      </c>
      <c r="K280" s="76">
        <v>5</v>
      </c>
      <c r="L280" s="76">
        <v>0</v>
      </c>
      <c r="M280" s="76">
        <v>0</v>
      </c>
      <c r="N280" s="79">
        <v>3</v>
      </c>
    </row>
    <row r="281" spans="1:14" ht="16.5" customHeight="1">
      <c r="A281" s="3" t="s">
        <v>490</v>
      </c>
      <c r="B281" s="3" t="s">
        <v>491</v>
      </c>
      <c r="C281" s="90" t="s">
        <v>222</v>
      </c>
      <c r="D281" s="91" t="s">
        <v>428</v>
      </c>
      <c r="E281" s="92">
        <v>1</v>
      </c>
      <c r="F281" s="75">
        <f t="shared" si="10"/>
        <v>6</v>
      </c>
      <c r="G281" s="76">
        <v>0</v>
      </c>
      <c r="H281" s="76">
        <v>0</v>
      </c>
      <c r="I281" s="76">
        <v>0</v>
      </c>
      <c r="J281" s="76">
        <v>0</v>
      </c>
      <c r="K281" s="76">
        <v>6</v>
      </c>
      <c r="L281" s="76">
        <v>0</v>
      </c>
      <c r="M281" s="76">
        <v>0</v>
      </c>
      <c r="N281" s="79">
        <v>0</v>
      </c>
    </row>
    <row r="282" spans="1:14" ht="16.5" customHeight="1">
      <c r="A282" s="3" t="s">
        <v>466</v>
      </c>
      <c r="B282" s="3" t="s">
        <v>502</v>
      </c>
      <c r="C282" s="90" t="s">
        <v>224</v>
      </c>
      <c r="D282" s="91" t="s">
        <v>428</v>
      </c>
      <c r="E282" s="92">
        <v>1</v>
      </c>
      <c r="F282" s="75">
        <f t="shared" si="10"/>
        <v>15</v>
      </c>
      <c r="G282" s="76">
        <v>0</v>
      </c>
      <c r="H282" s="76">
        <v>0</v>
      </c>
      <c r="I282" s="76">
        <v>0</v>
      </c>
      <c r="J282" s="76">
        <v>1</v>
      </c>
      <c r="K282" s="76">
        <v>14</v>
      </c>
      <c r="L282" s="76">
        <v>0</v>
      </c>
      <c r="M282" s="76">
        <v>0</v>
      </c>
      <c r="N282" s="79">
        <v>1</v>
      </c>
    </row>
    <row r="283" spans="1:14" ht="16.5" customHeight="1">
      <c r="A283" s="3" t="s">
        <v>466</v>
      </c>
      <c r="B283" s="3" t="s">
        <v>502</v>
      </c>
      <c r="C283" s="90" t="s">
        <v>226</v>
      </c>
      <c r="D283" s="91" t="s">
        <v>428</v>
      </c>
      <c r="E283" s="92">
        <v>1</v>
      </c>
      <c r="F283" s="75">
        <f t="shared" si="10"/>
        <v>29</v>
      </c>
      <c r="G283" s="76">
        <v>0</v>
      </c>
      <c r="H283" s="76">
        <v>1</v>
      </c>
      <c r="I283" s="76">
        <v>1</v>
      </c>
      <c r="J283" s="76">
        <v>1</v>
      </c>
      <c r="K283" s="76">
        <v>26</v>
      </c>
      <c r="L283" s="76">
        <v>0</v>
      </c>
      <c r="M283" s="76">
        <v>0</v>
      </c>
      <c r="N283" s="79">
        <v>3</v>
      </c>
    </row>
    <row r="284" spans="1:14" ht="16.5" customHeight="1">
      <c r="A284" s="3" t="s">
        <v>466</v>
      </c>
      <c r="B284" s="3" t="s">
        <v>502</v>
      </c>
      <c r="C284" s="90" t="s">
        <v>228</v>
      </c>
      <c r="D284" s="91" t="s">
        <v>428</v>
      </c>
      <c r="E284" s="92">
        <v>1</v>
      </c>
      <c r="F284" s="75">
        <f t="shared" si="10"/>
        <v>18</v>
      </c>
      <c r="G284" s="76">
        <v>0</v>
      </c>
      <c r="H284" s="76">
        <v>0</v>
      </c>
      <c r="I284" s="76">
        <v>1</v>
      </c>
      <c r="J284" s="76">
        <v>2</v>
      </c>
      <c r="K284" s="76">
        <v>14</v>
      </c>
      <c r="L284" s="76">
        <v>1</v>
      </c>
      <c r="M284" s="76">
        <v>0</v>
      </c>
      <c r="N284" s="79">
        <v>3</v>
      </c>
    </row>
    <row r="285" spans="1:14" ht="16.5" customHeight="1">
      <c r="A285" s="3" t="s">
        <v>466</v>
      </c>
      <c r="B285" s="3" t="s">
        <v>502</v>
      </c>
      <c r="C285" s="90" t="s">
        <v>230</v>
      </c>
      <c r="D285" s="91" t="s">
        <v>428</v>
      </c>
      <c r="E285" s="92">
        <v>1</v>
      </c>
      <c r="F285" s="75">
        <f t="shared" si="10"/>
        <v>10</v>
      </c>
      <c r="G285" s="76">
        <v>0</v>
      </c>
      <c r="H285" s="76">
        <v>0</v>
      </c>
      <c r="I285" s="76">
        <v>0</v>
      </c>
      <c r="J285" s="76">
        <v>0</v>
      </c>
      <c r="K285" s="76">
        <v>10</v>
      </c>
      <c r="L285" s="76">
        <v>0</v>
      </c>
      <c r="M285" s="76">
        <v>0</v>
      </c>
      <c r="N285" s="79">
        <v>0</v>
      </c>
    </row>
    <row r="286" spans="1:14" ht="16.5" customHeight="1">
      <c r="A286" s="3" t="s">
        <v>466</v>
      </c>
      <c r="B286" s="3" t="s">
        <v>502</v>
      </c>
      <c r="C286" s="90" t="s">
        <v>232</v>
      </c>
      <c r="D286" s="91" t="s">
        <v>428</v>
      </c>
      <c r="E286" s="92">
        <v>1</v>
      </c>
      <c r="F286" s="75">
        <f t="shared" si="10"/>
        <v>4</v>
      </c>
      <c r="G286" s="76">
        <v>0</v>
      </c>
      <c r="H286" s="76">
        <v>0</v>
      </c>
      <c r="I286" s="76">
        <v>0</v>
      </c>
      <c r="J286" s="76">
        <v>0</v>
      </c>
      <c r="K286" s="76">
        <v>4</v>
      </c>
      <c r="L286" s="76">
        <v>0</v>
      </c>
      <c r="M286" s="76">
        <v>0</v>
      </c>
      <c r="N286" s="79">
        <v>0</v>
      </c>
    </row>
    <row r="287" spans="1:14" ht="16.5" customHeight="1">
      <c r="A287" s="3" t="s">
        <v>466</v>
      </c>
      <c r="B287" s="3" t="s">
        <v>502</v>
      </c>
      <c r="C287" s="90" t="s">
        <v>234</v>
      </c>
      <c r="D287" s="91" t="s">
        <v>428</v>
      </c>
      <c r="E287" s="92">
        <v>1</v>
      </c>
      <c r="F287" s="75">
        <f t="shared" si="10"/>
        <v>7</v>
      </c>
      <c r="G287" s="76">
        <v>0</v>
      </c>
      <c r="H287" s="76">
        <v>0</v>
      </c>
      <c r="I287" s="76">
        <v>0</v>
      </c>
      <c r="J287" s="76">
        <v>0</v>
      </c>
      <c r="K287" s="76">
        <v>7</v>
      </c>
      <c r="L287" s="76">
        <v>0</v>
      </c>
      <c r="M287" s="76">
        <v>0</v>
      </c>
      <c r="N287" s="79">
        <v>0</v>
      </c>
    </row>
    <row r="288" spans="1:14" ht="16.5" customHeight="1">
      <c r="A288" s="3" t="s">
        <v>466</v>
      </c>
      <c r="B288" s="3" t="s">
        <v>502</v>
      </c>
      <c r="C288" s="90" t="s">
        <v>236</v>
      </c>
      <c r="D288" s="91" t="s">
        <v>428</v>
      </c>
      <c r="E288" s="92">
        <v>1</v>
      </c>
      <c r="F288" s="75">
        <f t="shared" si="10"/>
        <v>17</v>
      </c>
      <c r="G288" s="76">
        <v>0</v>
      </c>
      <c r="H288" s="76">
        <v>0</v>
      </c>
      <c r="I288" s="76">
        <v>0</v>
      </c>
      <c r="J288" s="76">
        <v>1</v>
      </c>
      <c r="K288" s="76">
        <v>16</v>
      </c>
      <c r="L288" s="76">
        <v>0</v>
      </c>
      <c r="M288" s="76">
        <v>0</v>
      </c>
      <c r="N288" s="79">
        <v>1</v>
      </c>
    </row>
    <row r="289" spans="1:14" ht="16.5" customHeight="1">
      <c r="A289" s="3" t="s">
        <v>466</v>
      </c>
      <c r="B289" s="3" t="s">
        <v>502</v>
      </c>
      <c r="C289" s="90" t="s">
        <v>238</v>
      </c>
      <c r="D289" s="91" t="s">
        <v>428</v>
      </c>
      <c r="E289" s="92">
        <v>1</v>
      </c>
      <c r="F289" s="75">
        <f t="shared" si="10"/>
        <v>21</v>
      </c>
      <c r="G289" s="76">
        <v>0</v>
      </c>
      <c r="H289" s="76">
        <v>0</v>
      </c>
      <c r="I289" s="76">
        <v>0</v>
      </c>
      <c r="J289" s="76">
        <v>1</v>
      </c>
      <c r="K289" s="76">
        <v>20</v>
      </c>
      <c r="L289" s="76">
        <v>0</v>
      </c>
      <c r="M289" s="76">
        <v>0</v>
      </c>
      <c r="N289" s="79">
        <v>1</v>
      </c>
    </row>
    <row r="290" spans="1:14" ht="16.5" customHeight="1">
      <c r="A290" s="3" t="s">
        <v>30</v>
      </c>
      <c r="B290" s="3" t="s">
        <v>492</v>
      </c>
      <c r="C290" s="90" t="s">
        <v>240</v>
      </c>
      <c r="D290" s="91" t="s">
        <v>428</v>
      </c>
      <c r="E290" s="92">
        <v>1</v>
      </c>
      <c r="F290" s="75">
        <f t="shared" si="10"/>
        <v>36</v>
      </c>
      <c r="G290" s="76">
        <v>1</v>
      </c>
      <c r="H290" s="76">
        <v>0</v>
      </c>
      <c r="I290" s="76">
        <v>0</v>
      </c>
      <c r="J290" s="76">
        <v>2</v>
      </c>
      <c r="K290" s="76">
        <v>32</v>
      </c>
      <c r="L290" s="76">
        <v>1</v>
      </c>
      <c r="M290" s="76">
        <v>0</v>
      </c>
      <c r="N290" s="79">
        <v>3</v>
      </c>
    </row>
    <row r="291" spans="1:14" ht="16.5" customHeight="1">
      <c r="A291" s="3" t="s">
        <v>30</v>
      </c>
      <c r="B291" s="3" t="s">
        <v>492</v>
      </c>
      <c r="C291" s="90" t="s">
        <v>242</v>
      </c>
      <c r="D291" s="91" t="s">
        <v>428</v>
      </c>
      <c r="E291" s="92">
        <v>1</v>
      </c>
      <c r="F291" s="75">
        <f t="shared" si="10"/>
        <v>11</v>
      </c>
      <c r="G291" s="76">
        <v>0</v>
      </c>
      <c r="H291" s="76">
        <v>0</v>
      </c>
      <c r="I291" s="76">
        <v>0</v>
      </c>
      <c r="J291" s="76">
        <v>3</v>
      </c>
      <c r="K291" s="76">
        <v>7</v>
      </c>
      <c r="L291" s="76">
        <v>1</v>
      </c>
      <c r="M291" s="76">
        <v>0</v>
      </c>
      <c r="N291" s="79">
        <v>3</v>
      </c>
    </row>
    <row r="292" spans="1:14" ht="16.5" customHeight="1">
      <c r="A292" s="3" t="s">
        <v>30</v>
      </c>
      <c r="B292" s="3" t="s">
        <v>492</v>
      </c>
      <c r="C292" s="90" t="s">
        <v>244</v>
      </c>
      <c r="D292" s="91" t="s">
        <v>428</v>
      </c>
      <c r="E292" s="92">
        <v>1</v>
      </c>
      <c r="F292" s="75">
        <f t="shared" si="10"/>
        <v>7</v>
      </c>
      <c r="G292" s="76">
        <v>0</v>
      </c>
      <c r="H292" s="76">
        <v>0</v>
      </c>
      <c r="I292" s="76">
        <v>0</v>
      </c>
      <c r="J292" s="76">
        <v>0</v>
      </c>
      <c r="K292" s="76">
        <v>7</v>
      </c>
      <c r="L292" s="76">
        <v>0</v>
      </c>
      <c r="M292" s="76">
        <v>0</v>
      </c>
      <c r="N292" s="79">
        <v>0</v>
      </c>
    </row>
    <row r="293" spans="1:14" ht="16.5" customHeight="1">
      <c r="A293" s="3" t="s">
        <v>30</v>
      </c>
      <c r="B293" s="3" t="s">
        <v>492</v>
      </c>
      <c r="C293" s="90" t="s">
        <v>246</v>
      </c>
      <c r="D293" s="91" t="s">
        <v>428</v>
      </c>
      <c r="E293" s="92">
        <v>1</v>
      </c>
      <c r="F293" s="75">
        <f t="shared" si="10"/>
        <v>4</v>
      </c>
      <c r="G293" s="76">
        <v>0</v>
      </c>
      <c r="H293" s="76">
        <v>0</v>
      </c>
      <c r="I293" s="76">
        <v>0</v>
      </c>
      <c r="J293" s="76">
        <v>1</v>
      </c>
      <c r="K293" s="76">
        <v>2</v>
      </c>
      <c r="L293" s="76">
        <v>1</v>
      </c>
      <c r="M293" s="76">
        <v>0</v>
      </c>
      <c r="N293" s="79">
        <v>1</v>
      </c>
    </row>
    <row r="294" spans="1:14" ht="16.5" customHeight="1">
      <c r="A294" s="3" t="s">
        <v>485</v>
      </c>
      <c r="B294" s="3" t="s">
        <v>486</v>
      </c>
      <c r="C294" s="90" t="s">
        <v>248</v>
      </c>
      <c r="D294" s="91" t="s">
        <v>428</v>
      </c>
      <c r="E294" s="92">
        <v>1</v>
      </c>
      <c r="F294" s="75">
        <f t="shared" si="10"/>
        <v>7</v>
      </c>
      <c r="G294" s="76">
        <v>0</v>
      </c>
      <c r="H294" s="76">
        <v>0</v>
      </c>
      <c r="I294" s="76">
        <v>0</v>
      </c>
      <c r="J294" s="76">
        <v>1</v>
      </c>
      <c r="K294" s="76">
        <v>6</v>
      </c>
      <c r="L294" s="76">
        <v>0</v>
      </c>
      <c r="M294" s="76">
        <v>0</v>
      </c>
      <c r="N294" s="79">
        <v>1</v>
      </c>
    </row>
    <row r="295" spans="1:14" ht="16.5" customHeight="1">
      <c r="A295" s="3" t="s">
        <v>485</v>
      </c>
      <c r="B295" s="3" t="s">
        <v>486</v>
      </c>
      <c r="C295" s="90" t="s">
        <v>250</v>
      </c>
      <c r="D295" s="91" t="s">
        <v>428</v>
      </c>
      <c r="E295" s="92">
        <v>1</v>
      </c>
      <c r="F295" s="75">
        <f t="shared" si="10"/>
        <v>9</v>
      </c>
      <c r="G295" s="76">
        <v>0</v>
      </c>
      <c r="H295" s="76">
        <v>0</v>
      </c>
      <c r="I295" s="76">
        <v>0</v>
      </c>
      <c r="J295" s="76">
        <v>0</v>
      </c>
      <c r="K295" s="76">
        <v>9</v>
      </c>
      <c r="L295" s="76">
        <v>0</v>
      </c>
      <c r="M295" s="76">
        <v>0</v>
      </c>
      <c r="N295" s="79">
        <v>0</v>
      </c>
    </row>
    <row r="296" spans="1:14" ht="16.5" customHeight="1">
      <c r="A296" s="3" t="s">
        <v>485</v>
      </c>
      <c r="B296" s="3" t="s">
        <v>486</v>
      </c>
      <c r="C296" s="90" t="s">
        <v>252</v>
      </c>
      <c r="D296" s="91" t="s">
        <v>428</v>
      </c>
      <c r="E296" s="92">
        <v>1</v>
      </c>
      <c r="F296" s="75">
        <f t="shared" si="10"/>
        <v>13</v>
      </c>
      <c r="G296" s="76">
        <v>0</v>
      </c>
      <c r="H296" s="76">
        <v>0</v>
      </c>
      <c r="I296" s="76">
        <v>0</v>
      </c>
      <c r="J296" s="76">
        <v>1</v>
      </c>
      <c r="K296" s="76">
        <v>12</v>
      </c>
      <c r="L296" s="76">
        <v>0</v>
      </c>
      <c r="M296" s="76">
        <v>0</v>
      </c>
      <c r="N296" s="79">
        <v>1</v>
      </c>
    </row>
    <row r="297" spans="1:14" ht="16.5" customHeight="1">
      <c r="A297" s="3" t="s">
        <v>485</v>
      </c>
      <c r="B297" s="3" t="s">
        <v>486</v>
      </c>
      <c r="C297" s="90" t="s">
        <v>254</v>
      </c>
      <c r="D297" s="91" t="s">
        <v>428</v>
      </c>
      <c r="E297" s="92">
        <v>1</v>
      </c>
      <c r="F297" s="75">
        <f t="shared" si="10"/>
        <v>9</v>
      </c>
      <c r="G297" s="76">
        <v>0</v>
      </c>
      <c r="H297" s="76">
        <v>0</v>
      </c>
      <c r="I297" s="76">
        <v>0</v>
      </c>
      <c r="J297" s="76">
        <v>0</v>
      </c>
      <c r="K297" s="76">
        <v>9</v>
      </c>
      <c r="L297" s="76">
        <v>0</v>
      </c>
      <c r="M297" s="76">
        <v>0</v>
      </c>
      <c r="N297" s="79">
        <v>0</v>
      </c>
    </row>
    <row r="298" spans="1:14" ht="16.5" customHeight="1">
      <c r="A298" s="3" t="s">
        <v>485</v>
      </c>
      <c r="B298" s="3" t="s">
        <v>486</v>
      </c>
      <c r="C298" s="90" t="s">
        <v>256</v>
      </c>
      <c r="D298" s="91" t="s">
        <v>428</v>
      </c>
      <c r="E298" s="92">
        <v>1</v>
      </c>
      <c r="F298" s="75">
        <f t="shared" si="10"/>
        <v>2</v>
      </c>
      <c r="G298" s="76">
        <v>0</v>
      </c>
      <c r="H298" s="76">
        <v>0</v>
      </c>
      <c r="I298" s="76">
        <v>1</v>
      </c>
      <c r="J298" s="76">
        <v>0</v>
      </c>
      <c r="K298" s="76">
        <v>1</v>
      </c>
      <c r="L298" s="76">
        <v>0</v>
      </c>
      <c r="M298" s="76">
        <v>0</v>
      </c>
      <c r="N298" s="79">
        <v>1</v>
      </c>
    </row>
    <row r="299" spans="1:14" ht="16.5" customHeight="1">
      <c r="A299" s="3" t="s">
        <v>485</v>
      </c>
      <c r="B299" s="3" t="s">
        <v>486</v>
      </c>
      <c r="C299" s="90" t="s">
        <v>258</v>
      </c>
      <c r="D299" s="91" t="s">
        <v>428</v>
      </c>
      <c r="E299" s="92">
        <v>1</v>
      </c>
      <c r="F299" s="75">
        <f t="shared" si="10"/>
        <v>5</v>
      </c>
      <c r="G299" s="76">
        <v>0</v>
      </c>
      <c r="H299" s="76">
        <v>0</v>
      </c>
      <c r="I299" s="76">
        <v>0</v>
      </c>
      <c r="J299" s="76">
        <v>0</v>
      </c>
      <c r="K299" s="76">
        <v>5</v>
      </c>
      <c r="L299" s="76">
        <v>0</v>
      </c>
      <c r="M299" s="76">
        <v>0</v>
      </c>
      <c r="N299" s="79">
        <v>0</v>
      </c>
    </row>
    <row r="300" spans="1:14" ht="16.5" customHeight="1">
      <c r="A300" s="3" t="s">
        <v>466</v>
      </c>
      <c r="B300" s="3" t="s">
        <v>502</v>
      </c>
      <c r="C300" s="90" t="s">
        <v>260</v>
      </c>
      <c r="D300" s="91" t="s">
        <v>428</v>
      </c>
      <c r="E300" s="92">
        <v>1</v>
      </c>
      <c r="F300" s="75">
        <f t="shared" si="10"/>
        <v>3</v>
      </c>
      <c r="G300" s="76">
        <v>0</v>
      </c>
      <c r="H300" s="76">
        <v>0</v>
      </c>
      <c r="I300" s="76">
        <v>0</v>
      </c>
      <c r="J300" s="76">
        <v>0</v>
      </c>
      <c r="K300" s="76">
        <v>3</v>
      </c>
      <c r="L300" s="76">
        <v>0</v>
      </c>
      <c r="M300" s="76">
        <v>0</v>
      </c>
      <c r="N300" s="79">
        <v>0</v>
      </c>
    </row>
    <row r="301" spans="1:14" ht="16.5" customHeight="1">
      <c r="A301" s="3" t="s">
        <v>477</v>
      </c>
      <c r="B301" s="3" t="s">
        <v>87</v>
      </c>
      <c r="C301" s="90" t="s">
        <v>262</v>
      </c>
      <c r="D301" s="91" t="s">
        <v>428</v>
      </c>
      <c r="E301" s="92">
        <v>1</v>
      </c>
      <c r="F301" s="75">
        <f t="shared" si="10"/>
        <v>15</v>
      </c>
      <c r="G301" s="76">
        <v>0</v>
      </c>
      <c r="H301" s="76">
        <v>0</v>
      </c>
      <c r="I301" s="76">
        <v>0</v>
      </c>
      <c r="J301" s="76">
        <v>1</v>
      </c>
      <c r="K301" s="76">
        <v>14</v>
      </c>
      <c r="L301" s="76">
        <v>0</v>
      </c>
      <c r="M301" s="76">
        <v>0</v>
      </c>
      <c r="N301" s="79">
        <v>1</v>
      </c>
    </row>
    <row r="302" spans="1:14" ht="16.5" customHeight="1">
      <c r="A302" s="3" t="s">
        <v>477</v>
      </c>
      <c r="B302" s="3" t="s">
        <v>87</v>
      </c>
      <c r="C302" s="90" t="s">
        <v>264</v>
      </c>
      <c r="D302" s="91" t="s">
        <v>428</v>
      </c>
      <c r="E302" s="92">
        <v>1</v>
      </c>
      <c r="F302" s="75">
        <f t="shared" si="10"/>
        <v>7</v>
      </c>
      <c r="G302" s="76">
        <v>0</v>
      </c>
      <c r="H302" s="76">
        <v>0</v>
      </c>
      <c r="I302" s="76">
        <v>0</v>
      </c>
      <c r="J302" s="76">
        <v>1</v>
      </c>
      <c r="K302" s="76">
        <v>6</v>
      </c>
      <c r="L302" s="76">
        <v>0</v>
      </c>
      <c r="M302" s="76">
        <v>0</v>
      </c>
      <c r="N302" s="79">
        <v>1</v>
      </c>
    </row>
    <row r="303" spans="1:14" ht="16.5" customHeight="1">
      <c r="A303" s="3" t="s">
        <v>477</v>
      </c>
      <c r="B303" s="3" t="s">
        <v>87</v>
      </c>
      <c r="C303" s="90" t="s">
        <v>266</v>
      </c>
      <c r="D303" s="91" t="s">
        <v>428</v>
      </c>
      <c r="E303" s="92">
        <v>1</v>
      </c>
      <c r="F303" s="75">
        <f t="shared" si="10"/>
        <v>4</v>
      </c>
      <c r="G303" s="76">
        <v>0</v>
      </c>
      <c r="H303" s="76">
        <v>0</v>
      </c>
      <c r="I303" s="76">
        <v>0</v>
      </c>
      <c r="J303" s="76">
        <v>0</v>
      </c>
      <c r="K303" s="76">
        <v>4</v>
      </c>
      <c r="L303" s="76">
        <v>0</v>
      </c>
      <c r="M303" s="76">
        <v>0</v>
      </c>
      <c r="N303" s="79">
        <v>0</v>
      </c>
    </row>
    <row r="304" spans="1:14" ht="16.5" customHeight="1">
      <c r="A304" s="3" t="s">
        <v>477</v>
      </c>
      <c r="B304" s="3" t="s">
        <v>87</v>
      </c>
      <c r="C304" s="90" t="s">
        <v>268</v>
      </c>
      <c r="D304" s="91" t="s">
        <v>428</v>
      </c>
      <c r="E304" s="92">
        <v>1</v>
      </c>
      <c r="F304" s="75">
        <f t="shared" si="10"/>
        <v>14</v>
      </c>
      <c r="G304" s="76">
        <v>0</v>
      </c>
      <c r="H304" s="76">
        <v>0</v>
      </c>
      <c r="I304" s="76">
        <v>0</v>
      </c>
      <c r="J304" s="76">
        <v>1</v>
      </c>
      <c r="K304" s="76">
        <v>12</v>
      </c>
      <c r="L304" s="76">
        <v>1</v>
      </c>
      <c r="M304" s="76">
        <v>0</v>
      </c>
      <c r="N304" s="79">
        <v>1</v>
      </c>
    </row>
    <row r="305" spans="1:14" ht="16.5" customHeight="1">
      <c r="A305" s="3" t="s">
        <v>477</v>
      </c>
      <c r="B305" s="3" t="s">
        <v>87</v>
      </c>
      <c r="C305" s="90" t="s">
        <v>270</v>
      </c>
      <c r="D305" s="91" t="s">
        <v>428</v>
      </c>
      <c r="E305" s="92">
        <v>1</v>
      </c>
      <c r="F305" s="75">
        <f t="shared" si="10"/>
        <v>2</v>
      </c>
      <c r="G305" s="76">
        <v>0</v>
      </c>
      <c r="H305" s="76">
        <v>0</v>
      </c>
      <c r="I305" s="76">
        <v>0</v>
      </c>
      <c r="J305" s="76">
        <v>0</v>
      </c>
      <c r="K305" s="76">
        <v>2</v>
      </c>
      <c r="L305" s="76">
        <v>0</v>
      </c>
      <c r="M305" s="76">
        <v>0</v>
      </c>
      <c r="N305" s="79">
        <v>0</v>
      </c>
    </row>
    <row r="306" spans="1:14" ht="16.5" customHeight="1">
      <c r="A306" s="3" t="s">
        <v>477</v>
      </c>
      <c r="B306" s="3" t="s">
        <v>87</v>
      </c>
      <c r="C306" s="90" t="s">
        <v>272</v>
      </c>
      <c r="D306" s="91" t="s">
        <v>428</v>
      </c>
      <c r="E306" s="92">
        <v>1</v>
      </c>
      <c r="F306" s="75">
        <f t="shared" si="10"/>
        <v>5</v>
      </c>
      <c r="G306" s="76">
        <v>0</v>
      </c>
      <c r="H306" s="76">
        <v>1</v>
      </c>
      <c r="I306" s="76">
        <v>0</v>
      </c>
      <c r="J306" s="76">
        <v>0</v>
      </c>
      <c r="K306" s="76">
        <v>4</v>
      </c>
      <c r="L306" s="76">
        <v>0</v>
      </c>
      <c r="M306" s="76">
        <v>0</v>
      </c>
      <c r="N306" s="79">
        <v>1</v>
      </c>
    </row>
    <row r="307" spans="1:14" ht="16.5" customHeight="1">
      <c r="A307" s="3" t="s">
        <v>477</v>
      </c>
      <c r="B307" s="3" t="s">
        <v>87</v>
      </c>
      <c r="C307" s="90" t="s">
        <v>274</v>
      </c>
      <c r="D307" s="91" t="s">
        <v>428</v>
      </c>
      <c r="E307" s="92">
        <v>1</v>
      </c>
      <c r="F307" s="75">
        <f t="shared" si="10"/>
        <v>7</v>
      </c>
      <c r="G307" s="76">
        <v>0</v>
      </c>
      <c r="H307" s="76">
        <v>0</v>
      </c>
      <c r="I307" s="76">
        <v>0</v>
      </c>
      <c r="J307" s="76">
        <v>3</v>
      </c>
      <c r="K307" s="76">
        <v>4</v>
      </c>
      <c r="L307" s="76">
        <v>0</v>
      </c>
      <c r="M307" s="76">
        <v>0</v>
      </c>
      <c r="N307" s="79">
        <v>3</v>
      </c>
    </row>
    <row r="308" spans="1:14" ht="16.5" customHeight="1">
      <c r="A308" s="3" t="s">
        <v>479</v>
      </c>
      <c r="B308" s="3" t="s">
        <v>84</v>
      </c>
      <c r="C308" s="90" t="s">
        <v>276</v>
      </c>
      <c r="D308" s="91" t="s">
        <v>428</v>
      </c>
      <c r="E308" s="92">
        <v>1</v>
      </c>
      <c r="F308" s="75">
        <f t="shared" si="10"/>
        <v>10</v>
      </c>
      <c r="G308" s="76">
        <v>1</v>
      </c>
      <c r="H308" s="76">
        <v>0</v>
      </c>
      <c r="I308" s="76">
        <v>0</v>
      </c>
      <c r="J308" s="76">
        <v>0</v>
      </c>
      <c r="K308" s="76">
        <v>9</v>
      </c>
      <c r="L308" s="76">
        <v>0</v>
      </c>
      <c r="M308" s="76">
        <v>0</v>
      </c>
      <c r="N308" s="79">
        <v>1</v>
      </c>
    </row>
    <row r="309" spans="1:14" ht="16.5" customHeight="1">
      <c r="A309" s="3" t="s">
        <v>479</v>
      </c>
      <c r="B309" s="3" t="s">
        <v>84</v>
      </c>
      <c r="C309" s="90" t="s">
        <v>278</v>
      </c>
      <c r="D309" s="91" t="s">
        <v>428</v>
      </c>
      <c r="E309" s="92">
        <v>1</v>
      </c>
      <c r="F309" s="75">
        <f t="shared" si="10"/>
        <v>6</v>
      </c>
      <c r="G309" s="76">
        <v>0</v>
      </c>
      <c r="H309" s="76">
        <v>0</v>
      </c>
      <c r="I309" s="76">
        <v>0</v>
      </c>
      <c r="J309" s="76">
        <v>0</v>
      </c>
      <c r="K309" s="76">
        <v>6</v>
      </c>
      <c r="L309" s="76">
        <v>0</v>
      </c>
      <c r="M309" s="76">
        <v>0</v>
      </c>
      <c r="N309" s="79">
        <v>0</v>
      </c>
    </row>
    <row r="310" spans="1:14" ht="16.5" customHeight="1">
      <c r="A310" s="3" t="s">
        <v>479</v>
      </c>
      <c r="B310" s="3" t="s">
        <v>84</v>
      </c>
      <c r="C310" s="90" t="s">
        <v>280</v>
      </c>
      <c r="D310" s="91" t="s">
        <v>428</v>
      </c>
      <c r="E310" s="92">
        <v>1</v>
      </c>
      <c r="F310" s="75">
        <f t="shared" si="10"/>
        <v>4</v>
      </c>
      <c r="G310" s="76">
        <v>0</v>
      </c>
      <c r="H310" s="76">
        <v>0</v>
      </c>
      <c r="I310" s="76">
        <v>0</v>
      </c>
      <c r="J310" s="76">
        <v>0</v>
      </c>
      <c r="K310" s="76">
        <v>4</v>
      </c>
      <c r="L310" s="76">
        <v>0</v>
      </c>
      <c r="M310" s="76">
        <v>0</v>
      </c>
      <c r="N310" s="79">
        <v>0</v>
      </c>
    </row>
    <row r="311" spans="1:14" ht="16.5" customHeight="1">
      <c r="A311" s="3" t="s">
        <v>479</v>
      </c>
      <c r="B311" s="3" t="s">
        <v>84</v>
      </c>
      <c r="C311" s="90" t="s">
        <v>282</v>
      </c>
      <c r="D311" s="91" t="s">
        <v>428</v>
      </c>
      <c r="E311" s="92">
        <v>1</v>
      </c>
      <c r="F311" s="75">
        <f t="shared" si="10"/>
        <v>19</v>
      </c>
      <c r="G311" s="76">
        <v>0</v>
      </c>
      <c r="H311" s="76">
        <v>0</v>
      </c>
      <c r="I311" s="76">
        <v>0</v>
      </c>
      <c r="J311" s="76">
        <v>2</v>
      </c>
      <c r="K311" s="76">
        <v>16</v>
      </c>
      <c r="L311" s="76">
        <v>1</v>
      </c>
      <c r="M311" s="76">
        <v>0</v>
      </c>
      <c r="N311" s="79">
        <v>2</v>
      </c>
    </row>
    <row r="312" spans="1:14" ht="16.5" customHeight="1">
      <c r="A312" s="3" t="s">
        <v>479</v>
      </c>
      <c r="B312" s="3" t="s">
        <v>84</v>
      </c>
      <c r="C312" s="90" t="s">
        <v>284</v>
      </c>
      <c r="D312" s="91" t="s">
        <v>428</v>
      </c>
      <c r="E312" s="92">
        <v>1</v>
      </c>
      <c r="F312" s="75">
        <f t="shared" si="10"/>
        <v>12</v>
      </c>
      <c r="G312" s="76">
        <v>0</v>
      </c>
      <c r="H312" s="76">
        <v>0</v>
      </c>
      <c r="I312" s="76">
        <v>0</v>
      </c>
      <c r="J312" s="76">
        <v>1</v>
      </c>
      <c r="K312" s="76">
        <v>11</v>
      </c>
      <c r="L312" s="76">
        <v>0</v>
      </c>
      <c r="M312" s="76">
        <v>0</v>
      </c>
      <c r="N312" s="79">
        <v>1</v>
      </c>
    </row>
    <row r="313" spans="1:14" ht="16.5" customHeight="1">
      <c r="A313" s="3" t="s">
        <v>479</v>
      </c>
      <c r="B313" s="3" t="s">
        <v>84</v>
      </c>
      <c r="C313" s="90" t="s">
        <v>286</v>
      </c>
      <c r="D313" s="91" t="s">
        <v>428</v>
      </c>
      <c r="E313" s="92">
        <v>1</v>
      </c>
      <c r="F313" s="75">
        <f t="shared" si="10"/>
        <v>6</v>
      </c>
      <c r="G313" s="76">
        <v>0</v>
      </c>
      <c r="H313" s="76">
        <v>0</v>
      </c>
      <c r="I313" s="76">
        <v>0</v>
      </c>
      <c r="J313" s="76">
        <v>0</v>
      </c>
      <c r="K313" s="76">
        <v>6</v>
      </c>
      <c r="L313" s="76">
        <v>0</v>
      </c>
      <c r="M313" s="76">
        <v>0</v>
      </c>
      <c r="N313" s="79">
        <v>0</v>
      </c>
    </row>
    <row r="314" spans="1:14" ht="16.5" customHeight="1">
      <c r="A314" s="3" t="s">
        <v>479</v>
      </c>
      <c r="B314" s="3" t="s">
        <v>84</v>
      </c>
      <c r="C314" s="90" t="s">
        <v>288</v>
      </c>
      <c r="D314" s="91" t="s">
        <v>428</v>
      </c>
      <c r="E314" s="92">
        <v>1</v>
      </c>
      <c r="F314" s="75">
        <f t="shared" si="10"/>
        <v>4</v>
      </c>
      <c r="G314" s="76">
        <v>0</v>
      </c>
      <c r="H314" s="76">
        <v>0</v>
      </c>
      <c r="I314" s="76">
        <v>0</v>
      </c>
      <c r="J314" s="76">
        <v>0</v>
      </c>
      <c r="K314" s="76">
        <v>4</v>
      </c>
      <c r="L314" s="76">
        <v>0</v>
      </c>
      <c r="M314" s="76">
        <v>0</v>
      </c>
      <c r="N314" s="79">
        <v>0</v>
      </c>
    </row>
    <row r="315" spans="1:14" ht="16.5" customHeight="1">
      <c r="A315" s="3" t="s">
        <v>479</v>
      </c>
      <c r="B315" s="3" t="s">
        <v>84</v>
      </c>
      <c r="C315" s="90" t="s">
        <v>290</v>
      </c>
      <c r="D315" s="91" t="s">
        <v>428</v>
      </c>
      <c r="E315" s="92">
        <v>1</v>
      </c>
      <c r="F315" s="75">
        <f t="shared" si="10"/>
        <v>6</v>
      </c>
      <c r="G315" s="76">
        <v>0</v>
      </c>
      <c r="H315" s="76">
        <v>0</v>
      </c>
      <c r="I315" s="76">
        <v>0</v>
      </c>
      <c r="J315" s="76">
        <v>1</v>
      </c>
      <c r="K315" s="76">
        <v>5</v>
      </c>
      <c r="L315" s="76">
        <v>0</v>
      </c>
      <c r="M315" s="76">
        <v>0</v>
      </c>
      <c r="N315" s="79">
        <v>1</v>
      </c>
    </row>
    <row r="316" spans="1:14" ht="16.5" customHeight="1">
      <c r="A316" s="3" t="s">
        <v>479</v>
      </c>
      <c r="B316" s="3" t="s">
        <v>84</v>
      </c>
      <c r="C316" s="90" t="s">
        <v>292</v>
      </c>
      <c r="D316" s="91" t="s">
        <v>428</v>
      </c>
      <c r="E316" s="92">
        <v>1</v>
      </c>
      <c r="F316" s="75">
        <f t="shared" ref="F316:F375" si="11">SUM(G316:M316)</f>
        <v>9</v>
      </c>
      <c r="G316" s="76">
        <v>0</v>
      </c>
      <c r="H316" s="76">
        <v>2</v>
      </c>
      <c r="I316" s="76">
        <v>0</v>
      </c>
      <c r="J316" s="76">
        <v>0</v>
      </c>
      <c r="K316" s="76">
        <v>7</v>
      </c>
      <c r="L316" s="76">
        <v>0</v>
      </c>
      <c r="M316" s="76">
        <v>0</v>
      </c>
      <c r="N316" s="79">
        <v>2</v>
      </c>
    </row>
    <row r="317" spans="1:14" ht="16.5" customHeight="1">
      <c r="A317" s="3" t="s">
        <v>476</v>
      </c>
      <c r="B317" s="3" t="s">
        <v>474</v>
      </c>
      <c r="C317" s="90" t="s">
        <v>294</v>
      </c>
      <c r="D317" s="91" t="s">
        <v>428</v>
      </c>
      <c r="E317" s="92">
        <v>1</v>
      </c>
      <c r="F317" s="75">
        <f t="shared" si="11"/>
        <v>45</v>
      </c>
      <c r="G317" s="76">
        <v>1</v>
      </c>
      <c r="H317" s="76">
        <v>0</v>
      </c>
      <c r="I317" s="76">
        <v>2</v>
      </c>
      <c r="J317" s="76">
        <v>3</v>
      </c>
      <c r="K317" s="76">
        <v>39</v>
      </c>
      <c r="L317" s="76">
        <v>0</v>
      </c>
      <c r="M317" s="76">
        <v>0</v>
      </c>
      <c r="N317" s="79">
        <v>6</v>
      </c>
    </row>
    <row r="318" spans="1:14" ht="16.5" customHeight="1">
      <c r="A318" s="3" t="s">
        <v>476</v>
      </c>
      <c r="B318" s="3" t="s">
        <v>474</v>
      </c>
      <c r="C318" s="90" t="s">
        <v>296</v>
      </c>
      <c r="D318" s="91" t="s">
        <v>428</v>
      </c>
      <c r="E318" s="92">
        <v>1</v>
      </c>
      <c r="F318" s="75">
        <f t="shared" si="11"/>
        <v>12</v>
      </c>
      <c r="G318" s="76">
        <v>1</v>
      </c>
      <c r="H318" s="76">
        <v>0</v>
      </c>
      <c r="I318" s="76">
        <v>0</v>
      </c>
      <c r="J318" s="76">
        <v>0</v>
      </c>
      <c r="K318" s="76">
        <v>11</v>
      </c>
      <c r="L318" s="76">
        <v>0</v>
      </c>
      <c r="M318" s="76">
        <v>0</v>
      </c>
      <c r="N318" s="79">
        <v>1</v>
      </c>
    </row>
    <row r="319" spans="1:14" ht="16.5" customHeight="1">
      <c r="A319" s="3" t="s">
        <v>476</v>
      </c>
      <c r="B319" s="3" t="s">
        <v>75</v>
      </c>
      <c r="C319" s="90" t="s">
        <v>298</v>
      </c>
      <c r="D319" s="91" t="s">
        <v>428</v>
      </c>
      <c r="E319" s="92">
        <v>1</v>
      </c>
      <c r="F319" s="75">
        <f t="shared" si="11"/>
        <v>40</v>
      </c>
      <c r="G319" s="76">
        <v>0</v>
      </c>
      <c r="H319" s="76">
        <v>1</v>
      </c>
      <c r="I319" s="76">
        <v>2</v>
      </c>
      <c r="J319" s="76">
        <v>0</v>
      </c>
      <c r="K319" s="76">
        <v>36</v>
      </c>
      <c r="L319" s="76">
        <v>1</v>
      </c>
      <c r="M319" s="76">
        <v>0</v>
      </c>
      <c r="N319" s="79">
        <v>3</v>
      </c>
    </row>
    <row r="320" spans="1:14" ht="16.5" customHeight="1">
      <c r="A320" s="3" t="s">
        <v>476</v>
      </c>
      <c r="B320" s="3" t="s">
        <v>75</v>
      </c>
      <c r="C320" s="90" t="s">
        <v>300</v>
      </c>
      <c r="D320" s="91" t="s">
        <v>428</v>
      </c>
      <c r="E320" s="92">
        <v>1</v>
      </c>
      <c r="F320" s="75">
        <f t="shared" si="11"/>
        <v>13</v>
      </c>
      <c r="G320" s="76">
        <v>0</v>
      </c>
      <c r="H320" s="76">
        <v>0</v>
      </c>
      <c r="I320" s="76">
        <v>0</v>
      </c>
      <c r="J320" s="76">
        <v>0</v>
      </c>
      <c r="K320" s="76">
        <v>13</v>
      </c>
      <c r="L320" s="76">
        <v>0</v>
      </c>
      <c r="M320" s="76">
        <v>0</v>
      </c>
      <c r="N320" s="79">
        <v>0</v>
      </c>
    </row>
    <row r="321" spans="1:14" ht="16.5" customHeight="1">
      <c r="A321" s="3" t="s">
        <v>476</v>
      </c>
      <c r="B321" s="3" t="s">
        <v>75</v>
      </c>
      <c r="C321" s="90" t="s">
        <v>302</v>
      </c>
      <c r="D321" s="91" t="s">
        <v>428</v>
      </c>
      <c r="E321" s="92">
        <v>1</v>
      </c>
      <c r="F321" s="75">
        <f t="shared" si="11"/>
        <v>7</v>
      </c>
      <c r="G321" s="76">
        <v>0</v>
      </c>
      <c r="H321" s="76">
        <v>0</v>
      </c>
      <c r="I321" s="76">
        <v>0</v>
      </c>
      <c r="J321" s="76">
        <v>0</v>
      </c>
      <c r="K321" s="76">
        <v>7</v>
      </c>
      <c r="L321" s="76">
        <v>0</v>
      </c>
      <c r="M321" s="76">
        <v>0</v>
      </c>
      <c r="N321" s="79">
        <v>0</v>
      </c>
    </row>
    <row r="322" spans="1:14" ht="16.5" customHeight="1">
      <c r="A322" s="3" t="s">
        <v>476</v>
      </c>
      <c r="B322" s="3" t="s">
        <v>474</v>
      </c>
      <c r="C322" s="90" t="s">
        <v>304</v>
      </c>
      <c r="D322" s="91" t="s">
        <v>428</v>
      </c>
      <c r="E322" s="92">
        <v>1</v>
      </c>
      <c r="F322" s="75">
        <f t="shared" si="11"/>
        <v>19</v>
      </c>
      <c r="G322" s="76">
        <v>1</v>
      </c>
      <c r="H322" s="76">
        <v>0</v>
      </c>
      <c r="I322" s="76">
        <v>0</v>
      </c>
      <c r="J322" s="76">
        <v>1</v>
      </c>
      <c r="K322" s="76">
        <v>16</v>
      </c>
      <c r="L322" s="76">
        <v>1</v>
      </c>
      <c r="M322" s="76">
        <v>0</v>
      </c>
      <c r="N322" s="79">
        <v>2</v>
      </c>
    </row>
    <row r="323" spans="1:14" ht="16.5" customHeight="1">
      <c r="A323" s="3" t="s">
        <v>476</v>
      </c>
      <c r="B323" s="3" t="s">
        <v>474</v>
      </c>
      <c r="C323" s="90" t="s">
        <v>306</v>
      </c>
      <c r="D323" s="91" t="s">
        <v>428</v>
      </c>
      <c r="E323" s="92">
        <v>1</v>
      </c>
      <c r="F323" s="75">
        <f t="shared" si="11"/>
        <v>7</v>
      </c>
      <c r="G323" s="76">
        <v>0</v>
      </c>
      <c r="H323" s="76">
        <v>0</v>
      </c>
      <c r="I323" s="76">
        <v>0</v>
      </c>
      <c r="J323" s="76">
        <v>0</v>
      </c>
      <c r="K323" s="76">
        <v>7</v>
      </c>
      <c r="L323" s="76">
        <v>0</v>
      </c>
      <c r="M323" s="76">
        <v>0</v>
      </c>
      <c r="N323" s="79">
        <v>0</v>
      </c>
    </row>
    <row r="324" spans="1:14" ht="16.5" customHeight="1">
      <c r="A324" s="3" t="s">
        <v>483</v>
      </c>
      <c r="B324" s="3" t="s">
        <v>484</v>
      </c>
      <c r="C324" s="90" t="s">
        <v>308</v>
      </c>
      <c r="D324" s="91" t="s">
        <v>428</v>
      </c>
      <c r="E324" s="92">
        <v>1</v>
      </c>
      <c r="F324" s="75">
        <f t="shared" si="11"/>
        <v>11</v>
      </c>
      <c r="G324" s="76">
        <v>0</v>
      </c>
      <c r="H324" s="76">
        <v>0</v>
      </c>
      <c r="I324" s="76">
        <v>0</v>
      </c>
      <c r="J324" s="76">
        <v>0</v>
      </c>
      <c r="K324" s="76">
        <v>11</v>
      </c>
      <c r="L324" s="76">
        <v>0</v>
      </c>
      <c r="M324" s="76">
        <v>0</v>
      </c>
      <c r="N324" s="79">
        <v>0</v>
      </c>
    </row>
    <row r="325" spans="1:14" ht="16.5" customHeight="1">
      <c r="A325" s="3" t="s">
        <v>483</v>
      </c>
      <c r="B325" s="3" t="s">
        <v>484</v>
      </c>
      <c r="C325" s="90" t="s">
        <v>310</v>
      </c>
      <c r="D325" s="91" t="s">
        <v>428</v>
      </c>
      <c r="E325" s="92">
        <v>1</v>
      </c>
      <c r="F325" s="75">
        <f t="shared" si="11"/>
        <v>43</v>
      </c>
      <c r="G325" s="76">
        <v>0</v>
      </c>
      <c r="H325" s="76">
        <v>0</v>
      </c>
      <c r="I325" s="76">
        <v>3</v>
      </c>
      <c r="J325" s="76">
        <v>1</v>
      </c>
      <c r="K325" s="76">
        <v>39</v>
      </c>
      <c r="L325" s="76">
        <v>0</v>
      </c>
      <c r="M325" s="76">
        <v>0</v>
      </c>
      <c r="N325" s="79">
        <v>4</v>
      </c>
    </row>
    <row r="326" spans="1:14" ht="16.5" customHeight="1">
      <c r="A326" s="3" t="s">
        <v>483</v>
      </c>
      <c r="B326" s="3" t="s">
        <v>484</v>
      </c>
      <c r="C326" s="90" t="s">
        <v>312</v>
      </c>
      <c r="D326" s="91" t="s">
        <v>428</v>
      </c>
      <c r="E326" s="92">
        <v>1</v>
      </c>
      <c r="F326" s="75">
        <f t="shared" si="11"/>
        <v>21</v>
      </c>
      <c r="G326" s="76">
        <v>0</v>
      </c>
      <c r="H326" s="76">
        <v>0</v>
      </c>
      <c r="I326" s="76">
        <v>0</v>
      </c>
      <c r="J326" s="76">
        <v>2</v>
      </c>
      <c r="K326" s="76">
        <v>19</v>
      </c>
      <c r="L326" s="76">
        <v>0</v>
      </c>
      <c r="M326" s="76">
        <v>0</v>
      </c>
      <c r="N326" s="79">
        <v>2</v>
      </c>
    </row>
    <row r="327" spans="1:14" ht="16.5" customHeight="1">
      <c r="A327" s="3" t="s">
        <v>483</v>
      </c>
      <c r="B327" s="3" t="s">
        <v>484</v>
      </c>
      <c r="C327" s="90" t="s">
        <v>314</v>
      </c>
      <c r="D327" s="91" t="s">
        <v>428</v>
      </c>
      <c r="E327" s="92">
        <v>1</v>
      </c>
      <c r="F327" s="75">
        <f t="shared" si="11"/>
        <v>6</v>
      </c>
      <c r="G327" s="76">
        <v>0</v>
      </c>
      <c r="H327" s="76">
        <v>0</v>
      </c>
      <c r="I327" s="76">
        <v>0</v>
      </c>
      <c r="J327" s="76">
        <v>0</v>
      </c>
      <c r="K327" s="76">
        <v>6</v>
      </c>
      <c r="L327" s="76">
        <v>0</v>
      </c>
      <c r="M327" s="76">
        <v>0</v>
      </c>
      <c r="N327" s="79">
        <v>0</v>
      </c>
    </row>
    <row r="328" spans="1:14" ht="16.5" customHeight="1">
      <c r="A328" s="3" t="s">
        <v>483</v>
      </c>
      <c r="B328" s="3" t="s">
        <v>484</v>
      </c>
      <c r="C328" s="90" t="s">
        <v>316</v>
      </c>
      <c r="D328" s="91" t="s">
        <v>428</v>
      </c>
      <c r="E328" s="92">
        <v>1</v>
      </c>
      <c r="F328" s="75">
        <f t="shared" si="11"/>
        <v>11</v>
      </c>
      <c r="G328" s="76">
        <v>0</v>
      </c>
      <c r="H328" s="76">
        <v>0</v>
      </c>
      <c r="I328" s="76">
        <v>0</v>
      </c>
      <c r="J328" s="76">
        <v>1</v>
      </c>
      <c r="K328" s="76">
        <v>10</v>
      </c>
      <c r="L328" s="76">
        <v>0</v>
      </c>
      <c r="M328" s="76">
        <v>0</v>
      </c>
      <c r="N328" s="79">
        <v>1</v>
      </c>
    </row>
    <row r="329" spans="1:14" ht="16.5" customHeight="1">
      <c r="A329" s="3" t="s">
        <v>483</v>
      </c>
      <c r="B329" s="3" t="s">
        <v>484</v>
      </c>
      <c r="C329" s="90" t="s">
        <v>318</v>
      </c>
      <c r="D329" s="91" t="s">
        <v>428</v>
      </c>
      <c r="E329" s="92">
        <v>1</v>
      </c>
      <c r="F329" s="75">
        <f t="shared" si="11"/>
        <v>5</v>
      </c>
      <c r="G329" s="76">
        <v>0</v>
      </c>
      <c r="H329" s="76">
        <v>0</v>
      </c>
      <c r="I329" s="76">
        <v>0</v>
      </c>
      <c r="J329" s="76">
        <v>1</v>
      </c>
      <c r="K329" s="76">
        <v>4</v>
      </c>
      <c r="L329" s="76">
        <v>0</v>
      </c>
      <c r="M329" s="76">
        <v>0</v>
      </c>
      <c r="N329" s="79">
        <v>1</v>
      </c>
    </row>
    <row r="330" spans="1:14" ht="16.5" customHeight="1">
      <c r="A330" s="3" t="s">
        <v>483</v>
      </c>
      <c r="B330" s="3" t="s">
        <v>484</v>
      </c>
      <c r="C330" s="90" t="s">
        <v>320</v>
      </c>
      <c r="D330" s="91" t="s">
        <v>428</v>
      </c>
      <c r="E330" s="92">
        <v>1</v>
      </c>
      <c r="F330" s="75">
        <f t="shared" si="11"/>
        <v>11</v>
      </c>
      <c r="G330" s="76">
        <v>0</v>
      </c>
      <c r="H330" s="76">
        <v>0</v>
      </c>
      <c r="I330" s="76">
        <v>0</v>
      </c>
      <c r="J330" s="76">
        <v>0</v>
      </c>
      <c r="K330" s="76">
        <v>11</v>
      </c>
      <c r="L330" s="76">
        <v>0</v>
      </c>
      <c r="M330" s="76">
        <v>0</v>
      </c>
      <c r="N330" s="79">
        <v>0</v>
      </c>
    </row>
    <row r="331" spans="1:14" ht="16.5" customHeight="1">
      <c r="A331" s="3" t="s">
        <v>476</v>
      </c>
      <c r="B331" s="3" t="s">
        <v>75</v>
      </c>
      <c r="C331" s="90" t="s">
        <v>322</v>
      </c>
      <c r="D331" s="91" t="s">
        <v>428</v>
      </c>
      <c r="E331" s="92">
        <v>1</v>
      </c>
      <c r="F331" s="75">
        <f t="shared" si="11"/>
        <v>11</v>
      </c>
      <c r="G331" s="76">
        <v>0</v>
      </c>
      <c r="H331" s="76">
        <v>0</v>
      </c>
      <c r="I331" s="76">
        <v>0</v>
      </c>
      <c r="J331" s="76">
        <v>1</v>
      </c>
      <c r="K331" s="76">
        <v>10</v>
      </c>
      <c r="L331" s="76">
        <v>0</v>
      </c>
      <c r="M331" s="76">
        <v>0</v>
      </c>
      <c r="N331" s="79">
        <v>1</v>
      </c>
    </row>
    <row r="332" spans="1:14" ht="16.5" customHeight="1">
      <c r="A332" s="3" t="s">
        <v>467</v>
      </c>
      <c r="B332" s="3" t="s">
        <v>468</v>
      </c>
      <c r="C332" s="90" t="s">
        <v>324</v>
      </c>
      <c r="D332" s="91" t="s">
        <v>428</v>
      </c>
      <c r="E332" s="92">
        <v>1</v>
      </c>
      <c r="F332" s="75">
        <f t="shared" si="11"/>
        <v>8</v>
      </c>
      <c r="G332" s="76">
        <v>0</v>
      </c>
      <c r="H332" s="76">
        <v>0</v>
      </c>
      <c r="I332" s="76">
        <v>0</v>
      </c>
      <c r="J332" s="76">
        <v>0</v>
      </c>
      <c r="K332" s="76">
        <v>8</v>
      </c>
      <c r="L332" s="76">
        <v>0</v>
      </c>
      <c r="M332" s="76">
        <v>0</v>
      </c>
      <c r="N332" s="79">
        <v>0</v>
      </c>
    </row>
    <row r="333" spans="1:14" ht="16.5" customHeight="1">
      <c r="A333" s="3" t="s">
        <v>467</v>
      </c>
      <c r="B333" s="3" t="s">
        <v>468</v>
      </c>
      <c r="C333" s="90" t="s">
        <v>326</v>
      </c>
      <c r="D333" s="91" t="s">
        <v>428</v>
      </c>
      <c r="E333" s="92">
        <v>1</v>
      </c>
      <c r="F333" s="75">
        <f t="shared" si="11"/>
        <v>2</v>
      </c>
      <c r="G333" s="76">
        <v>0</v>
      </c>
      <c r="H333" s="76">
        <v>0</v>
      </c>
      <c r="I333" s="76">
        <v>0</v>
      </c>
      <c r="J333" s="76">
        <v>0</v>
      </c>
      <c r="K333" s="76">
        <v>2</v>
      </c>
      <c r="L333" s="76">
        <v>0</v>
      </c>
      <c r="M333" s="76">
        <v>0</v>
      </c>
      <c r="N333" s="79">
        <v>0</v>
      </c>
    </row>
    <row r="334" spans="1:14" ht="16.5" customHeight="1">
      <c r="A334" s="3" t="s">
        <v>478</v>
      </c>
      <c r="B334" s="3" t="s">
        <v>54</v>
      </c>
      <c r="C334" s="90" t="s">
        <v>328</v>
      </c>
      <c r="D334" s="91" t="s">
        <v>428</v>
      </c>
      <c r="E334" s="92">
        <v>1</v>
      </c>
      <c r="F334" s="75">
        <f t="shared" si="11"/>
        <v>21</v>
      </c>
      <c r="G334" s="76">
        <v>0</v>
      </c>
      <c r="H334" s="76">
        <v>0</v>
      </c>
      <c r="I334" s="76">
        <v>0</v>
      </c>
      <c r="J334" s="76">
        <v>2</v>
      </c>
      <c r="K334" s="76">
        <v>18</v>
      </c>
      <c r="L334" s="76">
        <v>1</v>
      </c>
      <c r="M334" s="76">
        <v>0</v>
      </c>
      <c r="N334" s="79">
        <v>2</v>
      </c>
    </row>
    <row r="335" spans="1:14" ht="16.5" customHeight="1">
      <c r="A335" s="3" t="s">
        <v>478</v>
      </c>
      <c r="B335" s="3" t="s">
        <v>54</v>
      </c>
      <c r="C335" s="90" t="s">
        <v>330</v>
      </c>
      <c r="D335" s="91" t="s">
        <v>428</v>
      </c>
      <c r="E335" s="92">
        <v>1</v>
      </c>
      <c r="F335" s="75">
        <f t="shared" si="11"/>
        <v>15</v>
      </c>
      <c r="G335" s="76">
        <v>0</v>
      </c>
      <c r="H335" s="76">
        <v>0</v>
      </c>
      <c r="I335" s="76">
        <v>0</v>
      </c>
      <c r="J335" s="76">
        <v>0</v>
      </c>
      <c r="K335" s="76">
        <v>15</v>
      </c>
      <c r="L335" s="76">
        <v>0</v>
      </c>
      <c r="M335" s="76">
        <v>0</v>
      </c>
      <c r="N335" s="79">
        <v>0</v>
      </c>
    </row>
    <row r="336" spans="1:14" ht="16.5" customHeight="1">
      <c r="A336" s="3" t="s">
        <v>467</v>
      </c>
      <c r="B336" s="3" t="s">
        <v>468</v>
      </c>
      <c r="C336" s="90" t="s">
        <v>332</v>
      </c>
      <c r="D336" s="91" t="s">
        <v>428</v>
      </c>
      <c r="E336" s="92">
        <v>1</v>
      </c>
      <c r="F336" s="75">
        <f t="shared" si="11"/>
        <v>13</v>
      </c>
      <c r="G336" s="76">
        <v>0</v>
      </c>
      <c r="H336" s="76">
        <v>0</v>
      </c>
      <c r="I336" s="76">
        <v>0</v>
      </c>
      <c r="J336" s="76">
        <v>1</v>
      </c>
      <c r="K336" s="76">
        <v>12</v>
      </c>
      <c r="L336" s="76">
        <v>0</v>
      </c>
      <c r="M336" s="76">
        <v>0</v>
      </c>
      <c r="N336" s="79">
        <v>1</v>
      </c>
    </row>
    <row r="337" spans="1:14" ht="16.5" customHeight="1">
      <c r="A337" s="3" t="s">
        <v>478</v>
      </c>
      <c r="B337" s="3" t="s">
        <v>54</v>
      </c>
      <c r="C337" s="90" t="s">
        <v>334</v>
      </c>
      <c r="D337" s="91" t="s">
        <v>428</v>
      </c>
      <c r="E337" s="92">
        <v>1</v>
      </c>
      <c r="F337" s="75">
        <f t="shared" si="11"/>
        <v>17</v>
      </c>
      <c r="G337" s="76">
        <v>0</v>
      </c>
      <c r="H337" s="76">
        <v>0</v>
      </c>
      <c r="I337" s="76">
        <v>0</v>
      </c>
      <c r="J337" s="76">
        <v>1</v>
      </c>
      <c r="K337" s="76">
        <v>16</v>
      </c>
      <c r="L337" s="76">
        <v>0</v>
      </c>
      <c r="M337" s="76">
        <v>0</v>
      </c>
      <c r="N337" s="79">
        <v>1</v>
      </c>
    </row>
    <row r="338" spans="1:14" ht="16.5" customHeight="1">
      <c r="A338" s="3" t="s">
        <v>478</v>
      </c>
      <c r="B338" s="3" t="s">
        <v>54</v>
      </c>
      <c r="C338" s="90" t="s">
        <v>336</v>
      </c>
      <c r="D338" s="91" t="s">
        <v>428</v>
      </c>
      <c r="E338" s="92">
        <v>1</v>
      </c>
      <c r="F338" s="75">
        <f t="shared" si="11"/>
        <v>20</v>
      </c>
      <c r="G338" s="76">
        <v>0</v>
      </c>
      <c r="H338" s="76">
        <v>1</v>
      </c>
      <c r="I338" s="76">
        <v>0</v>
      </c>
      <c r="J338" s="76">
        <v>1</v>
      </c>
      <c r="K338" s="76">
        <v>18</v>
      </c>
      <c r="L338" s="76">
        <v>0</v>
      </c>
      <c r="M338" s="76">
        <v>0</v>
      </c>
      <c r="N338" s="79">
        <v>2</v>
      </c>
    </row>
    <row r="339" spans="1:14" ht="16.5" customHeight="1">
      <c r="A339" s="3" t="s">
        <v>503</v>
      </c>
      <c r="B339" s="3" t="s">
        <v>504</v>
      </c>
      <c r="C339" s="90" t="s">
        <v>338</v>
      </c>
      <c r="D339" s="91" t="s">
        <v>428</v>
      </c>
      <c r="E339" s="92">
        <v>1</v>
      </c>
      <c r="F339" s="75">
        <f t="shared" si="11"/>
        <v>36</v>
      </c>
      <c r="G339" s="76">
        <v>0</v>
      </c>
      <c r="H339" s="76">
        <v>0</v>
      </c>
      <c r="I339" s="76">
        <v>0</v>
      </c>
      <c r="J339" s="76">
        <v>0</v>
      </c>
      <c r="K339" s="76">
        <v>36</v>
      </c>
      <c r="L339" s="76">
        <v>0</v>
      </c>
      <c r="M339" s="76">
        <v>0</v>
      </c>
      <c r="N339" s="79">
        <v>0</v>
      </c>
    </row>
    <row r="340" spans="1:14" ht="16.5" customHeight="1">
      <c r="A340" s="3" t="s">
        <v>503</v>
      </c>
      <c r="B340" s="3" t="s">
        <v>504</v>
      </c>
      <c r="C340" s="90" t="s">
        <v>340</v>
      </c>
      <c r="D340" s="91" t="s">
        <v>428</v>
      </c>
      <c r="E340" s="92">
        <v>1</v>
      </c>
      <c r="F340" s="75">
        <f t="shared" si="11"/>
        <v>9</v>
      </c>
      <c r="G340" s="76">
        <v>1</v>
      </c>
      <c r="H340" s="76">
        <v>0</v>
      </c>
      <c r="I340" s="76">
        <v>0</v>
      </c>
      <c r="J340" s="76">
        <v>3</v>
      </c>
      <c r="K340" s="76">
        <v>5</v>
      </c>
      <c r="L340" s="76">
        <v>0</v>
      </c>
      <c r="M340" s="76">
        <v>0</v>
      </c>
      <c r="N340" s="79">
        <v>4</v>
      </c>
    </row>
    <row r="341" spans="1:14" ht="16.5" customHeight="1">
      <c r="A341" s="3" t="s">
        <v>503</v>
      </c>
      <c r="B341" s="3" t="s">
        <v>504</v>
      </c>
      <c r="C341" s="90" t="s">
        <v>342</v>
      </c>
      <c r="D341" s="91" t="s">
        <v>428</v>
      </c>
      <c r="E341" s="92">
        <v>1</v>
      </c>
      <c r="F341" s="75">
        <f t="shared" si="11"/>
        <v>15</v>
      </c>
      <c r="G341" s="76">
        <v>0</v>
      </c>
      <c r="H341" s="76">
        <v>1</v>
      </c>
      <c r="I341" s="76">
        <v>0</v>
      </c>
      <c r="J341" s="76">
        <v>1</v>
      </c>
      <c r="K341" s="76">
        <v>13</v>
      </c>
      <c r="L341" s="76">
        <v>0</v>
      </c>
      <c r="M341" s="76">
        <v>0</v>
      </c>
      <c r="N341" s="79">
        <v>2</v>
      </c>
    </row>
    <row r="342" spans="1:14" ht="16.5" customHeight="1">
      <c r="A342" s="3" t="s">
        <v>503</v>
      </c>
      <c r="B342" s="3" t="s">
        <v>505</v>
      </c>
      <c r="C342" s="90" t="s">
        <v>344</v>
      </c>
      <c r="D342" s="91" t="s">
        <v>428</v>
      </c>
      <c r="E342" s="92">
        <v>1</v>
      </c>
      <c r="F342" s="75">
        <f t="shared" si="11"/>
        <v>35</v>
      </c>
      <c r="G342" s="76">
        <v>0</v>
      </c>
      <c r="H342" s="76">
        <v>0</v>
      </c>
      <c r="I342" s="76">
        <v>1</v>
      </c>
      <c r="J342" s="76">
        <v>1</v>
      </c>
      <c r="K342" s="76">
        <v>33</v>
      </c>
      <c r="L342" s="76">
        <v>0</v>
      </c>
      <c r="M342" s="76">
        <v>0</v>
      </c>
      <c r="N342" s="79">
        <v>2</v>
      </c>
    </row>
    <row r="343" spans="1:14" ht="16.5" customHeight="1">
      <c r="A343" s="3" t="s">
        <v>503</v>
      </c>
      <c r="B343" s="3" t="s">
        <v>505</v>
      </c>
      <c r="C343" s="90" t="s">
        <v>346</v>
      </c>
      <c r="D343" s="91" t="s">
        <v>428</v>
      </c>
      <c r="E343" s="92">
        <v>1</v>
      </c>
      <c r="F343" s="75">
        <f t="shared" si="11"/>
        <v>7</v>
      </c>
      <c r="G343" s="76">
        <v>0</v>
      </c>
      <c r="H343" s="76">
        <v>0</v>
      </c>
      <c r="I343" s="76">
        <v>0</v>
      </c>
      <c r="J343" s="76">
        <v>0</v>
      </c>
      <c r="K343" s="76">
        <v>7</v>
      </c>
      <c r="L343" s="76">
        <v>0</v>
      </c>
      <c r="M343" s="76">
        <v>0</v>
      </c>
      <c r="N343" s="79">
        <v>0</v>
      </c>
    </row>
    <row r="344" spans="1:14" ht="16.5" customHeight="1">
      <c r="A344" s="3" t="s">
        <v>503</v>
      </c>
      <c r="B344" s="3" t="s">
        <v>505</v>
      </c>
      <c r="C344" s="90" t="s">
        <v>348</v>
      </c>
      <c r="D344" s="91" t="s">
        <v>428</v>
      </c>
      <c r="E344" s="92">
        <v>1</v>
      </c>
      <c r="F344" s="75">
        <f t="shared" si="11"/>
        <v>10</v>
      </c>
      <c r="G344" s="76">
        <v>0</v>
      </c>
      <c r="H344" s="76">
        <v>0</v>
      </c>
      <c r="I344" s="76">
        <v>0</v>
      </c>
      <c r="J344" s="76">
        <v>0</v>
      </c>
      <c r="K344" s="76">
        <v>10</v>
      </c>
      <c r="L344" s="76">
        <v>0</v>
      </c>
      <c r="M344" s="76">
        <v>0</v>
      </c>
      <c r="N344" s="79">
        <v>0</v>
      </c>
    </row>
    <row r="345" spans="1:14" ht="16.5" customHeight="1">
      <c r="A345" s="3" t="s">
        <v>503</v>
      </c>
      <c r="B345" s="3" t="s">
        <v>504</v>
      </c>
      <c r="C345" s="90" t="s">
        <v>350</v>
      </c>
      <c r="D345" s="91" t="s">
        <v>428</v>
      </c>
      <c r="E345" s="92">
        <v>1</v>
      </c>
      <c r="F345" s="75">
        <f t="shared" si="11"/>
        <v>70</v>
      </c>
      <c r="G345" s="76">
        <v>1</v>
      </c>
      <c r="H345" s="76">
        <v>0</v>
      </c>
      <c r="I345" s="76">
        <v>2</v>
      </c>
      <c r="J345" s="76">
        <v>2</v>
      </c>
      <c r="K345" s="76">
        <v>65</v>
      </c>
      <c r="L345" s="76">
        <v>0</v>
      </c>
      <c r="M345" s="76">
        <v>0</v>
      </c>
      <c r="N345" s="79">
        <v>5</v>
      </c>
    </row>
    <row r="346" spans="1:14" ht="16.5" customHeight="1">
      <c r="A346" s="3" t="s">
        <v>471</v>
      </c>
      <c r="B346" s="3" t="s">
        <v>472</v>
      </c>
      <c r="C346" s="90" t="s">
        <v>352</v>
      </c>
      <c r="D346" s="91" t="s">
        <v>428</v>
      </c>
      <c r="E346" s="92">
        <v>1</v>
      </c>
      <c r="F346" s="75">
        <f t="shared" si="11"/>
        <v>123</v>
      </c>
      <c r="G346" s="76">
        <v>1</v>
      </c>
      <c r="H346" s="76">
        <v>0</v>
      </c>
      <c r="I346" s="76">
        <v>1</v>
      </c>
      <c r="J346" s="76">
        <v>9</v>
      </c>
      <c r="K346" s="76">
        <v>111</v>
      </c>
      <c r="L346" s="76">
        <v>1</v>
      </c>
      <c r="M346" s="76">
        <v>0</v>
      </c>
      <c r="N346" s="79">
        <v>11</v>
      </c>
    </row>
    <row r="347" spans="1:14" ht="16.5" customHeight="1">
      <c r="A347" s="3" t="s">
        <v>471</v>
      </c>
      <c r="B347" s="3" t="s">
        <v>472</v>
      </c>
      <c r="C347" s="90" t="s">
        <v>354</v>
      </c>
      <c r="D347" s="91" t="s">
        <v>428</v>
      </c>
      <c r="E347" s="92">
        <v>1</v>
      </c>
      <c r="F347" s="75">
        <f t="shared" si="11"/>
        <v>19</v>
      </c>
      <c r="G347" s="76">
        <v>0</v>
      </c>
      <c r="H347" s="76">
        <v>0</v>
      </c>
      <c r="I347" s="76">
        <v>0</v>
      </c>
      <c r="J347" s="76">
        <v>0</v>
      </c>
      <c r="K347" s="76">
        <v>18</v>
      </c>
      <c r="L347" s="76">
        <v>1</v>
      </c>
      <c r="M347" s="76">
        <v>0</v>
      </c>
      <c r="N347" s="79">
        <v>0</v>
      </c>
    </row>
    <row r="348" spans="1:14" ht="16.5" customHeight="1">
      <c r="A348" s="3" t="s">
        <v>471</v>
      </c>
      <c r="B348" s="3" t="s">
        <v>472</v>
      </c>
      <c r="C348" s="90" t="s">
        <v>356</v>
      </c>
      <c r="D348" s="91" t="s">
        <v>428</v>
      </c>
      <c r="E348" s="92">
        <v>1</v>
      </c>
      <c r="F348" s="75">
        <f t="shared" si="11"/>
        <v>16</v>
      </c>
      <c r="G348" s="76">
        <v>1</v>
      </c>
      <c r="H348" s="76">
        <v>0</v>
      </c>
      <c r="I348" s="76">
        <v>0</v>
      </c>
      <c r="J348" s="76">
        <v>1</v>
      </c>
      <c r="K348" s="76">
        <v>14</v>
      </c>
      <c r="L348" s="76">
        <v>0</v>
      </c>
      <c r="M348" s="76">
        <v>0</v>
      </c>
      <c r="N348" s="79">
        <v>2</v>
      </c>
    </row>
    <row r="349" spans="1:14" ht="16.5" customHeight="1">
      <c r="A349" s="3" t="s">
        <v>471</v>
      </c>
      <c r="B349" s="3" t="s">
        <v>472</v>
      </c>
      <c r="C349" s="90" t="s">
        <v>358</v>
      </c>
      <c r="D349" s="91" t="s">
        <v>428</v>
      </c>
      <c r="E349" s="92">
        <v>1</v>
      </c>
      <c r="F349" s="75">
        <f t="shared" si="11"/>
        <v>11</v>
      </c>
      <c r="G349" s="76">
        <v>0</v>
      </c>
      <c r="H349" s="76">
        <v>0</v>
      </c>
      <c r="I349" s="76">
        <v>0</v>
      </c>
      <c r="J349" s="76">
        <v>1</v>
      </c>
      <c r="K349" s="76">
        <v>9</v>
      </c>
      <c r="L349" s="76">
        <v>1</v>
      </c>
      <c r="M349" s="76">
        <v>0</v>
      </c>
      <c r="N349" s="79">
        <v>1</v>
      </c>
    </row>
    <row r="350" spans="1:14" ht="16.5" customHeight="1">
      <c r="A350" s="3" t="s">
        <v>471</v>
      </c>
      <c r="B350" s="3" t="s">
        <v>472</v>
      </c>
      <c r="C350" s="90" t="s">
        <v>360</v>
      </c>
      <c r="D350" s="91" t="s">
        <v>428</v>
      </c>
      <c r="E350" s="92">
        <v>1</v>
      </c>
      <c r="F350" s="75">
        <f t="shared" si="11"/>
        <v>14</v>
      </c>
      <c r="G350" s="76">
        <v>0</v>
      </c>
      <c r="H350" s="76">
        <v>0</v>
      </c>
      <c r="I350" s="76">
        <v>0</v>
      </c>
      <c r="J350" s="76">
        <v>1</v>
      </c>
      <c r="K350" s="76">
        <v>13</v>
      </c>
      <c r="L350" s="76">
        <v>0</v>
      </c>
      <c r="M350" s="76">
        <v>0</v>
      </c>
      <c r="N350" s="79">
        <v>1</v>
      </c>
    </row>
    <row r="351" spans="1:14" ht="16.5" customHeight="1">
      <c r="A351" s="3" t="s">
        <v>471</v>
      </c>
      <c r="B351" s="3" t="s">
        <v>472</v>
      </c>
      <c r="C351" s="90" t="s">
        <v>362</v>
      </c>
      <c r="D351" s="91" t="s">
        <v>428</v>
      </c>
      <c r="E351" s="92">
        <v>1</v>
      </c>
      <c r="F351" s="75">
        <f t="shared" si="11"/>
        <v>18</v>
      </c>
      <c r="G351" s="76">
        <v>0</v>
      </c>
      <c r="H351" s="76">
        <v>0</v>
      </c>
      <c r="I351" s="76">
        <v>0</v>
      </c>
      <c r="J351" s="76">
        <v>0</v>
      </c>
      <c r="K351" s="76">
        <v>17</v>
      </c>
      <c r="L351" s="76">
        <v>1</v>
      </c>
      <c r="M351" s="76">
        <v>0</v>
      </c>
      <c r="N351" s="79">
        <v>0</v>
      </c>
    </row>
    <row r="352" spans="1:14" ht="16.5" customHeight="1">
      <c r="A352" s="3" t="s">
        <v>471</v>
      </c>
      <c r="B352" s="3" t="s">
        <v>472</v>
      </c>
      <c r="C352" s="90" t="s">
        <v>364</v>
      </c>
      <c r="D352" s="91" t="s">
        <v>428</v>
      </c>
      <c r="E352" s="92">
        <v>1</v>
      </c>
      <c r="F352" s="75">
        <f t="shared" si="11"/>
        <v>42</v>
      </c>
      <c r="G352" s="76">
        <v>0</v>
      </c>
      <c r="H352" s="76">
        <v>0</v>
      </c>
      <c r="I352" s="76">
        <v>0</v>
      </c>
      <c r="J352" s="76">
        <v>2</v>
      </c>
      <c r="K352" s="76">
        <v>40</v>
      </c>
      <c r="L352" s="76">
        <v>0</v>
      </c>
      <c r="M352" s="76">
        <v>0</v>
      </c>
      <c r="N352" s="79">
        <v>2</v>
      </c>
    </row>
    <row r="353" spans="1:14" ht="16.5" customHeight="1">
      <c r="A353" s="3" t="s">
        <v>471</v>
      </c>
      <c r="B353" s="3" t="s">
        <v>472</v>
      </c>
      <c r="C353" s="90" t="s">
        <v>366</v>
      </c>
      <c r="D353" s="91" t="s">
        <v>428</v>
      </c>
      <c r="E353" s="92">
        <v>1</v>
      </c>
      <c r="F353" s="75">
        <f t="shared" si="11"/>
        <v>13</v>
      </c>
      <c r="G353" s="76">
        <v>0</v>
      </c>
      <c r="H353" s="76">
        <v>0</v>
      </c>
      <c r="I353" s="76">
        <v>0</v>
      </c>
      <c r="J353" s="76">
        <v>0</v>
      </c>
      <c r="K353" s="76">
        <v>12</v>
      </c>
      <c r="L353" s="76">
        <v>1</v>
      </c>
      <c r="M353" s="76">
        <v>0</v>
      </c>
      <c r="N353" s="79">
        <v>0</v>
      </c>
    </row>
    <row r="354" spans="1:14" ht="16.5" customHeight="1">
      <c r="A354" s="3" t="s">
        <v>471</v>
      </c>
      <c r="B354" s="3" t="s">
        <v>472</v>
      </c>
      <c r="C354" s="90" t="s">
        <v>368</v>
      </c>
      <c r="D354" s="91" t="s">
        <v>428</v>
      </c>
      <c r="E354" s="92">
        <v>1</v>
      </c>
      <c r="F354" s="75">
        <f t="shared" si="11"/>
        <v>9</v>
      </c>
      <c r="G354" s="76">
        <v>0</v>
      </c>
      <c r="H354" s="76">
        <v>0</v>
      </c>
      <c r="I354" s="76">
        <v>0</v>
      </c>
      <c r="J354" s="76">
        <v>1</v>
      </c>
      <c r="K354" s="76">
        <v>8</v>
      </c>
      <c r="L354" s="76">
        <v>0</v>
      </c>
      <c r="M354" s="76">
        <v>0</v>
      </c>
      <c r="N354" s="79">
        <v>1</v>
      </c>
    </row>
    <row r="355" spans="1:14" ht="16.5" customHeight="1">
      <c r="A355" s="3" t="s">
        <v>471</v>
      </c>
      <c r="B355" s="3" t="s">
        <v>472</v>
      </c>
      <c r="C355" s="90" t="s">
        <v>370</v>
      </c>
      <c r="D355" s="91" t="s">
        <v>428</v>
      </c>
      <c r="E355" s="92">
        <v>1</v>
      </c>
      <c r="F355" s="75">
        <f t="shared" si="11"/>
        <v>18</v>
      </c>
      <c r="G355" s="76">
        <v>0</v>
      </c>
      <c r="H355" s="76">
        <v>0</v>
      </c>
      <c r="I355" s="76">
        <v>0</v>
      </c>
      <c r="J355" s="76">
        <v>1</v>
      </c>
      <c r="K355" s="76">
        <v>17</v>
      </c>
      <c r="L355" s="76">
        <v>0</v>
      </c>
      <c r="M355" s="76">
        <v>0</v>
      </c>
      <c r="N355" s="79">
        <v>1</v>
      </c>
    </row>
    <row r="356" spans="1:14" ht="16.5" customHeight="1">
      <c r="A356" s="3" t="s">
        <v>471</v>
      </c>
      <c r="B356" s="3" t="s">
        <v>472</v>
      </c>
      <c r="C356" s="90" t="s">
        <v>372</v>
      </c>
      <c r="D356" s="91" t="s">
        <v>428</v>
      </c>
      <c r="E356" s="92">
        <v>1</v>
      </c>
      <c r="F356" s="75">
        <f t="shared" si="11"/>
        <v>19</v>
      </c>
      <c r="G356" s="76">
        <v>0</v>
      </c>
      <c r="H356" s="76">
        <v>0</v>
      </c>
      <c r="I356" s="76">
        <v>0</v>
      </c>
      <c r="J356" s="76">
        <v>0</v>
      </c>
      <c r="K356" s="76">
        <v>19</v>
      </c>
      <c r="L356" s="76">
        <v>0</v>
      </c>
      <c r="M356" s="76">
        <v>0</v>
      </c>
      <c r="N356" s="79">
        <v>0</v>
      </c>
    </row>
    <row r="357" spans="1:14" ht="16.5" customHeight="1">
      <c r="A357" s="3" t="s">
        <v>471</v>
      </c>
      <c r="B357" s="3" t="s">
        <v>472</v>
      </c>
      <c r="C357" s="90" t="s">
        <v>374</v>
      </c>
      <c r="D357" s="91" t="s">
        <v>428</v>
      </c>
      <c r="E357" s="92">
        <v>1</v>
      </c>
      <c r="F357" s="75">
        <f t="shared" si="11"/>
        <v>98</v>
      </c>
      <c r="G357" s="76">
        <v>0</v>
      </c>
      <c r="H357" s="76">
        <v>0</v>
      </c>
      <c r="I357" s="76">
        <v>1</v>
      </c>
      <c r="J357" s="76">
        <v>5</v>
      </c>
      <c r="K357" s="76">
        <v>89</v>
      </c>
      <c r="L357" s="76">
        <v>3</v>
      </c>
      <c r="M357" s="76">
        <v>0</v>
      </c>
      <c r="N357" s="79">
        <v>6</v>
      </c>
    </row>
    <row r="358" spans="1:14" ht="16.5" customHeight="1">
      <c r="A358" s="3" t="s">
        <v>471</v>
      </c>
      <c r="B358" s="3" t="s">
        <v>472</v>
      </c>
      <c r="C358" s="90" t="s">
        <v>376</v>
      </c>
      <c r="D358" s="91" t="s">
        <v>428</v>
      </c>
      <c r="E358" s="92">
        <v>1</v>
      </c>
      <c r="F358" s="75">
        <f t="shared" si="11"/>
        <v>17</v>
      </c>
      <c r="G358" s="76">
        <v>0</v>
      </c>
      <c r="H358" s="76">
        <v>0</v>
      </c>
      <c r="I358" s="76">
        <v>0</v>
      </c>
      <c r="J358" s="76">
        <v>2</v>
      </c>
      <c r="K358" s="76">
        <v>15</v>
      </c>
      <c r="L358" s="76">
        <v>0</v>
      </c>
      <c r="M358" s="76">
        <v>0</v>
      </c>
      <c r="N358" s="79">
        <v>2</v>
      </c>
    </row>
    <row r="359" spans="1:14" ht="16.5" customHeight="1">
      <c r="A359" s="3" t="s">
        <v>471</v>
      </c>
      <c r="B359" s="3" t="s">
        <v>472</v>
      </c>
      <c r="C359" s="90" t="s">
        <v>378</v>
      </c>
      <c r="D359" s="91" t="s">
        <v>428</v>
      </c>
      <c r="E359" s="92">
        <v>1</v>
      </c>
      <c r="F359" s="75">
        <f t="shared" si="11"/>
        <v>5</v>
      </c>
      <c r="G359" s="76">
        <v>0</v>
      </c>
      <c r="H359" s="76">
        <v>0</v>
      </c>
      <c r="I359" s="76">
        <v>0</v>
      </c>
      <c r="J359" s="76">
        <v>0</v>
      </c>
      <c r="K359" s="76">
        <v>5</v>
      </c>
      <c r="L359" s="76">
        <v>0</v>
      </c>
      <c r="M359" s="76">
        <v>0</v>
      </c>
      <c r="N359" s="79">
        <v>0</v>
      </c>
    </row>
    <row r="360" spans="1:14" ht="16.5" customHeight="1">
      <c r="A360" s="3" t="s">
        <v>471</v>
      </c>
      <c r="B360" s="3" t="s">
        <v>472</v>
      </c>
      <c r="C360" s="90" t="s">
        <v>380</v>
      </c>
      <c r="D360" s="91" t="s">
        <v>428</v>
      </c>
      <c r="E360" s="92">
        <v>1</v>
      </c>
      <c r="F360" s="75">
        <f t="shared" si="11"/>
        <v>12</v>
      </c>
      <c r="G360" s="76">
        <v>0</v>
      </c>
      <c r="H360" s="76">
        <v>0</v>
      </c>
      <c r="I360" s="76">
        <v>0</v>
      </c>
      <c r="J360" s="76">
        <v>0</v>
      </c>
      <c r="K360" s="76">
        <v>12</v>
      </c>
      <c r="L360" s="76">
        <v>0</v>
      </c>
      <c r="M360" s="76">
        <v>0</v>
      </c>
      <c r="N360" s="79">
        <v>0</v>
      </c>
    </row>
    <row r="361" spans="1:14" ht="16.5" customHeight="1">
      <c r="A361" s="3" t="s">
        <v>471</v>
      </c>
      <c r="B361" s="3" t="s">
        <v>472</v>
      </c>
      <c r="C361" s="90" t="s">
        <v>382</v>
      </c>
      <c r="D361" s="91" t="s">
        <v>428</v>
      </c>
      <c r="E361" s="92">
        <v>1</v>
      </c>
      <c r="F361" s="75">
        <f t="shared" si="11"/>
        <v>17</v>
      </c>
      <c r="G361" s="76">
        <v>0</v>
      </c>
      <c r="H361" s="76">
        <v>0</v>
      </c>
      <c r="I361" s="76">
        <v>0</v>
      </c>
      <c r="J361" s="76">
        <v>1</v>
      </c>
      <c r="K361" s="76">
        <v>16</v>
      </c>
      <c r="L361" s="76">
        <v>0</v>
      </c>
      <c r="M361" s="76">
        <v>0</v>
      </c>
      <c r="N361" s="79">
        <v>1</v>
      </c>
    </row>
    <row r="362" spans="1:14" ht="16.5" customHeight="1">
      <c r="A362" s="3" t="s">
        <v>471</v>
      </c>
      <c r="B362" s="3" t="s">
        <v>472</v>
      </c>
      <c r="C362" s="90" t="s">
        <v>384</v>
      </c>
      <c r="D362" s="91" t="s">
        <v>428</v>
      </c>
      <c r="E362" s="92">
        <v>1</v>
      </c>
      <c r="F362" s="75">
        <f t="shared" si="11"/>
        <v>3</v>
      </c>
      <c r="G362" s="76">
        <v>0</v>
      </c>
      <c r="H362" s="76">
        <v>0</v>
      </c>
      <c r="I362" s="76">
        <v>0</v>
      </c>
      <c r="J362" s="76">
        <v>0</v>
      </c>
      <c r="K362" s="76">
        <v>2</v>
      </c>
      <c r="L362" s="76">
        <v>1</v>
      </c>
      <c r="M362" s="76">
        <v>0</v>
      </c>
      <c r="N362" s="79">
        <v>0</v>
      </c>
    </row>
    <row r="363" spans="1:14" ht="16.5" customHeight="1">
      <c r="A363" s="3" t="s">
        <v>471</v>
      </c>
      <c r="B363" s="3" t="s">
        <v>472</v>
      </c>
      <c r="C363" s="90" t="s">
        <v>386</v>
      </c>
      <c r="D363" s="91" t="s">
        <v>428</v>
      </c>
      <c r="E363" s="92">
        <v>1</v>
      </c>
      <c r="F363" s="75">
        <f t="shared" si="11"/>
        <v>11</v>
      </c>
      <c r="G363" s="76">
        <v>0</v>
      </c>
      <c r="H363" s="76">
        <v>0</v>
      </c>
      <c r="I363" s="76">
        <v>0</v>
      </c>
      <c r="J363" s="76">
        <v>1</v>
      </c>
      <c r="K363" s="76">
        <v>10</v>
      </c>
      <c r="L363" s="76">
        <v>0</v>
      </c>
      <c r="M363" s="76">
        <v>0</v>
      </c>
      <c r="N363" s="79">
        <v>1</v>
      </c>
    </row>
    <row r="364" spans="1:14" ht="16.5" customHeight="1">
      <c r="A364" s="3" t="s">
        <v>469</v>
      </c>
      <c r="B364" s="3" t="s">
        <v>470</v>
      </c>
      <c r="C364" s="90" t="s">
        <v>388</v>
      </c>
      <c r="D364" s="91" t="s">
        <v>428</v>
      </c>
      <c r="E364" s="92">
        <v>1</v>
      </c>
      <c r="F364" s="75">
        <f t="shared" si="11"/>
        <v>72</v>
      </c>
      <c r="G364" s="76">
        <v>0</v>
      </c>
      <c r="H364" s="76">
        <v>0</v>
      </c>
      <c r="I364" s="76">
        <v>1</v>
      </c>
      <c r="J364" s="76">
        <v>7</v>
      </c>
      <c r="K364" s="76">
        <v>60</v>
      </c>
      <c r="L364" s="76">
        <v>4</v>
      </c>
      <c r="M364" s="76">
        <v>0</v>
      </c>
      <c r="N364" s="79">
        <v>8</v>
      </c>
    </row>
    <row r="365" spans="1:14" ht="16.5" customHeight="1">
      <c r="A365" s="3" t="s">
        <v>469</v>
      </c>
      <c r="B365" s="3" t="s">
        <v>470</v>
      </c>
      <c r="C365" s="90" t="s">
        <v>390</v>
      </c>
      <c r="D365" s="91" t="s">
        <v>428</v>
      </c>
      <c r="E365" s="92">
        <v>1</v>
      </c>
      <c r="F365" s="75">
        <f t="shared" si="11"/>
        <v>14</v>
      </c>
      <c r="G365" s="76">
        <v>0</v>
      </c>
      <c r="H365" s="76">
        <v>0</v>
      </c>
      <c r="I365" s="76">
        <v>0</v>
      </c>
      <c r="J365" s="76">
        <v>2</v>
      </c>
      <c r="K365" s="76">
        <v>12</v>
      </c>
      <c r="L365" s="76">
        <v>0</v>
      </c>
      <c r="M365" s="76">
        <v>0</v>
      </c>
      <c r="N365" s="79">
        <v>2</v>
      </c>
    </row>
    <row r="366" spans="1:14" ht="16.5" customHeight="1">
      <c r="A366" s="3" t="s">
        <v>469</v>
      </c>
      <c r="B366" s="3" t="s">
        <v>470</v>
      </c>
      <c r="C366" s="90" t="s">
        <v>392</v>
      </c>
      <c r="D366" s="91" t="s">
        <v>428</v>
      </c>
      <c r="E366" s="92">
        <v>1</v>
      </c>
      <c r="F366" s="75">
        <f t="shared" si="11"/>
        <v>20</v>
      </c>
      <c r="G366" s="76">
        <v>0</v>
      </c>
      <c r="H366" s="76">
        <v>1</v>
      </c>
      <c r="I366" s="76">
        <v>0</v>
      </c>
      <c r="J366" s="76">
        <v>1</v>
      </c>
      <c r="K366" s="76">
        <v>18</v>
      </c>
      <c r="L366" s="76">
        <v>0</v>
      </c>
      <c r="M366" s="76">
        <v>0</v>
      </c>
      <c r="N366" s="79">
        <v>2</v>
      </c>
    </row>
    <row r="367" spans="1:14" ht="16.5" customHeight="1">
      <c r="A367" s="3" t="s">
        <v>469</v>
      </c>
      <c r="B367" s="3" t="s">
        <v>470</v>
      </c>
      <c r="C367" s="90" t="s">
        <v>394</v>
      </c>
      <c r="D367" s="91" t="s">
        <v>428</v>
      </c>
      <c r="E367" s="92">
        <v>1</v>
      </c>
      <c r="F367" s="75">
        <f t="shared" si="11"/>
        <v>25</v>
      </c>
      <c r="G367" s="76">
        <v>0</v>
      </c>
      <c r="H367" s="76">
        <v>0</v>
      </c>
      <c r="I367" s="76">
        <v>0</v>
      </c>
      <c r="J367" s="76">
        <v>2</v>
      </c>
      <c r="K367" s="76">
        <v>23</v>
      </c>
      <c r="L367" s="76">
        <v>0</v>
      </c>
      <c r="M367" s="76">
        <v>0</v>
      </c>
      <c r="N367" s="79">
        <v>2</v>
      </c>
    </row>
    <row r="368" spans="1:14" ht="16.5" customHeight="1">
      <c r="A368" s="3" t="s">
        <v>469</v>
      </c>
      <c r="B368" s="3" t="s">
        <v>470</v>
      </c>
      <c r="C368" s="90" t="s">
        <v>396</v>
      </c>
      <c r="D368" s="91" t="s">
        <v>428</v>
      </c>
      <c r="E368" s="92">
        <v>1</v>
      </c>
      <c r="F368" s="75">
        <f t="shared" si="11"/>
        <v>19</v>
      </c>
      <c r="G368" s="76">
        <v>0</v>
      </c>
      <c r="H368" s="76">
        <v>0</v>
      </c>
      <c r="I368" s="76">
        <v>0</v>
      </c>
      <c r="J368" s="76">
        <v>2</v>
      </c>
      <c r="K368" s="76">
        <v>17</v>
      </c>
      <c r="L368" s="76">
        <v>0</v>
      </c>
      <c r="M368" s="76">
        <v>0</v>
      </c>
      <c r="N368" s="79">
        <v>2</v>
      </c>
    </row>
    <row r="369" spans="1:14" ht="16.5" customHeight="1">
      <c r="A369" s="3" t="s">
        <v>469</v>
      </c>
      <c r="B369" s="3" t="s">
        <v>470</v>
      </c>
      <c r="C369" s="90" t="s">
        <v>398</v>
      </c>
      <c r="D369" s="91" t="s">
        <v>428</v>
      </c>
      <c r="E369" s="92">
        <v>1</v>
      </c>
      <c r="F369" s="75">
        <f t="shared" si="11"/>
        <v>8</v>
      </c>
      <c r="G369" s="76">
        <v>0</v>
      </c>
      <c r="H369" s="76">
        <v>0</v>
      </c>
      <c r="I369" s="76">
        <v>0</v>
      </c>
      <c r="J369" s="76">
        <v>0</v>
      </c>
      <c r="K369" s="76">
        <v>8</v>
      </c>
      <c r="L369" s="76">
        <v>0</v>
      </c>
      <c r="M369" s="76">
        <v>0</v>
      </c>
      <c r="N369" s="79">
        <v>0</v>
      </c>
    </row>
    <row r="370" spans="1:14" ht="16.5" customHeight="1">
      <c r="A370" s="3" t="s">
        <v>469</v>
      </c>
      <c r="B370" s="3" t="s">
        <v>470</v>
      </c>
      <c r="C370" s="90" t="s">
        <v>400</v>
      </c>
      <c r="D370" s="91" t="s">
        <v>428</v>
      </c>
      <c r="E370" s="92">
        <v>1</v>
      </c>
      <c r="F370" s="75">
        <f t="shared" si="11"/>
        <v>9</v>
      </c>
      <c r="G370" s="76">
        <v>0</v>
      </c>
      <c r="H370" s="76">
        <v>0</v>
      </c>
      <c r="I370" s="76">
        <v>0</v>
      </c>
      <c r="J370" s="76">
        <v>0</v>
      </c>
      <c r="K370" s="76">
        <v>9</v>
      </c>
      <c r="L370" s="76">
        <v>0</v>
      </c>
      <c r="M370" s="76">
        <v>0</v>
      </c>
      <c r="N370" s="79">
        <v>0</v>
      </c>
    </row>
    <row r="371" spans="1:14" ht="16.5" customHeight="1">
      <c r="A371" s="3" t="s">
        <v>69</v>
      </c>
      <c r="B371" s="3" t="s">
        <v>506</v>
      </c>
      <c r="C371" s="90" t="s">
        <v>402</v>
      </c>
      <c r="D371" s="91" t="s">
        <v>428</v>
      </c>
      <c r="E371" s="92">
        <v>1</v>
      </c>
      <c r="F371" s="75">
        <f t="shared" si="11"/>
        <v>63</v>
      </c>
      <c r="G371" s="76">
        <v>1</v>
      </c>
      <c r="H371" s="76">
        <v>0</v>
      </c>
      <c r="I371" s="76">
        <v>2</v>
      </c>
      <c r="J371" s="76">
        <v>1</v>
      </c>
      <c r="K371" s="76">
        <v>58</v>
      </c>
      <c r="L371" s="76">
        <v>1</v>
      </c>
      <c r="M371" s="76">
        <v>0</v>
      </c>
      <c r="N371" s="79">
        <v>4</v>
      </c>
    </row>
    <row r="372" spans="1:14" ht="16.5" customHeight="1">
      <c r="A372" s="3" t="s">
        <v>69</v>
      </c>
      <c r="B372" s="3" t="s">
        <v>506</v>
      </c>
      <c r="C372" s="90" t="s">
        <v>404</v>
      </c>
      <c r="D372" s="91" t="s">
        <v>428</v>
      </c>
      <c r="E372" s="92">
        <v>1</v>
      </c>
      <c r="F372" s="75">
        <f t="shared" si="11"/>
        <v>76</v>
      </c>
      <c r="G372" s="76">
        <v>0</v>
      </c>
      <c r="H372" s="76">
        <v>0</v>
      </c>
      <c r="I372" s="76">
        <v>0</v>
      </c>
      <c r="J372" s="76">
        <v>4</v>
      </c>
      <c r="K372" s="76">
        <v>69</v>
      </c>
      <c r="L372" s="76">
        <v>3</v>
      </c>
      <c r="M372" s="76">
        <v>0</v>
      </c>
      <c r="N372" s="79">
        <v>4</v>
      </c>
    </row>
    <row r="373" spans="1:14" ht="16.5" customHeight="1">
      <c r="A373" s="3" t="s">
        <v>69</v>
      </c>
      <c r="B373" s="3" t="s">
        <v>506</v>
      </c>
      <c r="C373" s="90" t="s">
        <v>406</v>
      </c>
      <c r="D373" s="91" t="s">
        <v>428</v>
      </c>
      <c r="E373" s="92">
        <v>1</v>
      </c>
      <c r="F373" s="75">
        <f t="shared" si="11"/>
        <v>17</v>
      </c>
      <c r="G373" s="76">
        <v>0</v>
      </c>
      <c r="H373" s="76">
        <v>0</v>
      </c>
      <c r="I373" s="76">
        <v>0</v>
      </c>
      <c r="J373" s="76">
        <v>0</v>
      </c>
      <c r="K373" s="76">
        <v>17</v>
      </c>
      <c r="L373" s="76">
        <v>0</v>
      </c>
      <c r="M373" s="76">
        <v>0</v>
      </c>
      <c r="N373" s="79">
        <v>0</v>
      </c>
    </row>
    <row r="374" spans="1:14" ht="16.5" customHeight="1">
      <c r="A374" s="3" t="s">
        <v>69</v>
      </c>
      <c r="B374" s="3" t="s">
        <v>506</v>
      </c>
      <c r="C374" s="90" t="s">
        <v>408</v>
      </c>
      <c r="D374" s="91" t="s">
        <v>428</v>
      </c>
      <c r="E374" s="92">
        <v>1</v>
      </c>
      <c r="F374" s="75">
        <f t="shared" si="11"/>
        <v>10</v>
      </c>
      <c r="G374" s="76">
        <v>0</v>
      </c>
      <c r="H374" s="76">
        <v>0</v>
      </c>
      <c r="I374" s="76">
        <v>0</v>
      </c>
      <c r="J374" s="76">
        <v>1</v>
      </c>
      <c r="K374" s="76">
        <v>8</v>
      </c>
      <c r="L374" s="76">
        <v>1</v>
      </c>
      <c r="M374" s="76">
        <v>0</v>
      </c>
      <c r="N374" s="79">
        <v>1</v>
      </c>
    </row>
    <row r="375" spans="1:14" ht="16.5" customHeight="1">
      <c r="C375" s="90" t="s">
        <v>409</v>
      </c>
      <c r="D375" s="91" t="s">
        <v>428</v>
      </c>
      <c r="E375" s="92">
        <v>1</v>
      </c>
      <c r="F375" s="75">
        <f t="shared" si="11"/>
        <v>3</v>
      </c>
      <c r="G375" s="76">
        <v>0</v>
      </c>
      <c r="H375" s="76">
        <v>0</v>
      </c>
      <c r="I375" s="76">
        <v>0</v>
      </c>
      <c r="J375" s="76">
        <v>0</v>
      </c>
      <c r="K375" s="76">
        <v>3</v>
      </c>
      <c r="L375" s="76">
        <v>0</v>
      </c>
      <c r="M375" s="76">
        <v>0</v>
      </c>
      <c r="N375" s="79">
        <v>0</v>
      </c>
    </row>
    <row r="376" spans="1:14" ht="16.5" customHeight="1">
      <c r="A376" s="3" t="s">
        <v>462</v>
      </c>
      <c r="B376" s="3" t="s">
        <v>2</v>
      </c>
      <c r="C376" s="87" t="s">
        <v>540</v>
      </c>
      <c r="D376" s="88" t="s">
        <v>429</v>
      </c>
      <c r="E376" s="89">
        <v>2</v>
      </c>
      <c r="F376" s="117">
        <f t="shared" ref="F376" si="12">SUM(G376:M376)</f>
        <v>5949</v>
      </c>
      <c r="G376" s="118">
        <v>22</v>
      </c>
      <c r="H376" s="118">
        <v>21</v>
      </c>
      <c r="I376" s="118">
        <v>88</v>
      </c>
      <c r="J376" s="118">
        <v>491</v>
      </c>
      <c r="K376" s="118">
        <v>5285</v>
      </c>
      <c r="L376" s="118">
        <v>42</v>
      </c>
      <c r="M376" s="118">
        <v>0</v>
      </c>
      <c r="N376" s="119">
        <v>622</v>
      </c>
    </row>
    <row r="377" spans="1:14" ht="16.5" customHeight="1">
      <c r="A377" s="3" t="s">
        <v>463</v>
      </c>
      <c r="B377" s="3" t="s">
        <v>464</v>
      </c>
      <c r="C377" s="90" t="s">
        <v>35</v>
      </c>
      <c r="D377" s="91" t="s">
        <v>429</v>
      </c>
      <c r="E377" s="92">
        <v>2</v>
      </c>
      <c r="F377" s="75">
        <f t="shared" ref="F377:F432" si="13">SUM(G377:M377)</f>
        <v>603</v>
      </c>
      <c r="G377" s="76">
        <v>0</v>
      </c>
      <c r="H377" s="76">
        <v>0</v>
      </c>
      <c r="I377" s="76">
        <v>5</v>
      </c>
      <c r="J377" s="76">
        <v>51</v>
      </c>
      <c r="K377" s="76">
        <v>543</v>
      </c>
      <c r="L377" s="76">
        <v>4</v>
      </c>
      <c r="M377" s="76">
        <v>0</v>
      </c>
      <c r="N377" s="79">
        <v>56</v>
      </c>
    </row>
    <row r="378" spans="1:14" ht="16.5" customHeight="1">
      <c r="A378" s="3" t="s">
        <v>465</v>
      </c>
      <c r="B378" s="3" t="s">
        <v>38</v>
      </c>
      <c r="C378" s="90" t="s">
        <v>38</v>
      </c>
      <c r="D378" s="91" t="s">
        <v>429</v>
      </c>
      <c r="E378" s="92">
        <v>2</v>
      </c>
      <c r="F378" s="75">
        <f t="shared" si="13"/>
        <v>211</v>
      </c>
      <c r="G378" s="76">
        <v>1</v>
      </c>
      <c r="H378" s="76">
        <v>1</v>
      </c>
      <c r="I378" s="76">
        <v>2</v>
      </c>
      <c r="J378" s="76">
        <v>14</v>
      </c>
      <c r="K378" s="76">
        <v>191</v>
      </c>
      <c r="L378" s="76">
        <v>2</v>
      </c>
      <c r="M378" s="76">
        <v>0</v>
      </c>
      <c r="N378" s="79">
        <v>18</v>
      </c>
    </row>
    <row r="379" spans="1:14" ht="16.5" customHeight="1">
      <c r="A379" s="3" t="s">
        <v>466</v>
      </c>
      <c r="B379" s="3" t="s">
        <v>41</v>
      </c>
      <c r="C379" s="90" t="s">
        <v>41</v>
      </c>
      <c r="D379" s="91" t="s">
        <v>429</v>
      </c>
      <c r="E379" s="92">
        <v>2</v>
      </c>
      <c r="F379" s="75">
        <f t="shared" si="13"/>
        <v>938</v>
      </c>
      <c r="G379" s="76">
        <v>2</v>
      </c>
      <c r="H379" s="76">
        <v>6</v>
      </c>
      <c r="I379" s="76">
        <v>12</v>
      </c>
      <c r="J379" s="76">
        <v>68</v>
      </c>
      <c r="K379" s="76">
        <v>849</v>
      </c>
      <c r="L379" s="76">
        <v>1</v>
      </c>
      <c r="M379" s="76">
        <v>0</v>
      </c>
      <c r="N379" s="79">
        <v>88</v>
      </c>
    </row>
    <row r="380" spans="1:14" ht="16.5" customHeight="1">
      <c r="A380" s="3" t="s">
        <v>467</v>
      </c>
      <c r="B380" s="3" t="s">
        <v>468</v>
      </c>
      <c r="C380" s="90" t="s">
        <v>44</v>
      </c>
      <c r="D380" s="91" t="s">
        <v>429</v>
      </c>
      <c r="E380" s="92">
        <v>2</v>
      </c>
      <c r="F380" s="75">
        <f t="shared" si="13"/>
        <v>219</v>
      </c>
      <c r="G380" s="76">
        <v>0</v>
      </c>
      <c r="H380" s="76">
        <v>0</v>
      </c>
      <c r="I380" s="76">
        <v>3</v>
      </c>
      <c r="J380" s="76">
        <v>24</v>
      </c>
      <c r="K380" s="76">
        <v>190</v>
      </c>
      <c r="L380" s="76">
        <v>2</v>
      </c>
      <c r="M380" s="76">
        <v>0</v>
      </c>
      <c r="N380" s="79">
        <v>27</v>
      </c>
    </row>
    <row r="381" spans="1:14" ht="16.5" customHeight="1">
      <c r="A381" s="3" t="s">
        <v>469</v>
      </c>
      <c r="B381" s="3" t="s">
        <v>470</v>
      </c>
      <c r="C381" s="90" t="s">
        <v>47</v>
      </c>
      <c r="D381" s="91" t="s">
        <v>429</v>
      </c>
      <c r="E381" s="92">
        <v>2</v>
      </c>
      <c r="F381" s="75">
        <f t="shared" si="13"/>
        <v>442</v>
      </c>
      <c r="G381" s="76">
        <v>4</v>
      </c>
      <c r="H381" s="76">
        <v>1</v>
      </c>
      <c r="I381" s="76">
        <v>5</v>
      </c>
      <c r="J381" s="76">
        <v>35</v>
      </c>
      <c r="K381" s="76">
        <v>396</v>
      </c>
      <c r="L381" s="76">
        <v>1</v>
      </c>
      <c r="M381" s="76">
        <v>0</v>
      </c>
      <c r="N381" s="79">
        <v>45</v>
      </c>
    </row>
    <row r="382" spans="1:14" ht="16.5" customHeight="1">
      <c r="A382" s="3" t="s">
        <v>471</v>
      </c>
      <c r="B382" s="3" t="s">
        <v>472</v>
      </c>
      <c r="C382" s="90" t="s">
        <v>50</v>
      </c>
      <c r="D382" s="91" t="s">
        <v>429</v>
      </c>
      <c r="E382" s="92">
        <v>2</v>
      </c>
      <c r="F382" s="75">
        <f t="shared" si="13"/>
        <v>537</v>
      </c>
      <c r="G382" s="76">
        <v>4</v>
      </c>
      <c r="H382" s="76">
        <v>2</v>
      </c>
      <c r="I382" s="76">
        <v>3</v>
      </c>
      <c r="J382" s="76">
        <v>41</v>
      </c>
      <c r="K382" s="76">
        <v>483</v>
      </c>
      <c r="L382" s="76">
        <v>4</v>
      </c>
      <c r="M382" s="76">
        <v>0</v>
      </c>
      <c r="N382" s="79">
        <v>50</v>
      </c>
    </row>
    <row r="383" spans="1:14" ht="16.5" customHeight="1">
      <c r="A383" s="3" t="s">
        <v>473</v>
      </c>
      <c r="B383" s="3" t="s">
        <v>474</v>
      </c>
      <c r="C383" s="90" t="s">
        <v>53</v>
      </c>
      <c r="D383" s="91" t="s">
        <v>429</v>
      </c>
      <c r="E383" s="92">
        <v>2</v>
      </c>
      <c r="F383" s="75">
        <f t="shared" si="13"/>
        <v>299</v>
      </c>
      <c r="G383" s="76">
        <v>1</v>
      </c>
      <c r="H383" s="76">
        <v>2</v>
      </c>
      <c r="I383" s="76">
        <v>7</v>
      </c>
      <c r="J383" s="76">
        <v>27</v>
      </c>
      <c r="K383" s="76">
        <v>260</v>
      </c>
      <c r="L383" s="76">
        <v>2</v>
      </c>
      <c r="M383" s="76">
        <v>0</v>
      </c>
      <c r="N383" s="79">
        <v>37</v>
      </c>
    </row>
    <row r="384" spans="1:14" ht="16.5" customHeight="1">
      <c r="A384" s="3" t="s">
        <v>475</v>
      </c>
      <c r="B384" s="3" t="s">
        <v>21</v>
      </c>
      <c r="C384" s="90" t="s">
        <v>56</v>
      </c>
      <c r="D384" s="91" t="s">
        <v>429</v>
      </c>
      <c r="E384" s="92">
        <v>2</v>
      </c>
      <c r="F384" s="75">
        <f t="shared" si="13"/>
        <v>16</v>
      </c>
      <c r="G384" s="76">
        <v>0</v>
      </c>
      <c r="H384" s="76">
        <v>0</v>
      </c>
      <c r="I384" s="76">
        <v>0</v>
      </c>
      <c r="J384" s="76">
        <v>3</v>
      </c>
      <c r="K384" s="76">
        <v>12</v>
      </c>
      <c r="L384" s="76">
        <v>1</v>
      </c>
      <c r="M384" s="76">
        <v>0</v>
      </c>
      <c r="N384" s="79">
        <v>3</v>
      </c>
    </row>
    <row r="385" spans="1:14" ht="16.5" customHeight="1">
      <c r="A385" s="3" t="s">
        <v>475</v>
      </c>
      <c r="B385" s="3" t="s">
        <v>21</v>
      </c>
      <c r="C385" s="90" t="s">
        <v>59</v>
      </c>
      <c r="D385" s="91" t="s">
        <v>429</v>
      </c>
      <c r="E385" s="92">
        <v>2</v>
      </c>
      <c r="F385" s="75">
        <f t="shared" si="13"/>
        <v>182</v>
      </c>
      <c r="G385" s="76">
        <v>0</v>
      </c>
      <c r="H385" s="76">
        <v>0</v>
      </c>
      <c r="I385" s="76">
        <v>2</v>
      </c>
      <c r="J385" s="76">
        <v>9</v>
      </c>
      <c r="K385" s="76">
        <v>170</v>
      </c>
      <c r="L385" s="76">
        <v>1</v>
      </c>
      <c r="M385" s="76">
        <v>0</v>
      </c>
      <c r="N385" s="79">
        <v>11</v>
      </c>
    </row>
    <row r="386" spans="1:14" ht="16.5" customHeight="1">
      <c r="A386" s="3" t="s">
        <v>476</v>
      </c>
      <c r="B386" s="3" t="s">
        <v>75</v>
      </c>
      <c r="C386" s="90" t="s">
        <v>62</v>
      </c>
      <c r="D386" s="91" t="s">
        <v>429</v>
      </c>
      <c r="E386" s="92">
        <v>2</v>
      </c>
      <c r="F386" s="75">
        <f t="shared" si="13"/>
        <v>98</v>
      </c>
      <c r="G386" s="76">
        <v>2</v>
      </c>
      <c r="H386" s="76">
        <v>1</v>
      </c>
      <c r="I386" s="76">
        <v>2</v>
      </c>
      <c r="J386" s="76">
        <v>7</v>
      </c>
      <c r="K386" s="76">
        <v>85</v>
      </c>
      <c r="L386" s="76">
        <v>1</v>
      </c>
      <c r="M386" s="76">
        <v>0</v>
      </c>
      <c r="N386" s="79">
        <v>12</v>
      </c>
    </row>
    <row r="387" spans="1:14" ht="16.5" customHeight="1">
      <c r="A387" s="3" t="s">
        <v>477</v>
      </c>
      <c r="B387" s="3" t="s">
        <v>87</v>
      </c>
      <c r="C387" s="90" t="s">
        <v>65</v>
      </c>
      <c r="D387" s="91" t="s">
        <v>429</v>
      </c>
      <c r="E387" s="92">
        <v>2</v>
      </c>
      <c r="F387" s="75">
        <f t="shared" si="13"/>
        <v>51</v>
      </c>
      <c r="G387" s="76">
        <v>0</v>
      </c>
      <c r="H387" s="76">
        <v>0</v>
      </c>
      <c r="I387" s="76">
        <v>1</v>
      </c>
      <c r="J387" s="76">
        <v>7</v>
      </c>
      <c r="K387" s="76">
        <v>42</v>
      </c>
      <c r="L387" s="76">
        <v>1</v>
      </c>
      <c r="M387" s="76">
        <v>0</v>
      </c>
      <c r="N387" s="79">
        <v>8</v>
      </c>
    </row>
    <row r="388" spans="1:14" ht="16.5" customHeight="1">
      <c r="A388" s="3" t="s">
        <v>478</v>
      </c>
      <c r="B388" s="3" t="s">
        <v>54</v>
      </c>
      <c r="C388" s="90" t="s">
        <v>68</v>
      </c>
      <c r="D388" s="91" t="s">
        <v>429</v>
      </c>
      <c r="E388" s="92">
        <v>2</v>
      </c>
      <c r="F388" s="75">
        <f t="shared" si="13"/>
        <v>550</v>
      </c>
      <c r="G388" s="76">
        <v>3</v>
      </c>
      <c r="H388" s="76">
        <v>0</v>
      </c>
      <c r="I388" s="76">
        <v>2</v>
      </c>
      <c r="J388" s="76">
        <v>40</v>
      </c>
      <c r="K388" s="76">
        <v>500</v>
      </c>
      <c r="L388" s="76">
        <v>4</v>
      </c>
      <c r="M388" s="76">
        <v>1</v>
      </c>
      <c r="N388" s="79">
        <v>45</v>
      </c>
    </row>
    <row r="389" spans="1:14" ht="16.5" customHeight="1">
      <c r="A389" s="3" t="s">
        <v>479</v>
      </c>
      <c r="B389" s="3" t="s">
        <v>84</v>
      </c>
      <c r="C389" s="90" t="s">
        <v>71</v>
      </c>
      <c r="D389" s="91" t="s">
        <v>429</v>
      </c>
      <c r="E389" s="92">
        <v>2</v>
      </c>
      <c r="F389" s="75">
        <f t="shared" si="13"/>
        <v>91</v>
      </c>
      <c r="G389" s="76">
        <v>0</v>
      </c>
      <c r="H389" s="76">
        <v>1</v>
      </c>
      <c r="I389" s="76">
        <v>1</v>
      </c>
      <c r="J389" s="76">
        <v>11</v>
      </c>
      <c r="K389" s="76">
        <v>78</v>
      </c>
      <c r="L389" s="76">
        <v>0</v>
      </c>
      <c r="M389" s="76">
        <v>0</v>
      </c>
      <c r="N389" s="79">
        <v>13</v>
      </c>
    </row>
    <row r="390" spans="1:14" ht="16.5" customHeight="1">
      <c r="A390" s="3" t="s">
        <v>475</v>
      </c>
      <c r="B390" s="3" t="s">
        <v>21</v>
      </c>
      <c r="C390" s="90" t="s">
        <v>74</v>
      </c>
      <c r="D390" s="91" t="s">
        <v>429</v>
      </c>
      <c r="E390" s="92">
        <v>2</v>
      </c>
      <c r="F390" s="75">
        <f t="shared" si="13"/>
        <v>28</v>
      </c>
      <c r="G390" s="76">
        <v>0</v>
      </c>
      <c r="H390" s="76">
        <v>0</v>
      </c>
      <c r="I390" s="76">
        <v>1</v>
      </c>
      <c r="J390" s="76">
        <v>3</v>
      </c>
      <c r="K390" s="76">
        <v>24</v>
      </c>
      <c r="L390" s="76">
        <v>0</v>
      </c>
      <c r="M390" s="76">
        <v>0</v>
      </c>
      <c r="N390" s="79">
        <v>4</v>
      </c>
    </row>
    <row r="391" spans="1:14" ht="16.5" customHeight="1">
      <c r="A391" s="3" t="s">
        <v>480</v>
      </c>
      <c r="B391" s="3" t="s">
        <v>481</v>
      </c>
      <c r="C391" s="90" t="s">
        <v>77</v>
      </c>
      <c r="D391" s="91" t="s">
        <v>429</v>
      </c>
      <c r="E391" s="92">
        <v>2</v>
      </c>
      <c r="F391" s="75">
        <f t="shared" si="13"/>
        <v>15</v>
      </c>
      <c r="G391" s="76">
        <v>0</v>
      </c>
      <c r="H391" s="76">
        <v>0</v>
      </c>
      <c r="I391" s="76">
        <v>0</v>
      </c>
      <c r="J391" s="76">
        <v>2</v>
      </c>
      <c r="K391" s="76">
        <v>13</v>
      </c>
      <c r="L391" s="76">
        <v>0</v>
      </c>
      <c r="M391" s="76">
        <v>0</v>
      </c>
      <c r="N391" s="79">
        <v>2</v>
      </c>
    </row>
    <row r="392" spans="1:14" ht="16.5" customHeight="1">
      <c r="A392" s="3" t="s">
        <v>462</v>
      </c>
      <c r="B392" s="3" t="s">
        <v>482</v>
      </c>
      <c r="C392" s="90" t="s">
        <v>80</v>
      </c>
      <c r="D392" s="91" t="s">
        <v>429</v>
      </c>
      <c r="E392" s="92">
        <v>2</v>
      </c>
      <c r="F392" s="75">
        <f t="shared" si="13"/>
        <v>321</v>
      </c>
      <c r="G392" s="76">
        <v>0</v>
      </c>
      <c r="H392" s="76">
        <v>0</v>
      </c>
      <c r="I392" s="76">
        <v>3</v>
      </c>
      <c r="J392" s="76">
        <v>30</v>
      </c>
      <c r="K392" s="76">
        <v>287</v>
      </c>
      <c r="L392" s="76">
        <v>1</v>
      </c>
      <c r="M392" s="76">
        <v>0</v>
      </c>
      <c r="N392" s="79">
        <v>33</v>
      </c>
    </row>
    <row r="393" spans="1:14" ht="16.5" customHeight="1">
      <c r="A393" s="3" t="s">
        <v>480</v>
      </c>
      <c r="B393" s="3" t="s">
        <v>481</v>
      </c>
      <c r="C393" s="90" t="s">
        <v>83</v>
      </c>
      <c r="D393" s="91" t="s">
        <v>429</v>
      </c>
      <c r="E393" s="92">
        <v>2</v>
      </c>
      <c r="F393" s="75">
        <f t="shared" si="13"/>
        <v>14</v>
      </c>
      <c r="G393" s="76">
        <v>0</v>
      </c>
      <c r="H393" s="76">
        <v>0</v>
      </c>
      <c r="I393" s="76">
        <v>0</v>
      </c>
      <c r="J393" s="76">
        <v>0</v>
      </c>
      <c r="K393" s="76">
        <v>14</v>
      </c>
      <c r="L393" s="76">
        <v>0</v>
      </c>
      <c r="M393" s="76">
        <v>0</v>
      </c>
      <c r="N393" s="79">
        <v>0</v>
      </c>
    </row>
    <row r="394" spans="1:14" ht="16.5" customHeight="1">
      <c r="A394" s="3" t="s">
        <v>483</v>
      </c>
      <c r="B394" s="3" t="s">
        <v>484</v>
      </c>
      <c r="C394" s="90" t="s">
        <v>86</v>
      </c>
      <c r="D394" s="91" t="s">
        <v>429</v>
      </c>
      <c r="E394" s="92">
        <v>2</v>
      </c>
      <c r="F394" s="75">
        <f t="shared" si="13"/>
        <v>33</v>
      </c>
      <c r="G394" s="76">
        <v>0</v>
      </c>
      <c r="H394" s="76">
        <v>1</v>
      </c>
      <c r="I394" s="76">
        <v>0</v>
      </c>
      <c r="J394" s="76">
        <v>1</v>
      </c>
      <c r="K394" s="76">
        <v>31</v>
      </c>
      <c r="L394" s="76">
        <v>0</v>
      </c>
      <c r="M394" s="76">
        <v>0</v>
      </c>
      <c r="N394" s="79">
        <v>2</v>
      </c>
    </row>
    <row r="395" spans="1:14" ht="16.5" customHeight="1">
      <c r="A395" s="3" t="s">
        <v>485</v>
      </c>
      <c r="B395" s="3" t="s">
        <v>486</v>
      </c>
      <c r="C395" s="90" t="s">
        <v>89</v>
      </c>
      <c r="D395" s="91" t="s">
        <v>429</v>
      </c>
      <c r="E395" s="92">
        <v>2</v>
      </c>
      <c r="F395" s="75">
        <f t="shared" si="13"/>
        <v>29</v>
      </c>
      <c r="G395" s="76">
        <v>0</v>
      </c>
      <c r="H395" s="76">
        <v>0</v>
      </c>
      <c r="I395" s="76">
        <v>0</v>
      </c>
      <c r="J395" s="76">
        <v>4</v>
      </c>
      <c r="K395" s="76">
        <v>25</v>
      </c>
      <c r="L395" s="76">
        <v>0</v>
      </c>
      <c r="M395" s="76">
        <v>0</v>
      </c>
      <c r="N395" s="79">
        <v>4</v>
      </c>
    </row>
    <row r="396" spans="1:14" ht="16.5" customHeight="1">
      <c r="A396" s="3" t="s">
        <v>485</v>
      </c>
      <c r="B396" s="3" t="s">
        <v>486</v>
      </c>
      <c r="C396" s="90" t="s">
        <v>92</v>
      </c>
      <c r="D396" s="91" t="s">
        <v>429</v>
      </c>
      <c r="E396" s="92">
        <v>2</v>
      </c>
      <c r="F396" s="75">
        <f t="shared" si="13"/>
        <v>88</v>
      </c>
      <c r="G396" s="76">
        <v>0</v>
      </c>
      <c r="H396" s="76">
        <v>1</v>
      </c>
      <c r="I396" s="76">
        <v>0</v>
      </c>
      <c r="J396" s="76">
        <v>7</v>
      </c>
      <c r="K396" s="76">
        <v>80</v>
      </c>
      <c r="L396" s="76">
        <v>0</v>
      </c>
      <c r="M396" s="76">
        <v>0</v>
      </c>
      <c r="N396" s="79">
        <v>8</v>
      </c>
    </row>
    <row r="397" spans="1:14" ht="16.5" customHeight="1">
      <c r="A397" s="3" t="s">
        <v>475</v>
      </c>
      <c r="B397" s="3" t="s">
        <v>21</v>
      </c>
      <c r="C397" s="90" t="s">
        <v>94</v>
      </c>
      <c r="D397" s="91" t="s">
        <v>429</v>
      </c>
      <c r="E397" s="92">
        <v>2</v>
      </c>
      <c r="F397" s="75">
        <f t="shared" si="13"/>
        <v>19</v>
      </c>
      <c r="G397" s="76">
        <v>0</v>
      </c>
      <c r="H397" s="76">
        <v>0</v>
      </c>
      <c r="I397" s="76">
        <v>0</v>
      </c>
      <c r="J397" s="76">
        <v>2</v>
      </c>
      <c r="K397" s="76">
        <v>17</v>
      </c>
      <c r="L397" s="76">
        <v>0</v>
      </c>
      <c r="M397" s="76">
        <v>0</v>
      </c>
      <c r="N397" s="79">
        <v>2</v>
      </c>
    </row>
    <row r="398" spans="1:14" ht="16.5" customHeight="1">
      <c r="A398" s="3" t="s">
        <v>487</v>
      </c>
      <c r="B398" s="3" t="s">
        <v>488</v>
      </c>
      <c r="C398" s="90" t="s">
        <v>96</v>
      </c>
      <c r="D398" s="91" t="s">
        <v>429</v>
      </c>
      <c r="E398" s="92">
        <v>2</v>
      </c>
      <c r="F398" s="75">
        <f t="shared" si="13"/>
        <v>58</v>
      </c>
      <c r="G398" s="76">
        <v>0</v>
      </c>
      <c r="H398" s="76">
        <v>0</v>
      </c>
      <c r="I398" s="76">
        <v>0</v>
      </c>
      <c r="J398" s="76">
        <v>5</v>
      </c>
      <c r="K398" s="76">
        <v>53</v>
      </c>
      <c r="L398" s="76">
        <v>0</v>
      </c>
      <c r="M398" s="76">
        <v>0</v>
      </c>
      <c r="N398" s="79">
        <v>5</v>
      </c>
    </row>
    <row r="399" spans="1:14" ht="16.5" customHeight="1">
      <c r="A399" s="3" t="s">
        <v>462</v>
      </c>
      <c r="B399" s="3" t="s">
        <v>489</v>
      </c>
      <c r="C399" s="90" t="s">
        <v>98</v>
      </c>
      <c r="D399" s="91" t="s">
        <v>429</v>
      </c>
      <c r="E399" s="92">
        <v>2</v>
      </c>
      <c r="F399" s="75">
        <f t="shared" si="13"/>
        <v>336</v>
      </c>
      <c r="G399" s="76">
        <v>2</v>
      </c>
      <c r="H399" s="76">
        <v>1</v>
      </c>
      <c r="I399" s="76">
        <v>3</v>
      </c>
      <c r="J399" s="76">
        <v>19</v>
      </c>
      <c r="K399" s="76">
        <v>308</v>
      </c>
      <c r="L399" s="76">
        <v>2</v>
      </c>
      <c r="M399" s="76">
        <v>1</v>
      </c>
      <c r="N399" s="79">
        <v>25</v>
      </c>
    </row>
    <row r="400" spans="1:14" ht="16.5" customHeight="1">
      <c r="A400" s="3" t="s">
        <v>480</v>
      </c>
      <c r="B400" s="3" t="s">
        <v>481</v>
      </c>
      <c r="C400" s="90" t="s">
        <v>100</v>
      </c>
      <c r="D400" s="91" t="s">
        <v>429</v>
      </c>
      <c r="E400" s="92">
        <v>2</v>
      </c>
      <c r="F400" s="75">
        <f t="shared" si="13"/>
        <v>97</v>
      </c>
      <c r="G400" s="76">
        <v>0</v>
      </c>
      <c r="H400" s="76">
        <v>0</v>
      </c>
      <c r="I400" s="76">
        <v>0</v>
      </c>
      <c r="J400" s="76">
        <v>5</v>
      </c>
      <c r="K400" s="76">
        <v>92</v>
      </c>
      <c r="L400" s="76">
        <v>0</v>
      </c>
      <c r="M400" s="76">
        <v>0</v>
      </c>
      <c r="N400" s="79">
        <v>5</v>
      </c>
    </row>
    <row r="401" spans="1:14" ht="16.5" customHeight="1">
      <c r="A401" s="3" t="s">
        <v>480</v>
      </c>
      <c r="B401" s="3" t="s">
        <v>481</v>
      </c>
      <c r="C401" s="90" t="s">
        <v>102</v>
      </c>
      <c r="D401" s="91" t="s">
        <v>429</v>
      </c>
      <c r="E401" s="92">
        <v>2</v>
      </c>
      <c r="F401" s="75">
        <f t="shared" si="13"/>
        <v>38</v>
      </c>
      <c r="G401" s="76">
        <v>1</v>
      </c>
      <c r="H401" s="76">
        <v>0</v>
      </c>
      <c r="I401" s="76">
        <v>0</v>
      </c>
      <c r="J401" s="76">
        <v>4</v>
      </c>
      <c r="K401" s="76">
        <v>33</v>
      </c>
      <c r="L401" s="76">
        <v>0</v>
      </c>
      <c r="M401" s="76">
        <v>0</v>
      </c>
      <c r="N401" s="79">
        <v>5</v>
      </c>
    </row>
    <row r="402" spans="1:14" ht="16.5" customHeight="1">
      <c r="A402" s="3" t="s">
        <v>480</v>
      </c>
      <c r="B402" s="3" t="s">
        <v>481</v>
      </c>
      <c r="C402" s="90" t="s">
        <v>104</v>
      </c>
      <c r="D402" s="91" t="s">
        <v>429</v>
      </c>
      <c r="E402" s="92">
        <v>2</v>
      </c>
      <c r="F402" s="75">
        <f t="shared" si="13"/>
        <v>4</v>
      </c>
      <c r="G402" s="76">
        <v>0</v>
      </c>
      <c r="H402" s="76">
        <v>0</v>
      </c>
      <c r="I402" s="76">
        <v>0</v>
      </c>
      <c r="J402" s="76">
        <v>0</v>
      </c>
      <c r="K402" s="76">
        <v>4</v>
      </c>
      <c r="L402" s="76">
        <v>0</v>
      </c>
      <c r="M402" s="76">
        <v>0</v>
      </c>
      <c r="N402" s="79">
        <v>0</v>
      </c>
    </row>
    <row r="403" spans="1:14" ht="16.5" customHeight="1">
      <c r="A403" s="3" t="s">
        <v>490</v>
      </c>
      <c r="B403" s="3" t="s">
        <v>491</v>
      </c>
      <c r="C403" s="90" t="s">
        <v>106</v>
      </c>
      <c r="D403" s="91" t="s">
        <v>429</v>
      </c>
      <c r="E403" s="92">
        <v>2</v>
      </c>
      <c r="F403" s="75">
        <f t="shared" si="13"/>
        <v>35</v>
      </c>
      <c r="G403" s="76">
        <v>0</v>
      </c>
      <c r="H403" s="76">
        <v>0</v>
      </c>
      <c r="I403" s="76">
        <v>0</v>
      </c>
      <c r="J403" s="76">
        <v>1</v>
      </c>
      <c r="K403" s="76">
        <v>34</v>
      </c>
      <c r="L403" s="76">
        <v>0</v>
      </c>
      <c r="M403" s="76">
        <v>0</v>
      </c>
      <c r="N403" s="79">
        <v>1</v>
      </c>
    </row>
    <row r="404" spans="1:14" ht="16.5" customHeight="1">
      <c r="A404" s="3" t="s">
        <v>30</v>
      </c>
      <c r="B404" s="3" t="s">
        <v>492</v>
      </c>
      <c r="C404" s="90" t="s">
        <v>108</v>
      </c>
      <c r="D404" s="91" t="s">
        <v>429</v>
      </c>
      <c r="E404" s="92">
        <v>2</v>
      </c>
      <c r="F404" s="75">
        <f t="shared" si="13"/>
        <v>65</v>
      </c>
      <c r="G404" s="76">
        <v>0</v>
      </c>
      <c r="H404" s="76">
        <v>0</v>
      </c>
      <c r="I404" s="76">
        <v>1</v>
      </c>
      <c r="J404" s="76">
        <v>3</v>
      </c>
      <c r="K404" s="76">
        <v>61</v>
      </c>
      <c r="L404" s="76">
        <v>0</v>
      </c>
      <c r="M404" s="76">
        <v>0</v>
      </c>
      <c r="N404" s="79">
        <v>4</v>
      </c>
    </row>
    <row r="405" spans="1:14" ht="16.5" customHeight="1">
      <c r="A405" s="3" t="s">
        <v>467</v>
      </c>
      <c r="B405" s="3" t="s">
        <v>468</v>
      </c>
      <c r="C405" s="90" t="s">
        <v>110</v>
      </c>
      <c r="D405" s="91" t="s">
        <v>429</v>
      </c>
      <c r="E405" s="92">
        <v>2</v>
      </c>
      <c r="F405" s="75">
        <f t="shared" si="13"/>
        <v>108</v>
      </c>
      <c r="G405" s="76">
        <v>0</v>
      </c>
      <c r="H405" s="76">
        <v>1</v>
      </c>
      <c r="I405" s="76">
        <v>2</v>
      </c>
      <c r="J405" s="76">
        <v>10</v>
      </c>
      <c r="K405" s="76">
        <v>95</v>
      </c>
      <c r="L405" s="76">
        <v>0</v>
      </c>
      <c r="M405" s="76">
        <v>0</v>
      </c>
      <c r="N405" s="79">
        <v>13</v>
      </c>
    </row>
    <row r="406" spans="1:14" ht="16.5" customHeight="1">
      <c r="A406" s="3" t="s">
        <v>462</v>
      </c>
      <c r="B406" s="3" t="s">
        <v>489</v>
      </c>
      <c r="C406" s="90" t="s">
        <v>112</v>
      </c>
      <c r="D406" s="91" t="s">
        <v>429</v>
      </c>
      <c r="E406" s="92">
        <v>2</v>
      </c>
      <c r="F406" s="75">
        <f t="shared" si="13"/>
        <v>187</v>
      </c>
      <c r="G406" s="76">
        <v>1</v>
      </c>
      <c r="H406" s="76">
        <v>0</v>
      </c>
      <c r="I406" s="76">
        <v>2</v>
      </c>
      <c r="J406" s="76">
        <v>12</v>
      </c>
      <c r="K406" s="76">
        <v>171</v>
      </c>
      <c r="L406" s="76">
        <v>1</v>
      </c>
      <c r="M406" s="76">
        <v>0</v>
      </c>
      <c r="N406" s="79">
        <v>15</v>
      </c>
    </row>
    <row r="407" spans="1:14" ht="16.5" customHeight="1">
      <c r="A407" s="3" t="s">
        <v>467</v>
      </c>
      <c r="B407" s="3" t="s">
        <v>468</v>
      </c>
      <c r="C407" s="90" t="s">
        <v>114</v>
      </c>
      <c r="D407" s="91" t="s">
        <v>429</v>
      </c>
      <c r="E407" s="92">
        <v>2</v>
      </c>
      <c r="F407" s="75">
        <f t="shared" si="13"/>
        <v>70</v>
      </c>
      <c r="G407" s="76">
        <v>0</v>
      </c>
      <c r="H407" s="76">
        <v>2</v>
      </c>
      <c r="I407" s="76">
        <v>0</v>
      </c>
      <c r="J407" s="76">
        <v>6</v>
      </c>
      <c r="K407" s="76">
        <v>62</v>
      </c>
      <c r="L407" s="76">
        <v>0</v>
      </c>
      <c r="M407" s="76">
        <v>0</v>
      </c>
      <c r="N407" s="79">
        <v>8</v>
      </c>
    </row>
    <row r="408" spans="1:14" ht="16.5" customHeight="1">
      <c r="A408" s="3" t="s">
        <v>462</v>
      </c>
      <c r="B408" s="3" t="s">
        <v>489</v>
      </c>
      <c r="C408" s="90" t="s">
        <v>116</v>
      </c>
      <c r="D408" s="91" t="s">
        <v>429</v>
      </c>
      <c r="E408" s="92">
        <v>2</v>
      </c>
      <c r="F408" s="75">
        <f t="shared" si="13"/>
        <v>121</v>
      </c>
      <c r="G408" s="76">
        <v>0</v>
      </c>
      <c r="H408" s="76">
        <v>2</v>
      </c>
      <c r="I408" s="76">
        <v>0</v>
      </c>
      <c r="J408" s="76">
        <v>12</v>
      </c>
      <c r="K408" s="76">
        <v>105</v>
      </c>
      <c r="L408" s="76">
        <v>2</v>
      </c>
      <c r="M408" s="76">
        <v>0</v>
      </c>
      <c r="N408" s="79">
        <v>14</v>
      </c>
    </row>
    <row r="409" spans="1:14" ht="16.5" customHeight="1">
      <c r="A409" s="3" t="s">
        <v>462</v>
      </c>
      <c r="B409" s="3" t="s">
        <v>482</v>
      </c>
      <c r="C409" s="90" t="s">
        <v>118</v>
      </c>
      <c r="D409" s="91" t="s">
        <v>429</v>
      </c>
      <c r="E409" s="92">
        <v>2</v>
      </c>
      <c r="F409" s="75">
        <f t="shared" si="13"/>
        <v>143</v>
      </c>
      <c r="G409" s="76">
        <v>0</v>
      </c>
      <c r="H409" s="76">
        <v>0</v>
      </c>
      <c r="I409" s="76">
        <v>1</v>
      </c>
      <c r="J409" s="76">
        <v>6</v>
      </c>
      <c r="K409" s="76">
        <v>136</v>
      </c>
      <c r="L409" s="76">
        <v>0</v>
      </c>
      <c r="M409" s="76">
        <v>0</v>
      </c>
      <c r="N409" s="79">
        <v>7</v>
      </c>
    </row>
    <row r="410" spans="1:14" ht="16.5" customHeight="1">
      <c r="A410" s="3" t="s">
        <v>493</v>
      </c>
      <c r="B410" s="3" t="s">
        <v>494</v>
      </c>
      <c r="C410" s="90" t="s">
        <v>120</v>
      </c>
      <c r="D410" s="91" t="s">
        <v>429</v>
      </c>
      <c r="E410" s="92">
        <v>2</v>
      </c>
      <c r="F410" s="75">
        <f t="shared" si="13"/>
        <v>108</v>
      </c>
      <c r="G410" s="76">
        <v>0</v>
      </c>
      <c r="H410" s="76">
        <v>0</v>
      </c>
      <c r="I410" s="76">
        <v>3</v>
      </c>
      <c r="J410" s="76">
        <v>16</v>
      </c>
      <c r="K410" s="76">
        <v>89</v>
      </c>
      <c r="L410" s="76">
        <v>0</v>
      </c>
      <c r="M410" s="76">
        <v>0</v>
      </c>
      <c r="N410" s="79">
        <v>19</v>
      </c>
    </row>
    <row r="411" spans="1:14" ht="16.5" customHeight="1">
      <c r="A411" s="3" t="s">
        <v>462</v>
      </c>
      <c r="B411" s="3" t="s">
        <v>482</v>
      </c>
      <c r="C411" s="90" t="s">
        <v>122</v>
      </c>
      <c r="D411" s="91" t="s">
        <v>429</v>
      </c>
      <c r="E411" s="92">
        <v>2</v>
      </c>
      <c r="F411" s="75">
        <f t="shared" si="13"/>
        <v>25</v>
      </c>
      <c r="G411" s="76">
        <v>0</v>
      </c>
      <c r="H411" s="76">
        <v>0</v>
      </c>
      <c r="I411" s="76">
        <v>0</v>
      </c>
      <c r="J411" s="76">
        <v>5</v>
      </c>
      <c r="K411" s="76">
        <v>20</v>
      </c>
      <c r="L411" s="76">
        <v>0</v>
      </c>
      <c r="M411" s="76">
        <v>0</v>
      </c>
      <c r="N411" s="79">
        <v>5</v>
      </c>
    </row>
    <row r="412" spans="1:14" ht="16.5" customHeight="1">
      <c r="A412" s="3" t="s">
        <v>462</v>
      </c>
      <c r="B412" s="3" t="s">
        <v>482</v>
      </c>
      <c r="C412" s="90" t="s">
        <v>124</v>
      </c>
      <c r="D412" s="91" t="s">
        <v>429</v>
      </c>
      <c r="E412" s="92">
        <v>2</v>
      </c>
      <c r="F412" s="75">
        <f t="shared" si="13"/>
        <v>7</v>
      </c>
      <c r="G412" s="76">
        <v>0</v>
      </c>
      <c r="H412" s="76">
        <v>0</v>
      </c>
      <c r="I412" s="76">
        <v>0</v>
      </c>
      <c r="J412" s="76">
        <v>1</v>
      </c>
      <c r="K412" s="76">
        <v>6</v>
      </c>
      <c r="L412" s="76">
        <v>0</v>
      </c>
      <c r="M412" s="76">
        <v>0</v>
      </c>
      <c r="N412" s="79">
        <v>1</v>
      </c>
    </row>
    <row r="413" spans="1:14" ht="16.5" customHeight="1">
      <c r="A413" s="3" t="s">
        <v>493</v>
      </c>
      <c r="B413" s="3" t="s">
        <v>494</v>
      </c>
      <c r="C413" s="90" t="s">
        <v>126</v>
      </c>
      <c r="D413" s="91" t="s">
        <v>429</v>
      </c>
      <c r="E413" s="92">
        <v>2</v>
      </c>
      <c r="F413" s="75">
        <f t="shared" si="13"/>
        <v>10</v>
      </c>
      <c r="G413" s="76">
        <v>0</v>
      </c>
      <c r="H413" s="76">
        <v>0</v>
      </c>
      <c r="I413" s="76">
        <v>0</v>
      </c>
      <c r="J413" s="76">
        <v>0</v>
      </c>
      <c r="K413" s="76">
        <v>10</v>
      </c>
      <c r="L413" s="76">
        <v>0</v>
      </c>
      <c r="M413" s="76">
        <v>0</v>
      </c>
      <c r="N413" s="79">
        <v>0</v>
      </c>
    </row>
    <row r="414" spans="1:14" ht="16.5" customHeight="1">
      <c r="A414" s="3" t="s">
        <v>493</v>
      </c>
      <c r="B414" s="3" t="s">
        <v>494</v>
      </c>
      <c r="C414" s="90" t="s">
        <v>128</v>
      </c>
      <c r="D414" s="91" t="s">
        <v>429</v>
      </c>
      <c r="E414" s="92">
        <v>2</v>
      </c>
      <c r="F414" s="75">
        <f t="shared" si="13"/>
        <v>5</v>
      </c>
      <c r="G414" s="76">
        <v>0</v>
      </c>
      <c r="H414" s="76">
        <v>0</v>
      </c>
      <c r="I414" s="76">
        <v>0</v>
      </c>
      <c r="J414" s="76">
        <v>0</v>
      </c>
      <c r="K414" s="76">
        <v>5</v>
      </c>
      <c r="L414" s="76">
        <v>0</v>
      </c>
      <c r="M414" s="76">
        <v>0</v>
      </c>
      <c r="N414" s="79">
        <v>0</v>
      </c>
    </row>
    <row r="415" spans="1:14" ht="16.5" customHeight="1">
      <c r="A415" s="3" t="s">
        <v>493</v>
      </c>
      <c r="B415" s="3" t="s">
        <v>494</v>
      </c>
      <c r="C415" s="90" t="s">
        <v>130</v>
      </c>
      <c r="D415" s="91" t="s">
        <v>429</v>
      </c>
      <c r="E415" s="92">
        <v>2</v>
      </c>
      <c r="F415" s="75">
        <f t="shared" si="13"/>
        <v>9</v>
      </c>
      <c r="G415" s="76">
        <v>0</v>
      </c>
      <c r="H415" s="76">
        <v>0</v>
      </c>
      <c r="I415" s="76">
        <v>0</v>
      </c>
      <c r="J415" s="76">
        <v>0</v>
      </c>
      <c r="K415" s="76">
        <v>9</v>
      </c>
      <c r="L415" s="76">
        <v>0</v>
      </c>
      <c r="M415" s="76">
        <v>0</v>
      </c>
      <c r="N415" s="79">
        <v>0</v>
      </c>
    </row>
    <row r="416" spans="1:14" ht="16.5" customHeight="1">
      <c r="A416" s="3" t="s">
        <v>493</v>
      </c>
      <c r="B416" s="3" t="s">
        <v>494</v>
      </c>
      <c r="C416" s="90" t="s">
        <v>132</v>
      </c>
      <c r="D416" s="91" t="s">
        <v>429</v>
      </c>
      <c r="E416" s="92">
        <v>2</v>
      </c>
      <c r="F416" s="75">
        <f t="shared" si="13"/>
        <v>5</v>
      </c>
      <c r="G416" s="76">
        <v>0</v>
      </c>
      <c r="H416" s="76">
        <v>0</v>
      </c>
      <c r="I416" s="76">
        <v>0</v>
      </c>
      <c r="J416" s="76">
        <v>1</v>
      </c>
      <c r="K416" s="76">
        <v>3</v>
      </c>
      <c r="L416" s="76">
        <v>0</v>
      </c>
      <c r="M416" s="76">
        <v>1</v>
      </c>
      <c r="N416" s="79">
        <v>1</v>
      </c>
    </row>
    <row r="417" spans="1:14" ht="16.5" customHeight="1">
      <c r="A417" s="3" t="s">
        <v>493</v>
      </c>
      <c r="B417" s="3" t="s">
        <v>494</v>
      </c>
      <c r="C417" s="90" t="s">
        <v>134</v>
      </c>
      <c r="D417" s="91" t="s">
        <v>429</v>
      </c>
      <c r="E417" s="92">
        <v>2</v>
      </c>
      <c r="F417" s="75">
        <f t="shared" si="13"/>
        <v>73</v>
      </c>
      <c r="G417" s="76">
        <v>0</v>
      </c>
      <c r="H417" s="76">
        <v>4</v>
      </c>
      <c r="I417" s="76">
        <v>0</v>
      </c>
      <c r="J417" s="76">
        <v>4</v>
      </c>
      <c r="K417" s="76">
        <v>65</v>
      </c>
      <c r="L417" s="76">
        <v>0</v>
      </c>
      <c r="M417" s="76">
        <v>0</v>
      </c>
      <c r="N417" s="79">
        <v>8</v>
      </c>
    </row>
    <row r="418" spans="1:14" ht="16.5" customHeight="1">
      <c r="A418" s="3" t="s">
        <v>493</v>
      </c>
      <c r="B418" s="3" t="s">
        <v>494</v>
      </c>
      <c r="C418" s="90" t="s">
        <v>136</v>
      </c>
      <c r="D418" s="91" t="s">
        <v>429</v>
      </c>
      <c r="E418" s="92">
        <v>2</v>
      </c>
      <c r="F418" s="75">
        <f t="shared" si="13"/>
        <v>7</v>
      </c>
      <c r="G418" s="76">
        <v>0</v>
      </c>
      <c r="H418" s="76">
        <v>0</v>
      </c>
      <c r="I418" s="76">
        <v>0</v>
      </c>
      <c r="J418" s="76">
        <v>0</v>
      </c>
      <c r="K418" s="76">
        <v>7</v>
      </c>
      <c r="L418" s="76">
        <v>0</v>
      </c>
      <c r="M418" s="76">
        <v>0</v>
      </c>
      <c r="N418" s="79">
        <v>0</v>
      </c>
    </row>
    <row r="419" spans="1:14" ht="16.5" customHeight="1">
      <c r="A419" s="3" t="s">
        <v>493</v>
      </c>
      <c r="B419" s="3" t="s">
        <v>494</v>
      </c>
      <c r="C419" s="90" t="s">
        <v>138</v>
      </c>
      <c r="D419" s="91" t="s">
        <v>429</v>
      </c>
      <c r="E419" s="92">
        <v>2</v>
      </c>
      <c r="F419" s="75">
        <f t="shared" si="13"/>
        <v>26</v>
      </c>
      <c r="G419" s="76">
        <v>1</v>
      </c>
      <c r="H419" s="76">
        <v>0</v>
      </c>
      <c r="I419" s="76">
        <v>0</v>
      </c>
      <c r="J419" s="76">
        <v>2</v>
      </c>
      <c r="K419" s="76">
        <v>23</v>
      </c>
      <c r="L419" s="76">
        <v>0</v>
      </c>
      <c r="M419" s="76">
        <v>0</v>
      </c>
      <c r="N419" s="79">
        <v>3</v>
      </c>
    </row>
    <row r="420" spans="1:14" ht="16.5" customHeight="1">
      <c r="A420" s="3" t="s">
        <v>495</v>
      </c>
      <c r="B420" s="3" t="s">
        <v>496</v>
      </c>
      <c r="C420" s="90" t="s">
        <v>140</v>
      </c>
      <c r="D420" s="91" t="s">
        <v>429</v>
      </c>
      <c r="E420" s="92">
        <v>2</v>
      </c>
      <c r="F420" s="75">
        <f t="shared" si="13"/>
        <v>35</v>
      </c>
      <c r="G420" s="76">
        <v>0</v>
      </c>
      <c r="H420" s="76">
        <v>0</v>
      </c>
      <c r="I420" s="76">
        <v>0</v>
      </c>
      <c r="J420" s="76">
        <v>1</v>
      </c>
      <c r="K420" s="76">
        <v>34</v>
      </c>
      <c r="L420" s="76">
        <v>0</v>
      </c>
      <c r="M420" s="76">
        <v>0</v>
      </c>
      <c r="N420" s="79">
        <v>1</v>
      </c>
    </row>
    <row r="421" spans="1:14" ht="16.5" customHeight="1">
      <c r="A421" s="3" t="s">
        <v>495</v>
      </c>
      <c r="B421" s="3" t="s">
        <v>496</v>
      </c>
      <c r="C421" s="90" t="s">
        <v>142</v>
      </c>
      <c r="D421" s="91" t="s">
        <v>429</v>
      </c>
      <c r="E421" s="92">
        <v>2</v>
      </c>
      <c r="F421" s="75">
        <f t="shared" si="13"/>
        <v>11</v>
      </c>
      <c r="G421" s="76">
        <v>0</v>
      </c>
      <c r="H421" s="76">
        <v>0</v>
      </c>
      <c r="I421" s="76">
        <v>0</v>
      </c>
      <c r="J421" s="76">
        <v>0</v>
      </c>
      <c r="K421" s="76">
        <v>11</v>
      </c>
      <c r="L421" s="76">
        <v>0</v>
      </c>
      <c r="M421" s="76">
        <v>0</v>
      </c>
      <c r="N421" s="79">
        <v>0</v>
      </c>
    </row>
    <row r="422" spans="1:14" ht="16.5" customHeight="1">
      <c r="A422" s="3" t="s">
        <v>497</v>
      </c>
      <c r="B422" s="3" t="s">
        <v>498</v>
      </c>
      <c r="C422" s="90" t="s">
        <v>144</v>
      </c>
      <c r="D422" s="91" t="s">
        <v>429</v>
      </c>
      <c r="E422" s="92">
        <v>2</v>
      </c>
      <c r="F422" s="75">
        <f t="shared" si="13"/>
        <v>8</v>
      </c>
      <c r="G422" s="76">
        <v>0</v>
      </c>
      <c r="H422" s="76">
        <v>0</v>
      </c>
      <c r="I422" s="76">
        <v>0</v>
      </c>
      <c r="J422" s="76">
        <v>1</v>
      </c>
      <c r="K422" s="76">
        <v>7</v>
      </c>
      <c r="L422" s="76">
        <v>0</v>
      </c>
      <c r="M422" s="76">
        <v>0</v>
      </c>
      <c r="N422" s="79">
        <v>1</v>
      </c>
    </row>
    <row r="423" spans="1:14" ht="16.5" customHeight="1">
      <c r="A423" s="3" t="s">
        <v>497</v>
      </c>
      <c r="B423" s="3" t="s">
        <v>498</v>
      </c>
      <c r="C423" s="90" t="s">
        <v>146</v>
      </c>
      <c r="D423" s="91" t="s">
        <v>429</v>
      </c>
      <c r="E423" s="92">
        <v>2</v>
      </c>
      <c r="F423" s="75">
        <f t="shared" si="13"/>
        <v>6</v>
      </c>
      <c r="G423" s="76">
        <v>0</v>
      </c>
      <c r="H423" s="76">
        <v>0</v>
      </c>
      <c r="I423" s="76">
        <v>0</v>
      </c>
      <c r="J423" s="76">
        <v>3</v>
      </c>
      <c r="K423" s="76">
        <v>3</v>
      </c>
      <c r="L423" s="76">
        <v>0</v>
      </c>
      <c r="M423" s="76">
        <v>0</v>
      </c>
      <c r="N423" s="79">
        <v>3</v>
      </c>
    </row>
    <row r="424" spans="1:14" ht="16.5" customHeight="1">
      <c r="A424" s="3" t="s">
        <v>497</v>
      </c>
      <c r="B424" s="3" t="s">
        <v>498</v>
      </c>
      <c r="C424" s="90" t="s">
        <v>148</v>
      </c>
      <c r="D424" s="91" t="s">
        <v>429</v>
      </c>
      <c r="E424" s="92">
        <v>2</v>
      </c>
      <c r="F424" s="75">
        <f t="shared" si="13"/>
        <v>8</v>
      </c>
      <c r="G424" s="76">
        <v>0</v>
      </c>
      <c r="H424" s="76">
        <v>0</v>
      </c>
      <c r="I424" s="76">
        <v>0</v>
      </c>
      <c r="J424" s="76">
        <v>0</v>
      </c>
      <c r="K424" s="76">
        <v>8</v>
      </c>
      <c r="L424" s="76">
        <v>0</v>
      </c>
      <c r="M424" s="76">
        <v>0</v>
      </c>
      <c r="N424" s="79">
        <v>0</v>
      </c>
    </row>
    <row r="425" spans="1:14" ht="16.5" customHeight="1">
      <c r="A425" s="3" t="s">
        <v>497</v>
      </c>
      <c r="B425" s="3" t="s">
        <v>498</v>
      </c>
      <c r="C425" s="90" t="s">
        <v>150</v>
      </c>
      <c r="D425" s="91" t="s">
        <v>429</v>
      </c>
      <c r="E425" s="92">
        <v>2</v>
      </c>
      <c r="F425" s="75">
        <f t="shared" si="13"/>
        <v>7</v>
      </c>
      <c r="G425" s="76">
        <v>0</v>
      </c>
      <c r="H425" s="76">
        <v>0</v>
      </c>
      <c r="I425" s="76">
        <v>0</v>
      </c>
      <c r="J425" s="76">
        <v>0</v>
      </c>
      <c r="K425" s="76">
        <v>7</v>
      </c>
      <c r="L425" s="76">
        <v>0</v>
      </c>
      <c r="M425" s="76">
        <v>0</v>
      </c>
      <c r="N425" s="79">
        <v>0</v>
      </c>
    </row>
    <row r="426" spans="1:14" ht="16.5" customHeight="1">
      <c r="A426" s="3" t="s">
        <v>497</v>
      </c>
      <c r="B426" s="3" t="s">
        <v>498</v>
      </c>
      <c r="C426" s="90" t="s">
        <v>152</v>
      </c>
      <c r="D426" s="91" t="s">
        <v>429</v>
      </c>
      <c r="E426" s="92">
        <v>2</v>
      </c>
      <c r="F426" s="75">
        <f t="shared" si="13"/>
        <v>5</v>
      </c>
      <c r="G426" s="76">
        <v>0</v>
      </c>
      <c r="H426" s="76">
        <v>0</v>
      </c>
      <c r="I426" s="76">
        <v>0</v>
      </c>
      <c r="J426" s="76">
        <v>0</v>
      </c>
      <c r="K426" s="76">
        <v>5</v>
      </c>
      <c r="L426" s="76">
        <v>0</v>
      </c>
      <c r="M426" s="76">
        <v>0</v>
      </c>
      <c r="N426" s="79">
        <v>0</v>
      </c>
    </row>
    <row r="427" spans="1:14" ht="16.5" customHeight="1">
      <c r="A427" s="3" t="s">
        <v>495</v>
      </c>
      <c r="B427" s="3" t="s">
        <v>496</v>
      </c>
      <c r="C427" s="90" t="s">
        <v>154</v>
      </c>
      <c r="D427" s="91" t="s">
        <v>429</v>
      </c>
      <c r="E427" s="92">
        <v>2</v>
      </c>
      <c r="F427" s="75">
        <f t="shared" si="13"/>
        <v>12</v>
      </c>
      <c r="G427" s="76">
        <v>0</v>
      </c>
      <c r="H427" s="76">
        <v>0</v>
      </c>
      <c r="I427" s="76">
        <v>0</v>
      </c>
      <c r="J427" s="76">
        <v>0</v>
      </c>
      <c r="K427" s="76">
        <v>12</v>
      </c>
      <c r="L427" s="76">
        <v>0</v>
      </c>
      <c r="M427" s="76">
        <v>0</v>
      </c>
      <c r="N427" s="79">
        <v>0</v>
      </c>
    </row>
    <row r="428" spans="1:14" ht="16.5" customHeight="1">
      <c r="A428" s="3" t="s">
        <v>495</v>
      </c>
      <c r="B428" s="3" t="s">
        <v>496</v>
      </c>
      <c r="C428" s="90" t="s">
        <v>156</v>
      </c>
      <c r="D428" s="91" t="s">
        <v>429</v>
      </c>
      <c r="E428" s="92">
        <v>2</v>
      </c>
      <c r="F428" s="75">
        <f t="shared" si="13"/>
        <v>11</v>
      </c>
      <c r="G428" s="76">
        <v>0</v>
      </c>
      <c r="H428" s="76">
        <v>0</v>
      </c>
      <c r="I428" s="76">
        <v>0</v>
      </c>
      <c r="J428" s="76">
        <v>0</v>
      </c>
      <c r="K428" s="76">
        <v>11</v>
      </c>
      <c r="L428" s="76">
        <v>0</v>
      </c>
      <c r="M428" s="76">
        <v>0</v>
      </c>
      <c r="N428" s="79">
        <v>0</v>
      </c>
    </row>
    <row r="429" spans="1:14" ht="16.5" customHeight="1">
      <c r="A429" s="3" t="s">
        <v>465</v>
      </c>
      <c r="B429" s="3" t="s">
        <v>499</v>
      </c>
      <c r="C429" s="90" t="s">
        <v>158</v>
      </c>
      <c r="D429" s="91" t="s">
        <v>429</v>
      </c>
      <c r="E429" s="92">
        <v>2</v>
      </c>
      <c r="F429" s="75">
        <f t="shared" si="13"/>
        <v>3</v>
      </c>
      <c r="G429" s="76">
        <v>0</v>
      </c>
      <c r="H429" s="76">
        <v>0</v>
      </c>
      <c r="I429" s="76">
        <v>0</v>
      </c>
      <c r="J429" s="76">
        <v>0</v>
      </c>
      <c r="K429" s="76">
        <v>3</v>
      </c>
      <c r="L429" s="76">
        <v>0</v>
      </c>
      <c r="M429" s="76">
        <v>0</v>
      </c>
      <c r="N429" s="79">
        <v>0</v>
      </c>
    </row>
    <row r="430" spans="1:14" ht="16.5" customHeight="1">
      <c r="A430" s="3" t="s">
        <v>465</v>
      </c>
      <c r="B430" s="3" t="s">
        <v>499</v>
      </c>
      <c r="C430" s="90" t="s">
        <v>160</v>
      </c>
      <c r="D430" s="91" t="s">
        <v>429</v>
      </c>
      <c r="E430" s="92">
        <v>2</v>
      </c>
      <c r="F430" s="75">
        <f t="shared" si="13"/>
        <v>8</v>
      </c>
      <c r="G430" s="76">
        <v>0</v>
      </c>
      <c r="H430" s="76">
        <v>0</v>
      </c>
      <c r="I430" s="76">
        <v>1</v>
      </c>
      <c r="J430" s="76">
        <v>0</v>
      </c>
      <c r="K430" s="76">
        <v>7</v>
      </c>
      <c r="L430" s="76">
        <v>0</v>
      </c>
      <c r="M430" s="76">
        <v>0</v>
      </c>
      <c r="N430" s="79">
        <v>1</v>
      </c>
    </row>
    <row r="431" spans="1:14" ht="16.5" customHeight="1">
      <c r="A431" s="3" t="s">
        <v>465</v>
      </c>
      <c r="B431" s="3" t="s">
        <v>499</v>
      </c>
      <c r="C431" s="90" t="s">
        <v>162</v>
      </c>
      <c r="D431" s="91" t="s">
        <v>429</v>
      </c>
      <c r="E431" s="92">
        <v>2</v>
      </c>
      <c r="F431" s="75">
        <f t="shared" si="13"/>
        <v>3</v>
      </c>
      <c r="G431" s="76">
        <v>0</v>
      </c>
      <c r="H431" s="76">
        <v>0</v>
      </c>
      <c r="I431" s="76">
        <v>0</v>
      </c>
      <c r="J431" s="76">
        <v>0</v>
      </c>
      <c r="K431" s="76">
        <v>3</v>
      </c>
      <c r="L431" s="76">
        <v>0</v>
      </c>
      <c r="M431" s="76">
        <v>0</v>
      </c>
      <c r="N431" s="79">
        <v>0</v>
      </c>
    </row>
    <row r="432" spans="1:14" ht="16.5" customHeight="1">
      <c r="A432" s="3" t="s">
        <v>465</v>
      </c>
      <c r="B432" s="3" t="s">
        <v>499</v>
      </c>
      <c r="C432" s="90" t="s">
        <v>164</v>
      </c>
      <c r="D432" s="91" t="s">
        <v>429</v>
      </c>
      <c r="E432" s="92">
        <v>2</v>
      </c>
      <c r="F432" s="75">
        <f t="shared" si="13"/>
        <v>17</v>
      </c>
      <c r="G432" s="76">
        <v>0</v>
      </c>
      <c r="H432" s="76">
        <v>0</v>
      </c>
      <c r="I432" s="76">
        <v>0</v>
      </c>
      <c r="J432" s="76">
        <v>1</v>
      </c>
      <c r="K432" s="76">
        <v>16</v>
      </c>
      <c r="L432" s="76">
        <v>0</v>
      </c>
      <c r="M432" s="76">
        <v>0</v>
      </c>
      <c r="N432" s="79">
        <v>1</v>
      </c>
    </row>
    <row r="433" spans="1:14" ht="16.5" customHeight="1">
      <c r="A433" s="3" t="s">
        <v>465</v>
      </c>
      <c r="B433" s="3" t="s">
        <v>499</v>
      </c>
      <c r="C433" s="90" t="s">
        <v>166</v>
      </c>
      <c r="D433" s="91" t="s">
        <v>429</v>
      </c>
      <c r="E433" s="92">
        <v>2</v>
      </c>
      <c r="F433" s="75">
        <f t="shared" ref="F433:F496" si="14">SUM(G433:M433)</f>
        <v>22</v>
      </c>
      <c r="G433" s="76">
        <v>0</v>
      </c>
      <c r="H433" s="76">
        <v>0</v>
      </c>
      <c r="I433" s="76">
        <v>0</v>
      </c>
      <c r="J433" s="76">
        <v>2</v>
      </c>
      <c r="K433" s="76">
        <v>20</v>
      </c>
      <c r="L433" s="76">
        <v>0</v>
      </c>
      <c r="M433" s="76">
        <v>0</v>
      </c>
      <c r="N433" s="79">
        <v>2</v>
      </c>
    </row>
    <row r="434" spans="1:14" ht="16.5" customHeight="1">
      <c r="A434" s="3" t="s">
        <v>465</v>
      </c>
      <c r="B434" s="3" t="s">
        <v>499</v>
      </c>
      <c r="C434" s="90" t="s">
        <v>168</v>
      </c>
      <c r="D434" s="91" t="s">
        <v>429</v>
      </c>
      <c r="E434" s="92">
        <v>2</v>
      </c>
      <c r="F434" s="75">
        <f t="shared" si="14"/>
        <v>7</v>
      </c>
      <c r="G434" s="76">
        <v>0</v>
      </c>
      <c r="H434" s="76">
        <v>0</v>
      </c>
      <c r="I434" s="76">
        <v>0</v>
      </c>
      <c r="J434" s="76">
        <v>3</v>
      </c>
      <c r="K434" s="76">
        <v>4</v>
      </c>
      <c r="L434" s="76">
        <v>0</v>
      </c>
      <c r="M434" s="76">
        <v>0</v>
      </c>
      <c r="N434" s="79">
        <v>3</v>
      </c>
    </row>
    <row r="435" spans="1:14" ht="16.5" customHeight="1">
      <c r="A435" s="3" t="s">
        <v>465</v>
      </c>
      <c r="B435" s="3" t="s">
        <v>499</v>
      </c>
      <c r="C435" s="90" t="s">
        <v>170</v>
      </c>
      <c r="D435" s="91" t="s">
        <v>429</v>
      </c>
      <c r="E435" s="92">
        <v>2</v>
      </c>
      <c r="F435" s="75">
        <f t="shared" si="14"/>
        <v>3</v>
      </c>
      <c r="G435" s="76">
        <v>0</v>
      </c>
      <c r="H435" s="76">
        <v>0</v>
      </c>
      <c r="I435" s="76">
        <v>0</v>
      </c>
      <c r="J435" s="76">
        <v>0</v>
      </c>
      <c r="K435" s="76">
        <v>3</v>
      </c>
      <c r="L435" s="76">
        <v>0</v>
      </c>
      <c r="M435" s="76">
        <v>0</v>
      </c>
      <c r="N435" s="79">
        <v>0</v>
      </c>
    </row>
    <row r="436" spans="1:14" ht="16.5" customHeight="1">
      <c r="A436" s="3" t="s">
        <v>465</v>
      </c>
      <c r="B436" s="3" t="s">
        <v>499</v>
      </c>
      <c r="C436" s="90" t="s">
        <v>172</v>
      </c>
      <c r="D436" s="91" t="s">
        <v>429</v>
      </c>
      <c r="E436" s="92">
        <v>2</v>
      </c>
      <c r="F436" s="75">
        <f t="shared" si="14"/>
        <v>7</v>
      </c>
      <c r="G436" s="76">
        <v>0</v>
      </c>
      <c r="H436" s="76">
        <v>0</v>
      </c>
      <c r="I436" s="76">
        <v>0</v>
      </c>
      <c r="J436" s="76">
        <v>1</v>
      </c>
      <c r="K436" s="76">
        <v>6</v>
      </c>
      <c r="L436" s="76">
        <v>0</v>
      </c>
      <c r="M436" s="76">
        <v>0</v>
      </c>
      <c r="N436" s="79">
        <v>1</v>
      </c>
    </row>
    <row r="437" spans="1:14" ht="16.5" customHeight="1">
      <c r="A437" s="3" t="s">
        <v>465</v>
      </c>
      <c r="B437" s="3" t="s">
        <v>499</v>
      </c>
      <c r="C437" s="90" t="s">
        <v>174</v>
      </c>
      <c r="D437" s="91" t="s">
        <v>429</v>
      </c>
      <c r="E437" s="92">
        <v>2</v>
      </c>
      <c r="F437" s="75">
        <f t="shared" si="14"/>
        <v>8</v>
      </c>
      <c r="G437" s="76">
        <v>0</v>
      </c>
      <c r="H437" s="76">
        <v>0</v>
      </c>
      <c r="I437" s="76">
        <v>1</v>
      </c>
      <c r="J437" s="76">
        <v>2</v>
      </c>
      <c r="K437" s="76">
        <v>5</v>
      </c>
      <c r="L437" s="76">
        <v>0</v>
      </c>
      <c r="M437" s="76">
        <v>0</v>
      </c>
      <c r="N437" s="79">
        <v>3</v>
      </c>
    </row>
    <row r="438" spans="1:14" ht="16.5" customHeight="1">
      <c r="A438" s="3" t="s">
        <v>465</v>
      </c>
      <c r="B438" s="3" t="s">
        <v>499</v>
      </c>
      <c r="C438" s="90" t="s">
        <v>176</v>
      </c>
      <c r="D438" s="91" t="s">
        <v>429</v>
      </c>
      <c r="E438" s="92">
        <v>2</v>
      </c>
      <c r="F438" s="75">
        <f t="shared" si="14"/>
        <v>66</v>
      </c>
      <c r="G438" s="76">
        <v>0</v>
      </c>
      <c r="H438" s="76">
        <v>0</v>
      </c>
      <c r="I438" s="76">
        <v>1</v>
      </c>
      <c r="J438" s="76">
        <v>6</v>
      </c>
      <c r="K438" s="76">
        <v>57</v>
      </c>
      <c r="L438" s="76">
        <v>2</v>
      </c>
      <c r="M438" s="76">
        <v>0</v>
      </c>
      <c r="N438" s="79">
        <v>7</v>
      </c>
    </row>
    <row r="439" spans="1:14" ht="16.5" customHeight="1">
      <c r="A439" s="3" t="s">
        <v>465</v>
      </c>
      <c r="B439" s="3" t="s">
        <v>500</v>
      </c>
      <c r="C439" s="90" t="s">
        <v>178</v>
      </c>
      <c r="D439" s="91" t="s">
        <v>429</v>
      </c>
      <c r="E439" s="92">
        <v>2</v>
      </c>
      <c r="F439" s="75">
        <f t="shared" si="14"/>
        <v>17</v>
      </c>
      <c r="G439" s="76">
        <v>0</v>
      </c>
      <c r="H439" s="76">
        <v>0</v>
      </c>
      <c r="I439" s="76">
        <v>0</v>
      </c>
      <c r="J439" s="76">
        <v>1</v>
      </c>
      <c r="K439" s="76">
        <v>16</v>
      </c>
      <c r="L439" s="76">
        <v>0</v>
      </c>
      <c r="M439" s="76">
        <v>0</v>
      </c>
      <c r="N439" s="79">
        <v>1</v>
      </c>
    </row>
    <row r="440" spans="1:14" ht="16.5" customHeight="1">
      <c r="A440" s="3" t="s">
        <v>465</v>
      </c>
      <c r="B440" s="3" t="s">
        <v>500</v>
      </c>
      <c r="C440" s="90" t="s">
        <v>180</v>
      </c>
      <c r="D440" s="91" t="s">
        <v>429</v>
      </c>
      <c r="E440" s="92">
        <v>2</v>
      </c>
      <c r="F440" s="75">
        <f t="shared" si="14"/>
        <v>29</v>
      </c>
      <c r="G440" s="76">
        <v>0</v>
      </c>
      <c r="H440" s="76">
        <v>0</v>
      </c>
      <c r="I440" s="76">
        <v>1</v>
      </c>
      <c r="J440" s="76">
        <v>2</v>
      </c>
      <c r="K440" s="76">
        <v>26</v>
      </c>
      <c r="L440" s="76">
        <v>0</v>
      </c>
      <c r="M440" s="76">
        <v>0</v>
      </c>
      <c r="N440" s="79">
        <v>3</v>
      </c>
    </row>
    <row r="441" spans="1:14" ht="16.5" customHeight="1">
      <c r="A441" s="3" t="s">
        <v>465</v>
      </c>
      <c r="B441" s="3" t="s">
        <v>500</v>
      </c>
      <c r="C441" s="90" t="s">
        <v>182</v>
      </c>
      <c r="D441" s="91" t="s">
        <v>429</v>
      </c>
      <c r="E441" s="92">
        <v>2</v>
      </c>
      <c r="F441" s="75">
        <f t="shared" si="14"/>
        <v>5</v>
      </c>
      <c r="G441" s="76">
        <v>0</v>
      </c>
      <c r="H441" s="76">
        <v>0</v>
      </c>
      <c r="I441" s="76">
        <v>0</v>
      </c>
      <c r="J441" s="76">
        <v>0</v>
      </c>
      <c r="K441" s="76">
        <v>5</v>
      </c>
      <c r="L441" s="76">
        <v>0</v>
      </c>
      <c r="M441" s="76">
        <v>0</v>
      </c>
      <c r="N441" s="79">
        <v>0</v>
      </c>
    </row>
    <row r="442" spans="1:14" ht="16.5" customHeight="1">
      <c r="A442" s="3" t="s">
        <v>465</v>
      </c>
      <c r="B442" s="3" t="s">
        <v>500</v>
      </c>
      <c r="C442" s="90" t="s">
        <v>184</v>
      </c>
      <c r="D442" s="91" t="s">
        <v>429</v>
      </c>
      <c r="E442" s="92">
        <v>2</v>
      </c>
      <c r="F442" s="75">
        <f t="shared" si="14"/>
        <v>2</v>
      </c>
      <c r="G442" s="76">
        <v>0</v>
      </c>
      <c r="H442" s="76">
        <v>0</v>
      </c>
      <c r="I442" s="76">
        <v>0</v>
      </c>
      <c r="J442" s="76">
        <v>0</v>
      </c>
      <c r="K442" s="76">
        <v>2</v>
      </c>
      <c r="L442" s="76">
        <v>0</v>
      </c>
      <c r="M442" s="76">
        <v>0</v>
      </c>
      <c r="N442" s="79">
        <v>0</v>
      </c>
    </row>
    <row r="443" spans="1:14" ht="16.5" customHeight="1">
      <c r="A443" s="3" t="s">
        <v>465</v>
      </c>
      <c r="B443" s="3" t="s">
        <v>499</v>
      </c>
      <c r="C443" s="90" t="s">
        <v>186</v>
      </c>
      <c r="D443" s="91" t="s">
        <v>429</v>
      </c>
      <c r="E443" s="92">
        <v>2</v>
      </c>
      <c r="F443" s="75">
        <f t="shared" si="14"/>
        <v>3</v>
      </c>
      <c r="G443" s="76">
        <v>0</v>
      </c>
      <c r="H443" s="76">
        <v>0</v>
      </c>
      <c r="I443" s="76">
        <v>0</v>
      </c>
      <c r="J443" s="76">
        <v>0</v>
      </c>
      <c r="K443" s="76">
        <v>3</v>
      </c>
      <c r="L443" s="76">
        <v>0</v>
      </c>
      <c r="M443" s="76">
        <v>0</v>
      </c>
      <c r="N443" s="79">
        <v>0</v>
      </c>
    </row>
    <row r="444" spans="1:14" ht="16.5" customHeight="1">
      <c r="A444" s="3" t="s">
        <v>465</v>
      </c>
      <c r="B444" s="3" t="s">
        <v>499</v>
      </c>
      <c r="C444" s="90" t="s">
        <v>188</v>
      </c>
      <c r="D444" s="91" t="s">
        <v>429</v>
      </c>
      <c r="E444" s="92">
        <v>2</v>
      </c>
      <c r="F444" s="75">
        <f t="shared" si="14"/>
        <v>1</v>
      </c>
      <c r="G444" s="76">
        <v>0</v>
      </c>
      <c r="H444" s="76">
        <v>0</v>
      </c>
      <c r="I444" s="76">
        <v>0</v>
      </c>
      <c r="J444" s="76">
        <v>0</v>
      </c>
      <c r="K444" s="76">
        <v>1</v>
      </c>
      <c r="L444" s="76">
        <v>0</v>
      </c>
      <c r="M444" s="76">
        <v>0</v>
      </c>
      <c r="N444" s="79">
        <v>0</v>
      </c>
    </row>
    <row r="445" spans="1:14" ht="16.5" customHeight="1">
      <c r="A445" s="3" t="s">
        <v>465</v>
      </c>
      <c r="B445" s="3" t="s">
        <v>499</v>
      </c>
      <c r="C445" s="90" t="s">
        <v>190</v>
      </c>
      <c r="D445" s="91" t="s">
        <v>429</v>
      </c>
      <c r="E445" s="92">
        <v>2</v>
      </c>
      <c r="F445" s="75">
        <f t="shared" si="14"/>
        <v>9</v>
      </c>
      <c r="G445" s="76">
        <v>0</v>
      </c>
      <c r="H445" s="76">
        <v>0</v>
      </c>
      <c r="I445" s="76">
        <v>0</v>
      </c>
      <c r="J445" s="76">
        <v>1</v>
      </c>
      <c r="K445" s="76">
        <v>8</v>
      </c>
      <c r="L445" s="76">
        <v>0</v>
      </c>
      <c r="M445" s="76">
        <v>0</v>
      </c>
      <c r="N445" s="79">
        <v>1</v>
      </c>
    </row>
    <row r="446" spans="1:14" ht="16.5" customHeight="1">
      <c r="A446" s="3" t="s">
        <v>465</v>
      </c>
      <c r="B446" s="3" t="s">
        <v>499</v>
      </c>
      <c r="C446" s="90" t="s">
        <v>192</v>
      </c>
      <c r="D446" s="91" t="s">
        <v>429</v>
      </c>
      <c r="E446" s="92">
        <v>2</v>
      </c>
      <c r="F446" s="75">
        <f t="shared" si="14"/>
        <v>45</v>
      </c>
      <c r="G446" s="76">
        <v>0</v>
      </c>
      <c r="H446" s="76">
        <v>0</v>
      </c>
      <c r="I446" s="76">
        <v>2</v>
      </c>
      <c r="J446" s="76">
        <v>4</v>
      </c>
      <c r="K446" s="76">
        <v>39</v>
      </c>
      <c r="L446" s="76">
        <v>0</v>
      </c>
      <c r="M446" s="76">
        <v>0</v>
      </c>
      <c r="N446" s="79">
        <v>6</v>
      </c>
    </row>
    <row r="447" spans="1:14" ht="16.5" customHeight="1">
      <c r="A447" s="3" t="s">
        <v>465</v>
      </c>
      <c r="B447" s="3" t="s">
        <v>499</v>
      </c>
      <c r="C447" s="90" t="s">
        <v>194</v>
      </c>
      <c r="D447" s="91" t="s">
        <v>429</v>
      </c>
      <c r="E447" s="92">
        <v>2</v>
      </c>
      <c r="F447" s="75">
        <f t="shared" si="14"/>
        <v>2</v>
      </c>
      <c r="G447" s="76">
        <v>0</v>
      </c>
      <c r="H447" s="76">
        <v>0</v>
      </c>
      <c r="I447" s="76">
        <v>0</v>
      </c>
      <c r="J447" s="76">
        <v>1</v>
      </c>
      <c r="K447" s="76">
        <v>1</v>
      </c>
      <c r="L447" s="76">
        <v>0</v>
      </c>
      <c r="M447" s="76">
        <v>0</v>
      </c>
      <c r="N447" s="79">
        <v>1</v>
      </c>
    </row>
    <row r="448" spans="1:14" ht="16.5" customHeight="1">
      <c r="A448" s="3" t="s">
        <v>501</v>
      </c>
      <c r="B448" s="3" t="s">
        <v>21</v>
      </c>
      <c r="C448" s="90" t="s">
        <v>196</v>
      </c>
      <c r="D448" s="91" t="s">
        <v>429</v>
      </c>
      <c r="E448" s="92">
        <v>2</v>
      </c>
      <c r="F448" s="75">
        <f t="shared" si="14"/>
        <v>16</v>
      </c>
      <c r="G448" s="76">
        <v>0</v>
      </c>
      <c r="H448" s="76">
        <v>0</v>
      </c>
      <c r="I448" s="76">
        <v>0</v>
      </c>
      <c r="J448" s="76">
        <v>0</v>
      </c>
      <c r="K448" s="76">
        <v>15</v>
      </c>
      <c r="L448" s="76">
        <v>0</v>
      </c>
      <c r="M448" s="76">
        <v>1</v>
      </c>
      <c r="N448" s="79">
        <v>0</v>
      </c>
    </row>
    <row r="449" spans="1:14" ht="16.5" customHeight="1">
      <c r="A449" s="3" t="s">
        <v>480</v>
      </c>
      <c r="B449" s="3" t="s">
        <v>481</v>
      </c>
      <c r="C449" s="90" t="s">
        <v>198</v>
      </c>
      <c r="D449" s="91" t="s">
        <v>429</v>
      </c>
      <c r="E449" s="92">
        <v>2</v>
      </c>
      <c r="F449" s="75">
        <f t="shared" si="14"/>
        <v>10</v>
      </c>
      <c r="G449" s="76">
        <v>0</v>
      </c>
      <c r="H449" s="76">
        <v>0</v>
      </c>
      <c r="I449" s="76">
        <v>0</v>
      </c>
      <c r="J449" s="76">
        <v>0</v>
      </c>
      <c r="K449" s="76">
        <v>10</v>
      </c>
      <c r="L449" s="76">
        <v>0</v>
      </c>
      <c r="M449" s="76">
        <v>0</v>
      </c>
      <c r="N449" s="79">
        <v>0</v>
      </c>
    </row>
    <row r="450" spans="1:14" ht="16.5" customHeight="1">
      <c r="A450" s="3" t="s">
        <v>480</v>
      </c>
      <c r="B450" s="3" t="s">
        <v>481</v>
      </c>
      <c r="C450" s="90" t="s">
        <v>200</v>
      </c>
      <c r="D450" s="91" t="s">
        <v>429</v>
      </c>
      <c r="E450" s="92">
        <v>2</v>
      </c>
      <c r="F450" s="75">
        <f t="shared" si="14"/>
        <v>4</v>
      </c>
      <c r="G450" s="76">
        <v>0</v>
      </c>
      <c r="H450" s="76">
        <v>0</v>
      </c>
      <c r="I450" s="76">
        <v>0</v>
      </c>
      <c r="J450" s="76">
        <v>2</v>
      </c>
      <c r="K450" s="76">
        <v>2</v>
      </c>
      <c r="L450" s="76">
        <v>0</v>
      </c>
      <c r="M450" s="76">
        <v>0</v>
      </c>
      <c r="N450" s="79">
        <v>2</v>
      </c>
    </row>
    <row r="451" spans="1:14" ht="16.5" customHeight="1">
      <c r="A451" s="3" t="s">
        <v>501</v>
      </c>
      <c r="B451" s="3" t="s">
        <v>21</v>
      </c>
      <c r="C451" s="90" t="s">
        <v>202</v>
      </c>
      <c r="D451" s="91" t="s">
        <v>429</v>
      </c>
      <c r="E451" s="92">
        <v>2</v>
      </c>
      <c r="F451" s="75">
        <f t="shared" si="14"/>
        <v>8</v>
      </c>
      <c r="G451" s="76">
        <v>0</v>
      </c>
      <c r="H451" s="76">
        <v>0</v>
      </c>
      <c r="I451" s="76">
        <v>0</v>
      </c>
      <c r="J451" s="76">
        <v>0</v>
      </c>
      <c r="K451" s="76">
        <v>8</v>
      </c>
      <c r="L451" s="76">
        <v>0</v>
      </c>
      <c r="M451" s="76">
        <v>0</v>
      </c>
      <c r="N451" s="79">
        <v>0</v>
      </c>
    </row>
    <row r="452" spans="1:14" ht="16.5" customHeight="1">
      <c r="A452" s="3" t="s">
        <v>501</v>
      </c>
      <c r="B452" s="3" t="s">
        <v>21</v>
      </c>
      <c r="C452" s="90" t="s">
        <v>204</v>
      </c>
      <c r="D452" s="91" t="s">
        <v>429</v>
      </c>
      <c r="E452" s="92">
        <v>2</v>
      </c>
      <c r="F452" s="75">
        <f t="shared" si="14"/>
        <v>27</v>
      </c>
      <c r="G452" s="76">
        <v>0</v>
      </c>
      <c r="H452" s="76">
        <v>1</v>
      </c>
      <c r="I452" s="76">
        <v>1</v>
      </c>
      <c r="J452" s="76">
        <v>2</v>
      </c>
      <c r="K452" s="76">
        <v>23</v>
      </c>
      <c r="L452" s="76">
        <v>0</v>
      </c>
      <c r="M452" s="76">
        <v>0</v>
      </c>
      <c r="N452" s="79">
        <v>4</v>
      </c>
    </row>
    <row r="453" spans="1:14" ht="16.5" customHeight="1">
      <c r="A453" s="3" t="s">
        <v>501</v>
      </c>
      <c r="B453" s="3" t="s">
        <v>21</v>
      </c>
      <c r="C453" s="90" t="s">
        <v>206</v>
      </c>
      <c r="D453" s="91" t="s">
        <v>429</v>
      </c>
      <c r="E453" s="92">
        <v>2</v>
      </c>
      <c r="F453" s="75">
        <f t="shared" si="14"/>
        <v>32</v>
      </c>
      <c r="G453" s="76">
        <v>1</v>
      </c>
      <c r="H453" s="76">
        <v>0</v>
      </c>
      <c r="I453" s="76">
        <v>1</v>
      </c>
      <c r="J453" s="76">
        <v>4</v>
      </c>
      <c r="K453" s="76">
        <v>26</v>
      </c>
      <c r="L453" s="76">
        <v>0</v>
      </c>
      <c r="M453" s="76">
        <v>0</v>
      </c>
      <c r="N453" s="79">
        <v>6</v>
      </c>
    </row>
    <row r="454" spans="1:14" ht="16.5" customHeight="1">
      <c r="A454" s="3" t="s">
        <v>501</v>
      </c>
      <c r="B454" s="3" t="s">
        <v>21</v>
      </c>
      <c r="C454" s="90" t="s">
        <v>208</v>
      </c>
      <c r="D454" s="91" t="s">
        <v>429</v>
      </c>
      <c r="E454" s="92">
        <v>2</v>
      </c>
      <c r="F454" s="75">
        <f t="shared" si="14"/>
        <v>9</v>
      </c>
      <c r="G454" s="76">
        <v>0</v>
      </c>
      <c r="H454" s="76">
        <v>0</v>
      </c>
      <c r="I454" s="76">
        <v>0</v>
      </c>
      <c r="J454" s="76">
        <v>1</v>
      </c>
      <c r="K454" s="76">
        <v>8</v>
      </c>
      <c r="L454" s="76">
        <v>0</v>
      </c>
      <c r="M454" s="76">
        <v>0</v>
      </c>
      <c r="N454" s="79">
        <v>1</v>
      </c>
    </row>
    <row r="455" spans="1:14" ht="16.5" customHeight="1">
      <c r="A455" s="3" t="s">
        <v>480</v>
      </c>
      <c r="B455" s="3" t="s">
        <v>481</v>
      </c>
      <c r="C455" s="90" t="s">
        <v>210</v>
      </c>
      <c r="D455" s="91" t="s">
        <v>429</v>
      </c>
      <c r="E455" s="92">
        <v>2</v>
      </c>
      <c r="F455" s="75">
        <f t="shared" si="14"/>
        <v>4</v>
      </c>
      <c r="G455" s="76">
        <v>0</v>
      </c>
      <c r="H455" s="76">
        <v>0</v>
      </c>
      <c r="I455" s="76">
        <v>0</v>
      </c>
      <c r="J455" s="76">
        <v>1</v>
      </c>
      <c r="K455" s="76">
        <v>3</v>
      </c>
      <c r="L455" s="76">
        <v>0</v>
      </c>
      <c r="M455" s="76">
        <v>0</v>
      </c>
      <c r="N455" s="79">
        <v>1</v>
      </c>
    </row>
    <row r="456" spans="1:14" ht="16.5" customHeight="1">
      <c r="A456" s="3" t="s">
        <v>480</v>
      </c>
      <c r="B456" s="3" t="s">
        <v>481</v>
      </c>
      <c r="C456" s="90" t="s">
        <v>212</v>
      </c>
      <c r="D456" s="91" t="s">
        <v>429</v>
      </c>
      <c r="E456" s="92">
        <v>2</v>
      </c>
      <c r="F456" s="75">
        <f t="shared" si="14"/>
        <v>6</v>
      </c>
      <c r="G456" s="76">
        <v>0</v>
      </c>
      <c r="H456" s="76">
        <v>0</v>
      </c>
      <c r="I456" s="76">
        <v>0</v>
      </c>
      <c r="J456" s="76">
        <v>1</v>
      </c>
      <c r="K456" s="76">
        <v>5</v>
      </c>
      <c r="L456" s="76">
        <v>0</v>
      </c>
      <c r="M456" s="76">
        <v>0</v>
      </c>
      <c r="N456" s="79">
        <v>1</v>
      </c>
    </row>
    <row r="457" spans="1:14" ht="16.5" customHeight="1">
      <c r="A457" s="3" t="s">
        <v>490</v>
      </c>
      <c r="B457" s="3" t="s">
        <v>491</v>
      </c>
      <c r="C457" s="90" t="s">
        <v>214</v>
      </c>
      <c r="D457" s="91" t="s">
        <v>429</v>
      </c>
      <c r="E457" s="92">
        <v>2</v>
      </c>
      <c r="F457" s="75">
        <f t="shared" si="14"/>
        <v>4</v>
      </c>
      <c r="G457" s="76">
        <v>0</v>
      </c>
      <c r="H457" s="76">
        <v>0</v>
      </c>
      <c r="I457" s="76">
        <v>0</v>
      </c>
      <c r="J457" s="76">
        <v>0</v>
      </c>
      <c r="K457" s="76">
        <v>4</v>
      </c>
      <c r="L457" s="76">
        <v>0</v>
      </c>
      <c r="M457" s="76">
        <v>0</v>
      </c>
      <c r="N457" s="79">
        <v>0</v>
      </c>
    </row>
    <row r="458" spans="1:14" ht="16.5" customHeight="1">
      <c r="A458" s="3" t="s">
        <v>490</v>
      </c>
      <c r="B458" s="3" t="s">
        <v>491</v>
      </c>
      <c r="C458" s="90" t="s">
        <v>216</v>
      </c>
      <c r="D458" s="91" t="s">
        <v>429</v>
      </c>
      <c r="E458" s="92">
        <v>2</v>
      </c>
      <c r="F458" s="75">
        <f t="shared" si="14"/>
        <v>7</v>
      </c>
      <c r="G458" s="76">
        <v>0</v>
      </c>
      <c r="H458" s="76">
        <v>0</v>
      </c>
      <c r="I458" s="76">
        <v>1</v>
      </c>
      <c r="J458" s="76">
        <v>0</v>
      </c>
      <c r="K458" s="76">
        <v>6</v>
      </c>
      <c r="L458" s="76">
        <v>0</v>
      </c>
      <c r="M458" s="76">
        <v>0</v>
      </c>
      <c r="N458" s="79">
        <v>1</v>
      </c>
    </row>
    <row r="459" spans="1:14" ht="16.5" customHeight="1">
      <c r="A459" s="3" t="s">
        <v>480</v>
      </c>
      <c r="B459" s="3" t="s">
        <v>481</v>
      </c>
      <c r="C459" s="90" t="s">
        <v>218</v>
      </c>
      <c r="D459" s="91" t="s">
        <v>429</v>
      </c>
      <c r="E459" s="92">
        <v>2</v>
      </c>
      <c r="F459" s="75">
        <f t="shared" si="14"/>
        <v>2</v>
      </c>
      <c r="G459" s="76">
        <v>0</v>
      </c>
      <c r="H459" s="76">
        <v>0</v>
      </c>
      <c r="I459" s="76">
        <v>0</v>
      </c>
      <c r="J459" s="76">
        <v>0</v>
      </c>
      <c r="K459" s="76">
        <v>2</v>
      </c>
      <c r="L459" s="76">
        <v>0</v>
      </c>
      <c r="M459" s="76">
        <v>0</v>
      </c>
      <c r="N459" s="79">
        <v>0</v>
      </c>
    </row>
    <row r="460" spans="1:14" ht="16.5" customHeight="1">
      <c r="A460" s="3" t="s">
        <v>490</v>
      </c>
      <c r="B460" s="3" t="s">
        <v>491</v>
      </c>
      <c r="C460" s="90" t="s">
        <v>220</v>
      </c>
      <c r="D460" s="91" t="s">
        <v>429</v>
      </c>
      <c r="E460" s="92">
        <v>2</v>
      </c>
      <c r="F460" s="75">
        <f t="shared" si="14"/>
        <v>3</v>
      </c>
      <c r="G460" s="76">
        <v>0</v>
      </c>
      <c r="H460" s="76">
        <v>0</v>
      </c>
      <c r="I460" s="76">
        <v>0</v>
      </c>
      <c r="J460" s="76">
        <v>0</v>
      </c>
      <c r="K460" s="76">
        <v>3</v>
      </c>
      <c r="L460" s="76">
        <v>0</v>
      </c>
      <c r="M460" s="76">
        <v>0</v>
      </c>
      <c r="N460" s="79">
        <v>0</v>
      </c>
    </row>
    <row r="461" spans="1:14" ht="16.5" customHeight="1">
      <c r="A461" s="3" t="s">
        <v>490</v>
      </c>
      <c r="B461" s="3" t="s">
        <v>491</v>
      </c>
      <c r="C461" s="90" t="s">
        <v>222</v>
      </c>
      <c r="D461" s="91" t="s">
        <v>429</v>
      </c>
      <c r="E461" s="92">
        <v>2</v>
      </c>
      <c r="F461" s="75">
        <f t="shared" si="14"/>
        <v>8</v>
      </c>
      <c r="G461" s="76">
        <v>0</v>
      </c>
      <c r="H461" s="76">
        <v>0</v>
      </c>
      <c r="I461" s="76">
        <v>0</v>
      </c>
      <c r="J461" s="76">
        <v>0</v>
      </c>
      <c r="K461" s="76">
        <v>8</v>
      </c>
      <c r="L461" s="76">
        <v>0</v>
      </c>
      <c r="M461" s="76">
        <v>0</v>
      </c>
      <c r="N461" s="79">
        <v>0</v>
      </c>
    </row>
    <row r="462" spans="1:14" ht="16.5" customHeight="1">
      <c r="A462" s="3" t="s">
        <v>466</v>
      </c>
      <c r="B462" s="3" t="s">
        <v>502</v>
      </c>
      <c r="C462" s="90" t="s">
        <v>224</v>
      </c>
      <c r="D462" s="91" t="s">
        <v>429</v>
      </c>
      <c r="E462" s="92">
        <v>2</v>
      </c>
      <c r="F462" s="75">
        <f t="shared" si="14"/>
        <v>15</v>
      </c>
      <c r="G462" s="76">
        <v>0</v>
      </c>
      <c r="H462" s="76">
        <v>0</v>
      </c>
      <c r="I462" s="76">
        <v>0</v>
      </c>
      <c r="J462" s="76">
        <v>0</v>
      </c>
      <c r="K462" s="76">
        <v>15</v>
      </c>
      <c r="L462" s="76">
        <v>0</v>
      </c>
      <c r="M462" s="76">
        <v>0</v>
      </c>
      <c r="N462" s="79">
        <v>0</v>
      </c>
    </row>
    <row r="463" spans="1:14" ht="16.5" customHeight="1">
      <c r="A463" s="3" t="s">
        <v>466</v>
      </c>
      <c r="B463" s="3" t="s">
        <v>502</v>
      </c>
      <c r="C463" s="90" t="s">
        <v>226</v>
      </c>
      <c r="D463" s="91" t="s">
        <v>429</v>
      </c>
      <c r="E463" s="92">
        <v>2</v>
      </c>
      <c r="F463" s="75">
        <f t="shared" si="14"/>
        <v>17</v>
      </c>
      <c r="G463" s="76">
        <v>0</v>
      </c>
      <c r="H463" s="76">
        <v>0</v>
      </c>
      <c r="I463" s="76">
        <v>0</v>
      </c>
      <c r="J463" s="76">
        <v>3</v>
      </c>
      <c r="K463" s="76">
        <v>14</v>
      </c>
      <c r="L463" s="76">
        <v>0</v>
      </c>
      <c r="M463" s="76">
        <v>0</v>
      </c>
      <c r="N463" s="79">
        <v>3</v>
      </c>
    </row>
    <row r="464" spans="1:14" ht="16.5" customHeight="1">
      <c r="A464" s="3" t="s">
        <v>466</v>
      </c>
      <c r="B464" s="3" t="s">
        <v>502</v>
      </c>
      <c r="C464" s="90" t="s">
        <v>228</v>
      </c>
      <c r="D464" s="91" t="s">
        <v>429</v>
      </c>
      <c r="E464" s="92">
        <v>2</v>
      </c>
      <c r="F464" s="75">
        <f t="shared" si="14"/>
        <v>12</v>
      </c>
      <c r="G464" s="76">
        <v>0</v>
      </c>
      <c r="H464" s="76">
        <v>0</v>
      </c>
      <c r="I464" s="76">
        <v>0</v>
      </c>
      <c r="J464" s="76">
        <v>0</v>
      </c>
      <c r="K464" s="76">
        <v>11</v>
      </c>
      <c r="L464" s="76">
        <v>1</v>
      </c>
      <c r="M464" s="76">
        <v>0</v>
      </c>
      <c r="N464" s="79">
        <v>0</v>
      </c>
    </row>
    <row r="465" spans="1:14" ht="16.5" customHeight="1">
      <c r="A465" s="3" t="s">
        <v>466</v>
      </c>
      <c r="B465" s="3" t="s">
        <v>502</v>
      </c>
      <c r="C465" s="90" t="s">
        <v>230</v>
      </c>
      <c r="D465" s="91" t="s">
        <v>429</v>
      </c>
      <c r="E465" s="92">
        <v>2</v>
      </c>
      <c r="F465" s="75">
        <f t="shared" si="14"/>
        <v>3</v>
      </c>
      <c r="G465" s="76">
        <v>0</v>
      </c>
      <c r="H465" s="76">
        <v>0</v>
      </c>
      <c r="I465" s="76">
        <v>0</v>
      </c>
      <c r="J465" s="76">
        <v>0</v>
      </c>
      <c r="K465" s="76">
        <v>3</v>
      </c>
      <c r="L465" s="76">
        <v>0</v>
      </c>
      <c r="M465" s="76">
        <v>0</v>
      </c>
      <c r="N465" s="79">
        <v>0</v>
      </c>
    </row>
    <row r="466" spans="1:14" ht="16.5" customHeight="1">
      <c r="A466" s="3" t="s">
        <v>466</v>
      </c>
      <c r="B466" s="3" t="s">
        <v>502</v>
      </c>
      <c r="C466" s="90" t="s">
        <v>232</v>
      </c>
      <c r="D466" s="91" t="s">
        <v>429</v>
      </c>
      <c r="E466" s="92">
        <v>2</v>
      </c>
      <c r="F466" s="75">
        <f t="shared" si="14"/>
        <v>3</v>
      </c>
      <c r="G466" s="76">
        <v>0</v>
      </c>
      <c r="H466" s="76">
        <v>0</v>
      </c>
      <c r="I466" s="76">
        <v>0</v>
      </c>
      <c r="J466" s="76">
        <v>0</v>
      </c>
      <c r="K466" s="76">
        <v>3</v>
      </c>
      <c r="L466" s="76">
        <v>0</v>
      </c>
      <c r="M466" s="76">
        <v>0</v>
      </c>
      <c r="N466" s="79">
        <v>0</v>
      </c>
    </row>
    <row r="467" spans="1:14" ht="16.5" customHeight="1">
      <c r="A467" s="3" t="s">
        <v>466</v>
      </c>
      <c r="B467" s="3" t="s">
        <v>502</v>
      </c>
      <c r="C467" s="90" t="s">
        <v>234</v>
      </c>
      <c r="D467" s="91" t="s">
        <v>429</v>
      </c>
      <c r="E467" s="92">
        <v>2</v>
      </c>
      <c r="F467" s="75">
        <f t="shared" si="14"/>
        <v>10</v>
      </c>
      <c r="G467" s="76">
        <v>0</v>
      </c>
      <c r="H467" s="76">
        <v>0</v>
      </c>
      <c r="I467" s="76">
        <v>0</v>
      </c>
      <c r="J467" s="76">
        <v>0</v>
      </c>
      <c r="K467" s="76">
        <v>10</v>
      </c>
      <c r="L467" s="76">
        <v>0</v>
      </c>
      <c r="M467" s="76">
        <v>0</v>
      </c>
      <c r="N467" s="79">
        <v>0</v>
      </c>
    </row>
    <row r="468" spans="1:14" ht="16.5" customHeight="1">
      <c r="A468" s="3" t="s">
        <v>466</v>
      </c>
      <c r="B468" s="3" t="s">
        <v>502</v>
      </c>
      <c r="C468" s="90" t="s">
        <v>236</v>
      </c>
      <c r="D468" s="91" t="s">
        <v>429</v>
      </c>
      <c r="E468" s="92">
        <v>2</v>
      </c>
      <c r="F468" s="75">
        <f t="shared" si="14"/>
        <v>24</v>
      </c>
      <c r="G468" s="76">
        <v>0</v>
      </c>
      <c r="H468" s="76">
        <v>0</v>
      </c>
      <c r="I468" s="76">
        <v>0</v>
      </c>
      <c r="J468" s="76">
        <v>2</v>
      </c>
      <c r="K468" s="76">
        <v>22</v>
      </c>
      <c r="L468" s="76">
        <v>0</v>
      </c>
      <c r="M468" s="76">
        <v>0</v>
      </c>
      <c r="N468" s="79">
        <v>2</v>
      </c>
    </row>
    <row r="469" spans="1:14" ht="16.5" customHeight="1">
      <c r="A469" s="3" t="s">
        <v>466</v>
      </c>
      <c r="B469" s="3" t="s">
        <v>502</v>
      </c>
      <c r="C469" s="90" t="s">
        <v>238</v>
      </c>
      <c r="D469" s="91" t="s">
        <v>429</v>
      </c>
      <c r="E469" s="92">
        <v>2</v>
      </c>
      <c r="F469" s="75">
        <f t="shared" si="14"/>
        <v>21</v>
      </c>
      <c r="G469" s="76">
        <v>0</v>
      </c>
      <c r="H469" s="76">
        <v>0</v>
      </c>
      <c r="I469" s="76">
        <v>0</v>
      </c>
      <c r="J469" s="76">
        <v>1</v>
      </c>
      <c r="K469" s="76">
        <v>20</v>
      </c>
      <c r="L469" s="76">
        <v>0</v>
      </c>
      <c r="M469" s="76">
        <v>0</v>
      </c>
      <c r="N469" s="79">
        <v>1</v>
      </c>
    </row>
    <row r="470" spans="1:14" ht="16.5" customHeight="1">
      <c r="A470" s="3" t="s">
        <v>30</v>
      </c>
      <c r="B470" s="3" t="s">
        <v>492</v>
      </c>
      <c r="C470" s="90" t="s">
        <v>240</v>
      </c>
      <c r="D470" s="91" t="s">
        <v>429</v>
      </c>
      <c r="E470" s="92">
        <v>2</v>
      </c>
      <c r="F470" s="75">
        <f t="shared" si="14"/>
        <v>28</v>
      </c>
      <c r="G470" s="76">
        <v>0</v>
      </c>
      <c r="H470" s="76">
        <v>0</v>
      </c>
      <c r="I470" s="76">
        <v>0</v>
      </c>
      <c r="J470" s="76">
        <v>2</v>
      </c>
      <c r="K470" s="76">
        <v>26</v>
      </c>
      <c r="L470" s="76">
        <v>0</v>
      </c>
      <c r="M470" s="76">
        <v>0</v>
      </c>
      <c r="N470" s="79">
        <v>2</v>
      </c>
    </row>
    <row r="471" spans="1:14" ht="16.5" customHeight="1">
      <c r="A471" s="3" t="s">
        <v>30</v>
      </c>
      <c r="B471" s="3" t="s">
        <v>492</v>
      </c>
      <c r="C471" s="90" t="s">
        <v>242</v>
      </c>
      <c r="D471" s="91" t="s">
        <v>429</v>
      </c>
      <c r="E471" s="92">
        <v>2</v>
      </c>
      <c r="F471" s="75">
        <f t="shared" si="14"/>
        <v>13</v>
      </c>
      <c r="G471" s="76">
        <v>0</v>
      </c>
      <c r="H471" s="76">
        <v>0</v>
      </c>
      <c r="I471" s="76">
        <v>0</v>
      </c>
      <c r="J471" s="76">
        <v>1</v>
      </c>
      <c r="K471" s="76">
        <v>12</v>
      </c>
      <c r="L471" s="76">
        <v>0</v>
      </c>
      <c r="M471" s="76">
        <v>0</v>
      </c>
      <c r="N471" s="79">
        <v>1</v>
      </c>
    </row>
    <row r="472" spans="1:14" ht="16.5" customHeight="1">
      <c r="A472" s="3" t="s">
        <v>30</v>
      </c>
      <c r="B472" s="3" t="s">
        <v>492</v>
      </c>
      <c r="C472" s="90" t="s">
        <v>244</v>
      </c>
      <c r="D472" s="91" t="s">
        <v>429</v>
      </c>
      <c r="E472" s="92">
        <v>2</v>
      </c>
      <c r="F472" s="75">
        <f t="shared" si="14"/>
        <v>3</v>
      </c>
      <c r="G472" s="76">
        <v>0</v>
      </c>
      <c r="H472" s="76">
        <v>0</v>
      </c>
      <c r="I472" s="76">
        <v>0</v>
      </c>
      <c r="J472" s="76">
        <v>0</v>
      </c>
      <c r="K472" s="76">
        <v>2</v>
      </c>
      <c r="L472" s="76">
        <v>1</v>
      </c>
      <c r="M472" s="76">
        <v>0</v>
      </c>
      <c r="N472" s="79">
        <v>0</v>
      </c>
    </row>
    <row r="473" spans="1:14" ht="16.5" customHeight="1">
      <c r="A473" s="3" t="s">
        <v>30</v>
      </c>
      <c r="B473" s="3" t="s">
        <v>492</v>
      </c>
      <c r="C473" s="90" t="s">
        <v>246</v>
      </c>
      <c r="D473" s="91" t="s">
        <v>429</v>
      </c>
      <c r="E473" s="92">
        <v>2</v>
      </c>
      <c r="F473" s="75">
        <f t="shared" si="14"/>
        <v>6</v>
      </c>
      <c r="G473" s="76">
        <v>0</v>
      </c>
      <c r="H473" s="76">
        <v>0</v>
      </c>
      <c r="I473" s="76">
        <v>0</v>
      </c>
      <c r="J473" s="76">
        <v>1</v>
      </c>
      <c r="K473" s="76">
        <v>5</v>
      </c>
      <c r="L473" s="76">
        <v>0</v>
      </c>
      <c r="M473" s="76">
        <v>0</v>
      </c>
      <c r="N473" s="79">
        <v>1</v>
      </c>
    </row>
    <row r="474" spans="1:14" ht="16.5" customHeight="1">
      <c r="A474" s="3" t="s">
        <v>485</v>
      </c>
      <c r="B474" s="3" t="s">
        <v>486</v>
      </c>
      <c r="C474" s="90" t="s">
        <v>248</v>
      </c>
      <c r="D474" s="91" t="s">
        <v>429</v>
      </c>
      <c r="E474" s="92">
        <v>2</v>
      </c>
      <c r="F474" s="75">
        <f t="shared" si="14"/>
        <v>6</v>
      </c>
      <c r="G474" s="76">
        <v>0</v>
      </c>
      <c r="H474" s="76">
        <v>0</v>
      </c>
      <c r="I474" s="76">
        <v>1</v>
      </c>
      <c r="J474" s="76">
        <v>2</v>
      </c>
      <c r="K474" s="76">
        <v>3</v>
      </c>
      <c r="L474" s="76">
        <v>0</v>
      </c>
      <c r="M474" s="76">
        <v>0</v>
      </c>
      <c r="N474" s="79">
        <v>3</v>
      </c>
    </row>
    <row r="475" spans="1:14" ht="16.5" customHeight="1">
      <c r="A475" s="3" t="s">
        <v>485</v>
      </c>
      <c r="B475" s="3" t="s">
        <v>486</v>
      </c>
      <c r="C475" s="90" t="s">
        <v>250</v>
      </c>
      <c r="D475" s="91" t="s">
        <v>429</v>
      </c>
      <c r="E475" s="92">
        <v>2</v>
      </c>
      <c r="F475" s="75">
        <f t="shared" si="14"/>
        <v>7</v>
      </c>
      <c r="G475" s="76">
        <v>0</v>
      </c>
      <c r="H475" s="76">
        <v>1</v>
      </c>
      <c r="I475" s="76">
        <v>0</v>
      </c>
      <c r="J475" s="76">
        <v>1</v>
      </c>
      <c r="K475" s="76">
        <v>5</v>
      </c>
      <c r="L475" s="76">
        <v>0</v>
      </c>
      <c r="M475" s="76">
        <v>0</v>
      </c>
      <c r="N475" s="79">
        <v>2</v>
      </c>
    </row>
    <row r="476" spans="1:14" ht="16.5" customHeight="1">
      <c r="A476" s="3" t="s">
        <v>485</v>
      </c>
      <c r="B476" s="3" t="s">
        <v>486</v>
      </c>
      <c r="C476" s="90" t="s">
        <v>252</v>
      </c>
      <c r="D476" s="91" t="s">
        <v>429</v>
      </c>
      <c r="E476" s="92">
        <v>2</v>
      </c>
      <c r="F476" s="75">
        <f t="shared" si="14"/>
        <v>4</v>
      </c>
      <c r="G476" s="76">
        <v>0</v>
      </c>
      <c r="H476" s="76">
        <v>0</v>
      </c>
      <c r="I476" s="76">
        <v>0</v>
      </c>
      <c r="J476" s="76">
        <v>0</v>
      </c>
      <c r="K476" s="76">
        <v>4</v>
      </c>
      <c r="L476" s="76">
        <v>0</v>
      </c>
      <c r="M476" s="76">
        <v>0</v>
      </c>
      <c r="N476" s="79">
        <v>0</v>
      </c>
    </row>
    <row r="477" spans="1:14" ht="16.5" customHeight="1">
      <c r="A477" s="3" t="s">
        <v>485</v>
      </c>
      <c r="B477" s="3" t="s">
        <v>486</v>
      </c>
      <c r="C477" s="90" t="s">
        <v>254</v>
      </c>
      <c r="D477" s="91" t="s">
        <v>429</v>
      </c>
      <c r="E477" s="92">
        <v>2</v>
      </c>
      <c r="F477" s="75">
        <f t="shared" si="14"/>
        <v>6</v>
      </c>
      <c r="G477" s="76">
        <v>0</v>
      </c>
      <c r="H477" s="76">
        <v>0</v>
      </c>
      <c r="I477" s="76">
        <v>0</v>
      </c>
      <c r="J477" s="76">
        <v>0</v>
      </c>
      <c r="K477" s="76">
        <v>6</v>
      </c>
      <c r="L477" s="76">
        <v>0</v>
      </c>
      <c r="M477" s="76">
        <v>0</v>
      </c>
      <c r="N477" s="79">
        <v>0</v>
      </c>
    </row>
    <row r="478" spans="1:14" ht="16.5" customHeight="1">
      <c r="A478" s="3" t="s">
        <v>485</v>
      </c>
      <c r="B478" s="3" t="s">
        <v>486</v>
      </c>
      <c r="C478" s="90" t="s">
        <v>256</v>
      </c>
      <c r="D478" s="91" t="s">
        <v>429</v>
      </c>
      <c r="E478" s="92">
        <v>2</v>
      </c>
      <c r="F478" s="75">
        <f t="shared" si="14"/>
        <v>5</v>
      </c>
      <c r="G478" s="76">
        <v>0</v>
      </c>
      <c r="H478" s="76">
        <v>0</v>
      </c>
      <c r="I478" s="76">
        <v>0</v>
      </c>
      <c r="J478" s="76">
        <v>2</v>
      </c>
      <c r="K478" s="76">
        <v>3</v>
      </c>
      <c r="L478" s="76">
        <v>0</v>
      </c>
      <c r="M478" s="76">
        <v>0</v>
      </c>
      <c r="N478" s="79">
        <v>2</v>
      </c>
    </row>
    <row r="479" spans="1:14" ht="16.5" customHeight="1">
      <c r="A479" s="3" t="s">
        <v>485</v>
      </c>
      <c r="B479" s="3" t="s">
        <v>486</v>
      </c>
      <c r="C479" s="90" t="s">
        <v>258</v>
      </c>
      <c r="D479" s="91" t="s">
        <v>429</v>
      </c>
      <c r="E479" s="92">
        <v>2</v>
      </c>
      <c r="F479" s="75">
        <f t="shared" si="14"/>
        <v>0</v>
      </c>
      <c r="G479" s="76">
        <v>0</v>
      </c>
      <c r="H479" s="76">
        <v>0</v>
      </c>
      <c r="I479" s="76">
        <v>0</v>
      </c>
      <c r="J479" s="76">
        <v>0</v>
      </c>
      <c r="K479" s="76">
        <v>0</v>
      </c>
      <c r="L479" s="76">
        <v>0</v>
      </c>
      <c r="M479" s="76">
        <v>0</v>
      </c>
      <c r="N479" s="79">
        <v>0</v>
      </c>
    </row>
    <row r="480" spans="1:14" ht="16.5" customHeight="1">
      <c r="A480" s="3" t="s">
        <v>466</v>
      </c>
      <c r="B480" s="3" t="s">
        <v>502</v>
      </c>
      <c r="C480" s="90" t="s">
        <v>260</v>
      </c>
      <c r="D480" s="91" t="s">
        <v>429</v>
      </c>
      <c r="E480" s="92">
        <v>2</v>
      </c>
      <c r="F480" s="75">
        <f t="shared" si="14"/>
        <v>1</v>
      </c>
      <c r="G480" s="76">
        <v>0</v>
      </c>
      <c r="H480" s="76">
        <v>0</v>
      </c>
      <c r="I480" s="76">
        <v>0</v>
      </c>
      <c r="J480" s="76">
        <v>0</v>
      </c>
      <c r="K480" s="76">
        <v>1</v>
      </c>
      <c r="L480" s="76">
        <v>0</v>
      </c>
      <c r="M480" s="76">
        <v>0</v>
      </c>
      <c r="N480" s="79">
        <v>0</v>
      </c>
    </row>
    <row r="481" spans="1:14" ht="16.5" customHeight="1">
      <c r="A481" s="3" t="s">
        <v>477</v>
      </c>
      <c r="B481" s="3" t="s">
        <v>87</v>
      </c>
      <c r="C481" s="90" t="s">
        <v>262</v>
      </c>
      <c r="D481" s="91" t="s">
        <v>429</v>
      </c>
      <c r="E481" s="92">
        <v>2</v>
      </c>
      <c r="F481" s="75">
        <f t="shared" si="14"/>
        <v>6</v>
      </c>
      <c r="G481" s="76">
        <v>0</v>
      </c>
      <c r="H481" s="76">
        <v>0</v>
      </c>
      <c r="I481" s="76">
        <v>0</v>
      </c>
      <c r="J481" s="76">
        <v>2</v>
      </c>
      <c r="K481" s="76">
        <v>4</v>
      </c>
      <c r="L481" s="76">
        <v>0</v>
      </c>
      <c r="M481" s="76">
        <v>0</v>
      </c>
      <c r="N481" s="79">
        <v>2</v>
      </c>
    </row>
    <row r="482" spans="1:14" ht="16.5" customHeight="1">
      <c r="A482" s="3" t="s">
        <v>477</v>
      </c>
      <c r="B482" s="3" t="s">
        <v>87</v>
      </c>
      <c r="C482" s="90" t="s">
        <v>264</v>
      </c>
      <c r="D482" s="91" t="s">
        <v>429</v>
      </c>
      <c r="E482" s="92">
        <v>2</v>
      </c>
      <c r="F482" s="75">
        <f t="shared" si="14"/>
        <v>6</v>
      </c>
      <c r="G482" s="76">
        <v>0</v>
      </c>
      <c r="H482" s="76">
        <v>2</v>
      </c>
      <c r="I482" s="76">
        <v>0</v>
      </c>
      <c r="J482" s="76">
        <v>1</v>
      </c>
      <c r="K482" s="76">
        <v>3</v>
      </c>
      <c r="L482" s="76">
        <v>0</v>
      </c>
      <c r="M482" s="76">
        <v>0</v>
      </c>
      <c r="N482" s="79">
        <v>3</v>
      </c>
    </row>
    <row r="483" spans="1:14" ht="16.5" customHeight="1">
      <c r="A483" s="3" t="s">
        <v>477</v>
      </c>
      <c r="B483" s="3" t="s">
        <v>87</v>
      </c>
      <c r="C483" s="90" t="s">
        <v>266</v>
      </c>
      <c r="D483" s="91" t="s">
        <v>429</v>
      </c>
      <c r="E483" s="92">
        <v>2</v>
      </c>
      <c r="F483" s="75">
        <f t="shared" si="14"/>
        <v>5</v>
      </c>
      <c r="G483" s="76">
        <v>0</v>
      </c>
      <c r="H483" s="76">
        <v>0</v>
      </c>
      <c r="I483" s="76">
        <v>0</v>
      </c>
      <c r="J483" s="76">
        <v>0</v>
      </c>
      <c r="K483" s="76">
        <v>5</v>
      </c>
      <c r="L483" s="76">
        <v>0</v>
      </c>
      <c r="M483" s="76">
        <v>0</v>
      </c>
      <c r="N483" s="79">
        <v>0</v>
      </c>
    </row>
    <row r="484" spans="1:14" ht="16.5" customHeight="1">
      <c r="A484" s="3" t="s">
        <v>477</v>
      </c>
      <c r="B484" s="3" t="s">
        <v>87</v>
      </c>
      <c r="C484" s="90" t="s">
        <v>268</v>
      </c>
      <c r="D484" s="91" t="s">
        <v>429</v>
      </c>
      <c r="E484" s="92">
        <v>2</v>
      </c>
      <c r="F484" s="75">
        <f t="shared" si="14"/>
        <v>12</v>
      </c>
      <c r="G484" s="76">
        <v>0</v>
      </c>
      <c r="H484" s="76">
        <v>0</v>
      </c>
      <c r="I484" s="76">
        <v>2</v>
      </c>
      <c r="J484" s="76">
        <v>1</v>
      </c>
      <c r="K484" s="76">
        <v>9</v>
      </c>
      <c r="L484" s="76">
        <v>0</v>
      </c>
      <c r="M484" s="76">
        <v>0</v>
      </c>
      <c r="N484" s="79">
        <v>3</v>
      </c>
    </row>
    <row r="485" spans="1:14" ht="16.5" customHeight="1">
      <c r="A485" s="3" t="s">
        <v>477</v>
      </c>
      <c r="B485" s="3" t="s">
        <v>87</v>
      </c>
      <c r="C485" s="90" t="s">
        <v>270</v>
      </c>
      <c r="D485" s="91" t="s">
        <v>429</v>
      </c>
      <c r="E485" s="92">
        <v>2</v>
      </c>
      <c r="F485" s="75">
        <f t="shared" si="14"/>
        <v>5</v>
      </c>
      <c r="G485" s="76">
        <v>0</v>
      </c>
      <c r="H485" s="76">
        <v>0</v>
      </c>
      <c r="I485" s="76">
        <v>0</v>
      </c>
      <c r="J485" s="76">
        <v>0</v>
      </c>
      <c r="K485" s="76">
        <v>5</v>
      </c>
      <c r="L485" s="76">
        <v>0</v>
      </c>
      <c r="M485" s="76">
        <v>0</v>
      </c>
      <c r="N485" s="79">
        <v>0</v>
      </c>
    </row>
    <row r="486" spans="1:14" ht="16.5" customHeight="1">
      <c r="A486" s="3" t="s">
        <v>477</v>
      </c>
      <c r="B486" s="3" t="s">
        <v>87</v>
      </c>
      <c r="C486" s="90" t="s">
        <v>272</v>
      </c>
      <c r="D486" s="91" t="s">
        <v>429</v>
      </c>
      <c r="E486" s="92">
        <v>2</v>
      </c>
      <c r="F486" s="75">
        <f t="shared" si="14"/>
        <v>4</v>
      </c>
      <c r="G486" s="76">
        <v>0</v>
      </c>
      <c r="H486" s="76">
        <v>0</v>
      </c>
      <c r="I486" s="76">
        <v>0</v>
      </c>
      <c r="J486" s="76">
        <v>0</v>
      </c>
      <c r="K486" s="76">
        <v>4</v>
      </c>
      <c r="L486" s="76">
        <v>0</v>
      </c>
      <c r="M486" s="76">
        <v>0</v>
      </c>
      <c r="N486" s="79">
        <v>0</v>
      </c>
    </row>
    <row r="487" spans="1:14" ht="16.5" customHeight="1">
      <c r="A487" s="3" t="s">
        <v>477</v>
      </c>
      <c r="B487" s="3" t="s">
        <v>87</v>
      </c>
      <c r="C487" s="90" t="s">
        <v>274</v>
      </c>
      <c r="D487" s="91" t="s">
        <v>429</v>
      </c>
      <c r="E487" s="92">
        <v>2</v>
      </c>
      <c r="F487" s="75">
        <f t="shared" si="14"/>
        <v>5</v>
      </c>
      <c r="G487" s="76">
        <v>0</v>
      </c>
      <c r="H487" s="76">
        <v>0</v>
      </c>
      <c r="I487" s="76">
        <v>0</v>
      </c>
      <c r="J487" s="76">
        <v>1</v>
      </c>
      <c r="K487" s="76">
        <v>4</v>
      </c>
      <c r="L487" s="76">
        <v>0</v>
      </c>
      <c r="M487" s="76">
        <v>0</v>
      </c>
      <c r="N487" s="79">
        <v>1</v>
      </c>
    </row>
    <row r="488" spans="1:14" ht="16.5" customHeight="1">
      <c r="A488" s="3" t="s">
        <v>479</v>
      </c>
      <c r="B488" s="3" t="s">
        <v>84</v>
      </c>
      <c r="C488" s="90" t="s">
        <v>276</v>
      </c>
      <c r="D488" s="91" t="s">
        <v>429</v>
      </c>
      <c r="E488" s="92">
        <v>2</v>
      </c>
      <c r="F488" s="75">
        <f t="shared" si="14"/>
        <v>10</v>
      </c>
      <c r="G488" s="76">
        <v>0</v>
      </c>
      <c r="H488" s="76">
        <v>0</v>
      </c>
      <c r="I488" s="76">
        <v>0</v>
      </c>
      <c r="J488" s="76">
        <v>0</v>
      </c>
      <c r="K488" s="76">
        <v>10</v>
      </c>
      <c r="L488" s="76">
        <v>0</v>
      </c>
      <c r="M488" s="76">
        <v>0</v>
      </c>
      <c r="N488" s="79">
        <v>0</v>
      </c>
    </row>
    <row r="489" spans="1:14" ht="16.5" customHeight="1">
      <c r="A489" s="3" t="s">
        <v>479</v>
      </c>
      <c r="B489" s="3" t="s">
        <v>84</v>
      </c>
      <c r="C489" s="90" t="s">
        <v>278</v>
      </c>
      <c r="D489" s="91" t="s">
        <v>429</v>
      </c>
      <c r="E489" s="92">
        <v>2</v>
      </c>
      <c r="F489" s="75">
        <f t="shared" si="14"/>
        <v>9</v>
      </c>
      <c r="G489" s="76">
        <v>0</v>
      </c>
      <c r="H489" s="76">
        <v>1</v>
      </c>
      <c r="I489" s="76">
        <v>0</v>
      </c>
      <c r="J489" s="76">
        <v>0</v>
      </c>
      <c r="K489" s="76">
        <v>8</v>
      </c>
      <c r="L489" s="76">
        <v>0</v>
      </c>
      <c r="M489" s="76">
        <v>0</v>
      </c>
      <c r="N489" s="79">
        <v>1</v>
      </c>
    </row>
    <row r="490" spans="1:14" ht="16.5" customHeight="1">
      <c r="A490" s="3" t="s">
        <v>479</v>
      </c>
      <c r="B490" s="3" t="s">
        <v>84</v>
      </c>
      <c r="C490" s="90" t="s">
        <v>280</v>
      </c>
      <c r="D490" s="91" t="s">
        <v>429</v>
      </c>
      <c r="E490" s="92">
        <v>2</v>
      </c>
      <c r="F490" s="75">
        <f t="shared" si="14"/>
        <v>7</v>
      </c>
      <c r="G490" s="76">
        <v>0</v>
      </c>
      <c r="H490" s="76">
        <v>0</v>
      </c>
      <c r="I490" s="76">
        <v>0</v>
      </c>
      <c r="J490" s="76">
        <v>1</v>
      </c>
      <c r="K490" s="76">
        <v>5</v>
      </c>
      <c r="L490" s="76">
        <v>1</v>
      </c>
      <c r="M490" s="76">
        <v>0</v>
      </c>
      <c r="N490" s="79">
        <v>1</v>
      </c>
    </row>
    <row r="491" spans="1:14" ht="16.5" customHeight="1">
      <c r="A491" s="3" t="s">
        <v>479</v>
      </c>
      <c r="B491" s="3" t="s">
        <v>84</v>
      </c>
      <c r="C491" s="90" t="s">
        <v>282</v>
      </c>
      <c r="D491" s="91" t="s">
        <v>429</v>
      </c>
      <c r="E491" s="92">
        <v>2</v>
      </c>
      <c r="F491" s="75">
        <f t="shared" si="14"/>
        <v>25</v>
      </c>
      <c r="G491" s="76">
        <v>0</v>
      </c>
      <c r="H491" s="76">
        <v>2</v>
      </c>
      <c r="I491" s="76">
        <v>0</v>
      </c>
      <c r="J491" s="76">
        <v>0</v>
      </c>
      <c r="K491" s="76">
        <v>23</v>
      </c>
      <c r="L491" s="76">
        <v>0</v>
      </c>
      <c r="M491" s="76">
        <v>0</v>
      </c>
      <c r="N491" s="79">
        <v>2</v>
      </c>
    </row>
    <row r="492" spans="1:14" ht="16.5" customHeight="1">
      <c r="A492" s="3" t="s">
        <v>479</v>
      </c>
      <c r="B492" s="3" t="s">
        <v>84</v>
      </c>
      <c r="C492" s="90" t="s">
        <v>284</v>
      </c>
      <c r="D492" s="91" t="s">
        <v>429</v>
      </c>
      <c r="E492" s="92">
        <v>2</v>
      </c>
      <c r="F492" s="75">
        <f t="shared" si="14"/>
        <v>11</v>
      </c>
      <c r="G492" s="76">
        <v>0</v>
      </c>
      <c r="H492" s="76">
        <v>0</v>
      </c>
      <c r="I492" s="76">
        <v>0</v>
      </c>
      <c r="J492" s="76">
        <v>2</v>
      </c>
      <c r="K492" s="76">
        <v>9</v>
      </c>
      <c r="L492" s="76">
        <v>0</v>
      </c>
      <c r="M492" s="76">
        <v>0</v>
      </c>
      <c r="N492" s="79">
        <v>2</v>
      </c>
    </row>
    <row r="493" spans="1:14" ht="16.5" customHeight="1">
      <c r="A493" s="3" t="s">
        <v>479</v>
      </c>
      <c r="B493" s="3" t="s">
        <v>84</v>
      </c>
      <c r="C493" s="90" t="s">
        <v>286</v>
      </c>
      <c r="D493" s="91" t="s">
        <v>429</v>
      </c>
      <c r="E493" s="92">
        <v>2</v>
      </c>
      <c r="F493" s="75">
        <f t="shared" si="14"/>
        <v>6</v>
      </c>
      <c r="G493" s="76">
        <v>0</v>
      </c>
      <c r="H493" s="76">
        <v>0</v>
      </c>
      <c r="I493" s="76">
        <v>0</v>
      </c>
      <c r="J493" s="76">
        <v>1</v>
      </c>
      <c r="K493" s="76">
        <v>5</v>
      </c>
      <c r="L493" s="76">
        <v>0</v>
      </c>
      <c r="M493" s="76">
        <v>0</v>
      </c>
      <c r="N493" s="79">
        <v>1</v>
      </c>
    </row>
    <row r="494" spans="1:14" ht="16.5" customHeight="1">
      <c r="A494" s="3" t="s">
        <v>479</v>
      </c>
      <c r="B494" s="3" t="s">
        <v>84</v>
      </c>
      <c r="C494" s="90" t="s">
        <v>288</v>
      </c>
      <c r="D494" s="91" t="s">
        <v>429</v>
      </c>
      <c r="E494" s="92">
        <v>2</v>
      </c>
      <c r="F494" s="75">
        <f t="shared" si="14"/>
        <v>5</v>
      </c>
      <c r="G494" s="76">
        <v>0</v>
      </c>
      <c r="H494" s="76">
        <v>0</v>
      </c>
      <c r="I494" s="76">
        <v>0</v>
      </c>
      <c r="J494" s="76">
        <v>0</v>
      </c>
      <c r="K494" s="76">
        <v>5</v>
      </c>
      <c r="L494" s="76">
        <v>0</v>
      </c>
      <c r="M494" s="76">
        <v>0</v>
      </c>
      <c r="N494" s="79">
        <v>0</v>
      </c>
    </row>
    <row r="495" spans="1:14" ht="16.5" customHeight="1">
      <c r="A495" s="3" t="s">
        <v>479</v>
      </c>
      <c r="B495" s="3" t="s">
        <v>84</v>
      </c>
      <c r="C495" s="90" t="s">
        <v>290</v>
      </c>
      <c r="D495" s="91" t="s">
        <v>429</v>
      </c>
      <c r="E495" s="92">
        <v>2</v>
      </c>
      <c r="F495" s="75">
        <f t="shared" si="14"/>
        <v>8</v>
      </c>
      <c r="G495" s="76">
        <v>0</v>
      </c>
      <c r="H495" s="76">
        <v>0</v>
      </c>
      <c r="I495" s="76">
        <v>0</v>
      </c>
      <c r="J495" s="76">
        <v>0</v>
      </c>
      <c r="K495" s="76">
        <v>8</v>
      </c>
      <c r="L495" s="76">
        <v>0</v>
      </c>
      <c r="M495" s="76">
        <v>0</v>
      </c>
      <c r="N495" s="79">
        <v>0</v>
      </c>
    </row>
    <row r="496" spans="1:14" ht="16.5" customHeight="1">
      <c r="A496" s="3" t="s">
        <v>479</v>
      </c>
      <c r="B496" s="3" t="s">
        <v>84</v>
      </c>
      <c r="C496" s="90" t="s">
        <v>292</v>
      </c>
      <c r="D496" s="91" t="s">
        <v>429</v>
      </c>
      <c r="E496" s="92">
        <v>2</v>
      </c>
      <c r="F496" s="75">
        <f t="shared" si="14"/>
        <v>9</v>
      </c>
      <c r="G496" s="76">
        <v>0</v>
      </c>
      <c r="H496" s="76">
        <v>1</v>
      </c>
      <c r="I496" s="76">
        <v>0</v>
      </c>
      <c r="J496" s="76">
        <v>0</v>
      </c>
      <c r="K496" s="76">
        <v>8</v>
      </c>
      <c r="L496" s="76">
        <v>0</v>
      </c>
      <c r="M496" s="76">
        <v>0</v>
      </c>
      <c r="N496" s="79">
        <v>1</v>
      </c>
    </row>
    <row r="497" spans="1:14" ht="16.5" customHeight="1">
      <c r="A497" s="3" t="s">
        <v>476</v>
      </c>
      <c r="B497" s="3" t="s">
        <v>474</v>
      </c>
      <c r="C497" s="90" t="s">
        <v>294</v>
      </c>
      <c r="D497" s="91" t="s">
        <v>429</v>
      </c>
      <c r="E497" s="92">
        <v>2</v>
      </c>
      <c r="F497" s="75">
        <f t="shared" ref="F497:F555" si="15">SUM(G497:M497)</f>
        <v>43</v>
      </c>
      <c r="G497" s="76">
        <v>0</v>
      </c>
      <c r="H497" s="76">
        <v>0</v>
      </c>
      <c r="I497" s="76">
        <v>0</v>
      </c>
      <c r="J497" s="76">
        <v>6</v>
      </c>
      <c r="K497" s="76">
        <v>36</v>
      </c>
      <c r="L497" s="76">
        <v>1</v>
      </c>
      <c r="M497" s="76">
        <v>0</v>
      </c>
      <c r="N497" s="79">
        <v>6</v>
      </c>
    </row>
    <row r="498" spans="1:14" ht="16.5" customHeight="1">
      <c r="A498" s="3" t="s">
        <v>476</v>
      </c>
      <c r="B498" s="3" t="s">
        <v>474</v>
      </c>
      <c r="C498" s="90" t="s">
        <v>296</v>
      </c>
      <c r="D498" s="91" t="s">
        <v>429</v>
      </c>
      <c r="E498" s="92">
        <v>2</v>
      </c>
      <c r="F498" s="75">
        <f t="shared" si="15"/>
        <v>5</v>
      </c>
      <c r="G498" s="76">
        <v>0</v>
      </c>
      <c r="H498" s="76">
        <v>0</v>
      </c>
      <c r="I498" s="76">
        <v>0</v>
      </c>
      <c r="J498" s="76">
        <v>0</v>
      </c>
      <c r="K498" s="76">
        <v>5</v>
      </c>
      <c r="L498" s="76">
        <v>0</v>
      </c>
      <c r="M498" s="76">
        <v>0</v>
      </c>
      <c r="N498" s="79">
        <v>0</v>
      </c>
    </row>
    <row r="499" spans="1:14" ht="16.5" customHeight="1">
      <c r="A499" s="3" t="s">
        <v>476</v>
      </c>
      <c r="B499" s="3" t="s">
        <v>75</v>
      </c>
      <c r="C499" s="90" t="s">
        <v>298</v>
      </c>
      <c r="D499" s="91" t="s">
        <v>429</v>
      </c>
      <c r="E499" s="92">
        <v>2</v>
      </c>
      <c r="F499" s="75">
        <f t="shared" si="15"/>
        <v>26</v>
      </c>
      <c r="G499" s="76">
        <v>0</v>
      </c>
      <c r="H499" s="76">
        <v>0</v>
      </c>
      <c r="I499" s="76">
        <v>1</v>
      </c>
      <c r="J499" s="76">
        <v>2</v>
      </c>
      <c r="K499" s="76">
        <v>22</v>
      </c>
      <c r="L499" s="76">
        <v>1</v>
      </c>
      <c r="M499" s="76">
        <v>0</v>
      </c>
      <c r="N499" s="79">
        <v>3</v>
      </c>
    </row>
    <row r="500" spans="1:14" ht="16.5" customHeight="1">
      <c r="A500" s="3" t="s">
        <v>476</v>
      </c>
      <c r="B500" s="3" t="s">
        <v>75</v>
      </c>
      <c r="C500" s="90" t="s">
        <v>300</v>
      </c>
      <c r="D500" s="91" t="s">
        <v>429</v>
      </c>
      <c r="E500" s="92">
        <v>2</v>
      </c>
      <c r="F500" s="75">
        <f t="shared" si="15"/>
        <v>11</v>
      </c>
      <c r="G500" s="76">
        <v>0</v>
      </c>
      <c r="H500" s="76">
        <v>0</v>
      </c>
      <c r="I500" s="76">
        <v>0</v>
      </c>
      <c r="J500" s="76">
        <v>2</v>
      </c>
      <c r="K500" s="76">
        <v>9</v>
      </c>
      <c r="L500" s="76">
        <v>0</v>
      </c>
      <c r="M500" s="76">
        <v>0</v>
      </c>
      <c r="N500" s="79">
        <v>2</v>
      </c>
    </row>
    <row r="501" spans="1:14" ht="16.5" customHeight="1">
      <c r="A501" s="3" t="s">
        <v>476</v>
      </c>
      <c r="B501" s="3" t="s">
        <v>75</v>
      </c>
      <c r="C501" s="90" t="s">
        <v>302</v>
      </c>
      <c r="D501" s="91" t="s">
        <v>429</v>
      </c>
      <c r="E501" s="92">
        <v>2</v>
      </c>
      <c r="F501" s="75">
        <f t="shared" si="15"/>
        <v>18</v>
      </c>
      <c r="G501" s="76">
        <v>0</v>
      </c>
      <c r="H501" s="76">
        <v>0</v>
      </c>
      <c r="I501" s="76">
        <v>0</v>
      </c>
      <c r="J501" s="76">
        <v>0</v>
      </c>
      <c r="K501" s="76">
        <v>18</v>
      </c>
      <c r="L501" s="76">
        <v>0</v>
      </c>
      <c r="M501" s="76">
        <v>0</v>
      </c>
      <c r="N501" s="79">
        <v>0</v>
      </c>
    </row>
    <row r="502" spans="1:14" ht="16.5" customHeight="1">
      <c r="A502" s="3" t="s">
        <v>476</v>
      </c>
      <c r="B502" s="3" t="s">
        <v>474</v>
      </c>
      <c r="C502" s="90" t="s">
        <v>304</v>
      </c>
      <c r="D502" s="91" t="s">
        <v>429</v>
      </c>
      <c r="E502" s="92">
        <v>2</v>
      </c>
      <c r="F502" s="75">
        <f t="shared" si="15"/>
        <v>6</v>
      </c>
      <c r="G502" s="76">
        <v>0</v>
      </c>
      <c r="H502" s="76">
        <v>0</v>
      </c>
      <c r="I502" s="76">
        <v>0</v>
      </c>
      <c r="J502" s="76">
        <v>1</v>
      </c>
      <c r="K502" s="76">
        <v>5</v>
      </c>
      <c r="L502" s="76">
        <v>0</v>
      </c>
      <c r="M502" s="76">
        <v>0</v>
      </c>
      <c r="N502" s="79">
        <v>1</v>
      </c>
    </row>
    <row r="503" spans="1:14" ht="16.5" customHeight="1">
      <c r="A503" s="3" t="s">
        <v>476</v>
      </c>
      <c r="B503" s="3" t="s">
        <v>474</v>
      </c>
      <c r="C503" s="90" t="s">
        <v>306</v>
      </c>
      <c r="D503" s="91" t="s">
        <v>429</v>
      </c>
      <c r="E503" s="92">
        <v>2</v>
      </c>
      <c r="F503" s="75">
        <f t="shared" si="15"/>
        <v>9</v>
      </c>
      <c r="G503" s="76">
        <v>0</v>
      </c>
      <c r="H503" s="76">
        <v>0</v>
      </c>
      <c r="I503" s="76">
        <v>0</v>
      </c>
      <c r="J503" s="76">
        <v>0</v>
      </c>
      <c r="K503" s="76">
        <v>9</v>
      </c>
      <c r="L503" s="76">
        <v>0</v>
      </c>
      <c r="M503" s="76">
        <v>0</v>
      </c>
      <c r="N503" s="79">
        <v>0</v>
      </c>
    </row>
    <row r="504" spans="1:14" ht="16.5" customHeight="1">
      <c r="A504" s="3" t="s">
        <v>483</v>
      </c>
      <c r="B504" s="3" t="s">
        <v>484</v>
      </c>
      <c r="C504" s="90" t="s">
        <v>308</v>
      </c>
      <c r="D504" s="91" t="s">
        <v>429</v>
      </c>
      <c r="E504" s="92">
        <v>2</v>
      </c>
      <c r="F504" s="75">
        <f t="shared" si="15"/>
        <v>14</v>
      </c>
      <c r="G504" s="76">
        <v>0</v>
      </c>
      <c r="H504" s="76">
        <v>0</v>
      </c>
      <c r="I504" s="76">
        <v>1</v>
      </c>
      <c r="J504" s="76">
        <v>1</v>
      </c>
      <c r="K504" s="76">
        <v>11</v>
      </c>
      <c r="L504" s="76">
        <v>1</v>
      </c>
      <c r="M504" s="76">
        <v>0</v>
      </c>
      <c r="N504" s="79">
        <v>2</v>
      </c>
    </row>
    <row r="505" spans="1:14" ht="16.5" customHeight="1">
      <c r="A505" s="3" t="s">
        <v>483</v>
      </c>
      <c r="B505" s="3" t="s">
        <v>484</v>
      </c>
      <c r="C505" s="90" t="s">
        <v>310</v>
      </c>
      <c r="D505" s="91" t="s">
        <v>429</v>
      </c>
      <c r="E505" s="92">
        <v>2</v>
      </c>
      <c r="F505" s="75">
        <f t="shared" si="15"/>
        <v>51</v>
      </c>
      <c r="G505" s="76">
        <v>0</v>
      </c>
      <c r="H505" s="76">
        <v>0</v>
      </c>
      <c r="I505" s="76">
        <v>2</v>
      </c>
      <c r="J505" s="76">
        <v>3</v>
      </c>
      <c r="K505" s="76">
        <v>46</v>
      </c>
      <c r="L505" s="76">
        <v>0</v>
      </c>
      <c r="M505" s="76">
        <v>0</v>
      </c>
      <c r="N505" s="79">
        <v>5</v>
      </c>
    </row>
    <row r="506" spans="1:14" ht="16.5" customHeight="1">
      <c r="A506" s="3" t="s">
        <v>483</v>
      </c>
      <c r="B506" s="3" t="s">
        <v>484</v>
      </c>
      <c r="C506" s="90" t="s">
        <v>312</v>
      </c>
      <c r="D506" s="91" t="s">
        <v>429</v>
      </c>
      <c r="E506" s="92">
        <v>2</v>
      </c>
      <c r="F506" s="75">
        <f t="shared" si="15"/>
        <v>24</v>
      </c>
      <c r="G506" s="76">
        <v>0</v>
      </c>
      <c r="H506" s="76">
        <v>1</v>
      </c>
      <c r="I506" s="76">
        <v>0</v>
      </c>
      <c r="J506" s="76">
        <v>8</v>
      </c>
      <c r="K506" s="76">
        <v>15</v>
      </c>
      <c r="L506" s="76">
        <v>0</v>
      </c>
      <c r="M506" s="76">
        <v>0</v>
      </c>
      <c r="N506" s="79">
        <v>9</v>
      </c>
    </row>
    <row r="507" spans="1:14" ht="16.5" customHeight="1">
      <c r="A507" s="3" t="s">
        <v>483</v>
      </c>
      <c r="B507" s="3" t="s">
        <v>484</v>
      </c>
      <c r="C507" s="90" t="s">
        <v>314</v>
      </c>
      <c r="D507" s="91" t="s">
        <v>429</v>
      </c>
      <c r="E507" s="92">
        <v>2</v>
      </c>
      <c r="F507" s="75">
        <f t="shared" si="15"/>
        <v>8</v>
      </c>
      <c r="G507" s="76">
        <v>0</v>
      </c>
      <c r="H507" s="76">
        <v>0</v>
      </c>
      <c r="I507" s="76">
        <v>0</v>
      </c>
      <c r="J507" s="76">
        <v>1</v>
      </c>
      <c r="K507" s="76">
        <v>7</v>
      </c>
      <c r="L507" s="76">
        <v>0</v>
      </c>
      <c r="M507" s="76">
        <v>0</v>
      </c>
      <c r="N507" s="79">
        <v>1</v>
      </c>
    </row>
    <row r="508" spans="1:14" ht="16.5" customHeight="1">
      <c r="A508" s="3" t="s">
        <v>483</v>
      </c>
      <c r="B508" s="3" t="s">
        <v>484</v>
      </c>
      <c r="C508" s="90" t="s">
        <v>316</v>
      </c>
      <c r="D508" s="91" t="s">
        <v>429</v>
      </c>
      <c r="E508" s="92">
        <v>2</v>
      </c>
      <c r="F508" s="75">
        <f t="shared" si="15"/>
        <v>17</v>
      </c>
      <c r="G508" s="76">
        <v>0</v>
      </c>
      <c r="H508" s="76">
        <v>0</v>
      </c>
      <c r="I508" s="76">
        <v>0</v>
      </c>
      <c r="J508" s="76">
        <v>0</v>
      </c>
      <c r="K508" s="76">
        <v>17</v>
      </c>
      <c r="L508" s="76">
        <v>0</v>
      </c>
      <c r="M508" s="76">
        <v>0</v>
      </c>
      <c r="N508" s="79">
        <v>0</v>
      </c>
    </row>
    <row r="509" spans="1:14" ht="16.5" customHeight="1">
      <c r="A509" s="3" t="s">
        <v>483</v>
      </c>
      <c r="B509" s="3" t="s">
        <v>484</v>
      </c>
      <c r="C509" s="90" t="s">
        <v>318</v>
      </c>
      <c r="D509" s="91" t="s">
        <v>429</v>
      </c>
      <c r="E509" s="92">
        <v>2</v>
      </c>
      <c r="F509" s="75">
        <f t="shared" si="15"/>
        <v>5</v>
      </c>
      <c r="G509" s="76">
        <v>0</v>
      </c>
      <c r="H509" s="76">
        <v>0</v>
      </c>
      <c r="I509" s="76">
        <v>0</v>
      </c>
      <c r="J509" s="76">
        <v>1</v>
      </c>
      <c r="K509" s="76">
        <v>4</v>
      </c>
      <c r="L509" s="76">
        <v>0</v>
      </c>
      <c r="M509" s="76">
        <v>0</v>
      </c>
      <c r="N509" s="79">
        <v>1</v>
      </c>
    </row>
    <row r="510" spans="1:14" ht="16.5" customHeight="1">
      <c r="A510" s="3" t="s">
        <v>483</v>
      </c>
      <c r="B510" s="3" t="s">
        <v>484</v>
      </c>
      <c r="C510" s="90" t="s">
        <v>320</v>
      </c>
      <c r="D510" s="91" t="s">
        <v>429</v>
      </c>
      <c r="E510" s="92">
        <v>2</v>
      </c>
      <c r="F510" s="75">
        <f t="shared" si="15"/>
        <v>12</v>
      </c>
      <c r="G510" s="76">
        <v>0</v>
      </c>
      <c r="H510" s="76">
        <v>0</v>
      </c>
      <c r="I510" s="76">
        <v>0</v>
      </c>
      <c r="J510" s="76">
        <v>1</v>
      </c>
      <c r="K510" s="76">
        <v>10</v>
      </c>
      <c r="L510" s="76">
        <v>1</v>
      </c>
      <c r="M510" s="76">
        <v>0</v>
      </c>
      <c r="N510" s="79">
        <v>1</v>
      </c>
    </row>
    <row r="511" spans="1:14" ht="16.5" customHeight="1">
      <c r="A511" s="3" t="s">
        <v>476</v>
      </c>
      <c r="B511" s="3" t="s">
        <v>75</v>
      </c>
      <c r="C511" s="90" t="s">
        <v>322</v>
      </c>
      <c r="D511" s="91" t="s">
        <v>429</v>
      </c>
      <c r="E511" s="92">
        <v>2</v>
      </c>
      <c r="F511" s="75">
        <f t="shared" si="15"/>
        <v>16</v>
      </c>
      <c r="G511" s="76">
        <v>0</v>
      </c>
      <c r="H511" s="76">
        <v>0</v>
      </c>
      <c r="I511" s="76">
        <v>0</v>
      </c>
      <c r="J511" s="76">
        <v>2</v>
      </c>
      <c r="K511" s="76">
        <v>14</v>
      </c>
      <c r="L511" s="76">
        <v>0</v>
      </c>
      <c r="M511" s="76">
        <v>0</v>
      </c>
      <c r="N511" s="79">
        <v>2</v>
      </c>
    </row>
    <row r="512" spans="1:14" ht="16.5" customHeight="1">
      <c r="A512" s="3" t="s">
        <v>467</v>
      </c>
      <c r="B512" s="3" t="s">
        <v>468</v>
      </c>
      <c r="C512" s="90" t="s">
        <v>324</v>
      </c>
      <c r="D512" s="91" t="s">
        <v>429</v>
      </c>
      <c r="E512" s="92">
        <v>2</v>
      </c>
      <c r="F512" s="75">
        <f t="shared" si="15"/>
        <v>4</v>
      </c>
      <c r="G512" s="76">
        <v>0</v>
      </c>
      <c r="H512" s="76">
        <v>0</v>
      </c>
      <c r="I512" s="76">
        <v>0</v>
      </c>
      <c r="J512" s="76">
        <v>0</v>
      </c>
      <c r="K512" s="76">
        <v>4</v>
      </c>
      <c r="L512" s="76">
        <v>0</v>
      </c>
      <c r="M512" s="76">
        <v>0</v>
      </c>
      <c r="N512" s="79">
        <v>0</v>
      </c>
    </row>
    <row r="513" spans="1:14" ht="16.5" customHeight="1">
      <c r="A513" s="3" t="s">
        <v>467</v>
      </c>
      <c r="B513" s="3" t="s">
        <v>468</v>
      </c>
      <c r="C513" s="90" t="s">
        <v>326</v>
      </c>
      <c r="D513" s="91" t="s">
        <v>429</v>
      </c>
      <c r="E513" s="92">
        <v>2</v>
      </c>
      <c r="F513" s="75">
        <f t="shared" si="15"/>
        <v>6</v>
      </c>
      <c r="G513" s="76">
        <v>0</v>
      </c>
      <c r="H513" s="76">
        <v>0</v>
      </c>
      <c r="I513" s="76">
        <v>0</v>
      </c>
      <c r="J513" s="76">
        <v>0</v>
      </c>
      <c r="K513" s="76">
        <v>6</v>
      </c>
      <c r="L513" s="76">
        <v>0</v>
      </c>
      <c r="M513" s="76">
        <v>0</v>
      </c>
      <c r="N513" s="79">
        <v>0</v>
      </c>
    </row>
    <row r="514" spans="1:14" ht="16.5" customHeight="1">
      <c r="A514" s="3" t="s">
        <v>478</v>
      </c>
      <c r="B514" s="3" t="s">
        <v>54</v>
      </c>
      <c r="C514" s="90" t="s">
        <v>328</v>
      </c>
      <c r="D514" s="91" t="s">
        <v>429</v>
      </c>
      <c r="E514" s="92">
        <v>2</v>
      </c>
      <c r="F514" s="75">
        <f t="shared" si="15"/>
        <v>22</v>
      </c>
      <c r="G514" s="76">
        <v>0</v>
      </c>
      <c r="H514" s="76">
        <v>0</v>
      </c>
      <c r="I514" s="76">
        <v>0</v>
      </c>
      <c r="J514" s="76">
        <v>1</v>
      </c>
      <c r="K514" s="76">
        <v>21</v>
      </c>
      <c r="L514" s="76">
        <v>0</v>
      </c>
      <c r="M514" s="76">
        <v>0</v>
      </c>
      <c r="N514" s="79">
        <v>1</v>
      </c>
    </row>
    <row r="515" spans="1:14" ht="16.5" customHeight="1">
      <c r="A515" s="3" t="s">
        <v>478</v>
      </c>
      <c r="B515" s="3" t="s">
        <v>54</v>
      </c>
      <c r="C515" s="90" t="s">
        <v>330</v>
      </c>
      <c r="D515" s="91" t="s">
        <v>429</v>
      </c>
      <c r="E515" s="92">
        <v>2</v>
      </c>
      <c r="F515" s="75">
        <f t="shared" si="15"/>
        <v>14</v>
      </c>
      <c r="G515" s="76">
        <v>0</v>
      </c>
      <c r="H515" s="76">
        <v>0</v>
      </c>
      <c r="I515" s="76">
        <v>0</v>
      </c>
      <c r="J515" s="76">
        <v>0</v>
      </c>
      <c r="K515" s="76">
        <v>14</v>
      </c>
      <c r="L515" s="76">
        <v>0</v>
      </c>
      <c r="M515" s="76">
        <v>0</v>
      </c>
      <c r="N515" s="79">
        <v>0</v>
      </c>
    </row>
    <row r="516" spans="1:14" ht="16.5" customHeight="1">
      <c r="A516" s="3" t="s">
        <v>467</v>
      </c>
      <c r="B516" s="3" t="s">
        <v>468</v>
      </c>
      <c r="C516" s="90" t="s">
        <v>332</v>
      </c>
      <c r="D516" s="91" t="s">
        <v>429</v>
      </c>
      <c r="E516" s="92">
        <v>2</v>
      </c>
      <c r="F516" s="75">
        <f t="shared" si="15"/>
        <v>20</v>
      </c>
      <c r="G516" s="76">
        <v>0</v>
      </c>
      <c r="H516" s="76">
        <v>0</v>
      </c>
      <c r="I516" s="76">
        <v>1</v>
      </c>
      <c r="J516" s="76">
        <v>1</v>
      </c>
      <c r="K516" s="76">
        <v>18</v>
      </c>
      <c r="L516" s="76">
        <v>0</v>
      </c>
      <c r="M516" s="76">
        <v>0</v>
      </c>
      <c r="N516" s="79">
        <v>2</v>
      </c>
    </row>
    <row r="517" spans="1:14" ht="16.5" customHeight="1">
      <c r="A517" s="3" t="s">
        <v>478</v>
      </c>
      <c r="B517" s="3" t="s">
        <v>54</v>
      </c>
      <c r="C517" s="90" t="s">
        <v>334</v>
      </c>
      <c r="D517" s="91" t="s">
        <v>429</v>
      </c>
      <c r="E517" s="92">
        <v>2</v>
      </c>
      <c r="F517" s="75">
        <f t="shared" si="15"/>
        <v>13</v>
      </c>
      <c r="G517" s="76">
        <v>0</v>
      </c>
      <c r="H517" s="76">
        <v>0</v>
      </c>
      <c r="I517" s="76">
        <v>0</v>
      </c>
      <c r="J517" s="76">
        <v>1</v>
      </c>
      <c r="K517" s="76">
        <v>11</v>
      </c>
      <c r="L517" s="76">
        <v>1</v>
      </c>
      <c r="M517" s="76">
        <v>0</v>
      </c>
      <c r="N517" s="79">
        <v>1</v>
      </c>
    </row>
    <row r="518" spans="1:14" ht="16.5" customHeight="1">
      <c r="A518" s="3" t="s">
        <v>478</v>
      </c>
      <c r="B518" s="3" t="s">
        <v>54</v>
      </c>
      <c r="C518" s="90" t="s">
        <v>336</v>
      </c>
      <c r="D518" s="91" t="s">
        <v>429</v>
      </c>
      <c r="E518" s="92">
        <v>2</v>
      </c>
      <c r="F518" s="75">
        <f t="shared" si="15"/>
        <v>15</v>
      </c>
      <c r="G518" s="76">
        <v>0</v>
      </c>
      <c r="H518" s="76">
        <v>0</v>
      </c>
      <c r="I518" s="76">
        <v>0</v>
      </c>
      <c r="J518" s="76">
        <v>1</v>
      </c>
      <c r="K518" s="76">
        <v>14</v>
      </c>
      <c r="L518" s="76">
        <v>0</v>
      </c>
      <c r="M518" s="76">
        <v>0</v>
      </c>
      <c r="N518" s="79">
        <v>1</v>
      </c>
    </row>
    <row r="519" spans="1:14" ht="16.5" customHeight="1">
      <c r="A519" s="3" t="s">
        <v>503</v>
      </c>
      <c r="B519" s="3" t="s">
        <v>504</v>
      </c>
      <c r="C519" s="90" t="s">
        <v>338</v>
      </c>
      <c r="D519" s="91" t="s">
        <v>429</v>
      </c>
      <c r="E519" s="92">
        <v>2</v>
      </c>
      <c r="F519" s="75">
        <f t="shared" si="15"/>
        <v>29</v>
      </c>
      <c r="G519" s="76">
        <v>0</v>
      </c>
      <c r="H519" s="76">
        <v>0</v>
      </c>
      <c r="I519" s="76">
        <v>1</v>
      </c>
      <c r="J519" s="76">
        <v>2</v>
      </c>
      <c r="K519" s="76">
        <v>26</v>
      </c>
      <c r="L519" s="76">
        <v>0</v>
      </c>
      <c r="M519" s="76">
        <v>0</v>
      </c>
      <c r="N519" s="79">
        <v>3</v>
      </c>
    </row>
    <row r="520" spans="1:14" ht="16.5" customHeight="1">
      <c r="A520" s="3" t="s">
        <v>503</v>
      </c>
      <c r="B520" s="3" t="s">
        <v>504</v>
      </c>
      <c r="C520" s="90" t="s">
        <v>340</v>
      </c>
      <c r="D520" s="91" t="s">
        <v>429</v>
      </c>
      <c r="E520" s="92">
        <v>2</v>
      </c>
      <c r="F520" s="75">
        <f t="shared" si="15"/>
        <v>12</v>
      </c>
      <c r="G520" s="76">
        <v>0</v>
      </c>
      <c r="H520" s="76">
        <v>0</v>
      </c>
      <c r="I520" s="76">
        <v>1</v>
      </c>
      <c r="J520" s="76">
        <v>0</v>
      </c>
      <c r="K520" s="76">
        <v>11</v>
      </c>
      <c r="L520" s="76">
        <v>0</v>
      </c>
      <c r="M520" s="76">
        <v>0</v>
      </c>
      <c r="N520" s="79">
        <v>1</v>
      </c>
    </row>
    <row r="521" spans="1:14" ht="16.5" customHeight="1">
      <c r="A521" s="3" t="s">
        <v>503</v>
      </c>
      <c r="B521" s="3" t="s">
        <v>504</v>
      </c>
      <c r="C521" s="90" t="s">
        <v>342</v>
      </c>
      <c r="D521" s="91" t="s">
        <v>429</v>
      </c>
      <c r="E521" s="92">
        <v>2</v>
      </c>
      <c r="F521" s="75">
        <f t="shared" si="15"/>
        <v>8</v>
      </c>
      <c r="G521" s="76">
        <v>0</v>
      </c>
      <c r="H521" s="76">
        <v>0</v>
      </c>
      <c r="I521" s="76">
        <v>0</v>
      </c>
      <c r="J521" s="76">
        <v>0</v>
      </c>
      <c r="K521" s="76">
        <v>8</v>
      </c>
      <c r="L521" s="76">
        <v>0</v>
      </c>
      <c r="M521" s="76">
        <v>0</v>
      </c>
      <c r="N521" s="79">
        <v>0</v>
      </c>
    </row>
    <row r="522" spans="1:14" ht="16.5" customHeight="1">
      <c r="A522" s="3" t="s">
        <v>503</v>
      </c>
      <c r="B522" s="3" t="s">
        <v>505</v>
      </c>
      <c r="C522" s="90" t="s">
        <v>344</v>
      </c>
      <c r="D522" s="91" t="s">
        <v>429</v>
      </c>
      <c r="E522" s="92">
        <v>2</v>
      </c>
      <c r="F522" s="75">
        <f t="shared" si="15"/>
        <v>41</v>
      </c>
      <c r="G522" s="76">
        <v>0</v>
      </c>
      <c r="H522" s="76">
        <v>1</v>
      </c>
      <c r="I522" s="76">
        <v>0</v>
      </c>
      <c r="J522" s="76">
        <v>1</v>
      </c>
      <c r="K522" s="76">
        <v>39</v>
      </c>
      <c r="L522" s="76">
        <v>0</v>
      </c>
      <c r="M522" s="76">
        <v>0</v>
      </c>
      <c r="N522" s="79">
        <v>2</v>
      </c>
    </row>
    <row r="523" spans="1:14" ht="16.5" customHeight="1">
      <c r="A523" s="3" t="s">
        <v>503</v>
      </c>
      <c r="B523" s="3" t="s">
        <v>505</v>
      </c>
      <c r="C523" s="90" t="s">
        <v>346</v>
      </c>
      <c r="D523" s="91" t="s">
        <v>429</v>
      </c>
      <c r="E523" s="92">
        <v>2</v>
      </c>
      <c r="F523" s="75">
        <f t="shared" si="15"/>
        <v>10</v>
      </c>
      <c r="G523" s="76">
        <v>0</v>
      </c>
      <c r="H523" s="76">
        <v>0</v>
      </c>
      <c r="I523" s="76">
        <v>0</v>
      </c>
      <c r="J523" s="76">
        <v>1</v>
      </c>
      <c r="K523" s="76">
        <v>9</v>
      </c>
      <c r="L523" s="76">
        <v>0</v>
      </c>
      <c r="M523" s="76">
        <v>0</v>
      </c>
      <c r="N523" s="79">
        <v>1</v>
      </c>
    </row>
    <row r="524" spans="1:14" ht="16.5" customHeight="1">
      <c r="A524" s="3" t="s">
        <v>503</v>
      </c>
      <c r="B524" s="3" t="s">
        <v>505</v>
      </c>
      <c r="C524" s="90" t="s">
        <v>348</v>
      </c>
      <c r="D524" s="91" t="s">
        <v>429</v>
      </c>
      <c r="E524" s="92">
        <v>2</v>
      </c>
      <c r="F524" s="75">
        <f t="shared" si="15"/>
        <v>8</v>
      </c>
      <c r="G524" s="76">
        <v>0</v>
      </c>
      <c r="H524" s="76">
        <v>0</v>
      </c>
      <c r="I524" s="76">
        <v>0</v>
      </c>
      <c r="J524" s="76">
        <v>0</v>
      </c>
      <c r="K524" s="76">
        <v>8</v>
      </c>
      <c r="L524" s="76">
        <v>0</v>
      </c>
      <c r="M524" s="76">
        <v>0</v>
      </c>
      <c r="N524" s="79">
        <v>0</v>
      </c>
    </row>
    <row r="525" spans="1:14" ht="16.5" customHeight="1">
      <c r="A525" s="3" t="s">
        <v>503</v>
      </c>
      <c r="B525" s="3" t="s">
        <v>504</v>
      </c>
      <c r="C525" s="90" t="s">
        <v>350</v>
      </c>
      <c r="D525" s="91" t="s">
        <v>429</v>
      </c>
      <c r="E525" s="92">
        <v>2</v>
      </c>
      <c r="F525" s="75">
        <f t="shared" si="15"/>
        <v>55</v>
      </c>
      <c r="G525" s="76">
        <v>0</v>
      </c>
      <c r="H525" s="76">
        <v>0</v>
      </c>
      <c r="I525" s="76">
        <v>0</v>
      </c>
      <c r="J525" s="76">
        <v>6</v>
      </c>
      <c r="K525" s="76">
        <v>49</v>
      </c>
      <c r="L525" s="76">
        <v>0</v>
      </c>
      <c r="M525" s="76">
        <v>0</v>
      </c>
      <c r="N525" s="79">
        <v>6</v>
      </c>
    </row>
    <row r="526" spans="1:14" ht="16.5" customHeight="1">
      <c r="A526" s="3" t="s">
        <v>471</v>
      </c>
      <c r="B526" s="3" t="s">
        <v>472</v>
      </c>
      <c r="C526" s="90" t="s">
        <v>352</v>
      </c>
      <c r="D526" s="91" t="s">
        <v>429</v>
      </c>
      <c r="E526" s="92">
        <v>2</v>
      </c>
      <c r="F526" s="75">
        <f t="shared" si="15"/>
        <v>122</v>
      </c>
      <c r="G526" s="76">
        <v>0</v>
      </c>
      <c r="H526" s="76">
        <v>1</v>
      </c>
      <c r="I526" s="76">
        <v>2</v>
      </c>
      <c r="J526" s="76">
        <v>11</v>
      </c>
      <c r="K526" s="76">
        <v>107</v>
      </c>
      <c r="L526" s="76">
        <v>1</v>
      </c>
      <c r="M526" s="76">
        <v>0</v>
      </c>
      <c r="N526" s="79">
        <v>14</v>
      </c>
    </row>
    <row r="527" spans="1:14" ht="16.5" customHeight="1">
      <c r="A527" s="3" t="s">
        <v>471</v>
      </c>
      <c r="B527" s="3" t="s">
        <v>472</v>
      </c>
      <c r="C527" s="90" t="s">
        <v>354</v>
      </c>
      <c r="D527" s="91" t="s">
        <v>429</v>
      </c>
      <c r="E527" s="92">
        <v>2</v>
      </c>
      <c r="F527" s="75">
        <f t="shared" si="15"/>
        <v>14</v>
      </c>
      <c r="G527" s="76">
        <v>0</v>
      </c>
      <c r="H527" s="76">
        <v>0</v>
      </c>
      <c r="I527" s="76">
        <v>0</v>
      </c>
      <c r="J527" s="76">
        <v>1</v>
      </c>
      <c r="K527" s="76">
        <v>13</v>
      </c>
      <c r="L527" s="76">
        <v>0</v>
      </c>
      <c r="M527" s="76">
        <v>0</v>
      </c>
      <c r="N527" s="79">
        <v>1</v>
      </c>
    </row>
    <row r="528" spans="1:14" ht="16.5" customHeight="1">
      <c r="A528" s="3" t="s">
        <v>471</v>
      </c>
      <c r="B528" s="3" t="s">
        <v>472</v>
      </c>
      <c r="C528" s="90" t="s">
        <v>356</v>
      </c>
      <c r="D528" s="91" t="s">
        <v>429</v>
      </c>
      <c r="E528" s="92">
        <v>2</v>
      </c>
      <c r="F528" s="75">
        <f t="shared" si="15"/>
        <v>15</v>
      </c>
      <c r="G528" s="76">
        <v>0</v>
      </c>
      <c r="H528" s="76">
        <v>0</v>
      </c>
      <c r="I528" s="76">
        <v>0</v>
      </c>
      <c r="J528" s="76">
        <v>3</v>
      </c>
      <c r="K528" s="76">
        <v>12</v>
      </c>
      <c r="L528" s="76">
        <v>0</v>
      </c>
      <c r="M528" s="76">
        <v>0</v>
      </c>
      <c r="N528" s="79">
        <v>3</v>
      </c>
    </row>
    <row r="529" spans="1:14" ht="16.5" customHeight="1">
      <c r="A529" s="3" t="s">
        <v>471</v>
      </c>
      <c r="B529" s="3" t="s">
        <v>472</v>
      </c>
      <c r="C529" s="90" t="s">
        <v>358</v>
      </c>
      <c r="D529" s="91" t="s">
        <v>429</v>
      </c>
      <c r="E529" s="92">
        <v>2</v>
      </c>
      <c r="F529" s="75">
        <f t="shared" si="15"/>
        <v>16</v>
      </c>
      <c r="G529" s="76">
        <v>0</v>
      </c>
      <c r="H529" s="76">
        <v>0</v>
      </c>
      <c r="I529" s="76">
        <v>0</v>
      </c>
      <c r="J529" s="76">
        <v>0</v>
      </c>
      <c r="K529" s="76">
        <v>16</v>
      </c>
      <c r="L529" s="76">
        <v>0</v>
      </c>
      <c r="M529" s="76">
        <v>0</v>
      </c>
      <c r="N529" s="79">
        <v>0</v>
      </c>
    </row>
    <row r="530" spans="1:14" ht="16.5" customHeight="1">
      <c r="A530" s="3" t="s">
        <v>471</v>
      </c>
      <c r="B530" s="3" t="s">
        <v>472</v>
      </c>
      <c r="C530" s="90" t="s">
        <v>360</v>
      </c>
      <c r="D530" s="91" t="s">
        <v>429</v>
      </c>
      <c r="E530" s="92">
        <v>2</v>
      </c>
      <c r="F530" s="75">
        <f t="shared" si="15"/>
        <v>14</v>
      </c>
      <c r="G530" s="76">
        <v>0</v>
      </c>
      <c r="H530" s="76">
        <v>0</v>
      </c>
      <c r="I530" s="76">
        <v>0</v>
      </c>
      <c r="J530" s="76">
        <v>2</v>
      </c>
      <c r="K530" s="76">
        <v>12</v>
      </c>
      <c r="L530" s="76">
        <v>0</v>
      </c>
      <c r="M530" s="76">
        <v>0</v>
      </c>
      <c r="N530" s="79">
        <v>2</v>
      </c>
    </row>
    <row r="531" spans="1:14" ht="16.5" customHeight="1">
      <c r="A531" s="3" t="s">
        <v>471</v>
      </c>
      <c r="B531" s="3" t="s">
        <v>472</v>
      </c>
      <c r="C531" s="90" t="s">
        <v>362</v>
      </c>
      <c r="D531" s="91" t="s">
        <v>429</v>
      </c>
      <c r="E531" s="92">
        <v>2</v>
      </c>
      <c r="F531" s="75">
        <f t="shared" si="15"/>
        <v>22</v>
      </c>
      <c r="G531" s="76">
        <v>0</v>
      </c>
      <c r="H531" s="76">
        <v>0</v>
      </c>
      <c r="I531" s="76">
        <v>0</v>
      </c>
      <c r="J531" s="76">
        <v>2</v>
      </c>
      <c r="K531" s="76">
        <v>20</v>
      </c>
      <c r="L531" s="76">
        <v>0</v>
      </c>
      <c r="M531" s="76">
        <v>0</v>
      </c>
      <c r="N531" s="79">
        <v>2</v>
      </c>
    </row>
    <row r="532" spans="1:14" ht="16.5" customHeight="1">
      <c r="A532" s="3" t="s">
        <v>471</v>
      </c>
      <c r="B532" s="3" t="s">
        <v>472</v>
      </c>
      <c r="C532" s="90" t="s">
        <v>364</v>
      </c>
      <c r="D532" s="91" t="s">
        <v>429</v>
      </c>
      <c r="E532" s="92">
        <v>2</v>
      </c>
      <c r="F532" s="75">
        <f t="shared" si="15"/>
        <v>52</v>
      </c>
      <c r="G532" s="76">
        <v>0</v>
      </c>
      <c r="H532" s="76">
        <v>0</v>
      </c>
      <c r="I532" s="76">
        <v>1</v>
      </c>
      <c r="J532" s="76">
        <v>2</v>
      </c>
      <c r="K532" s="76">
        <v>49</v>
      </c>
      <c r="L532" s="76">
        <v>0</v>
      </c>
      <c r="M532" s="76">
        <v>0</v>
      </c>
      <c r="N532" s="79">
        <v>3</v>
      </c>
    </row>
    <row r="533" spans="1:14" ht="16.5" customHeight="1">
      <c r="A533" s="3" t="s">
        <v>471</v>
      </c>
      <c r="B533" s="3" t="s">
        <v>472</v>
      </c>
      <c r="C533" s="90" t="s">
        <v>366</v>
      </c>
      <c r="D533" s="91" t="s">
        <v>429</v>
      </c>
      <c r="E533" s="92">
        <v>2</v>
      </c>
      <c r="F533" s="75">
        <f t="shared" si="15"/>
        <v>12</v>
      </c>
      <c r="G533" s="76">
        <v>0</v>
      </c>
      <c r="H533" s="76">
        <v>0</v>
      </c>
      <c r="I533" s="76">
        <v>0</v>
      </c>
      <c r="J533" s="76">
        <v>1</v>
      </c>
      <c r="K533" s="76">
        <v>11</v>
      </c>
      <c r="L533" s="76">
        <v>0</v>
      </c>
      <c r="M533" s="76">
        <v>0</v>
      </c>
      <c r="N533" s="79">
        <v>1</v>
      </c>
    </row>
    <row r="534" spans="1:14" ht="16.5" customHeight="1">
      <c r="A534" s="3" t="s">
        <v>471</v>
      </c>
      <c r="B534" s="3" t="s">
        <v>472</v>
      </c>
      <c r="C534" s="90" t="s">
        <v>368</v>
      </c>
      <c r="D534" s="91" t="s">
        <v>429</v>
      </c>
      <c r="E534" s="92">
        <v>2</v>
      </c>
      <c r="F534" s="75">
        <f t="shared" si="15"/>
        <v>11</v>
      </c>
      <c r="G534" s="76">
        <v>0</v>
      </c>
      <c r="H534" s="76">
        <v>0</v>
      </c>
      <c r="I534" s="76">
        <v>0</v>
      </c>
      <c r="J534" s="76">
        <v>0</v>
      </c>
      <c r="K534" s="76">
        <v>11</v>
      </c>
      <c r="L534" s="76">
        <v>0</v>
      </c>
      <c r="M534" s="76">
        <v>0</v>
      </c>
      <c r="N534" s="79">
        <v>0</v>
      </c>
    </row>
    <row r="535" spans="1:14" ht="16.5" customHeight="1">
      <c r="A535" s="3" t="s">
        <v>471</v>
      </c>
      <c r="B535" s="3" t="s">
        <v>472</v>
      </c>
      <c r="C535" s="90" t="s">
        <v>370</v>
      </c>
      <c r="D535" s="91" t="s">
        <v>429</v>
      </c>
      <c r="E535" s="92">
        <v>2</v>
      </c>
      <c r="F535" s="75">
        <f t="shared" si="15"/>
        <v>19</v>
      </c>
      <c r="G535" s="76">
        <v>0</v>
      </c>
      <c r="H535" s="76">
        <v>0</v>
      </c>
      <c r="I535" s="76">
        <v>0</v>
      </c>
      <c r="J535" s="76">
        <v>2</v>
      </c>
      <c r="K535" s="76">
        <v>17</v>
      </c>
      <c r="L535" s="76">
        <v>0</v>
      </c>
      <c r="M535" s="76">
        <v>0</v>
      </c>
      <c r="N535" s="79">
        <v>2</v>
      </c>
    </row>
    <row r="536" spans="1:14" ht="16.5" customHeight="1">
      <c r="A536" s="3" t="s">
        <v>471</v>
      </c>
      <c r="B536" s="3" t="s">
        <v>472</v>
      </c>
      <c r="C536" s="90" t="s">
        <v>372</v>
      </c>
      <c r="D536" s="91" t="s">
        <v>429</v>
      </c>
      <c r="E536" s="92">
        <v>2</v>
      </c>
      <c r="F536" s="75">
        <f t="shared" si="15"/>
        <v>18</v>
      </c>
      <c r="G536" s="76">
        <v>0</v>
      </c>
      <c r="H536" s="76">
        <v>0</v>
      </c>
      <c r="I536" s="76">
        <v>1</v>
      </c>
      <c r="J536" s="76">
        <v>4</v>
      </c>
      <c r="K536" s="76">
        <v>12</v>
      </c>
      <c r="L536" s="76">
        <v>1</v>
      </c>
      <c r="M536" s="76">
        <v>0</v>
      </c>
      <c r="N536" s="79">
        <v>5</v>
      </c>
    </row>
    <row r="537" spans="1:14" ht="16.5" customHeight="1">
      <c r="A537" s="3" t="s">
        <v>471</v>
      </c>
      <c r="B537" s="3" t="s">
        <v>472</v>
      </c>
      <c r="C537" s="90" t="s">
        <v>374</v>
      </c>
      <c r="D537" s="91" t="s">
        <v>429</v>
      </c>
      <c r="E537" s="92">
        <v>2</v>
      </c>
      <c r="F537" s="75">
        <f t="shared" si="15"/>
        <v>53</v>
      </c>
      <c r="G537" s="76">
        <v>0</v>
      </c>
      <c r="H537" s="76">
        <v>0</v>
      </c>
      <c r="I537" s="76">
        <v>0</v>
      </c>
      <c r="J537" s="76">
        <v>4</v>
      </c>
      <c r="K537" s="76">
        <v>48</v>
      </c>
      <c r="L537" s="76">
        <v>1</v>
      </c>
      <c r="M537" s="76">
        <v>0</v>
      </c>
      <c r="N537" s="79">
        <v>4</v>
      </c>
    </row>
    <row r="538" spans="1:14" ht="16.5" customHeight="1">
      <c r="A538" s="3" t="s">
        <v>471</v>
      </c>
      <c r="B538" s="3" t="s">
        <v>472</v>
      </c>
      <c r="C538" s="90" t="s">
        <v>376</v>
      </c>
      <c r="D538" s="91" t="s">
        <v>429</v>
      </c>
      <c r="E538" s="92">
        <v>2</v>
      </c>
      <c r="F538" s="75">
        <f t="shared" si="15"/>
        <v>7</v>
      </c>
      <c r="G538" s="76">
        <v>0</v>
      </c>
      <c r="H538" s="76">
        <v>0</v>
      </c>
      <c r="I538" s="76">
        <v>0</v>
      </c>
      <c r="J538" s="76">
        <v>1</v>
      </c>
      <c r="K538" s="76">
        <v>6</v>
      </c>
      <c r="L538" s="76">
        <v>0</v>
      </c>
      <c r="M538" s="76">
        <v>0</v>
      </c>
      <c r="N538" s="79">
        <v>1</v>
      </c>
    </row>
    <row r="539" spans="1:14" ht="16.5" customHeight="1">
      <c r="A539" s="3" t="s">
        <v>471</v>
      </c>
      <c r="B539" s="3" t="s">
        <v>472</v>
      </c>
      <c r="C539" s="90" t="s">
        <v>378</v>
      </c>
      <c r="D539" s="91" t="s">
        <v>429</v>
      </c>
      <c r="E539" s="92">
        <v>2</v>
      </c>
      <c r="F539" s="75">
        <f t="shared" si="15"/>
        <v>11</v>
      </c>
      <c r="G539" s="76">
        <v>0</v>
      </c>
      <c r="H539" s="76">
        <v>0</v>
      </c>
      <c r="I539" s="76">
        <v>0</v>
      </c>
      <c r="J539" s="76">
        <v>0</v>
      </c>
      <c r="K539" s="76">
        <v>11</v>
      </c>
      <c r="L539" s="76">
        <v>0</v>
      </c>
      <c r="M539" s="76">
        <v>0</v>
      </c>
      <c r="N539" s="79">
        <v>0</v>
      </c>
    </row>
    <row r="540" spans="1:14" ht="16.5" customHeight="1">
      <c r="A540" s="3" t="s">
        <v>471</v>
      </c>
      <c r="B540" s="3" t="s">
        <v>472</v>
      </c>
      <c r="C540" s="90" t="s">
        <v>380</v>
      </c>
      <c r="D540" s="91" t="s">
        <v>429</v>
      </c>
      <c r="E540" s="92">
        <v>2</v>
      </c>
      <c r="F540" s="75">
        <f t="shared" si="15"/>
        <v>19</v>
      </c>
      <c r="G540" s="76">
        <v>0</v>
      </c>
      <c r="H540" s="76">
        <v>0</v>
      </c>
      <c r="I540" s="76">
        <v>0</v>
      </c>
      <c r="J540" s="76">
        <v>0</v>
      </c>
      <c r="K540" s="76">
        <v>19</v>
      </c>
      <c r="L540" s="76">
        <v>0</v>
      </c>
      <c r="M540" s="76">
        <v>0</v>
      </c>
      <c r="N540" s="79">
        <v>0</v>
      </c>
    </row>
    <row r="541" spans="1:14" ht="16.5" customHeight="1">
      <c r="A541" s="3" t="s">
        <v>471</v>
      </c>
      <c r="B541" s="3" t="s">
        <v>472</v>
      </c>
      <c r="C541" s="90" t="s">
        <v>382</v>
      </c>
      <c r="D541" s="91" t="s">
        <v>429</v>
      </c>
      <c r="E541" s="92">
        <v>2</v>
      </c>
      <c r="F541" s="75">
        <f t="shared" si="15"/>
        <v>12</v>
      </c>
      <c r="G541" s="76">
        <v>0</v>
      </c>
      <c r="H541" s="76">
        <v>0</v>
      </c>
      <c r="I541" s="76">
        <v>0</v>
      </c>
      <c r="J541" s="76">
        <v>1</v>
      </c>
      <c r="K541" s="76">
        <v>11</v>
      </c>
      <c r="L541" s="76">
        <v>0</v>
      </c>
      <c r="M541" s="76">
        <v>0</v>
      </c>
      <c r="N541" s="79">
        <v>1</v>
      </c>
    </row>
    <row r="542" spans="1:14" ht="16.5" customHeight="1">
      <c r="A542" s="3" t="s">
        <v>471</v>
      </c>
      <c r="B542" s="3" t="s">
        <v>472</v>
      </c>
      <c r="C542" s="90" t="s">
        <v>384</v>
      </c>
      <c r="D542" s="91" t="s">
        <v>429</v>
      </c>
      <c r="E542" s="92">
        <v>2</v>
      </c>
      <c r="F542" s="75">
        <f t="shared" si="15"/>
        <v>7</v>
      </c>
      <c r="G542" s="76">
        <v>0</v>
      </c>
      <c r="H542" s="76">
        <v>0</v>
      </c>
      <c r="I542" s="76">
        <v>0</v>
      </c>
      <c r="J542" s="76">
        <v>0</v>
      </c>
      <c r="K542" s="76">
        <v>6</v>
      </c>
      <c r="L542" s="76">
        <v>1</v>
      </c>
      <c r="M542" s="76">
        <v>0</v>
      </c>
      <c r="N542" s="79">
        <v>0</v>
      </c>
    </row>
    <row r="543" spans="1:14" ht="16.5" customHeight="1">
      <c r="A543" s="3" t="s">
        <v>471</v>
      </c>
      <c r="B543" s="3" t="s">
        <v>472</v>
      </c>
      <c r="C543" s="90" t="s">
        <v>386</v>
      </c>
      <c r="D543" s="91" t="s">
        <v>429</v>
      </c>
      <c r="E543" s="92">
        <v>2</v>
      </c>
      <c r="F543" s="75">
        <f t="shared" si="15"/>
        <v>17</v>
      </c>
      <c r="G543" s="76">
        <v>0</v>
      </c>
      <c r="H543" s="76">
        <v>0</v>
      </c>
      <c r="I543" s="76">
        <v>0</v>
      </c>
      <c r="J543" s="76">
        <v>1</v>
      </c>
      <c r="K543" s="76">
        <v>16</v>
      </c>
      <c r="L543" s="76">
        <v>0</v>
      </c>
      <c r="M543" s="76">
        <v>0</v>
      </c>
      <c r="N543" s="79">
        <v>1</v>
      </c>
    </row>
    <row r="544" spans="1:14" ht="16.5" customHeight="1">
      <c r="A544" s="3" t="s">
        <v>469</v>
      </c>
      <c r="B544" s="3" t="s">
        <v>470</v>
      </c>
      <c r="C544" s="90" t="s">
        <v>388</v>
      </c>
      <c r="D544" s="91" t="s">
        <v>429</v>
      </c>
      <c r="E544" s="92">
        <v>2</v>
      </c>
      <c r="F544" s="75">
        <f t="shared" si="15"/>
        <v>67</v>
      </c>
      <c r="G544" s="76">
        <v>0</v>
      </c>
      <c r="H544" s="76">
        <v>0</v>
      </c>
      <c r="I544" s="76">
        <v>4</v>
      </c>
      <c r="J544" s="76">
        <v>5</v>
      </c>
      <c r="K544" s="76">
        <v>58</v>
      </c>
      <c r="L544" s="76">
        <v>0</v>
      </c>
      <c r="M544" s="76">
        <v>0</v>
      </c>
      <c r="N544" s="79">
        <v>9</v>
      </c>
    </row>
    <row r="545" spans="1:14" ht="16.5" customHeight="1">
      <c r="A545" s="3" t="s">
        <v>469</v>
      </c>
      <c r="B545" s="3" t="s">
        <v>470</v>
      </c>
      <c r="C545" s="90" t="s">
        <v>390</v>
      </c>
      <c r="D545" s="91" t="s">
        <v>429</v>
      </c>
      <c r="E545" s="92">
        <v>2</v>
      </c>
      <c r="F545" s="75">
        <f t="shared" si="15"/>
        <v>21</v>
      </c>
      <c r="G545" s="76">
        <v>0</v>
      </c>
      <c r="H545" s="76">
        <v>0</v>
      </c>
      <c r="I545" s="76">
        <v>0</v>
      </c>
      <c r="J545" s="76">
        <v>4</v>
      </c>
      <c r="K545" s="76">
        <v>17</v>
      </c>
      <c r="L545" s="76">
        <v>0</v>
      </c>
      <c r="M545" s="76">
        <v>0</v>
      </c>
      <c r="N545" s="79">
        <v>4</v>
      </c>
    </row>
    <row r="546" spans="1:14" ht="16.5" customHeight="1">
      <c r="A546" s="3" t="s">
        <v>469</v>
      </c>
      <c r="B546" s="3" t="s">
        <v>470</v>
      </c>
      <c r="C546" s="90" t="s">
        <v>392</v>
      </c>
      <c r="D546" s="91" t="s">
        <v>429</v>
      </c>
      <c r="E546" s="92">
        <v>2</v>
      </c>
      <c r="F546" s="75">
        <f t="shared" si="15"/>
        <v>20</v>
      </c>
      <c r="G546" s="76">
        <v>0</v>
      </c>
      <c r="H546" s="76">
        <v>0</v>
      </c>
      <c r="I546" s="76">
        <v>0</v>
      </c>
      <c r="J546" s="76">
        <v>2</v>
      </c>
      <c r="K546" s="76">
        <v>18</v>
      </c>
      <c r="L546" s="76">
        <v>0</v>
      </c>
      <c r="M546" s="76">
        <v>0</v>
      </c>
      <c r="N546" s="79">
        <v>2</v>
      </c>
    </row>
    <row r="547" spans="1:14" ht="16.5" customHeight="1">
      <c r="A547" s="3" t="s">
        <v>469</v>
      </c>
      <c r="B547" s="3" t="s">
        <v>470</v>
      </c>
      <c r="C547" s="90" t="s">
        <v>394</v>
      </c>
      <c r="D547" s="91" t="s">
        <v>429</v>
      </c>
      <c r="E547" s="92">
        <v>2</v>
      </c>
      <c r="F547" s="75">
        <f t="shared" si="15"/>
        <v>18</v>
      </c>
      <c r="G547" s="76">
        <v>0</v>
      </c>
      <c r="H547" s="76">
        <v>0</v>
      </c>
      <c r="I547" s="76">
        <v>0</v>
      </c>
      <c r="J547" s="76">
        <v>3</v>
      </c>
      <c r="K547" s="76">
        <v>15</v>
      </c>
      <c r="L547" s="76">
        <v>0</v>
      </c>
      <c r="M547" s="76">
        <v>0</v>
      </c>
      <c r="N547" s="79">
        <v>3</v>
      </c>
    </row>
    <row r="548" spans="1:14" ht="16.5" customHeight="1">
      <c r="A548" s="3" t="s">
        <v>469</v>
      </c>
      <c r="B548" s="3" t="s">
        <v>470</v>
      </c>
      <c r="C548" s="90" t="s">
        <v>396</v>
      </c>
      <c r="D548" s="91" t="s">
        <v>429</v>
      </c>
      <c r="E548" s="92">
        <v>2</v>
      </c>
      <c r="F548" s="75">
        <f t="shared" si="15"/>
        <v>11</v>
      </c>
      <c r="G548" s="76">
        <v>0</v>
      </c>
      <c r="H548" s="76">
        <v>0</v>
      </c>
      <c r="I548" s="76">
        <v>0</v>
      </c>
      <c r="J548" s="76">
        <v>0</v>
      </c>
      <c r="K548" s="76">
        <v>11</v>
      </c>
      <c r="L548" s="76">
        <v>0</v>
      </c>
      <c r="M548" s="76">
        <v>0</v>
      </c>
      <c r="N548" s="79">
        <v>0</v>
      </c>
    </row>
    <row r="549" spans="1:14" ht="16.5" customHeight="1">
      <c r="A549" s="3" t="s">
        <v>469</v>
      </c>
      <c r="B549" s="3" t="s">
        <v>470</v>
      </c>
      <c r="C549" s="90" t="s">
        <v>398</v>
      </c>
      <c r="D549" s="91" t="s">
        <v>429</v>
      </c>
      <c r="E549" s="92">
        <v>2</v>
      </c>
      <c r="F549" s="75">
        <f t="shared" si="15"/>
        <v>7</v>
      </c>
      <c r="G549" s="76">
        <v>0</v>
      </c>
      <c r="H549" s="76">
        <v>0</v>
      </c>
      <c r="I549" s="76">
        <v>0</v>
      </c>
      <c r="J549" s="76">
        <v>1</v>
      </c>
      <c r="K549" s="76">
        <v>6</v>
      </c>
      <c r="L549" s="76">
        <v>0</v>
      </c>
      <c r="M549" s="76">
        <v>0</v>
      </c>
      <c r="N549" s="79">
        <v>1</v>
      </c>
    </row>
    <row r="550" spans="1:14" ht="16.5" customHeight="1">
      <c r="A550" s="3" t="s">
        <v>469</v>
      </c>
      <c r="B550" s="3" t="s">
        <v>470</v>
      </c>
      <c r="C550" s="90" t="s">
        <v>400</v>
      </c>
      <c r="D550" s="91" t="s">
        <v>429</v>
      </c>
      <c r="E550" s="92">
        <v>2</v>
      </c>
      <c r="F550" s="75">
        <f t="shared" si="15"/>
        <v>13</v>
      </c>
      <c r="G550" s="76">
        <v>0</v>
      </c>
      <c r="H550" s="76">
        <v>0</v>
      </c>
      <c r="I550" s="76">
        <v>0</v>
      </c>
      <c r="J550" s="76">
        <v>0</v>
      </c>
      <c r="K550" s="76">
        <v>13</v>
      </c>
      <c r="L550" s="76">
        <v>0</v>
      </c>
      <c r="M550" s="76">
        <v>0</v>
      </c>
      <c r="N550" s="79">
        <v>0</v>
      </c>
    </row>
    <row r="551" spans="1:14" ht="16.5" customHeight="1">
      <c r="A551" s="3" t="s">
        <v>69</v>
      </c>
      <c r="B551" s="3" t="s">
        <v>506</v>
      </c>
      <c r="C551" s="90" t="s">
        <v>402</v>
      </c>
      <c r="D551" s="91" t="s">
        <v>429</v>
      </c>
      <c r="E551" s="92">
        <v>2</v>
      </c>
      <c r="F551" s="75">
        <f t="shared" si="15"/>
        <v>45</v>
      </c>
      <c r="G551" s="76">
        <v>0</v>
      </c>
      <c r="H551" s="76">
        <v>0</v>
      </c>
      <c r="I551" s="76">
        <v>2</v>
      </c>
      <c r="J551" s="76">
        <v>4</v>
      </c>
      <c r="K551" s="76">
        <v>38</v>
      </c>
      <c r="L551" s="76">
        <v>1</v>
      </c>
      <c r="M551" s="76">
        <v>0</v>
      </c>
      <c r="N551" s="79">
        <v>6</v>
      </c>
    </row>
    <row r="552" spans="1:14" ht="16.5" customHeight="1">
      <c r="A552" s="3" t="s">
        <v>69</v>
      </c>
      <c r="B552" s="3" t="s">
        <v>506</v>
      </c>
      <c r="C552" s="90" t="s">
        <v>404</v>
      </c>
      <c r="D552" s="91" t="s">
        <v>429</v>
      </c>
      <c r="E552" s="92">
        <v>2</v>
      </c>
      <c r="F552" s="75">
        <f t="shared" si="15"/>
        <v>87</v>
      </c>
      <c r="G552" s="76">
        <v>0</v>
      </c>
      <c r="H552" s="76">
        <v>1</v>
      </c>
      <c r="I552" s="76">
        <v>2</v>
      </c>
      <c r="J552" s="76">
        <v>6</v>
      </c>
      <c r="K552" s="76">
        <v>78</v>
      </c>
      <c r="L552" s="76">
        <v>0</v>
      </c>
      <c r="M552" s="76">
        <v>0</v>
      </c>
      <c r="N552" s="79">
        <v>9</v>
      </c>
    </row>
    <row r="553" spans="1:14" ht="16.5" customHeight="1">
      <c r="A553" s="3" t="s">
        <v>69</v>
      </c>
      <c r="B553" s="3" t="s">
        <v>506</v>
      </c>
      <c r="C553" s="90" t="s">
        <v>406</v>
      </c>
      <c r="D553" s="91" t="s">
        <v>429</v>
      </c>
      <c r="E553" s="92">
        <v>2</v>
      </c>
      <c r="F553" s="75">
        <f t="shared" si="15"/>
        <v>16</v>
      </c>
      <c r="G553" s="76">
        <v>0</v>
      </c>
      <c r="H553" s="76">
        <v>0</v>
      </c>
      <c r="I553" s="76">
        <v>0</v>
      </c>
      <c r="J553" s="76">
        <v>2</v>
      </c>
      <c r="K553" s="76">
        <v>14</v>
      </c>
      <c r="L553" s="76">
        <v>0</v>
      </c>
      <c r="M553" s="76">
        <v>0</v>
      </c>
      <c r="N553" s="79">
        <v>2</v>
      </c>
    </row>
    <row r="554" spans="1:14" ht="16.5" customHeight="1">
      <c r="A554" s="3" t="s">
        <v>69</v>
      </c>
      <c r="B554" s="3" t="s">
        <v>506</v>
      </c>
      <c r="C554" s="90" t="s">
        <v>408</v>
      </c>
      <c r="D554" s="91" t="s">
        <v>429</v>
      </c>
      <c r="E554" s="92">
        <v>2</v>
      </c>
      <c r="F554" s="75">
        <f t="shared" si="15"/>
        <v>11</v>
      </c>
      <c r="G554" s="76">
        <v>0</v>
      </c>
      <c r="H554" s="76">
        <v>0</v>
      </c>
      <c r="I554" s="76">
        <v>0</v>
      </c>
      <c r="J554" s="76">
        <v>1</v>
      </c>
      <c r="K554" s="76">
        <v>10</v>
      </c>
      <c r="L554" s="76">
        <v>0</v>
      </c>
      <c r="M554" s="76">
        <v>0</v>
      </c>
      <c r="N554" s="79">
        <v>1</v>
      </c>
    </row>
    <row r="555" spans="1:14" ht="16.5" customHeight="1">
      <c r="C555" s="147" t="s">
        <v>409</v>
      </c>
      <c r="D555" s="150" t="s">
        <v>429</v>
      </c>
      <c r="E555" s="151">
        <v>2</v>
      </c>
      <c r="F555" s="82">
        <f t="shared" si="15"/>
        <v>2</v>
      </c>
      <c r="G555" s="83">
        <v>0</v>
      </c>
      <c r="H555" s="83">
        <v>0</v>
      </c>
      <c r="I555" s="83">
        <v>0</v>
      </c>
      <c r="J555" s="83">
        <v>1</v>
      </c>
      <c r="K555" s="83">
        <v>1</v>
      </c>
      <c r="L555" s="83">
        <v>0</v>
      </c>
      <c r="M555" s="83">
        <v>0</v>
      </c>
      <c r="N555" s="86">
        <v>1</v>
      </c>
    </row>
    <row r="556" spans="1:14">
      <c r="C556" s="15" t="s">
        <v>426</v>
      </c>
      <c r="D556" s="57" t="s">
        <v>534</v>
      </c>
      <c r="E556" s="16"/>
      <c r="F556" s="16"/>
      <c r="G556" s="16"/>
      <c r="H556" s="16"/>
      <c r="I556" s="16"/>
      <c r="J556" s="16"/>
      <c r="K556" s="16"/>
      <c r="L556" s="16"/>
      <c r="M556" s="16"/>
      <c r="N556" s="16"/>
    </row>
    <row r="557" spans="1:14">
      <c r="C557" s="15"/>
      <c r="D557" s="16"/>
      <c r="E557" s="16"/>
      <c r="F557" s="16"/>
      <c r="G557" s="16"/>
      <c r="H557" s="16"/>
      <c r="I557" s="16"/>
      <c r="J557" s="16"/>
      <c r="K557" s="16"/>
      <c r="L557" s="16"/>
      <c r="M557" s="16"/>
      <c r="N557" s="16"/>
    </row>
    <row r="558" spans="1:14">
      <c r="C558" s="58" t="s">
        <v>537</v>
      </c>
      <c r="D558" s="16" t="s">
        <v>427</v>
      </c>
      <c r="E558" s="16"/>
      <c r="F558" s="16"/>
      <c r="G558" s="16"/>
      <c r="H558" s="16"/>
      <c r="I558" s="16"/>
      <c r="J558" s="16"/>
      <c r="K558" s="16"/>
      <c r="L558" s="16"/>
      <c r="M558" s="16"/>
      <c r="N558" s="16"/>
    </row>
    <row r="559" spans="1:14">
      <c r="C559" s="58">
        <v>2</v>
      </c>
      <c r="D559" s="16" t="s">
        <v>533</v>
      </c>
      <c r="E559" s="16"/>
      <c r="F559" s="16"/>
      <c r="G559" s="16"/>
      <c r="H559" s="16"/>
      <c r="I559" s="16"/>
      <c r="J559" s="16"/>
      <c r="K559" s="16"/>
      <c r="L559" s="16"/>
      <c r="M559" s="16"/>
      <c r="N559" s="16"/>
    </row>
    <row r="560" spans="1:14">
      <c r="C560" s="16"/>
      <c r="D560" s="16"/>
      <c r="E560" s="16"/>
      <c r="F560" s="16"/>
      <c r="G560" s="16"/>
      <c r="H560" s="16"/>
      <c r="I560" s="16"/>
      <c r="J560" s="16"/>
      <c r="K560" s="16"/>
      <c r="L560" s="16"/>
      <c r="M560" s="16"/>
      <c r="N560" s="16"/>
    </row>
    <row r="561" spans="3:14">
      <c r="C561" s="16"/>
      <c r="D561" s="16"/>
      <c r="E561" s="16"/>
      <c r="F561" s="16"/>
      <c r="G561" s="16"/>
      <c r="H561" s="16"/>
      <c r="I561" s="16"/>
      <c r="J561" s="16"/>
      <c r="K561" s="16"/>
      <c r="L561" s="16"/>
      <c r="M561" s="16"/>
      <c r="N561" s="16"/>
    </row>
    <row r="562" spans="3:14">
      <c r="C562" s="16"/>
      <c r="D562" s="16"/>
      <c r="E562" s="16"/>
      <c r="F562" s="16"/>
      <c r="G562" s="16"/>
      <c r="H562" s="16"/>
      <c r="I562" s="16"/>
      <c r="J562" s="16"/>
      <c r="K562" s="16"/>
      <c r="L562" s="16"/>
      <c r="M562" s="16"/>
      <c r="N562" s="16"/>
    </row>
    <row r="563" spans="3:14">
      <c r="C563" s="16"/>
      <c r="D563" s="16"/>
      <c r="E563" s="16"/>
      <c r="F563" s="16"/>
      <c r="G563" s="16"/>
      <c r="H563" s="16"/>
      <c r="I563" s="16"/>
      <c r="J563" s="16"/>
      <c r="K563" s="16"/>
      <c r="L563" s="16"/>
      <c r="M563" s="16"/>
      <c r="N563" s="16"/>
    </row>
    <row r="564" spans="3:14">
      <c r="C564" s="16"/>
      <c r="D564" s="16"/>
      <c r="E564" s="16"/>
      <c r="F564" s="16"/>
      <c r="G564" s="16"/>
      <c r="H564" s="16"/>
      <c r="I564" s="16"/>
      <c r="J564" s="16"/>
      <c r="K564" s="16"/>
      <c r="L564" s="16"/>
      <c r="M564" s="16"/>
      <c r="N564" s="16"/>
    </row>
    <row r="565" spans="3:14">
      <c r="C565" s="16"/>
      <c r="D565" s="16"/>
      <c r="E565" s="16"/>
      <c r="F565" s="16"/>
      <c r="G565" s="16"/>
      <c r="H565" s="16"/>
      <c r="I565" s="16"/>
      <c r="J565" s="16"/>
      <c r="K565" s="16"/>
      <c r="L565" s="16"/>
      <c r="M565" s="16"/>
      <c r="N565" s="16"/>
    </row>
    <row r="566" spans="3:14">
      <c r="C566" s="16"/>
      <c r="D566" s="16"/>
      <c r="E566" s="16"/>
      <c r="F566" s="16"/>
      <c r="G566" s="16"/>
      <c r="H566" s="16"/>
      <c r="I566" s="16"/>
      <c r="J566" s="16"/>
      <c r="K566" s="16"/>
      <c r="L566" s="16"/>
      <c r="M566" s="16"/>
      <c r="N566" s="16"/>
    </row>
    <row r="567" spans="3:14">
      <c r="C567" s="16"/>
      <c r="D567" s="16"/>
      <c r="E567" s="16"/>
      <c r="F567" s="16"/>
      <c r="G567" s="16"/>
      <c r="H567" s="16"/>
      <c r="I567" s="16"/>
      <c r="J567" s="16"/>
      <c r="K567" s="16"/>
      <c r="L567" s="16"/>
      <c r="M567" s="16"/>
      <c r="N567" s="16"/>
    </row>
    <row r="568" spans="3:14">
      <c r="C568" s="16"/>
      <c r="D568" s="16"/>
      <c r="E568" s="16"/>
      <c r="F568" s="16"/>
      <c r="G568" s="16"/>
      <c r="H568" s="16"/>
      <c r="I568" s="16"/>
      <c r="J568" s="16"/>
      <c r="K568" s="16"/>
      <c r="L568" s="16"/>
      <c r="M568" s="16"/>
      <c r="N568" s="16"/>
    </row>
    <row r="569" spans="3:14">
      <c r="C569" s="16"/>
      <c r="D569" s="16"/>
      <c r="E569" s="16"/>
      <c r="F569" s="16"/>
      <c r="G569" s="16"/>
      <c r="H569" s="16"/>
      <c r="I569" s="16"/>
      <c r="J569" s="16"/>
      <c r="K569" s="16"/>
      <c r="L569" s="16"/>
      <c r="M569" s="16"/>
      <c r="N569" s="16"/>
    </row>
    <row r="570" spans="3:14">
      <c r="C570" s="16"/>
      <c r="D570" s="16"/>
      <c r="E570" s="16"/>
      <c r="F570" s="16"/>
      <c r="G570" s="16"/>
      <c r="H570" s="16"/>
      <c r="I570" s="16"/>
      <c r="J570" s="16"/>
      <c r="K570" s="16"/>
      <c r="L570" s="16"/>
      <c r="M570" s="16"/>
      <c r="N570" s="16"/>
    </row>
    <row r="571" spans="3:14">
      <c r="C571" s="16"/>
      <c r="D571" s="16"/>
      <c r="E571" s="16"/>
      <c r="F571" s="16"/>
      <c r="G571" s="16"/>
      <c r="H571" s="16"/>
      <c r="I571" s="16"/>
      <c r="J571" s="16"/>
      <c r="K571" s="16"/>
      <c r="L571" s="16"/>
      <c r="M571" s="16"/>
      <c r="N571" s="16"/>
    </row>
    <row r="572" spans="3:14">
      <c r="C572" s="16"/>
      <c r="D572" s="16"/>
      <c r="E572" s="16"/>
      <c r="F572" s="16"/>
      <c r="G572" s="16"/>
      <c r="H572" s="16"/>
      <c r="I572" s="16"/>
      <c r="J572" s="16"/>
      <c r="K572" s="16"/>
      <c r="L572" s="16"/>
      <c r="M572" s="16"/>
      <c r="N572" s="16"/>
    </row>
    <row r="573" spans="3:14">
      <c r="C573" s="16"/>
      <c r="D573" s="16"/>
      <c r="E573" s="16"/>
      <c r="F573" s="16"/>
      <c r="G573" s="16"/>
      <c r="H573" s="16"/>
      <c r="I573" s="16"/>
      <c r="J573" s="16"/>
      <c r="K573" s="16"/>
      <c r="L573" s="16"/>
      <c r="M573" s="16"/>
      <c r="N573" s="16"/>
    </row>
    <row r="574" spans="3:14">
      <c r="C574" s="16"/>
      <c r="D574" s="16"/>
      <c r="E574" s="16"/>
      <c r="F574" s="16"/>
      <c r="G574" s="16"/>
      <c r="H574" s="16"/>
      <c r="I574" s="16"/>
      <c r="J574" s="16"/>
      <c r="K574" s="16"/>
      <c r="L574" s="16"/>
      <c r="M574" s="16"/>
      <c r="N574" s="16"/>
    </row>
    <row r="575" spans="3:14">
      <c r="C575" s="16"/>
      <c r="D575" s="16"/>
      <c r="E575" s="16"/>
      <c r="F575" s="16"/>
      <c r="G575" s="16"/>
      <c r="H575" s="16"/>
      <c r="I575" s="16"/>
      <c r="J575" s="16"/>
      <c r="K575" s="16"/>
      <c r="L575" s="16"/>
      <c r="M575" s="16"/>
      <c r="N575" s="16"/>
    </row>
    <row r="576" spans="3:14">
      <c r="C576" s="16"/>
      <c r="D576" s="16"/>
      <c r="E576" s="16"/>
      <c r="F576" s="16"/>
      <c r="G576" s="16"/>
      <c r="H576" s="16"/>
      <c r="I576" s="16"/>
      <c r="J576" s="16"/>
      <c r="K576" s="16"/>
      <c r="L576" s="16"/>
      <c r="M576" s="16"/>
      <c r="N576" s="16"/>
    </row>
    <row r="577" spans="3:14">
      <c r="C577" s="16"/>
      <c r="D577" s="16"/>
      <c r="E577" s="16"/>
      <c r="F577" s="16"/>
      <c r="G577" s="16"/>
      <c r="H577" s="16"/>
      <c r="I577" s="16"/>
      <c r="J577" s="16"/>
      <c r="K577" s="16"/>
      <c r="L577" s="16"/>
      <c r="M577" s="16"/>
      <c r="N577" s="16"/>
    </row>
    <row r="578" spans="3:14">
      <c r="C578" s="16"/>
      <c r="D578" s="16"/>
      <c r="E578" s="16"/>
      <c r="F578" s="16"/>
      <c r="G578" s="16"/>
      <c r="H578" s="16"/>
      <c r="I578" s="16"/>
      <c r="J578" s="16"/>
      <c r="K578" s="16"/>
      <c r="L578" s="16"/>
      <c r="M578" s="16"/>
      <c r="N578" s="16"/>
    </row>
    <row r="579" spans="3:14">
      <c r="C579" s="16"/>
      <c r="D579" s="16"/>
      <c r="E579" s="16"/>
      <c r="F579" s="16"/>
      <c r="G579" s="16"/>
      <c r="H579" s="16"/>
      <c r="I579" s="16"/>
      <c r="J579" s="16"/>
      <c r="K579" s="16"/>
      <c r="L579" s="16"/>
      <c r="M579" s="16"/>
      <c r="N579" s="16"/>
    </row>
    <row r="580" spans="3:14">
      <c r="C580" s="16"/>
      <c r="D580" s="16"/>
      <c r="E580" s="16"/>
      <c r="F580" s="16"/>
      <c r="G580" s="16"/>
      <c r="H580" s="16"/>
      <c r="I580" s="16"/>
      <c r="J580" s="16"/>
      <c r="K580" s="16"/>
      <c r="L580" s="16"/>
      <c r="M580" s="16"/>
      <c r="N580" s="16"/>
    </row>
    <row r="581" spans="3:14">
      <c r="C581" s="16"/>
      <c r="D581" s="16"/>
      <c r="E581" s="16"/>
      <c r="F581" s="16"/>
      <c r="G581" s="16"/>
      <c r="H581" s="16"/>
      <c r="I581" s="16"/>
      <c r="J581" s="16"/>
      <c r="K581" s="16"/>
      <c r="L581" s="16"/>
      <c r="M581" s="16"/>
      <c r="N581" s="16"/>
    </row>
    <row r="582" spans="3:14">
      <c r="C582" s="16"/>
      <c r="D582" s="16"/>
      <c r="E582" s="16"/>
      <c r="F582" s="16"/>
      <c r="G582" s="16"/>
      <c r="H582" s="16"/>
      <c r="I582" s="16"/>
      <c r="J582" s="16"/>
      <c r="K582" s="16"/>
      <c r="L582" s="16"/>
      <c r="M582" s="16"/>
      <c r="N582" s="16"/>
    </row>
    <row r="583" spans="3:14">
      <c r="C583" s="16"/>
      <c r="D583" s="16"/>
      <c r="E583" s="16"/>
      <c r="F583" s="16"/>
      <c r="G583" s="16"/>
      <c r="H583" s="16"/>
      <c r="I583" s="16"/>
      <c r="J583" s="16"/>
      <c r="K583" s="16"/>
      <c r="L583" s="16"/>
      <c r="M583" s="16"/>
      <c r="N583" s="16"/>
    </row>
    <row r="584" spans="3:14">
      <c r="C584" s="16"/>
      <c r="D584" s="16"/>
      <c r="E584" s="16"/>
      <c r="F584" s="16"/>
      <c r="G584" s="16"/>
      <c r="H584" s="16"/>
      <c r="I584" s="16"/>
      <c r="J584" s="16"/>
      <c r="K584" s="16"/>
      <c r="L584" s="16"/>
      <c r="M584" s="16"/>
      <c r="N584" s="16"/>
    </row>
    <row r="585" spans="3:14">
      <c r="C585" s="16"/>
      <c r="D585" s="16"/>
      <c r="E585" s="16"/>
      <c r="F585" s="16"/>
      <c r="G585" s="16"/>
      <c r="H585" s="16"/>
      <c r="I585" s="16"/>
      <c r="J585" s="16"/>
      <c r="K585" s="16"/>
      <c r="L585" s="16"/>
      <c r="M585" s="16"/>
      <c r="N585" s="16"/>
    </row>
    <row r="586" spans="3:14">
      <c r="C586" s="16"/>
      <c r="D586" s="16"/>
      <c r="E586" s="16"/>
      <c r="F586" s="16"/>
      <c r="G586" s="16"/>
      <c r="H586" s="16"/>
      <c r="I586" s="16"/>
      <c r="J586" s="16"/>
      <c r="K586" s="16"/>
      <c r="L586" s="16"/>
      <c r="M586" s="16"/>
      <c r="N586" s="16"/>
    </row>
    <row r="587" spans="3:14">
      <c r="C587" s="16"/>
      <c r="D587" s="16"/>
      <c r="E587" s="16"/>
      <c r="F587" s="16"/>
      <c r="G587" s="16"/>
      <c r="H587" s="16"/>
      <c r="I587" s="16"/>
      <c r="J587" s="16"/>
      <c r="K587" s="16"/>
      <c r="L587" s="16"/>
      <c r="M587" s="16"/>
      <c r="N587" s="16"/>
    </row>
    <row r="588" spans="3:14">
      <c r="C588" s="16"/>
      <c r="D588" s="16"/>
      <c r="E588" s="16"/>
      <c r="F588" s="16"/>
      <c r="G588" s="16"/>
      <c r="H588" s="16"/>
      <c r="I588" s="16"/>
      <c r="J588" s="16"/>
      <c r="K588" s="16"/>
      <c r="L588" s="16"/>
      <c r="M588" s="16"/>
      <c r="N588" s="16"/>
    </row>
    <row r="589" spans="3:14">
      <c r="C589" s="16"/>
      <c r="D589" s="16"/>
      <c r="E589" s="16"/>
      <c r="F589" s="16"/>
      <c r="G589" s="16"/>
      <c r="H589" s="16"/>
      <c r="I589" s="16"/>
      <c r="J589" s="16"/>
      <c r="K589" s="16"/>
      <c r="L589" s="16"/>
      <c r="M589" s="16"/>
      <c r="N589" s="16"/>
    </row>
    <row r="590" spans="3:14">
      <c r="C590" s="16"/>
      <c r="D590" s="16"/>
      <c r="E590" s="16"/>
      <c r="F590" s="16"/>
      <c r="G590" s="16"/>
      <c r="H590" s="16"/>
      <c r="I590" s="16"/>
      <c r="J590" s="16"/>
      <c r="K590" s="16"/>
      <c r="L590" s="16"/>
      <c r="M590" s="16"/>
      <c r="N590" s="16"/>
    </row>
    <row r="591" spans="3:14">
      <c r="C591" s="16"/>
      <c r="D591" s="16"/>
      <c r="E591" s="16"/>
      <c r="F591" s="16"/>
      <c r="G591" s="16"/>
      <c r="H591" s="16"/>
      <c r="I591" s="16"/>
      <c r="J591" s="16"/>
      <c r="K591" s="16"/>
      <c r="L591" s="16"/>
      <c r="M591" s="16"/>
      <c r="N591" s="16"/>
    </row>
    <row r="592" spans="3:14">
      <c r="C592" s="16"/>
      <c r="D592" s="16"/>
      <c r="E592" s="16"/>
      <c r="F592" s="16"/>
      <c r="G592" s="16"/>
      <c r="H592" s="16"/>
      <c r="I592" s="16"/>
      <c r="J592" s="16"/>
      <c r="K592" s="16"/>
      <c r="L592" s="16"/>
      <c r="M592" s="16"/>
      <c r="N592" s="16"/>
    </row>
    <row r="593" spans="3:14">
      <c r="C593" s="16"/>
      <c r="D593" s="16"/>
      <c r="E593" s="16"/>
      <c r="F593" s="16"/>
      <c r="G593" s="16"/>
      <c r="H593" s="16"/>
      <c r="I593" s="16"/>
      <c r="J593" s="16"/>
      <c r="K593" s="16"/>
      <c r="L593" s="16"/>
      <c r="M593" s="16"/>
      <c r="N593" s="16"/>
    </row>
    <row r="594" spans="3:14">
      <c r="C594" s="16"/>
      <c r="D594" s="16"/>
      <c r="E594" s="16"/>
      <c r="F594" s="16"/>
      <c r="G594" s="16"/>
      <c r="H594" s="16"/>
      <c r="I594" s="16"/>
      <c r="J594" s="16"/>
      <c r="K594" s="16"/>
      <c r="L594" s="16"/>
      <c r="M594" s="16"/>
      <c r="N594" s="16"/>
    </row>
    <row r="595" spans="3:14">
      <c r="C595" s="16"/>
      <c r="D595" s="16"/>
      <c r="E595" s="16"/>
      <c r="F595" s="16"/>
      <c r="G595" s="16"/>
      <c r="H595" s="16"/>
      <c r="I595" s="16"/>
      <c r="J595" s="16"/>
      <c r="K595" s="16"/>
      <c r="L595" s="16"/>
      <c r="M595" s="16"/>
      <c r="N595" s="16"/>
    </row>
    <row r="596" spans="3:14">
      <c r="C596" s="16"/>
      <c r="D596" s="16"/>
      <c r="E596" s="16"/>
      <c r="F596" s="16"/>
      <c r="G596" s="16"/>
      <c r="H596" s="16"/>
      <c r="I596" s="16"/>
      <c r="J596" s="16"/>
      <c r="K596" s="16"/>
      <c r="L596" s="16"/>
      <c r="M596" s="16"/>
      <c r="N596" s="16"/>
    </row>
    <row r="597" spans="3:14">
      <c r="C597" s="16"/>
      <c r="D597" s="16"/>
      <c r="E597" s="16"/>
      <c r="F597" s="16"/>
      <c r="G597" s="16"/>
      <c r="H597" s="16"/>
      <c r="I597" s="16"/>
      <c r="J597" s="16"/>
      <c r="K597" s="16"/>
      <c r="L597" s="16"/>
      <c r="M597" s="16"/>
      <c r="N597" s="16"/>
    </row>
    <row r="598" spans="3:14">
      <c r="C598" s="16"/>
      <c r="D598" s="16"/>
      <c r="E598" s="16"/>
      <c r="F598" s="16"/>
      <c r="G598" s="16"/>
      <c r="H598" s="16"/>
      <c r="I598" s="16"/>
      <c r="J598" s="16"/>
      <c r="K598" s="16"/>
      <c r="L598" s="16"/>
      <c r="M598" s="16"/>
      <c r="N598" s="16"/>
    </row>
    <row r="599" spans="3:14">
      <c r="C599" s="16"/>
      <c r="D599" s="16"/>
      <c r="E599" s="16"/>
      <c r="F599" s="16"/>
      <c r="G599" s="16"/>
      <c r="H599" s="16"/>
      <c r="I599" s="16"/>
      <c r="J599" s="16"/>
      <c r="K599" s="16"/>
      <c r="L599" s="16"/>
      <c r="M599" s="16"/>
      <c r="N599" s="16"/>
    </row>
    <row r="600" spans="3:14">
      <c r="C600" s="16"/>
      <c r="D600" s="16"/>
      <c r="E600" s="16"/>
      <c r="F600" s="16"/>
      <c r="G600" s="16"/>
      <c r="H600" s="16"/>
      <c r="I600" s="16"/>
      <c r="J600" s="16"/>
      <c r="K600" s="16"/>
      <c r="L600" s="16"/>
      <c r="M600" s="16"/>
      <c r="N600" s="16"/>
    </row>
    <row r="601" spans="3:14">
      <c r="C601" s="16"/>
      <c r="D601" s="16"/>
      <c r="E601" s="16"/>
      <c r="F601" s="16"/>
      <c r="G601" s="16"/>
      <c r="H601" s="16"/>
      <c r="I601" s="16"/>
      <c r="J601" s="16"/>
      <c r="K601" s="16"/>
      <c r="L601" s="16"/>
      <c r="M601" s="16"/>
      <c r="N601" s="16"/>
    </row>
    <row r="602" spans="3:14">
      <c r="C602" s="16"/>
      <c r="D602" s="16"/>
      <c r="E602" s="16"/>
      <c r="F602" s="16"/>
      <c r="G602" s="16"/>
      <c r="H602" s="16"/>
      <c r="I602" s="16"/>
      <c r="J602" s="16"/>
      <c r="K602" s="16"/>
      <c r="L602" s="16"/>
      <c r="M602" s="16"/>
      <c r="N602" s="16"/>
    </row>
    <row r="603" spans="3:14">
      <c r="C603" s="16"/>
      <c r="D603" s="16"/>
      <c r="E603" s="16"/>
      <c r="F603" s="16"/>
      <c r="G603" s="16"/>
      <c r="H603" s="16"/>
      <c r="I603" s="16"/>
      <c r="J603" s="16"/>
      <c r="K603" s="16"/>
      <c r="L603" s="16"/>
      <c r="M603" s="16"/>
      <c r="N603" s="16"/>
    </row>
    <row r="604" spans="3:14">
      <c r="C604" s="16"/>
      <c r="D604" s="16"/>
      <c r="E604" s="16"/>
      <c r="F604" s="16"/>
      <c r="G604" s="16"/>
      <c r="H604" s="16"/>
      <c r="I604" s="16"/>
      <c r="J604" s="16"/>
      <c r="K604" s="16"/>
      <c r="L604" s="16"/>
      <c r="M604" s="16"/>
      <c r="N604" s="16"/>
    </row>
    <row r="605" spans="3:14">
      <c r="C605" s="16"/>
      <c r="D605" s="16"/>
      <c r="E605" s="16"/>
      <c r="F605" s="16"/>
      <c r="G605" s="16"/>
      <c r="H605" s="16"/>
      <c r="I605" s="16"/>
      <c r="J605" s="16"/>
      <c r="K605" s="16"/>
      <c r="L605" s="16"/>
      <c r="M605" s="16"/>
      <c r="N605" s="16"/>
    </row>
    <row r="606" spans="3:14">
      <c r="C606" s="16"/>
      <c r="D606" s="16"/>
      <c r="E606" s="16"/>
      <c r="F606" s="16"/>
      <c r="G606" s="16"/>
      <c r="H606" s="16"/>
      <c r="I606" s="16"/>
      <c r="J606" s="16"/>
      <c r="K606" s="16"/>
      <c r="L606" s="16"/>
      <c r="M606" s="16"/>
      <c r="N606" s="16"/>
    </row>
    <row r="607" spans="3:14">
      <c r="C607" s="16"/>
      <c r="D607" s="16"/>
      <c r="E607" s="16"/>
      <c r="F607" s="16"/>
      <c r="G607" s="16"/>
      <c r="H607" s="16"/>
      <c r="I607" s="16"/>
      <c r="J607" s="16"/>
      <c r="K607" s="16"/>
      <c r="L607" s="16"/>
      <c r="M607" s="16"/>
      <c r="N607" s="16"/>
    </row>
    <row r="608" spans="3:14">
      <c r="C608" s="16"/>
      <c r="D608" s="16"/>
      <c r="E608" s="16"/>
      <c r="F608" s="16"/>
      <c r="G608" s="16"/>
      <c r="H608" s="16"/>
      <c r="I608" s="16"/>
      <c r="J608" s="16"/>
      <c r="K608" s="16"/>
      <c r="L608" s="16"/>
      <c r="M608" s="16"/>
      <c r="N608" s="16"/>
    </row>
    <row r="609" spans="3:14">
      <c r="C609" s="16"/>
      <c r="D609" s="16"/>
      <c r="E609" s="16"/>
      <c r="F609" s="16"/>
      <c r="G609" s="16"/>
      <c r="H609" s="16"/>
      <c r="I609" s="16"/>
      <c r="J609" s="16"/>
      <c r="K609" s="16"/>
      <c r="L609" s="16"/>
      <c r="M609" s="16"/>
      <c r="N609" s="16"/>
    </row>
    <row r="610" spans="3:14">
      <c r="C610" s="16"/>
      <c r="D610" s="16"/>
      <c r="E610" s="16"/>
      <c r="F610" s="16"/>
      <c r="G610" s="16"/>
      <c r="H610" s="16"/>
      <c r="I610" s="16"/>
      <c r="J610" s="16"/>
      <c r="K610" s="16"/>
      <c r="L610" s="16"/>
      <c r="M610" s="16"/>
      <c r="N610" s="16"/>
    </row>
    <row r="611" spans="3:14">
      <c r="C611" s="16"/>
      <c r="D611" s="16"/>
      <c r="E611" s="16"/>
      <c r="F611" s="16"/>
      <c r="G611" s="16"/>
      <c r="H611" s="16"/>
      <c r="I611" s="16"/>
      <c r="J611" s="16"/>
      <c r="K611" s="16"/>
      <c r="L611" s="16"/>
      <c r="M611" s="16"/>
      <c r="N611" s="16"/>
    </row>
    <row r="612" spans="3:14">
      <c r="C612" s="16"/>
      <c r="D612" s="16"/>
      <c r="E612" s="16"/>
      <c r="F612" s="16"/>
      <c r="G612" s="16"/>
      <c r="H612" s="16"/>
      <c r="I612" s="16"/>
      <c r="J612" s="16"/>
      <c r="K612" s="16"/>
      <c r="L612" s="16"/>
      <c r="M612" s="16"/>
      <c r="N612" s="16"/>
    </row>
    <row r="613" spans="3:14">
      <c r="C613" s="16"/>
      <c r="D613" s="16"/>
      <c r="E613" s="16"/>
      <c r="F613" s="16"/>
      <c r="G613" s="16"/>
      <c r="H613" s="16"/>
      <c r="I613" s="16"/>
      <c r="J613" s="16"/>
      <c r="K613" s="16"/>
      <c r="L613" s="16"/>
      <c r="M613" s="16"/>
      <c r="N613" s="16"/>
    </row>
    <row r="614" spans="3:14">
      <c r="C614" s="16"/>
      <c r="D614" s="16"/>
      <c r="E614" s="16"/>
      <c r="F614" s="16"/>
      <c r="G614" s="16"/>
      <c r="H614" s="16"/>
      <c r="I614" s="16"/>
      <c r="J614" s="16"/>
      <c r="K614" s="16"/>
      <c r="L614" s="16"/>
      <c r="M614" s="16"/>
      <c r="N614" s="16"/>
    </row>
    <row r="615" spans="3:14">
      <c r="C615" s="16"/>
      <c r="D615" s="16"/>
      <c r="E615" s="16"/>
      <c r="F615" s="16"/>
      <c r="G615" s="16"/>
      <c r="H615" s="16"/>
      <c r="I615" s="16"/>
      <c r="J615" s="16"/>
      <c r="K615" s="16"/>
      <c r="L615" s="16"/>
      <c r="M615" s="16"/>
      <c r="N615" s="16"/>
    </row>
    <row r="616" spans="3:14">
      <c r="C616" s="16"/>
      <c r="D616" s="16"/>
      <c r="E616" s="16"/>
      <c r="F616" s="16"/>
      <c r="G616" s="16"/>
      <c r="H616" s="16"/>
      <c r="I616" s="16"/>
      <c r="J616" s="16"/>
      <c r="K616" s="16"/>
      <c r="L616" s="16"/>
      <c r="M616" s="16"/>
      <c r="N616" s="16"/>
    </row>
    <row r="617" spans="3:14">
      <c r="C617" s="16"/>
      <c r="D617" s="16"/>
      <c r="E617" s="16"/>
      <c r="F617" s="16"/>
      <c r="G617" s="16"/>
      <c r="H617" s="16"/>
      <c r="I617" s="16"/>
      <c r="J617" s="16"/>
      <c r="K617" s="16"/>
      <c r="L617" s="16"/>
      <c r="M617" s="16"/>
      <c r="N617" s="16"/>
    </row>
    <row r="618" spans="3:14">
      <c r="C618" s="16"/>
      <c r="D618" s="16"/>
      <c r="E618" s="16"/>
      <c r="F618" s="16"/>
      <c r="G618" s="16"/>
      <c r="H618" s="16"/>
      <c r="I618" s="16"/>
      <c r="J618" s="16"/>
      <c r="K618" s="16"/>
      <c r="L618" s="16"/>
      <c r="M618" s="16"/>
      <c r="N618" s="16"/>
    </row>
    <row r="619" spans="3:14">
      <c r="C619" s="16"/>
      <c r="D619" s="16"/>
      <c r="E619" s="16"/>
      <c r="F619" s="16"/>
      <c r="G619" s="16"/>
      <c r="H619" s="16"/>
      <c r="I619" s="16"/>
      <c r="J619" s="16"/>
      <c r="K619" s="16"/>
      <c r="L619" s="16"/>
      <c r="M619" s="16"/>
      <c r="N619" s="16"/>
    </row>
    <row r="620" spans="3:14">
      <c r="C620" s="16"/>
      <c r="D620" s="16"/>
      <c r="E620" s="16"/>
      <c r="F620" s="16"/>
      <c r="G620" s="16"/>
      <c r="H620" s="16"/>
      <c r="I620" s="16"/>
      <c r="J620" s="16"/>
      <c r="K620" s="16"/>
      <c r="L620" s="16"/>
      <c r="M620" s="16"/>
      <c r="N620" s="16"/>
    </row>
    <row r="621" spans="3:14">
      <c r="C621" s="16"/>
      <c r="D621" s="16"/>
      <c r="E621" s="16"/>
      <c r="F621" s="16"/>
      <c r="G621" s="16"/>
      <c r="H621" s="16"/>
      <c r="I621" s="16"/>
      <c r="J621" s="16"/>
      <c r="K621" s="16"/>
      <c r="L621" s="16"/>
      <c r="M621" s="16"/>
      <c r="N621" s="16"/>
    </row>
    <row r="622" spans="3:14">
      <c r="C622" s="16"/>
      <c r="D622" s="16"/>
      <c r="E622" s="16"/>
      <c r="F622" s="16"/>
      <c r="G622" s="16"/>
      <c r="H622" s="16"/>
      <c r="I622" s="16"/>
      <c r="J622" s="16"/>
      <c r="K622" s="16"/>
      <c r="L622" s="16"/>
      <c r="M622" s="16"/>
      <c r="N622" s="16"/>
    </row>
    <row r="623" spans="3:14">
      <c r="C623" s="16"/>
      <c r="D623" s="16"/>
      <c r="E623" s="16"/>
      <c r="F623" s="16"/>
      <c r="G623" s="16"/>
      <c r="H623" s="16"/>
      <c r="I623" s="16"/>
      <c r="J623" s="16"/>
      <c r="K623" s="16"/>
      <c r="L623" s="16"/>
      <c r="M623" s="16"/>
      <c r="N623" s="16"/>
    </row>
    <row r="624" spans="3:14">
      <c r="C624" s="16"/>
      <c r="D624" s="16"/>
      <c r="E624" s="16"/>
      <c r="F624" s="16"/>
      <c r="G624" s="16"/>
      <c r="H624" s="16"/>
      <c r="I624" s="16"/>
      <c r="J624" s="16"/>
      <c r="K624" s="16"/>
      <c r="L624" s="16"/>
      <c r="M624" s="16"/>
      <c r="N624" s="16"/>
    </row>
    <row r="625" spans="3:14">
      <c r="C625" s="16"/>
      <c r="D625" s="16"/>
      <c r="E625" s="16"/>
      <c r="F625" s="16"/>
      <c r="G625" s="16"/>
      <c r="H625" s="16"/>
      <c r="I625" s="16"/>
      <c r="J625" s="16"/>
      <c r="K625" s="16"/>
      <c r="L625" s="16"/>
      <c r="M625" s="16"/>
      <c r="N625" s="16"/>
    </row>
    <row r="626" spans="3:14">
      <c r="C626" s="16"/>
      <c r="D626" s="16"/>
      <c r="E626" s="16"/>
      <c r="F626" s="16"/>
      <c r="G626" s="16"/>
      <c r="H626" s="16"/>
      <c r="I626" s="16"/>
      <c r="J626" s="16"/>
      <c r="K626" s="16"/>
      <c r="L626" s="16"/>
      <c r="M626" s="16"/>
      <c r="N626" s="16"/>
    </row>
    <row r="627" spans="3:14">
      <c r="C627" s="16"/>
      <c r="D627" s="16"/>
      <c r="E627" s="16"/>
      <c r="F627" s="16"/>
      <c r="G627" s="16"/>
      <c r="H627" s="16"/>
      <c r="I627" s="16"/>
      <c r="J627" s="16"/>
      <c r="K627" s="16"/>
      <c r="L627" s="16"/>
      <c r="M627" s="16"/>
      <c r="N627" s="16"/>
    </row>
    <row r="628" spans="3:14">
      <c r="C628" s="16"/>
      <c r="D628" s="16"/>
      <c r="E628" s="16"/>
      <c r="F628" s="16"/>
      <c r="G628" s="16"/>
      <c r="H628" s="16"/>
      <c r="I628" s="16"/>
      <c r="J628" s="16"/>
      <c r="K628" s="16"/>
      <c r="L628" s="16"/>
      <c r="M628" s="16"/>
      <c r="N628" s="16"/>
    </row>
    <row r="629" spans="3:14">
      <c r="C629" s="16"/>
      <c r="D629" s="16"/>
      <c r="E629" s="16"/>
      <c r="F629" s="16"/>
      <c r="G629" s="16"/>
      <c r="H629" s="16"/>
      <c r="I629" s="16"/>
      <c r="J629" s="16"/>
      <c r="K629" s="16"/>
      <c r="L629" s="16"/>
      <c r="M629" s="16"/>
      <c r="N629" s="16"/>
    </row>
    <row r="630" spans="3:14">
      <c r="C630" s="16"/>
      <c r="D630" s="16"/>
      <c r="E630" s="16"/>
      <c r="F630" s="16"/>
      <c r="G630" s="16"/>
      <c r="H630" s="16"/>
      <c r="I630" s="16"/>
      <c r="J630" s="16"/>
      <c r="K630" s="16"/>
      <c r="L630" s="16"/>
      <c r="M630" s="16"/>
      <c r="N630" s="16"/>
    </row>
    <row r="631" spans="3:14">
      <c r="C631" s="16"/>
      <c r="D631" s="16"/>
      <c r="E631" s="16"/>
      <c r="F631" s="16"/>
      <c r="G631" s="16"/>
      <c r="H631" s="16"/>
      <c r="I631" s="16"/>
      <c r="J631" s="16"/>
      <c r="K631" s="16"/>
      <c r="L631" s="16"/>
      <c r="M631" s="16"/>
      <c r="N631" s="16"/>
    </row>
    <row r="632" spans="3:14">
      <c r="C632" s="16"/>
      <c r="D632" s="16"/>
      <c r="E632" s="16"/>
      <c r="F632" s="16"/>
      <c r="G632" s="16"/>
      <c r="H632" s="16"/>
      <c r="I632" s="16"/>
      <c r="J632" s="16"/>
      <c r="K632" s="16"/>
      <c r="L632" s="16"/>
      <c r="M632" s="16"/>
      <c r="N632" s="16"/>
    </row>
    <row r="633" spans="3:14">
      <c r="C633" s="16"/>
      <c r="D633" s="16"/>
      <c r="E633" s="16"/>
      <c r="F633" s="16"/>
      <c r="G633" s="16"/>
      <c r="H633" s="16"/>
      <c r="I633" s="16"/>
      <c r="J633" s="16"/>
      <c r="K633" s="16"/>
      <c r="L633" s="16"/>
      <c r="M633" s="16"/>
      <c r="N633" s="16"/>
    </row>
    <row r="634" spans="3:14">
      <c r="C634" s="16"/>
      <c r="D634" s="16"/>
      <c r="E634" s="16"/>
      <c r="F634" s="16"/>
      <c r="G634" s="16"/>
      <c r="H634" s="16"/>
      <c r="I634" s="16"/>
      <c r="J634" s="16"/>
      <c r="K634" s="16"/>
      <c r="L634" s="16"/>
      <c r="M634" s="16"/>
      <c r="N634" s="16"/>
    </row>
    <row r="635" spans="3:14">
      <c r="C635" s="16"/>
      <c r="D635" s="16"/>
      <c r="E635" s="16"/>
      <c r="F635" s="16"/>
      <c r="G635" s="16"/>
      <c r="H635" s="16"/>
      <c r="I635" s="16"/>
      <c r="J635" s="16"/>
      <c r="K635" s="16"/>
      <c r="L635" s="16"/>
      <c r="M635" s="16"/>
      <c r="N635" s="16"/>
    </row>
    <row r="636" spans="3:14">
      <c r="C636" s="16"/>
      <c r="D636" s="16"/>
      <c r="E636" s="16"/>
      <c r="F636" s="16"/>
      <c r="G636" s="16"/>
      <c r="H636" s="16"/>
      <c r="I636" s="16"/>
      <c r="J636" s="16"/>
      <c r="K636" s="16"/>
      <c r="L636" s="16"/>
      <c r="M636" s="16"/>
      <c r="N636" s="16"/>
    </row>
    <row r="637" spans="3:14">
      <c r="C637" s="16"/>
      <c r="D637" s="16"/>
      <c r="E637" s="16"/>
      <c r="F637" s="16"/>
      <c r="G637" s="16"/>
      <c r="H637" s="16"/>
      <c r="I637" s="16"/>
      <c r="J637" s="16"/>
      <c r="K637" s="16"/>
      <c r="L637" s="16"/>
      <c r="M637" s="16"/>
      <c r="N637" s="16"/>
    </row>
    <row r="638" spans="3:14">
      <c r="C638" s="16"/>
      <c r="D638" s="16"/>
      <c r="E638" s="16"/>
      <c r="F638" s="16"/>
      <c r="G638" s="16"/>
      <c r="H638" s="16"/>
      <c r="I638" s="16"/>
      <c r="J638" s="16"/>
      <c r="K638" s="16"/>
      <c r="L638" s="16"/>
      <c r="M638" s="16"/>
      <c r="N638" s="16"/>
    </row>
    <row r="639" spans="3:14">
      <c r="C639" s="16"/>
      <c r="D639" s="16"/>
      <c r="E639" s="16"/>
      <c r="F639" s="16"/>
      <c r="G639" s="16"/>
      <c r="H639" s="16"/>
      <c r="I639" s="16"/>
      <c r="J639" s="16"/>
      <c r="K639" s="16"/>
      <c r="L639" s="16"/>
      <c r="M639" s="16"/>
      <c r="N639" s="16"/>
    </row>
    <row r="640" spans="3:14">
      <c r="C640" s="16"/>
      <c r="D640" s="16"/>
      <c r="E640" s="16"/>
      <c r="F640" s="16"/>
      <c r="G640" s="16"/>
      <c r="H640" s="16"/>
      <c r="I640" s="16"/>
      <c r="J640" s="16"/>
      <c r="K640" s="16"/>
      <c r="L640" s="16"/>
      <c r="M640" s="16"/>
      <c r="N640" s="16"/>
    </row>
    <row r="641" spans="3:14">
      <c r="C641" s="16"/>
      <c r="D641" s="16"/>
      <c r="E641" s="16"/>
      <c r="F641" s="16"/>
      <c r="G641" s="16"/>
      <c r="H641" s="16"/>
      <c r="I641" s="16"/>
      <c r="J641" s="16"/>
      <c r="K641" s="16"/>
      <c r="L641" s="16"/>
      <c r="M641" s="16"/>
      <c r="N641" s="16"/>
    </row>
    <row r="642" spans="3:14">
      <c r="C642" s="16"/>
      <c r="D642" s="16"/>
      <c r="E642" s="16"/>
      <c r="F642" s="16"/>
      <c r="G642" s="16"/>
      <c r="H642" s="16"/>
      <c r="I642" s="16"/>
      <c r="J642" s="16"/>
      <c r="K642" s="16"/>
      <c r="L642" s="16"/>
      <c r="M642" s="16"/>
      <c r="N642" s="16"/>
    </row>
    <row r="643" spans="3:14">
      <c r="C643" s="16"/>
      <c r="D643" s="16"/>
      <c r="E643" s="16"/>
      <c r="F643" s="16"/>
      <c r="G643" s="16"/>
      <c r="H643" s="16"/>
      <c r="I643" s="16"/>
      <c r="J643" s="16"/>
      <c r="K643" s="16"/>
      <c r="L643" s="16"/>
      <c r="M643" s="16"/>
      <c r="N643" s="16"/>
    </row>
    <row r="644" spans="3:14">
      <c r="C644" s="16"/>
      <c r="D644" s="16"/>
      <c r="E644" s="16"/>
      <c r="F644" s="16"/>
      <c r="G644" s="16"/>
      <c r="H644" s="16"/>
      <c r="I644" s="16"/>
      <c r="J644" s="16"/>
      <c r="K644" s="16"/>
      <c r="L644" s="16"/>
      <c r="M644" s="16"/>
      <c r="N644" s="16"/>
    </row>
    <row r="645" spans="3:14">
      <c r="C645" s="16"/>
      <c r="D645" s="16"/>
      <c r="E645" s="16"/>
      <c r="F645" s="16"/>
      <c r="G645" s="16"/>
      <c r="H645" s="16"/>
      <c r="I645" s="16"/>
      <c r="J645" s="16"/>
      <c r="K645" s="16"/>
      <c r="L645" s="16"/>
      <c r="M645" s="16"/>
      <c r="N645" s="16"/>
    </row>
    <row r="646" spans="3:14">
      <c r="C646" s="16"/>
      <c r="D646" s="16"/>
      <c r="E646" s="16"/>
      <c r="F646" s="16"/>
      <c r="G646" s="16"/>
      <c r="H646" s="16"/>
      <c r="I646" s="16"/>
      <c r="J646" s="16"/>
      <c r="K646" s="16"/>
      <c r="L646" s="16"/>
      <c r="M646" s="16"/>
      <c r="N646" s="16"/>
    </row>
    <row r="647" spans="3:14">
      <c r="C647" s="16"/>
      <c r="D647" s="16"/>
      <c r="E647" s="16"/>
      <c r="F647" s="16"/>
      <c r="G647" s="16"/>
      <c r="H647" s="16"/>
      <c r="I647" s="16"/>
      <c r="J647" s="16"/>
      <c r="K647" s="16"/>
      <c r="L647" s="16"/>
      <c r="M647" s="16"/>
      <c r="N647" s="16"/>
    </row>
    <row r="648" spans="3:14">
      <c r="C648" s="16"/>
      <c r="D648" s="16"/>
      <c r="E648" s="16"/>
      <c r="F648" s="16"/>
      <c r="G648" s="16"/>
      <c r="H648" s="16"/>
      <c r="I648" s="16"/>
      <c r="J648" s="16"/>
      <c r="K648" s="16"/>
      <c r="L648" s="16"/>
      <c r="M648" s="16"/>
      <c r="N648" s="16"/>
    </row>
    <row r="649" spans="3:14">
      <c r="C649" s="16"/>
      <c r="D649" s="16"/>
      <c r="E649" s="16"/>
      <c r="F649" s="16"/>
      <c r="G649" s="16"/>
      <c r="H649" s="16"/>
      <c r="I649" s="16"/>
      <c r="J649" s="16"/>
      <c r="K649" s="16"/>
      <c r="L649" s="16"/>
      <c r="M649" s="16"/>
      <c r="N649" s="16"/>
    </row>
    <row r="650" spans="3:14">
      <c r="C650" s="16"/>
      <c r="D650" s="16"/>
      <c r="E650" s="16"/>
      <c r="F650" s="16"/>
      <c r="G650" s="16"/>
      <c r="H650" s="16"/>
      <c r="I650" s="16"/>
      <c r="J650" s="16"/>
      <c r="K650" s="16"/>
      <c r="L650" s="16"/>
      <c r="M650" s="16"/>
      <c r="N650" s="16"/>
    </row>
    <row r="651" spans="3:14">
      <c r="C651" s="16"/>
      <c r="D651" s="16"/>
      <c r="E651" s="16"/>
      <c r="F651" s="16"/>
      <c r="G651" s="16"/>
      <c r="H651" s="16"/>
      <c r="I651" s="16"/>
      <c r="J651" s="16"/>
      <c r="K651" s="16"/>
      <c r="L651" s="16"/>
      <c r="M651" s="16"/>
      <c r="N651" s="16"/>
    </row>
    <row r="652" spans="3:14">
      <c r="C652" s="16"/>
      <c r="D652" s="16"/>
      <c r="E652" s="16"/>
      <c r="F652" s="16"/>
      <c r="G652" s="16"/>
      <c r="H652" s="16"/>
      <c r="I652" s="16"/>
      <c r="J652" s="16"/>
      <c r="K652" s="16"/>
      <c r="L652" s="16"/>
      <c r="M652" s="16"/>
      <c r="N652" s="16"/>
    </row>
    <row r="653" spans="3:14">
      <c r="C653" s="16"/>
      <c r="D653" s="16"/>
      <c r="E653" s="16"/>
      <c r="F653" s="16"/>
      <c r="G653" s="16"/>
      <c r="H653" s="16"/>
      <c r="I653" s="16"/>
      <c r="J653" s="16"/>
      <c r="K653" s="16"/>
      <c r="L653" s="16"/>
      <c r="M653" s="16"/>
      <c r="N653" s="16"/>
    </row>
    <row r="654" spans="3:14">
      <c r="C654" s="16"/>
      <c r="D654" s="16"/>
      <c r="E654" s="16"/>
      <c r="F654" s="16"/>
      <c r="G654" s="16"/>
      <c r="H654" s="16"/>
      <c r="I654" s="16"/>
      <c r="J654" s="16"/>
      <c r="K654" s="16"/>
      <c r="L654" s="16"/>
      <c r="M654" s="16"/>
      <c r="N654" s="16"/>
    </row>
    <row r="655" spans="3:14">
      <c r="C655" s="16"/>
      <c r="D655" s="16"/>
      <c r="E655" s="16"/>
      <c r="F655" s="16"/>
      <c r="G655" s="16"/>
      <c r="H655" s="16"/>
      <c r="I655" s="16"/>
      <c r="J655" s="16"/>
      <c r="K655" s="16"/>
      <c r="L655" s="16"/>
      <c r="M655" s="16"/>
      <c r="N655" s="16"/>
    </row>
    <row r="656" spans="3:14">
      <c r="C656" s="16"/>
      <c r="D656" s="16"/>
      <c r="E656" s="16"/>
      <c r="F656" s="16"/>
      <c r="G656" s="16"/>
      <c r="H656" s="16"/>
      <c r="I656" s="16"/>
      <c r="J656" s="16"/>
      <c r="K656" s="16"/>
      <c r="L656" s="16"/>
      <c r="M656" s="16"/>
      <c r="N656" s="16"/>
    </row>
    <row r="657" spans="3:14">
      <c r="C657" s="16"/>
      <c r="D657" s="16"/>
      <c r="E657" s="16"/>
      <c r="F657" s="16"/>
      <c r="G657" s="16"/>
      <c r="H657" s="16"/>
      <c r="I657" s="16"/>
      <c r="J657" s="16"/>
      <c r="K657" s="16"/>
      <c r="L657" s="16"/>
      <c r="M657" s="16"/>
      <c r="N657" s="16"/>
    </row>
    <row r="658" spans="3:14">
      <c r="C658" s="16"/>
      <c r="D658" s="16"/>
      <c r="E658" s="16"/>
      <c r="F658" s="16"/>
      <c r="G658" s="16"/>
      <c r="H658" s="16"/>
      <c r="I658" s="16"/>
      <c r="J658" s="16"/>
      <c r="K658" s="16"/>
      <c r="L658" s="16"/>
      <c r="M658" s="16"/>
      <c r="N658" s="16"/>
    </row>
    <row r="659" spans="3:14">
      <c r="C659" s="16"/>
      <c r="D659" s="16"/>
      <c r="E659" s="16"/>
      <c r="F659" s="16"/>
      <c r="G659" s="16"/>
      <c r="H659" s="16"/>
      <c r="I659" s="16"/>
      <c r="J659" s="16"/>
      <c r="K659" s="16"/>
      <c r="L659" s="16"/>
      <c r="M659" s="16"/>
      <c r="N659" s="16"/>
    </row>
    <row r="660" spans="3:14">
      <c r="C660" s="16"/>
      <c r="D660" s="16"/>
      <c r="E660" s="16"/>
      <c r="F660" s="16"/>
      <c r="G660" s="16"/>
      <c r="H660" s="16"/>
      <c r="I660" s="16"/>
      <c r="J660" s="16"/>
      <c r="K660" s="16"/>
      <c r="L660" s="16"/>
      <c r="M660" s="16"/>
      <c r="N660" s="16"/>
    </row>
    <row r="661" spans="3:14">
      <c r="C661" s="16"/>
      <c r="D661" s="16"/>
      <c r="E661" s="16"/>
      <c r="F661" s="16"/>
      <c r="G661" s="16"/>
      <c r="H661" s="16"/>
      <c r="I661" s="16"/>
      <c r="J661" s="16"/>
      <c r="K661" s="16"/>
      <c r="L661" s="16"/>
      <c r="M661" s="16"/>
      <c r="N661" s="16"/>
    </row>
    <row r="662" spans="3:14">
      <c r="C662" s="16"/>
      <c r="D662" s="16"/>
      <c r="E662" s="16"/>
      <c r="F662" s="16"/>
      <c r="G662" s="16"/>
      <c r="H662" s="16"/>
      <c r="I662" s="16"/>
      <c r="J662" s="16"/>
      <c r="K662" s="16"/>
      <c r="L662" s="16"/>
      <c r="M662" s="16"/>
      <c r="N662" s="16"/>
    </row>
    <row r="663" spans="3:14">
      <c r="C663" s="16"/>
      <c r="D663" s="16"/>
      <c r="E663" s="16"/>
      <c r="F663" s="16"/>
      <c r="G663" s="16"/>
      <c r="H663" s="16"/>
      <c r="I663" s="16"/>
      <c r="J663" s="16"/>
      <c r="K663" s="16"/>
      <c r="L663" s="16"/>
      <c r="M663" s="16"/>
      <c r="N663" s="16"/>
    </row>
    <row r="664" spans="3:14">
      <c r="C664" s="16"/>
      <c r="D664" s="16"/>
      <c r="E664" s="16"/>
      <c r="F664" s="16"/>
      <c r="G664" s="16"/>
      <c r="H664" s="16"/>
      <c r="I664" s="16"/>
      <c r="J664" s="16"/>
      <c r="K664" s="16"/>
      <c r="L664" s="16"/>
      <c r="M664" s="16"/>
      <c r="N664" s="16"/>
    </row>
    <row r="665" spans="3:14">
      <c r="C665" s="16"/>
      <c r="D665" s="16"/>
      <c r="E665" s="16"/>
      <c r="F665" s="16"/>
      <c r="G665" s="16"/>
      <c r="H665" s="16"/>
      <c r="I665" s="16"/>
      <c r="J665" s="16"/>
      <c r="K665" s="16"/>
      <c r="L665" s="16"/>
      <c r="M665" s="16"/>
      <c r="N665" s="16"/>
    </row>
    <row r="666" spans="3:14">
      <c r="C666" s="16"/>
      <c r="D666" s="16"/>
      <c r="E666" s="16"/>
      <c r="F666" s="16"/>
      <c r="G666" s="16"/>
      <c r="H666" s="16"/>
      <c r="I666" s="16"/>
      <c r="J666" s="16"/>
      <c r="K666" s="16"/>
      <c r="L666" s="16"/>
      <c r="M666" s="16"/>
      <c r="N666" s="16"/>
    </row>
    <row r="667" spans="3:14">
      <c r="C667" s="16"/>
      <c r="D667" s="16"/>
      <c r="E667" s="16"/>
      <c r="F667" s="16"/>
      <c r="G667" s="16"/>
      <c r="H667" s="16"/>
      <c r="I667" s="16"/>
      <c r="J667" s="16"/>
      <c r="K667" s="16"/>
      <c r="L667" s="16"/>
      <c r="M667" s="16"/>
      <c r="N667" s="16"/>
    </row>
    <row r="668" spans="3:14">
      <c r="C668" s="16"/>
      <c r="D668" s="16"/>
      <c r="E668" s="16"/>
      <c r="F668" s="16"/>
      <c r="G668" s="16"/>
      <c r="H668" s="16"/>
      <c r="I668" s="16"/>
      <c r="J668" s="16"/>
      <c r="K668" s="16"/>
      <c r="L668" s="16"/>
      <c r="M668" s="16"/>
      <c r="N668" s="16"/>
    </row>
  </sheetData>
  <mergeCells count="2">
    <mergeCell ref="C2:D2"/>
    <mergeCell ref="C3:D3"/>
  </mergeCells>
  <phoneticPr fontId="18"/>
  <conditionalFormatting sqref="G10:N10 C4:N4 C7:N7 C10:E10 C13:F13 C196:E196 C16:N195 C197:N375 C376:E555">
    <cfRule type="expression" dxfId="63" priority="237" stopIfTrue="1">
      <formula>OR(#REF!="国", #REF!="道")</formula>
    </cfRule>
    <cfRule type="expression" dxfId="62" priority="238" stopIfTrue="1">
      <formula>OR(#REF!="所", #REF!="圏", #REF!="局")</formula>
    </cfRule>
    <cfRule type="expression" dxfId="61" priority="239" stopIfTrue="1">
      <formula>OR(#REF!="札幌市", #REF!="小樽市", #REF!="函館市", #REF!="旭川市")</formula>
    </cfRule>
    <cfRule type="expression" dxfId="60" priority="240" stopIfTrue="1">
      <formula>OR(#REF!="市", #REF!="町", #REF!="村")</formula>
    </cfRule>
  </conditionalFormatting>
  <conditionalFormatting sqref="G11:N11 C5:M6 C8:N9 C11:E12 C14:N15">
    <cfRule type="expression" dxfId="59" priority="233" stopIfTrue="1">
      <formula>OR(#REF!="国", #REF!="道")</formula>
    </cfRule>
    <cfRule type="expression" dxfId="58" priority="234" stopIfTrue="1">
      <formula>OR(#REF!="所", #REF!="圏", #REF!="局")</formula>
    </cfRule>
    <cfRule type="expression" dxfId="57" priority="235" stopIfTrue="1">
      <formula>OR(#REF!="札幌市", #REF!="小樽市", #REF!="函館市", #REF!="旭川市")</formula>
    </cfRule>
    <cfRule type="expression" dxfId="56" priority="236" stopIfTrue="1">
      <formula>OR(#REF!="市", #REF!="町", #REF!="村")</formula>
    </cfRule>
  </conditionalFormatting>
  <conditionalFormatting sqref="G12:N12">
    <cfRule type="expression" dxfId="55" priority="229" stopIfTrue="1">
      <formula>OR(#REF!="国", #REF!="道")</formula>
    </cfRule>
    <cfRule type="expression" dxfId="54" priority="230" stopIfTrue="1">
      <formula>OR(#REF!="所", #REF!="圏", #REF!="局")</formula>
    </cfRule>
    <cfRule type="expression" dxfId="53" priority="231" stopIfTrue="1">
      <formula>OR(#REF!="札幌市", #REF!="小樽市", #REF!="函館市", #REF!="旭川市")</formula>
    </cfRule>
    <cfRule type="expression" dxfId="52" priority="232" stopIfTrue="1">
      <formula>OR(#REF!="市", #REF!="町", #REF!="村")</formula>
    </cfRule>
  </conditionalFormatting>
  <conditionalFormatting sqref="H13:N13">
    <cfRule type="expression" dxfId="51" priority="225" stopIfTrue="1">
      <formula>OR(#REF!="国", #REF!="道")</formula>
    </cfRule>
    <cfRule type="expression" dxfId="50" priority="226" stopIfTrue="1">
      <formula>OR(#REF!="所", #REF!="圏", #REF!="局")</formula>
    </cfRule>
    <cfRule type="expression" dxfId="49" priority="227" stopIfTrue="1">
      <formula>OR(#REF!="札幌市", #REF!="小樽市", #REF!="函館市", #REF!="旭川市")</formula>
    </cfRule>
    <cfRule type="expression" dxfId="48" priority="228" stopIfTrue="1">
      <formula>OR(#REF!="市", #REF!="町", #REF!="村")</formula>
    </cfRule>
  </conditionalFormatting>
  <conditionalFormatting sqref="N5">
    <cfRule type="expression" dxfId="47" priority="57" stopIfTrue="1">
      <formula>OR(#REF!="国", #REF!="道")</formula>
    </cfRule>
    <cfRule type="expression" dxfId="46" priority="58" stopIfTrue="1">
      <formula>OR(#REF!="所", #REF!="圏", #REF!="局")</formula>
    </cfRule>
    <cfRule type="expression" dxfId="45" priority="59" stopIfTrue="1">
      <formula>OR(#REF!="札幌市", #REF!="小樽市", #REF!="函館市", #REF!="旭川市")</formula>
    </cfRule>
    <cfRule type="expression" dxfId="44" priority="60" stopIfTrue="1">
      <formula>OR(#REF!="市", #REF!="町", #REF!="村")</formula>
    </cfRule>
  </conditionalFormatting>
  <conditionalFormatting sqref="N6">
    <cfRule type="expression" dxfId="43" priority="53" stopIfTrue="1">
      <formula>OR(#REF!="国", #REF!="道")</formula>
    </cfRule>
    <cfRule type="expression" dxfId="42" priority="54" stopIfTrue="1">
      <formula>OR(#REF!="所", #REF!="圏", #REF!="局")</formula>
    </cfRule>
    <cfRule type="expression" dxfId="41" priority="55" stopIfTrue="1">
      <formula>OR(#REF!="札幌市", #REF!="小樽市", #REF!="函館市", #REF!="旭川市")</formula>
    </cfRule>
    <cfRule type="expression" dxfId="40" priority="56" stopIfTrue="1">
      <formula>OR(#REF!="市", #REF!="町", #REF!="村")</formula>
    </cfRule>
  </conditionalFormatting>
  <conditionalFormatting sqref="F196:N196 F377:N555">
    <cfRule type="expression" dxfId="39" priority="49" stopIfTrue="1">
      <formula>OR(#REF!="国", #REF!="道")</formula>
    </cfRule>
    <cfRule type="expression" dxfId="38" priority="50" stopIfTrue="1">
      <formula>OR(#REF!="所", #REF!="圏", #REF!="局")</formula>
    </cfRule>
    <cfRule type="expression" dxfId="37" priority="51" stopIfTrue="1">
      <formula>OR(#REF!="札幌市", #REF!="小樽市", #REF!="函館市", #REF!="旭川市")</formula>
    </cfRule>
    <cfRule type="expression" dxfId="36" priority="52" stopIfTrue="1">
      <formula>OR(#REF!="市", #REF!="町", #REF!="村")</formula>
    </cfRule>
  </conditionalFormatting>
  <conditionalFormatting sqref="F376:N376">
    <cfRule type="expression" dxfId="35" priority="45" stopIfTrue="1">
      <formula>OR(#REF!="国", #REF!="道")</formula>
    </cfRule>
    <cfRule type="expression" dxfId="34" priority="46" stopIfTrue="1">
      <formula>OR(#REF!="所", #REF!="圏", #REF!="局")</formula>
    </cfRule>
    <cfRule type="expression" dxfId="33" priority="47" stopIfTrue="1">
      <formula>OR(#REF!="札幌市", #REF!="小樽市", #REF!="函館市", #REF!="旭川市")</formula>
    </cfRule>
    <cfRule type="expression" dxfId="32" priority="48" stopIfTrue="1">
      <formula>OR(#REF!="市", #REF!="町", #REF!="村")</formula>
    </cfRule>
  </conditionalFormatting>
  <conditionalFormatting sqref="G13">
    <cfRule type="expression" dxfId="31" priority="41" stopIfTrue="1">
      <formula>OR(#REF!="国", #REF!="道")</formula>
    </cfRule>
    <cfRule type="expression" dxfId="30" priority="42" stopIfTrue="1">
      <formula>OR(#REF!="札幌市", #REF!="小樽市", #REF!="函館市", #REF!="旭川市")</formula>
    </cfRule>
    <cfRule type="expression" dxfId="29" priority="43" stopIfTrue="1">
      <formula>OR(#REF!="所", #REF!="圏", #REF!="局")</formula>
    </cfRule>
    <cfRule type="expression" dxfId="28" priority="44">
      <formula>OR(#REF!="市", #REF!="町", #REF!="村")</formula>
    </cfRule>
  </conditionalFormatting>
  <conditionalFormatting sqref="F13:N13">
    <cfRule type="expression" dxfId="27" priority="37" stopIfTrue="1">
      <formula>OR(#REF!="国", #REF!="道")</formula>
    </cfRule>
    <cfRule type="expression" dxfId="26" priority="38" stopIfTrue="1">
      <formula>OR(#REF!="札幌市", #REF!="小樽市", #REF!="函館市", #REF!="旭川市")</formula>
    </cfRule>
    <cfRule type="expression" dxfId="25" priority="39" stopIfTrue="1">
      <formula>OR(#REF!="所", #REF!="圏", #REF!="局")</formula>
    </cfRule>
    <cfRule type="expression" dxfId="24" priority="40">
      <formula>OR(#REF!="市", #REF!="町", #REF!="村")</formula>
    </cfRule>
  </conditionalFormatting>
  <conditionalFormatting sqref="F10">
    <cfRule type="expression" dxfId="23" priority="33" stopIfTrue="1">
      <formula>OR(#REF!="国", #REF!="道")</formula>
    </cfRule>
    <cfRule type="expression" dxfId="22" priority="34" stopIfTrue="1">
      <formula>OR(#REF!="所", #REF!="圏", #REF!="局")</formula>
    </cfRule>
    <cfRule type="expression" dxfId="21" priority="35" stopIfTrue="1">
      <formula>OR(#REF!="札幌市", #REF!="小樽市", #REF!="函館市", #REF!="旭川市")</formula>
    </cfRule>
    <cfRule type="expression" dxfId="20" priority="36" stopIfTrue="1">
      <formula>OR(#REF!="市", #REF!="町", #REF!="村")</formula>
    </cfRule>
  </conditionalFormatting>
  <conditionalFormatting sqref="F11:N11">
    <cfRule type="expression" dxfId="19" priority="29" stopIfTrue="1">
      <formula>OR(#REF!="国", #REF!="道")</formula>
    </cfRule>
    <cfRule type="expression" dxfId="18" priority="30" stopIfTrue="1">
      <formula>OR(#REF!="所", #REF!="圏", #REF!="局")</formula>
    </cfRule>
    <cfRule type="expression" dxfId="17" priority="31" stopIfTrue="1">
      <formula>OR(#REF!="札幌市", #REF!="小樽市", #REF!="函館市", #REF!="旭川市")</formula>
    </cfRule>
    <cfRule type="expression" dxfId="16" priority="32" stopIfTrue="1">
      <formula>OR(#REF!="市", #REF!="町", #REF!="村")</formula>
    </cfRule>
  </conditionalFormatting>
  <conditionalFormatting sqref="F12:N12">
    <cfRule type="expression" dxfId="15" priority="25" stopIfTrue="1">
      <formula>OR(#REF!="国", #REF!="道")</formula>
    </cfRule>
    <cfRule type="expression" dxfId="14" priority="26" stopIfTrue="1">
      <formula>OR(#REF!="所", #REF!="圏", #REF!="局")</formula>
    </cfRule>
    <cfRule type="expression" dxfId="13" priority="27" stopIfTrue="1">
      <formula>OR(#REF!="札幌市", #REF!="小樽市", #REF!="函館市", #REF!="旭川市")</formula>
    </cfRule>
    <cfRule type="expression" dxfId="12" priority="28" stopIfTrue="1">
      <formula>OR(#REF!="市", #REF!="町", #REF!="村")</formula>
    </cfRule>
  </conditionalFormatting>
  <conditionalFormatting sqref="F10">
    <cfRule type="expression" dxfId="11" priority="21" stopIfTrue="1">
      <formula>OR(#REF!="国", #REF!="道")</formula>
    </cfRule>
    <cfRule type="expression" dxfId="10" priority="22" stopIfTrue="1">
      <formula>OR(#REF!="札幌市", #REF!="小樽市", #REF!="函館市", #REF!="旭川市")</formula>
    </cfRule>
    <cfRule type="expression" dxfId="9" priority="23" stopIfTrue="1">
      <formula>OR(#REF!="所", #REF!="圏", #REF!="局")</formula>
    </cfRule>
    <cfRule type="expression" dxfId="8" priority="24">
      <formula>OR(#REF!="市", #REF!="町", #REF!="村")</formula>
    </cfRule>
  </conditionalFormatting>
  <printOptions horizontalCentered="1"/>
  <pageMargins left="0.39370078740157483" right="0.39370078740157483" top="0.39370078740157483" bottom="0.39370078740157483" header="0.31496062992125984" footer="0.31496062992125984"/>
  <pageSetup paperSize="9" scale="1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Sheet1!$G$2:$G$31</xm:f>
          </x14:formula1>
          <xm:sqref>C13</xm:sqref>
        </x14:dataValidation>
        <x14:dataValidation type="list" allowBlank="1" showInputMessage="1" showErrorMessage="1">
          <x14:formula1>
            <xm:f>Sheet1!$H$2:$H$22</xm:f>
          </x14:formula1>
          <xm:sqref>C10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7"/>
  <sheetViews>
    <sheetView view="pageBreakPreview" topLeftCell="A17" zoomScale="70" zoomScaleNormal="100" zoomScaleSheetLayoutView="70" workbookViewId="0">
      <selection activeCell="C7" sqref="C7:C8"/>
    </sheetView>
  </sheetViews>
  <sheetFormatPr defaultColWidth="9" defaultRowHeight="16.5"/>
  <cols>
    <col min="1" max="2" width="5.625" style="3" customWidth="1"/>
    <col min="3" max="3" width="19" style="3" customWidth="1"/>
    <col min="4" max="4" width="8.625" style="3" hidden="1" customWidth="1"/>
    <col min="5" max="5" width="17.875" style="3" hidden="1" customWidth="1"/>
    <col min="6" max="6" width="10.625" style="3" customWidth="1"/>
    <col min="7" max="15" width="8.625" style="3" customWidth="1"/>
    <col min="16" max="16" width="10.625" style="3" customWidth="1"/>
    <col min="17" max="22" width="8.625" style="3" customWidth="1"/>
    <col min="23" max="16384" width="9" style="3"/>
  </cols>
  <sheetData>
    <row r="1" spans="1:22" ht="16.5" customHeight="1">
      <c r="C1" s="3" t="s">
        <v>430</v>
      </c>
      <c r="V1" s="4" t="s">
        <v>411</v>
      </c>
    </row>
    <row r="2" spans="1:22" ht="16.5" customHeight="1">
      <c r="G2" s="11"/>
      <c r="H2" s="11"/>
      <c r="I2" s="17"/>
      <c r="J2" s="11"/>
      <c r="K2" s="17"/>
      <c r="L2" s="11"/>
      <c r="M2" s="17"/>
      <c r="N2" s="11"/>
      <c r="O2" s="17"/>
      <c r="P2" s="11"/>
      <c r="Q2" s="11"/>
      <c r="R2" s="17"/>
      <c r="S2" s="11"/>
      <c r="T2" s="11"/>
      <c r="U2" s="11"/>
      <c r="V2" s="11"/>
    </row>
    <row r="3" spans="1:22" ht="16.5" customHeight="1">
      <c r="C3" s="159"/>
      <c r="D3" s="163"/>
      <c r="E3" s="163"/>
      <c r="F3" s="156" t="s">
        <v>431</v>
      </c>
      <c r="G3" s="154" t="s">
        <v>432</v>
      </c>
      <c r="H3" s="154"/>
      <c r="I3" s="154"/>
      <c r="J3" s="154"/>
      <c r="K3" s="154"/>
      <c r="L3" s="154"/>
      <c r="M3" s="154"/>
      <c r="N3" s="154"/>
      <c r="O3" s="154"/>
      <c r="P3" s="156" t="s">
        <v>433</v>
      </c>
      <c r="Q3" s="154" t="s">
        <v>434</v>
      </c>
      <c r="R3" s="161"/>
      <c r="S3" s="161"/>
      <c r="T3" s="161"/>
      <c r="U3" s="161"/>
      <c r="V3" s="161"/>
    </row>
    <row r="4" spans="1:22" s="11" customFormat="1" ht="33" customHeight="1">
      <c r="C4" s="162"/>
      <c r="D4" s="164"/>
      <c r="E4" s="164"/>
      <c r="F4" s="165"/>
      <c r="G4" s="8" t="s">
        <v>435</v>
      </c>
      <c r="H4" s="8" t="s">
        <v>436</v>
      </c>
      <c r="I4" s="8" t="s">
        <v>437</v>
      </c>
      <c r="J4" s="8" t="s">
        <v>438</v>
      </c>
      <c r="K4" s="8" t="s">
        <v>439</v>
      </c>
      <c r="L4" s="8" t="s">
        <v>440</v>
      </c>
      <c r="M4" s="8" t="s">
        <v>441</v>
      </c>
      <c r="N4" s="8" t="s">
        <v>442</v>
      </c>
      <c r="O4" s="8" t="s">
        <v>419</v>
      </c>
      <c r="P4" s="166"/>
      <c r="Q4" s="22" t="s">
        <v>443</v>
      </c>
      <c r="R4" s="8" t="s">
        <v>444</v>
      </c>
      <c r="S4" s="22" t="s">
        <v>445</v>
      </c>
      <c r="T4" s="8" t="s">
        <v>446</v>
      </c>
      <c r="U4" s="22" t="s">
        <v>447</v>
      </c>
      <c r="V4" s="8" t="s">
        <v>448</v>
      </c>
    </row>
    <row r="5" spans="1:22" ht="16.5" customHeight="1">
      <c r="C5" s="23" t="s">
        <v>449</v>
      </c>
      <c r="D5" s="24" t="str">
        <f t="shared" ref="D5:D9" si="0">RIGHT(C5, 1)</f>
        <v>国</v>
      </c>
      <c r="E5" s="24" t="str">
        <f t="shared" ref="E5:E9" si="1">CONCATENATE(C5, "総数")</f>
        <v>全国総数</v>
      </c>
      <c r="F5" s="59">
        <v>840835</v>
      </c>
      <c r="G5" s="60">
        <v>37</v>
      </c>
      <c r="H5" s="61">
        <v>6911</v>
      </c>
      <c r="I5" s="61">
        <v>66751</v>
      </c>
      <c r="J5" s="61">
        <v>217804</v>
      </c>
      <c r="K5" s="61">
        <v>303436</v>
      </c>
      <c r="L5" s="61">
        <v>196321</v>
      </c>
      <c r="M5" s="61">
        <v>47899</v>
      </c>
      <c r="N5" s="61">
        <v>1676</v>
      </c>
      <c r="O5" s="59">
        <v>0</v>
      </c>
      <c r="P5" s="69">
        <v>1.33</v>
      </c>
      <c r="Q5" s="62">
        <v>391518</v>
      </c>
      <c r="R5" s="62">
        <v>303642</v>
      </c>
      <c r="S5" s="62">
        <v>111428</v>
      </c>
      <c r="T5" s="62">
        <v>25285</v>
      </c>
      <c r="U5" s="62">
        <v>8962</v>
      </c>
      <c r="V5" s="72">
        <v>0</v>
      </c>
    </row>
    <row r="6" spans="1:22" ht="16.5" customHeight="1">
      <c r="C6" s="23" t="s">
        <v>450</v>
      </c>
      <c r="D6" s="24" t="str">
        <f t="shared" si="0"/>
        <v>道</v>
      </c>
      <c r="E6" s="24" t="str">
        <f t="shared" si="1"/>
        <v>全道総数</v>
      </c>
      <c r="F6" s="63">
        <v>29523</v>
      </c>
      <c r="G6" s="63">
        <v>2</v>
      </c>
      <c r="H6" s="63">
        <v>288</v>
      </c>
      <c r="I6" s="63">
        <v>2841</v>
      </c>
      <c r="J6" s="63">
        <v>7919</v>
      </c>
      <c r="K6" s="63">
        <v>10031</v>
      </c>
      <c r="L6" s="63">
        <v>6845</v>
      </c>
      <c r="M6" s="63">
        <v>1549</v>
      </c>
      <c r="N6" s="63">
        <v>48</v>
      </c>
      <c r="O6" s="64">
        <v>0</v>
      </c>
      <c r="P6" s="70">
        <v>1.21</v>
      </c>
      <c r="Q6" s="65">
        <v>13625</v>
      </c>
      <c r="R6" s="65">
        <v>10526</v>
      </c>
      <c r="S6" s="65">
        <v>3985</v>
      </c>
      <c r="T6" s="65">
        <v>985</v>
      </c>
      <c r="U6" s="65">
        <v>402</v>
      </c>
      <c r="V6" s="72">
        <v>0</v>
      </c>
    </row>
    <row r="7" spans="1:22" ht="16.5" customHeight="1">
      <c r="A7" s="3" t="s">
        <v>508</v>
      </c>
      <c r="B7" s="41" t="s">
        <v>480</v>
      </c>
      <c r="C7" s="152" t="s">
        <v>480</v>
      </c>
      <c r="D7" s="25" t="str">
        <f>RIGHT(B7, 1)</f>
        <v>知</v>
      </c>
      <c r="E7" s="25" t="str">
        <f>CONCATENATE(B7, "総数")</f>
        <v>中空知総数</v>
      </c>
      <c r="F7" s="66">
        <f>SUMIF($A$9:$A$188,$C$7,F$9:F$188)</f>
        <v>433</v>
      </c>
      <c r="G7" s="66">
        <f t="shared" ref="G7:V7" si="2">SUMIF($A$9:$A$188,$C$7,G$9:G$188)</f>
        <v>0</v>
      </c>
      <c r="H7" s="66">
        <f t="shared" si="2"/>
        <v>12</v>
      </c>
      <c r="I7" s="66">
        <f t="shared" si="2"/>
        <v>59</v>
      </c>
      <c r="J7" s="66">
        <f t="shared" si="2"/>
        <v>127</v>
      </c>
      <c r="K7" s="66">
        <f t="shared" si="2"/>
        <v>130</v>
      </c>
      <c r="L7" s="66">
        <f t="shared" si="2"/>
        <v>79</v>
      </c>
      <c r="M7" s="66">
        <f t="shared" si="2"/>
        <v>25</v>
      </c>
      <c r="N7" s="66">
        <f t="shared" si="2"/>
        <v>1</v>
      </c>
      <c r="O7" s="66">
        <f t="shared" si="2"/>
        <v>0</v>
      </c>
      <c r="P7" s="71" t="s">
        <v>536</v>
      </c>
      <c r="Q7" s="66">
        <f t="shared" si="2"/>
        <v>195</v>
      </c>
      <c r="R7" s="66">
        <f t="shared" si="2"/>
        <v>144</v>
      </c>
      <c r="S7" s="66">
        <f t="shared" si="2"/>
        <v>71</v>
      </c>
      <c r="T7" s="66">
        <f t="shared" si="2"/>
        <v>17</v>
      </c>
      <c r="U7" s="66">
        <f t="shared" si="2"/>
        <v>6</v>
      </c>
      <c r="V7" s="66">
        <f t="shared" si="2"/>
        <v>0</v>
      </c>
    </row>
    <row r="8" spans="1:22" ht="16.5" customHeight="1">
      <c r="A8" s="3" t="s">
        <v>507</v>
      </c>
      <c r="B8" s="42" t="s">
        <v>24</v>
      </c>
      <c r="C8" s="153" t="s">
        <v>24</v>
      </c>
      <c r="D8" s="43" t="str">
        <f>RIGHT(B8, 1)</f>
        <v>川</v>
      </c>
      <c r="E8" s="43" t="str">
        <f>CONCATENATE(B8, "総数")</f>
        <v>滝川総数</v>
      </c>
      <c r="F8" s="66">
        <f>SUMIF($B$9:$B$188,$C$8,F$9:F$188)</f>
        <v>433</v>
      </c>
      <c r="G8" s="66">
        <f t="shared" ref="G8:V8" si="3">SUMIF($B$9:$B$188,$C$8,G$9:G$188)</f>
        <v>0</v>
      </c>
      <c r="H8" s="66">
        <f t="shared" si="3"/>
        <v>12</v>
      </c>
      <c r="I8" s="66">
        <f t="shared" si="3"/>
        <v>59</v>
      </c>
      <c r="J8" s="66">
        <f t="shared" si="3"/>
        <v>127</v>
      </c>
      <c r="K8" s="66">
        <f t="shared" si="3"/>
        <v>130</v>
      </c>
      <c r="L8" s="66">
        <f t="shared" si="3"/>
        <v>79</v>
      </c>
      <c r="M8" s="66">
        <f t="shared" si="3"/>
        <v>25</v>
      </c>
      <c r="N8" s="66">
        <f t="shared" si="3"/>
        <v>1</v>
      </c>
      <c r="O8" s="66">
        <f t="shared" si="3"/>
        <v>0</v>
      </c>
      <c r="P8" s="71" t="s">
        <v>536</v>
      </c>
      <c r="Q8" s="66">
        <f t="shared" si="3"/>
        <v>195</v>
      </c>
      <c r="R8" s="66">
        <f t="shared" si="3"/>
        <v>144</v>
      </c>
      <c r="S8" s="66">
        <f t="shared" si="3"/>
        <v>71</v>
      </c>
      <c r="T8" s="66">
        <f t="shared" si="3"/>
        <v>17</v>
      </c>
      <c r="U8" s="66">
        <f t="shared" si="3"/>
        <v>6</v>
      </c>
      <c r="V8" s="66">
        <f t="shared" si="3"/>
        <v>0</v>
      </c>
    </row>
    <row r="9" spans="1:22" ht="16.5" customHeight="1">
      <c r="A9" s="3" t="s">
        <v>462</v>
      </c>
      <c r="B9" s="3" t="s">
        <v>2</v>
      </c>
      <c r="C9" s="73" t="s">
        <v>538</v>
      </c>
      <c r="D9" s="74" t="str">
        <f t="shared" si="0"/>
        <v>市</v>
      </c>
      <c r="E9" s="74" t="str">
        <f t="shared" si="1"/>
        <v>札幌市総数</v>
      </c>
      <c r="F9" s="75">
        <f>SUM(G9:O9)</f>
        <v>12259</v>
      </c>
      <c r="G9" s="76">
        <v>1</v>
      </c>
      <c r="H9" s="77">
        <v>73</v>
      </c>
      <c r="I9" s="77">
        <v>1013</v>
      </c>
      <c r="J9" s="77">
        <v>3054</v>
      </c>
      <c r="K9" s="77">
        <v>4377</v>
      </c>
      <c r="L9" s="77">
        <v>3017</v>
      </c>
      <c r="M9" s="77">
        <v>704</v>
      </c>
      <c r="N9" s="77">
        <v>20</v>
      </c>
      <c r="O9" s="75">
        <v>0</v>
      </c>
      <c r="P9" s="78">
        <v>1.0900000000000001</v>
      </c>
      <c r="Q9" s="75">
        <v>6077</v>
      </c>
      <c r="R9" s="79">
        <v>4336</v>
      </c>
      <c r="S9" s="79">
        <v>1415</v>
      </c>
      <c r="T9" s="79">
        <v>312</v>
      </c>
      <c r="U9" s="79">
        <v>119</v>
      </c>
      <c r="V9" s="79">
        <v>0</v>
      </c>
    </row>
    <row r="10" spans="1:22" ht="16.5" customHeight="1">
      <c r="A10" s="3" t="s">
        <v>463</v>
      </c>
      <c r="B10" s="3" t="s">
        <v>464</v>
      </c>
      <c r="C10" s="73" t="s">
        <v>35</v>
      </c>
      <c r="D10" s="74"/>
      <c r="E10" s="74"/>
      <c r="F10" s="75">
        <f t="shared" ref="F10:F64" si="4">SUM(G10:O10)</f>
        <v>1233</v>
      </c>
      <c r="G10" s="76">
        <v>0</v>
      </c>
      <c r="H10" s="77">
        <v>10</v>
      </c>
      <c r="I10" s="77">
        <v>139</v>
      </c>
      <c r="J10" s="77">
        <v>318</v>
      </c>
      <c r="K10" s="77">
        <v>395</v>
      </c>
      <c r="L10" s="77">
        <v>302</v>
      </c>
      <c r="M10" s="77">
        <v>64</v>
      </c>
      <c r="N10" s="77">
        <v>5</v>
      </c>
      <c r="O10" s="75">
        <v>0</v>
      </c>
      <c r="P10" s="78">
        <v>1.25</v>
      </c>
      <c r="Q10" s="79">
        <v>564</v>
      </c>
      <c r="R10" s="79">
        <v>427</v>
      </c>
      <c r="S10" s="79">
        <v>189</v>
      </c>
      <c r="T10" s="79">
        <v>36</v>
      </c>
      <c r="U10" s="79">
        <v>17</v>
      </c>
      <c r="V10" s="79">
        <v>0</v>
      </c>
    </row>
    <row r="11" spans="1:22" ht="16.5" customHeight="1">
      <c r="A11" s="3" t="s">
        <v>465</v>
      </c>
      <c r="B11" s="3" t="s">
        <v>38</v>
      </c>
      <c r="C11" s="73" t="s">
        <v>38</v>
      </c>
      <c r="D11" s="74"/>
      <c r="E11" s="74"/>
      <c r="F11" s="75">
        <f t="shared" si="4"/>
        <v>427</v>
      </c>
      <c r="G11" s="76">
        <v>0</v>
      </c>
      <c r="H11" s="77">
        <v>10</v>
      </c>
      <c r="I11" s="77">
        <v>68</v>
      </c>
      <c r="J11" s="77">
        <v>112</v>
      </c>
      <c r="K11" s="77">
        <v>119</v>
      </c>
      <c r="L11" s="77">
        <v>90</v>
      </c>
      <c r="M11" s="77">
        <v>27</v>
      </c>
      <c r="N11" s="77">
        <v>1</v>
      </c>
      <c r="O11" s="75">
        <v>0</v>
      </c>
      <c r="P11" s="78">
        <v>1.18</v>
      </c>
      <c r="Q11" s="79">
        <v>193</v>
      </c>
      <c r="R11" s="79">
        <v>139</v>
      </c>
      <c r="S11" s="79">
        <v>54</v>
      </c>
      <c r="T11" s="79">
        <v>30</v>
      </c>
      <c r="U11" s="79">
        <v>11</v>
      </c>
      <c r="V11" s="79">
        <v>0</v>
      </c>
    </row>
    <row r="12" spans="1:22" ht="16.5" customHeight="1">
      <c r="A12" s="3" t="s">
        <v>466</v>
      </c>
      <c r="B12" s="3" t="s">
        <v>41</v>
      </c>
      <c r="C12" s="73" t="s">
        <v>41</v>
      </c>
      <c r="D12" s="74"/>
      <c r="E12" s="74"/>
      <c r="F12" s="75">
        <f t="shared" si="4"/>
        <v>1917</v>
      </c>
      <c r="G12" s="76">
        <v>0</v>
      </c>
      <c r="H12" s="77">
        <v>27</v>
      </c>
      <c r="I12" s="77">
        <v>205</v>
      </c>
      <c r="J12" s="77">
        <v>536</v>
      </c>
      <c r="K12" s="77">
        <v>629</v>
      </c>
      <c r="L12" s="77">
        <v>421</v>
      </c>
      <c r="M12" s="77">
        <v>97</v>
      </c>
      <c r="N12" s="77">
        <v>2</v>
      </c>
      <c r="O12" s="75">
        <v>0</v>
      </c>
      <c r="P12" s="78">
        <v>1.38</v>
      </c>
      <c r="Q12" s="79">
        <v>865</v>
      </c>
      <c r="R12" s="79">
        <v>703</v>
      </c>
      <c r="S12" s="79">
        <v>254</v>
      </c>
      <c r="T12" s="79">
        <v>66</v>
      </c>
      <c r="U12" s="79">
        <v>29</v>
      </c>
      <c r="V12" s="79">
        <v>0</v>
      </c>
    </row>
    <row r="13" spans="1:22" ht="16.5" customHeight="1">
      <c r="A13" s="3" t="s">
        <v>467</v>
      </c>
      <c r="B13" s="3" t="s">
        <v>468</v>
      </c>
      <c r="C13" s="73" t="s">
        <v>44</v>
      </c>
      <c r="D13" s="74"/>
      <c r="E13" s="74"/>
      <c r="F13" s="75">
        <f t="shared" si="4"/>
        <v>422</v>
      </c>
      <c r="G13" s="76">
        <v>0</v>
      </c>
      <c r="H13" s="77">
        <v>5</v>
      </c>
      <c r="I13" s="77">
        <v>47</v>
      </c>
      <c r="J13" s="77">
        <v>135</v>
      </c>
      <c r="K13" s="77">
        <v>133</v>
      </c>
      <c r="L13" s="77">
        <v>78</v>
      </c>
      <c r="M13" s="77">
        <v>23</v>
      </c>
      <c r="N13" s="77">
        <v>1</v>
      </c>
      <c r="O13" s="75">
        <v>0</v>
      </c>
      <c r="P13" s="78">
        <v>1.45</v>
      </c>
      <c r="Q13" s="79">
        <v>196</v>
      </c>
      <c r="R13" s="79">
        <v>145</v>
      </c>
      <c r="S13" s="79">
        <v>58</v>
      </c>
      <c r="T13" s="79">
        <v>17</v>
      </c>
      <c r="U13" s="79">
        <v>6</v>
      </c>
      <c r="V13" s="79">
        <v>0</v>
      </c>
    </row>
    <row r="14" spans="1:22" ht="16.5" customHeight="1">
      <c r="A14" s="3" t="s">
        <v>469</v>
      </c>
      <c r="B14" s="3" t="s">
        <v>470</v>
      </c>
      <c r="C14" s="73" t="s">
        <v>47</v>
      </c>
      <c r="D14" s="74"/>
      <c r="E14" s="74"/>
      <c r="F14" s="75">
        <f t="shared" si="4"/>
        <v>864</v>
      </c>
      <c r="G14" s="76">
        <v>1</v>
      </c>
      <c r="H14" s="77">
        <v>17</v>
      </c>
      <c r="I14" s="77">
        <v>101</v>
      </c>
      <c r="J14" s="77">
        <v>247</v>
      </c>
      <c r="K14" s="77">
        <v>287</v>
      </c>
      <c r="L14" s="77">
        <v>172</v>
      </c>
      <c r="M14" s="77">
        <v>38</v>
      </c>
      <c r="N14" s="77">
        <v>1</v>
      </c>
      <c r="O14" s="75">
        <v>0</v>
      </c>
      <c r="P14" s="78">
        <v>1.31</v>
      </c>
      <c r="Q14" s="79">
        <v>412</v>
      </c>
      <c r="R14" s="79">
        <v>306</v>
      </c>
      <c r="S14" s="79">
        <v>99</v>
      </c>
      <c r="T14" s="79">
        <v>31</v>
      </c>
      <c r="U14" s="79">
        <v>16</v>
      </c>
      <c r="V14" s="79">
        <v>0</v>
      </c>
    </row>
    <row r="15" spans="1:22" ht="16.5" customHeight="1">
      <c r="A15" s="3" t="s">
        <v>471</v>
      </c>
      <c r="B15" s="3" t="s">
        <v>472</v>
      </c>
      <c r="C15" s="73" t="s">
        <v>50</v>
      </c>
      <c r="D15" s="74"/>
      <c r="E15" s="74"/>
      <c r="F15" s="75">
        <f t="shared" si="4"/>
        <v>1081</v>
      </c>
      <c r="G15" s="76">
        <v>0</v>
      </c>
      <c r="H15" s="77">
        <v>8</v>
      </c>
      <c r="I15" s="77">
        <v>119</v>
      </c>
      <c r="J15" s="77">
        <v>311</v>
      </c>
      <c r="K15" s="77">
        <v>351</v>
      </c>
      <c r="L15" s="77">
        <v>236</v>
      </c>
      <c r="M15" s="77">
        <v>55</v>
      </c>
      <c r="N15" s="77">
        <v>1</v>
      </c>
      <c r="O15" s="75">
        <v>0</v>
      </c>
      <c r="P15" s="78">
        <v>1.42</v>
      </c>
      <c r="Q15" s="79">
        <v>493</v>
      </c>
      <c r="R15" s="79">
        <v>406</v>
      </c>
      <c r="S15" s="79">
        <v>136</v>
      </c>
      <c r="T15" s="79">
        <v>34</v>
      </c>
      <c r="U15" s="79">
        <v>12</v>
      </c>
      <c r="V15" s="79">
        <v>0</v>
      </c>
    </row>
    <row r="16" spans="1:22" ht="16.5" customHeight="1">
      <c r="A16" s="3" t="s">
        <v>473</v>
      </c>
      <c r="B16" s="3" t="s">
        <v>474</v>
      </c>
      <c r="C16" s="73" t="s">
        <v>53</v>
      </c>
      <c r="D16" s="74"/>
      <c r="E16" s="74"/>
      <c r="F16" s="75">
        <f t="shared" si="4"/>
        <v>614</v>
      </c>
      <c r="G16" s="76">
        <v>0</v>
      </c>
      <c r="H16" s="77">
        <v>12</v>
      </c>
      <c r="I16" s="77">
        <v>69</v>
      </c>
      <c r="J16" s="77">
        <v>161</v>
      </c>
      <c r="K16" s="77">
        <v>199</v>
      </c>
      <c r="L16" s="77">
        <v>148</v>
      </c>
      <c r="M16" s="77">
        <v>25</v>
      </c>
      <c r="N16" s="77">
        <v>0</v>
      </c>
      <c r="O16" s="75">
        <v>0</v>
      </c>
      <c r="P16" s="78">
        <v>1.4</v>
      </c>
      <c r="Q16" s="79">
        <v>278</v>
      </c>
      <c r="R16" s="79">
        <v>222</v>
      </c>
      <c r="S16" s="79">
        <v>84</v>
      </c>
      <c r="T16" s="79">
        <v>18</v>
      </c>
      <c r="U16" s="79">
        <v>12</v>
      </c>
      <c r="V16" s="79">
        <v>0</v>
      </c>
    </row>
    <row r="17" spans="1:22" ht="16.5" customHeight="1">
      <c r="A17" s="3" t="s">
        <v>475</v>
      </c>
      <c r="B17" s="3" t="s">
        <v>21</v>
      </c>
      <c r="C17" s="73" t="s">
        <v>56</v>
      </c>
      <c r="D17" s="74"/>
      <c r="E17" s="74"/>
      <c r="F17" s="75">
        <f t="shared" si="4"/>
        <v>22</v>
      </c>
      <c r="G17" s="76">
        <v>0</v>
      </c>
      <c r="H17" s="77">
        <v>0</v>
      </c>
      <c r="I17" s="77">
        <v>1</v>
      </c>
      <c r="J17" s="77">
        <v>2</v>
      </c>
      <c r="K17" s="77">
        <v>10</v>
      </c>
      <c r="L17" s="77">
        <v>8</v>
      </c>
      <c r="M17" s="77">
        <v>1</v>
      </c>
      <c r="N17" s="77">
        <v>0</v>
      </c>
      <c r="O17" s="75">
        <v>0</v>
      </c>
      <c r="P17" s="78">
        <v>1.22</v>
      </c>
      <c r="Q17" s="79">
        <v>7</v>
      </c>
      <c r="R17" s="79">
        <v>9</v>
      </c>
      <c r="S17" s="79">
        <v>4</v>
      </c>
      <c r="T17" s="79">
        <v>1</v>
      </c>
      <c r="U17" s="79">
        <v>1</v>
      </c>
      <c r="V17" s="79">
        <v>0</v>
      </c>
    </row>
    <row r="18" spans="1:22" ht="16.5" customHeight="1">
      <c r="A18" s="3" t="s">
        <v>475</v>
      </c>
      <c r="B18" s="3" t="s">
        <v>21</v>
      </c>
      <c r="C18" s="73" t="s">
        <v>59</v>
      </c>
      <c r="D18" s="74"/>
      <c r="E18" s="74"/>
      <c r="F18" s="75">
        <f t="shared" si="4"/>
        <v>371</v>
      </c>
      <c r="G18" s="76">
        <v>0</v>
      </c>
      <c r="H18" s="77">
        <v>5</v>
      </c>
      <c r="I18" s="77">
        <v>46</v>
      </c>
      <c r="J18" s="77">
        <v>109</v>
      </c>
      <c r="K18" s="77">
        <v>117</v>
      </c>
      <c r="L18" s="77">
        <v>74</v>
      </c>
      <c r="M18" s="77">
        <v>20</v>
      </c>
      <c r="N18" s="77">
        <v>0</v>
      </c>
      <c r="O18" s="75">
        <v>0</v>
      </c>
      <c r="P18" s="78">
        <v>1.28</v>
      </c>
      <c r="Q18" s="79">
        <v>177</v>
      </c>
      <c r="R18" s="79">
        <v>124</v>
      </c>
      <c r="S18" s="79">
        <v>52</v>
      </c>
      <c r="T18" s="79">
        <v>14</v>
      </c>
      <c r="U18" s="79">
        <v>4</v>
      </c>
      <c r="V18" s="79">
        <v>0</v>
      </c>
    </row>
    <row r="19" spans="1:22" ht="16.5" customHeight="1">
      <c r="A19" s="3" t="s">
        <v>476</v>
      </c>
      <c r="B19" s="3" t="s">
        <v>75</v>
      </c>
      <c r="C19" s="73" t="s">
        <v>62</v>
      </c>
      <c r="D19" s="74"/>
      <c r="E19" s="74"/>
      <c r="F19" s="75">
        <f t="shared" si="4"/>
        <v>201</v>
      </c>
      <c r="G19" s="76">
        <v>0</v>
      </c>
      <c r="H19" s="77">
        <v>2</v>
      </c>
      <c r="I19" s="77">
        <v>22</v>
      </c>
      <c r="J19" s="77">
        <v>64</v>
      </c>
      <c r="K19" s="77">
        <v>64</v>
      </c>
      <c r="L19" s="77">
        <v>38</v>
      </c>
      <c r="M19" s="77">
        <v>11</v>
      </c>
      <c r="N19" s="77">
        <v>0</v>
      </c>
      <c r="O19" s="75">
        <v>0</v>
      </c>
      <c r="P19" s="78">
        <v>1.47</v>
      </c>
      <c r="Q19" s="79">
        <v>80</v>
      </c>
      <c r="R19" s="79">
        <v>82</v>
      </c>
      <c r="S19" s="79">
        <v>29</v>
      </c>
      <c r="T19" s="79">
        <v>7</v>
      </c>
      <c r="U19" s="79">
        <v>3</v>
      </c>
      <c r="V19" s="79">
        <v>0</v>
      </c>
    </row>
    <row r="20" spans="1:22" ht="16.5" customHeight="1">
      <c r="A20" s="3" t="s">
        <v>477</v>
      </c>
      <c r="B20" s="3" t="s">
        <v>87</v>
      </c>
      <c r="C20" s="73" t="s">
        <v>65</v>
      </c>
      <c r="D20" s="74"/>
      <c r="E20" s="74"/>
      <c r="F20" s="75">
        <f t="shared" si="4"/>
        <v>99</v>
      </c>
      <c r="G20" s="76">
        <v>0</v>
      </c>
      <c r="H20" s="77">
        <v>0</v>
      </c>
      <c r="I20" s="77">
        <v>9</v>
      </c>
      <c r="J20" s="77">
        <v>29</v>
      </c>
      <c r="K20" s="77">
        <v>30</v>
      </c>
      <c r="L20" s="77">
        <v>22</v>
      </c>
      <c r="M20" s="77">
        <v>9</v>
      </c>
      <c r="N20" s="77">
        <v>0</v>
      </c>
      <c r="O20" s="75">
        <v>0</v>
      </c>
      <c r="P20" s="78">
        <v>1.61</v>
      </c>
      <c r="Q20" s="79">
        <v>33</v>
      </c>
      <c r="R20" s="79">
        <v>41</v>
      </c>
      <c r="S20" s="79">
        <v>13</v>
      </c>
      <c r="T20" s="79">
        <v>8</v>
      </c>
      <c r="U20" s="79">
        <v>4</v>
      </c>
      <c r="V20" s="79">
        <v>0</v>
      </c>
    </row>
    <row r="21" spans="1:22" ht="16.5" customHeight="1">
      <c r="A21" s="3" t="s">
        <v>478</v>
      </c>
      <c r="B21" s="3" t="s">
        <v>54</v>
      </c>
      <c r="C21" s="73" t="s">
        <v>68</v>
      </c>
      <c r="D21" s="74"/>
      <c r="E21" s="74"/>
      <c r="F21" s="75">
        <f t="shared" si="4"/>
        <v>1141</v>
      </c>
      <c r="G21" s="76">
        <v>0</v>
      </c>
      <c r="H21" s="77">
        <v>20</v>
      </c>
      <c r="I21" s="77">
        <v>149</v>
      </c>
      <c r="J21" s="77">
        <v>341</v>
      </c>
      <c r="K21" s="77">
        <v>362</v>
      </c>
      <c r="L21" s="77">
        <v>220</v>
      </c>
      <c r="M21" s="77">
        <v>49</v>
      </c>
      <c r="N21" s="77">
        <v>0</v>
      </c>
      <c r="O21" s="75">
        <v>0</v>
      </c>
      <c r="P21" s="78">
        <v>1.56</v>
      </c>
      <c r="Q21" s="79">
        <v>504</v>
      </c>
      <c r="R21" s="79">
        <v>428</v>
      </c>
      <c r="S21" s="79">
        <v>160</v>
      </c>
      <c r="T21" s="79">
        <v>36</v>
      </c>
      <c r="U21" s="79">
        <v>13</v>
      </c>
      <c r="V21" s="79">
        <v>0</v>
      </c>
    </row>
    <row r="22" spans="1:22" ht="16.5" customHeight="1">
      <c r="A22" s="3" t="s">
        <v>479</v>
      </c>
      <c r="B22" s="3" t="s">
        <v>84</v>
      </c>
      <c r="C22" s="73" t="s">
        <v>71</v>
      </c>
      <c r="D22" s="74"/>
      <c r="E22" s="74"/>
      <c r="F22" s="75">
        <f t="shared" si="4"/>
        <v>187</v>
      </c>
      <c r="G22" s="76">
        <v>0</v>
      </c>
      <c r="H22" s="77">
        <v>1</v>
      </c>
      <c r="I22" s="77">
        <v>23</v>
      </c>
      <c r="J22" s="77">
        <v>56</v>
      </c>
      <c r="K22" s="77">
        <v>55</v>
      </c>
      <c r="L22" s="77">
        <v>48</v>
      </c>
      <c r="M22" s="77">
        <v>4</v>
      </c>
      <c r="N22" s="77">
        <v>0</v>
      </c>
      <c r="O22" s="75">
        <v>0</v>
      </c>
      <c r="P22" s="78">
        <v>1.58</v>
      </c>
      <c r="Q22" s="79">
        <v>73</v>
      </c>
      <c r="R22" s="79">
        <v>72</v>
      </c>
      <c r="S22" s="79">
        <v>30</v>
      </c>
      <c r="T22" s="79">
        <v>8</v>
      </c>
      <c r="U22" s="79">
        <v>4</v>
      </c>
      <c r="V22" s="79">
        <v>0</v>
      </c>
    </row>
    <row r="23" spans="1:22" ht="16.5" customHeight="1">
      <c r="A23" s="3" t="s">
        <v>475</v>
      </c>
      <c r="B23" s="3" t="s">
        <v>21</v>
      </c>
      <c r="C23" s="73" t="s">
        <v>74</v>
      </c>
      <c r="D23" s="74"/>
      <c r="E23" s="74"/>
      <c r="F23" s="75">
        <f t="shared" si="4"/>
        <v>64</v>
      </c>
      <c r="G23" s="76">
        <v>0</v>
      </c>
      <c r="H23" s="77">
        <v>3</v>
      </c>
      <c r="I23" s="77">
        <v>6</v>
      </c>
      <c r="J23" s="77">
        <v>18</v>
      </c>
      <c r="K23" s="77">
        <v>16</v>
      </c>
      <c r="L23" s="77">
        <v>18</v>
      </c>
      <c r="M23" s="77">
        <v>3</v>
      </c>
      <c r="N23" s="77">
        <v>0</v>
      </c>
      <c r="O23" s="75">
        <v>0</v>
      </c>
      <c r="P23" s="78">
        <v>1.29</v>
      </c>
      <c r="Q23" s="79">
        <v>26</v>
      </c>
      <c r="R23" s="79">
        <v>19</v>
      </c>
      <c r="S23" s="79">
        <v>11</v>
      </c>
      <c r="T23" s="79">
        <v>4</v>
      </c>
      <c r="U23" s="79">
        <v>4</v>
      </c>
      <c r="V23" s="79">
        <v>0</v>
      </c>
    </row>
    <row r="24" spans="1:22" ht="16.5" customHeight="1">
      <c r="A24" s="3" t="s">
        <v>480</v>
      </c>
      <c r="B24" s="3" t="s">
        <v>481</v>
      </c>
      <c r="C24" s="73" t="s">
        <v>77</v>
      </c>
      <c r="D24" s="74"/>
      <c r="E24" s="74"/>
      <c r="F24" s="75">
        <f t="shared" si="4"/>
        <v>40</v>
      </c>
      <c r="G24" s="76">
        <v>0</v>
      </c>
      <c r="H24" s="77">
        <v>1</v>
      </c>
      <c r="I24" s="77">
        <v>7</v>
      </c>
      <c r="J24" s="77">
        <v>15</v>
      </c>
      <c r="K24" s="77">
        <v>8</v>
      </c>
      <c r="L24" s="77">
        <v>7</v>
      </c>
      <c r="M24" s="77">
        <v>2</v>
      </c>
      <c r="N24" s="77">
        <v>0</v>
      </c>
      <c r="O24" s="75">
        <v>0</v>
      </c>
      <c r="P24" s="78">
        <v>1.27</v>
      </c>
      <c r="Q24" s="79">
        <v>16</v>
      </c>
      <c r="R24" s="79">
        <v>16</v>
      </c>
      <c r="S24" s="79">
        <v>5</v>
      </c>
      <c r="T24" s="79">
        <v>2</v>
      </c>
      <c r="U24" s="79">
        <v>1</v>
      </c>
      <c r="V24" s="79">
        <v>0</v>
      </c>
    </row>
    <row r="25" spans="1:22" ht="16.5" customHeight="1">
      <c r="A25" s="3" t="s">
        <v>462</v>
      </c>
      <c r="B25" s="3" t="s">
        <v>482</v>
      </c>
      <c r="C25" s="73" t="s">
        <v>80</v>
      </c>
      <c r="D25" s="74"/>
      <c r="E25" s="74"/>
      <c r="F25" s="75">
        <f t="shared" si="4"/>
        <v>641</v>
      </c>
      <c r="G25" s="76">
        <v>0</v>
      </c>
      <c r="H25" s="77">
        <v>6</v>
      </c>
      <c r="I25" s="77">
        <v>46</v>
      </c>
      <c r="J25" s="77">
        <v>178</v>
      </c>
      <c r="K25" s="77">
        <v>235</v>
      </c>
      <c r="L25" s="77">
        <v>153</v>
      </c>
      <c r="M25" s="77">
        <v>22</v>
      </c>
      <c r="N25" s="77">
        <v>1</v>
      </c>
      <c r="O25" s="75">
        <v>0</v>
      </c>
      <c r="P25" s="78">
        <v>1.1499999999999999</v>
      </c>
      <c r="Q25" s="79">
        <v>249</v>
      </c>
      <c r="R25" s="79">
        <v>248</v>
      </c>
      <c r="S25" s="79">
        <v>105</v>
      </c>
      <c r="T25" s="79">
        <v>29</v>
      </c>
      <c r="U25" s="79">
        <v>10</v>
      </c>
      <c r="V25" s="79">
        <v>0</v>
      </c>
    </row>
    <row r="26" spans="1:22" ht="16.5" customHeight="1">
      <c r="A26" s="3" t="s">
        <v>480</v>
      </c>
      <c r="B26" s="3" t="s">
        <v>481</v>
      </c>
      <c r="C26" s="73" t="s">
        <v>83</v>
      </c>
      <c r="D26" s="74"/>
      <c r="E26" s="74"/>
      <c r="F26" s="75">
        <f t="shared" si="4"/>
        <v>25</v>
      </c>
      <c r="G26" s="76">
        <v>0</v>
      </c>
      <c r="H26" s="77">
        <v>3</v>
      </c>
      <c r="I26" s="77">
        <v>5</v>
      </c>
      <c r="J26" s="77">
        <v>6</v>
      </c>
      <c r="K26" s="77">
        <v>7</v>
      </c>
      <c r="L26" s="77">
        <v>3</v>
      </c>
      <c r="M26" s="77">
        <v>1</v>
      </c>
      <c r="N26" s="77">
        <v>0</v>
      </c>
      <c r="O26" s="75">
        <v>0</v>
      </c>
      <c r="P26" s="78">
        <v>1.27</v>
      </c>
      <c r="Q26" s="79">
        <v>11</v>
      </c>
      <c r="R26" s="79">
        <v>10</v>
      </c>
      <c r="S26" s="79">
        <v>3</v>
      </c>
      <c r="T26" s="79">
        <v>1</v>
      </c>
      <c r="U26" s="79">
        <v>0</v>
      </c>
      <c r="V26" s="79">
        <v>0</v>
      </c>
    </row>
    <row r="27" spans="1:22" ht="16.5" customHeight="1">
      <c r="A27" s="3" t="s">
        <v>483</v>
      </c>
      <c r="B27" s="3" t="s">
        <v>484</v>
      </c>
      <c r="C27" s="73" t="s">
        <v>86</v>
      </c>
      <c r="D27" s="74"/>
      <c r="E27" s="74"/>
      <c r="F27" s="75">
        <f t="shared" si="4"/>
        <v>91</v>
      </c>
      <c r="G27" s="76">
        <v>0</v>
      </c>
      <c r="H27" s="77">
        <v>0</v>
      </c>
      <c r="I27" s="77">
        <v>8</v>
      </c>
      <c r="J27" s="77">
        <v>32</v>
      </c>
      <c r="K27" s="77">
        <v>27</v>
      </c>
      <c r="L27" s="77">
        <v>21</v>
      </c>
      <c r="M27" s="77">
        <v>3</v>
      </c>
      <c r="N27" s="77">
        <v>0</v>
      </c>
      <c r="O27" s="75">
        <v>0</v>
      </c>
      <c r="P27" s="78">
        <v>1.68</v>
      </c>
      <c r="Q27" s="79">
        <v>45</v>
      </c>
      <c r="R27" s="79">
        <v>31</v>
      </c>
      <c r="S27" s="79">
        <v>10</v>
      </c>
      <c r="T27" s="79">
        <v>1</v>
      </c>
      <c r="U27" s="79">
        <v>4</v>
      </c>
      <c r="V27" s="79">
        <v>0</v>
      </c>
    </row>
    <row r="28" spans="1:22" ht="16.5" customHeight="1">
      <c r="A28" s="3" t="s">
        <v>485</v>
      </c>
      <c r="B28" s="3" t="s">
        <v>486</v>
      </c>
      <c r="C28" s="73" t="s">
        <v>89</v>
      </c>
      <c r="D28" s="74"/>
      <c r="E28" s="74"/>
      <c r="F28" s="75">
        <f t="shared" si="4"/>
        <v>71</v>
      </c>
      <c r="G28" s="76">
        <v>0</v>
      </c>
      <c r="H28" s="77">
        <v>1</v>
      </c>
      <c r="I28" s="77">
        <v>5</v>
      </c>
      <c r="J28" s="77">
        <v>22</v>
      </c>
      <c r="K28" s="77">
        <v>24</v>
      </c>
      <c r="L28" s="77">
        <v>18</v>
      </c>
      <c r="M28" s="77">
        <v>1</v>
      </c>
      <c r="N28" s="77">
        <v>0</v>
      </c>
      <c r="O28" s="75">
        <v>0</v>
      </c>
      <c r="P28" s="78">
        <v>1.46</v>
      </c>
      <c r="Q28" s="79">
        <v>28</v>
      </c>
      <c r="R28" s="79">
        <v>25</v>
      </c>
      <c r="S28" s="79">
        <v>13</v>
      </c>
      <c r="T28" s="79">
        <v>3</v>
      </c>
      <c r="U28" s="79">
        <v>2</v>
      </c>
      <c r="V28" s="79">
        <v>0</v>
      </c>
    </row>
    <row r="29" spans="1:22" ht="16.5" customHeight="1">
      <c r="A29" s="3" t="s">
        <v>485</v>
      </c>
      <c r="B29" s="3" t="s">
        <v>486</v>
      </c>
      <c r="C29" s="73" t="s">
        <v>92</v>
      </c>
      <c r="D29" s="74"/>
      <c r="E29" s="74"/>
      <c r="F29" s="75">
        <f t="shared" si="4"/>
        <v>161</v>
      </c>
      <c r="G29" s="76">
        <v>0</v>
      </c>
      <c r="H29" s="77">
        <v>1</v>
      </c>
      <c r="I29" s="77">
        <v>16</v>
      </c>
      <c r="J29" s="77">
        <v>55</v>
      </c>
      <c r="K29" s="77">
        <v>51</v>
      </c>
      <c r="L29" s="77">
        <v>33</v>
      </c>
      <c r="M29" s="77">
        <v>5</v>
      </c>
      <c r="N29" s="77">
        <v>0</v>
      </c>
      <c r="O29" s="75">
        <v>0</v>
      </c>
      <c r="P29" s="78">
        <v>1.52</v>
      </c>
      <c r="Q29" s="79">
        <v>70</v>
      </c>
      <c r="R29" s="79">
        <v>63</v>
      </c>
      <c r="S29" s="79">
        <v>18</v>
      </c>
      <c r="T29" s="79">
        <v>8</v>
      </c>
      <c r="U29" s="79">
        <v>2</v>
      </c>
      <c r="V29" s="79">
        <v>0</v>
      </c>
    </row>
    <row r="30" spans="1:22" ht="16.5" customHeight="1">
      <c r="A30" s="3" t="s">
        <v>475</v>
      </c>
      <c r="B30" s="3" t="s">
        <v>21</v>
      </c>
      <c r="C30" s="73" t="s">
        <v>94</v>
      </c>
      <c r="D30" s="74"/>
      <c r="E30" s="74"/>
      <c r="F30" s="75">
        <f t="shared" si="4"/>
        <v>38</v>
      </c>
      <c r="G30" s="76">
        <v>0</v>
      </c>
      <c r="H30" s="77">
        <v>1</v>
      </c>
      <c r="I30" s="77">
        <v>5</v>
      </c>
      <c r="J30" s="77">
        <v>6</v>
      </c>
      <c r="K30" s="77">
        <v>16</v>
      </c>
      <c r="L30" s="77">
        <v>9</v>
      </c>
      <c r="M30" s="77">
        <v>1</v>
      </c>
      <c r="N30" s="77">
        <v>0</v>
      </c>
      <c r="O30" s="75">
        <v>0</v>
      </c>
      <c r="P30" s="78">
        <v>1.35</v>
      </c>
      <c r="Q30" s="79">
        <v>14</v>
      </c>
      <c r="R30" s="79">
        <v>17</v>
      </c>
      <c r="S30" s="79">
        <v>7</v>
      </c>
      <c r="T30" s="79">
        <v>0</v>
      </c>
      <c r="U30" s="79">
        <v>0</v>
      </c>
      <c r="V30" s="79">
        <v>0</v>
      </c>
    </row>
    <row r="31" spans="1:22" ht="16.5" customHeight="1">
      <c r="A31" s="3" t="s">
        <v>487</v>
      </c>
      <c r="B31" s="3" t="s">
        <v>488</v>
      </c>
      <c r="C31" s="73" t="s">
        <v>96</v>
      </c>
      <c r="D31" s="74"/>
      <c r="E31" s="74"/>
      <c r="F31" s="75">
        <f t="shared" si="4"/>
        <v>116</v>
      </c>
      <c r="G31" s="76">
        <v>0</v>
      </c>
      <c r="H31" s="77">
        <v>2</v>
      </c>
      <c r="I31" s="77">
        <v>17</v>
      </c>
      <c r="J31" s="77">
        <v>35</v>
      </c>
      <c r="K31" s="77">
        <v>38</v>
      </c>
      <c r="L31" s="77">
        <v>23</v>
      </c>
      <c r="M31" s="77">
        <v>1</v>
      </c>
      <c r="N31" s="77">
        <v>0</v>
      </c>
      <c r="O31" s="75">
        <v>0</v>
      </c>
      <c r="P31" s="78">
        <v>1.67</v>
      </c>
      <c r="Q31" s="79">
        <v>48</v>
      </c>
      <c r="R31" s="79">
        <v>37</v>
      </c>
      <c r="S31" s="79">
        <v>19</v>
      </c>
      <c r="T31" s="79">
        <v>9</v>
      </c>
      <c r="U31" s="79">
        <v>3</v>
      </c>
      <c r="V31" s="79">
        <v>0</v>
      </c>
    </row>
    <row r="32" spans="1:22" ht="16.5" customHeight="1">
      <c r="A32" s="3" t="s">
        <v>462</v>
      </c>
      <c r="B32" s="3" t="s">
        <v>489</v>
      </c>
      <c r="C32" s="73" t="s">
        <v>98</v>
      </c>
      <c r="D32" s="74"/>
      <c r="E32" s="74"/>
      <c r="F32" s="75">
        <f t="shared" si="4"/>
        <v>714</v>
      </c>
      <c r="G32" s="76">
        <v>0</v>
      </c>
      <c r="H32" s="77">
        <v>4</v>
      </c>
      <c r="I32" s="77">
        <v>65</v>
      </c>
      <c r="J32" s="77">
        <v>213</v>
      </c>
      <c r="K32" s="77">
        <v>241</v>
      </c>
      <c r="L32" s="77">
        <v>158</v>
      </c>
      <c r="M32" s="77">
        <v>32</v>
      </c>
      <c r="N32" s="77">
        <v>1</v>
      </c>
      <c r="O32" s="75">
        <v>0</v>
      </c>
      <c r="P32" s="78">
        <v>1.52</v>
      </c>
      <c r="Q32" s="79">
        <v>340</v>
      </c>
      <c r="R32" s="79">
        <v>232</v>
      </c>
      <c r="S32" s="79">
        <v>112</v>
      </c>
      <c r="T32" s="79">
        <v>21</v>
      </c>
      <c r="U32" s="79">
        <v>9</v>
      </c>
      <c r="V32" s="79">
        <v>0</v>
      </c>
    </row>
    <row r="33" spans="1:22" ht="16.5" customHeight="1">
      <c r="A33" s="3" t="s">
        <v>480</v>
      </c>
      <c r="B33" s="3" t="s">
        <v>481</v>
      </c>
      <c r="C33" s="73" t="s">
        <v>100</v>
      </c>
      <c r="D33" s="74"/>
      <c r="E33" s="74"/>
      <c r="F33" s="75">
        <f t="shared" si="4"/>
        <v>215</v>
      </c>
      <c r="G33" s="76">
        <v>0</v>
      </c>
      <c r="H33" s="77">
        <v>6</v>
      </c>
      <c r="I33" s="77">
        <v>20</v>
      </c>
      <c r="J33" s="77">
        <v>59</v>
      </c>
      <c r="K33" s="77">
        <v>74</v>
      </c>
      <c r="L33" s="77">
        <v>45</v>
      </c>
      <c r="M33" s="77">
        <v>10</v>
      </c>
      <c r="N33" s="77">
        <v>1</v>
      </c>
      <c r="O33" s="75">
        <v>0</v>
      </c>
      <c r="P33" s="78">
        <v>1.5</v>
      </c>
      <c r="Q33" s="79">
        <v>103</v>
      </c>
      <c r="R33" s="79">
        <v>64</v>
      </c>
      <c r="S33" s="79">
        <v>37</v>
      </c>
      <c r="T33" s="79">
        <v>8</v>
      </c>
      <c r="U33" s="79">
        <v>3</v>
      </c>
      <c r="V33" s="79">
        <v>0</v>
      </c>
    </row>
    <row r="34" spans="1:22" ht="16.5" customHeight="1">
      <c r="A34" s="3" t="s">
        <v>480</v>
      </c>
      <c r="B34" s="3" t="s">
        <v>481</v>
      </c>
      <c r="C34" s="73" t="s">
        <v>102</v>
      </c>
      <c r="D34" s="74"/>
      <c r="E34" s="74"/>
      <c r="F34" s="75">
        <f t="shared" si="4"/>
        <v>77</v>
      </c>
      <c r="G34" s="76">
        <v>0</v>
      </c>
      <c r="H34" s="77">
        <v>1</v>
      </c>
      <c r="I34" s="77">
        <v>12</v>
      </c>
      <c r="J34" s="77">
        <v>27</v>
      </c>
      <c r="K34" s="77">
        <v>25</v>
      </c>
      <c r="L34" s="77">
        <v>8</v>
      </c>
      <c r="M34" s="77">
        <v>4</v>
      </c>
      <c r="N34" s="77">
        <v>0</v>
      </c>
      <c r="O34" s="75">
        <v>0</v>
      </c>
      <c r="P34" s="78">
        <v>1.35</v>
      </c>
      <c r="Q34" s="79">
        <v>38</v>
      </c>
      <c r="R34" s="79">
        <v>29</v>
      </c>
      <c r="S34" s="79">
        <v>7</v>
      </c>
      <c r="T34" s="79">
        <v>2</v>
      </c>
      <c r="U34" s="79">
        <v>1</v>
      </c>
      <c r="V34" s="79">
        <v>0</v>
      </c>
    </row>
    <row r="35" spans="1:22" ht="16.5" customHeight="1">
      <c r="A35" s="3" t="s">
        <v>480</v>
      </c>
      <c r="B35" s="3" t="s">
        <v>481</v>
      </c>
      <c r="C35" s="73" t="s">
        <v>104</v>
      </c>
      <c r="D35" s="74"/>
      <c r="E35" s="74"/>
      <c r="F35" s="75">
        <f t="shared" si="4"/>
        <v>6</v>
      </c>
      <c r="G35" s="76">
        <v>0</v>
      </c>
      <c r="H35" s="77">
        <v>0</v>
      </c>
      <c r="I35" s="77">
        <v>2</v>
      </c>
      <c r="J35" s="77">
        <v>0</v>
      </c>
      <c r="K35" s="77">
        <v>2</v>
      </c>
      <c r="L35" s="77">
        <v>2</v>
      </c>
      <c r="M35" s="77">
        <v>0</v>
      </c>
      <c r="N35" s="77">
        <v>0</v>
      </c>
      <c r="O35" s="75">
        <v>0</v>
      </c>
      <c r="P35" s="78">
        <v>1.28</v>
      </c>
      <c r="Q35" s="79">
        <v>3</v>
      </c>
      <c r="R35" s="79">
        <v>0</v>
      </c>
      <c r="S35" s="79">
        <v>3</v>
      </c>
      <c r="T35" s="79">
        <v>0</v>
      </c>
      <c r="U35" s="79">
        <v>0</v>
      </c>
      <c r="V35" s="79">
        <v>0</v>
      </c>
    </row>
    <row r="36" spans="1:22" ht="16.5" customHeight="1">
      <c r="A36" s="3" t="s">
        <v>490</v>
      </c>
      <c r="B36" s="3" t="s">
        <v>491</v>
      </c>
      <c r="C36" s="73" t="s">
        <v>106</v>
      </c>
      <c r="D36" s="74"/>
      <c r="E36" s="74"/>
      <c r="F36" s="75">
        <f t="shared" si="4"/>
        <v>84</v>
      </c>
      <c r="G36" s="76">
        <v>0</v>
      </c>
      <c r="H36" s="77">
        <v>2</v>
      </c>
      <c r="I36" s="77">
        <v>12</v>
      </c>
      <c r="J36" s="77">
        <v>16</v>
      </c>
      <c r="K36" s="77">
        <v>27</v>
      </c>
      <c r="L36" s="77">
        <v>26</v>
      </c>
      <c r="M36" s="77">
        <v>1</v>
      </c>
      <c r="N36" s="77">
        <v>0</v>
      </c>
      <c r="O36" s="75">
        <v>0</v>
      </c>
      <c r="P36" s="78">
        <v>1.39</v>
      </c>
      <c r="Q36" s="79">
        <v>32</v>
      </c>
      <c r="R36" s="79">
        <v>32</v>
      </c>
      <c r="S36" s="79">
        <v>15</v>
      </c>
      <c r="T36" s="79">
        <v>3</v>
      </c>
      <c r="U36" s="79">
        <v>2</v>
      </c>
      <c r="V36" s="79">
        <v>0</v>
      </c>
    </row>
    <row r="37" spans="1:22" ht="16.5" customHeight="1">
      <c r="A37" s="3" t="s">
        <v>30</v>
      </c>
      <c r="B37" s="3" t="s">
        <v>492</v>
      </c>
      <c r="C37" s="73" t="s">
        <v>108</v>
      </c>
      <c r="D37" s="74"/>
      <c r="E37" s="74"/>
      <c r="F37" s="75">
        <f t="shared" si="4"/>
        <v>126</v>
      </c>
      <c r="G37" s="76">
        <v>0</v>
      </c>
      <c r="H37" s="77">
        <v>0</v>
      </c>
      <c r="I37" s="77">
        <v>11</v>
      </c>
      <c r="J37" s="77">
        <v>33</v>
      </c>
      <c r="K37" s="77">
        <v>52</v>
      </c>
      <c r="L37" s="77">
        <v>23</v>
      </c>
      <c r="M37" s="77">
        <v>6</v>
      </c>
      <c r="N37" s="77">
        <v>1</v>
      </c>
      <c r="O37" s="75">
        <v>0</v>
      </c>
      <c r="P37" s="78">
        <v>1.42</v>
      </c>
      <c r="Q37" s="79">
        <v>57</v>
      </c>
      <c r="R37" s="79">
        <v>45</v>
      </c>
      <c r="S37" s="79">
        <v>19</v>
      </c>
      <c r="T37" s="79">
        <v>2</v>
      </c>
      <c r="U37" s="79">
        <v>3</v>
      </c>
      <c r="V37" s="79">
        <v>0</v>
      </c>
    </row>
    <row r="38" spans="1:22" ht="16.5" customHeight="1">
      <c r="A38" s="3" t="s">
        <v>467</v>
      </c>
      <c r="B38" s="3" t="s">
        <v>468</v>
      </c>
      <c r="C38" s="73" t="s">
        <v>110</v>
      </c>
      <c r="D38" s="74"/>
      <c r="E38" s="74"/>
      <c r="F38" s="75">
        <f t="shared" si="4"/>
        <v>244</v>
      </c>
      <c r="G38" s="76">
        <v>0</v>
      </c>
      <c r="H38" s="77">
        <v>3</v>
      </c>
      <c r="I38" s="77">
        <v>28</v>
      </c>
      <c r="J38" s="77">
        <v>72</v>
      </c>
      <c r="K38" s="77">
        <v>76</v>
      </c>
      <c r="L38" s="77">
        <v>56</v>
      </c>
      <c r="M38" s="77">
        <v>9</v>
      </c>
      <c r="N38" s="77">
        <v>0</v>
      </c>
      <c r="O38" s="75">
        <v>0</v>
      </c>
      <c r="P38" s="78">
        <v>1.46</v>
      </c>
      <c r="Q38" s="79">
        <v>110</v>
      </c>
      <c r="R38" s="79">
        <v>94</v>
      </c>
      <c r="S38" s="79">
        <v>29</v>
      </c>
      <c r="T38" s="79">
        <v>6</v>
      </c>
      <c r="U38" s="79">
        <v>5</v>
      </c>
      <c r="V38" s="79">
        <v>0</v>
      </c>
    </row>
    <row r="39" spans="1:22" ht="16.5" customHeight="1">
      <c r="A39" s="3" t="s">
        <v>462</v>
      </c>
      <c r="B39" s="3" t="s">
        <v>489</v>
      </c>
      <c r="C39" s="73" t="s">
        <v>112</v>
      </c>
      <c r="D39" s="74"/>
      <c r="E39" s="74"/>
      <c r="F39" s="75">
        <f t="shared" si="4"/>
        <v>425</v>
      </c>
      <c r="G39" s="76">
        <v>0</v>
      </c>
      <c r="H39" s="77">
        <v>4</v>
      </c>
      <c r="I39" s="77">
        <v>51</v>
      </c>
      <c r="J39" s="77">
        <v>117</v>
      </c>
      <c r="K39" s="77">
        <v>126</v>
      </c>
      <c r="L39" s="77">
        <v>108</v>
      </c>
      <c r="M39" s="77">
        <v>18</v>
      </c>
      <c r="N39" s="77">
        <v>1</v>
      </c>
      <c r="O39" s="75">
        <v>0</v>
      </c>
      <c r="P39" s="78">
        <v>1.3</v>
      </c>
      <c r="Q39" s="79">
        <v>197</v>
      </c>
      <c r="R39" s="79">
        <v>153</v>
      </c>
      <c r="S39" s="79">
        <v>55</v>
      </c>
      <c r="T39" s="79">
        <v>14</v>
      </c>
      <c r="U39" s="79">
        <v>6</v>
      </c>
      <c r="V39" s="79">
        <v>0</v>
      </c>
    </row>
    <row r="40" spans="1:22" ht="16.5" customHeight="1">
      <c r="A40" s="3" t="s">
        <v>467</v>
      </c>
      <c r="B40" s="3" t="s">
        <v>468</v>
      </c>
      <c r="C40" s="73" t="s">
        <v>114</v>
      </c>
      <c r="D40" s="74"/>
      <c r="E40" s="74"/>
      <c r="F40" s="75">
        <f t="shared" si="4"/>
        <v>162</v>
      </c>
      <c r="G40" s="76">
        <v>0</v>
      </c>
      <c r="H40" s="77">
        <v>2</v>
      </c>
      <c r="I40" s="77">
        <v>17</v>
      </c>
      <c r="J40" s="77">
        <v>47</v>
      </c>
      <c r="K40" s="77">
        <v>52</v>
      </c>
      <c r="L40" s="77">
        <v>38</v>
      </c>
      <c r="M40" s="77">
        <v>6</v>
      </c>
      <c r="N40" s="77">
        <v>0</v>
      </c>
      <c r="O40" s="75">
        <v>0</v>
      </c>
      <c r="P40" s="78">
        <v>1.41</v>
      </c>
      <c r="Q40" s="79">
        <v>71</v>
      </c>
      <c r="R40" s="79">
        <v>58</v>
      </c>
      <c r="S40" s="79">
        <v>30</v>
      </c>
      <c r="T40" s="79">
        <v>3</v>
      </c>
      <c r="U40" s="79">
        <v>0</v>
      </c>
      <c r="V40" s="79">
        <v>0</v>
      </c>
    </row>
    <row r="41" spans="1:22" ht="16.5" customHeight="1">
      <c r="A41" s="3" t="s">
        <v>462</v>
      </c>
      <c r="B41" s="3" t="s">
        <v>489</v>
      </c>
      <c r="C41" s="73" t="s">
        <v>116</v>
      </c>
      <c r="D41" s="74"/>
      <c r="E41" s="74"/>
      <c r="F41" s="75">
        <f t="shared" si="4"/>
        <v>260</v>
      </c>
      <c r="G41" s="76">
        <v>0</v>
      </c>
      <c r="H41" s="77">
        <v>1</v>
      </c>
      <c r="I41" s="77">
        <v>18</v>
      </c>
      <c r="J41" s="77">
        <v>64</v>
      </c>
      <c r="K41" s="77">
        <v>90</v>
      </c>
      <c r="L41" s="77">
        <v>69</v>
      </c>
      <c r="M41" s="77">
        <v>18</v>
      </c>
      <c r="N41" s="77">
        <v>0</v>
      </c>
      <c r="O41" s="75">
        <v>0</v>
      </c>
      <c r="P41" s="78">
        <v>1.18</v>
      </c>
      <c r="Q41" s="79">
        <v>94</v>
      </c>
      <c r="R41" s="79">
        <v>111</v>
      </c>
      <c r="S41" s="79">
        <v>40</v>
      </c>
      <c r="T41" s="79">
        <v>12</v>
      </c>
      <c r="U41" s="79">
        <v>3</v>
      </c>
      <c r="V41" s="79">
        <v>0</v>
      </c>
    </row>
    <row r="42" spans="1:22" ht="16.5" customHeight="1">
      <c r="A42" s="3" t="s">
        <v>462</v>
      </c>
      <c r="B42" s="3" t="s">
        <v>482</v>
      </c>
      <c r="C42" s="73" t="s">
        <v>118</v>
      </c>
      <c r="D42" s="74"/>
      <c r="E42" s="74"/>
      <c r="F42" s="75">
        <f t="shared" si="4"/>
        <v>280</v>
      </c>
      <c r="G42" s="76">
        <v>0</v>
      </c>
      <c r="H42" s="77">
        <v>8</v>
      </c>
      <c r="I42" s="77">
        <v>33</v>
      </c>
      <c r="J42" s="77">
        <v>65</v>
      </c>
      <c r="K42" s="77">
        <v>86</v>
      </c>
      <c r="L42" s="77">
        <v>65</v>
      </c>
      <c r="M42" s="77">
        <v>23</v>
      </c>
      <c r="N42" s="77">
        <v>0</v>
      </c>
      <c r="O42" s="75">
        <v>0</v>
      </c>
      <c r="P42" s="78">
        <v>1.26</v>
      </c>
      <c r="Q42" s="79">
        <v>111</v>
      </c>
      <c r="R42" s="79">
        <v>103</v>
      </c>
      <c r="S42" s="79">
        <v>52</v>
      </c>
      <c r="T42" s="79">
        <v>9</v>
      </c>
      <c r="U42" s="79">
        <v>5</v>
      </c>
      <c r="V42" s="79">
        <v>0</v>
      </c>
    </row>
    <row r="43" spans="1:22" ht="16.5" customHeight="1">
      <c r="A43" s="3" t="s">
        <v>493</v>
      </c>
      <c r="B43" s="3" t="s">
        <v>494</v>
      </c>
      <c r="C43" s="73" t="s">
        <v>120</v>
      </c>
      <c r="D43" s="74"/>
      <c r="E43" s="74"/>
      <c r="F43" s="75">
        <f t="shared" si="4"/>
        <v>247</v>
      </c>
      <c r="G43" s="76">
        <v>0</v>
      </c>
      <c r="H43" s="77">
        <v>2</v>
      </c>
      <c r="I43" s="77">
        <v>35</v>
      </c>
      <c r="J43" s="77">
        <v>69</v>
      </c>
      <c r="K43" s="77">
        <v>73</v>
      </c>
      <c r="L43" s="77">
        <v>60</v>
      </c>
      <c r="M43" s="77">
        <v>7</v>
      </c>
      <c r="N43" s="77">
        <v>1</v>
      </c>
      <c r="O43" s="75">
        <v>0</v>
      </c>
      <c r="P43" s="78">
        <v>1.43</v>
      </c>
      <c r="Q43" s="79">
        <v>93</v>
      </c>
      <c r="R43" s="79">
        <v>94</v>
      </c>
      <c r="S43" s="79">
        <v>40</v>
      </c>
      <c r="T43" s="79">
        <v>16</v>
      </c>
      <c r="U43" s="79">
        <v>4</v>
      </c>
      <c r="V43" s="79">
        <v>0</v>
      </c>
    </row>
    <row r="44" spans="1:22" ht="16.5" customHeight="1">
      <c r="A44" s="3" t="s">
        <v>462</v>
      </c>
      <c r="B44" s="3" t="s">
        <v>482</v>
      </c>
      <c r="C44" s="73" t="s">
        <v>122</v>
      </c>
      <c r="D44" s="74"/>
      <c r="E44" s="74"/>
      <c r="F44" s="75">
        <f t="shared" si="4"/>
        <v>48</v>
      </c>
      <c r="G44" s="76">
        <v>0</v>
      </c>
      <c r="H44" s="77">
        <v>1</v>
      </c>
      <c r="I44" s="77">
        <v>2</v>
      </c>
      <c r="J44" s="77">
        <v>11</v>
      </c>
      <c r="K44" s="77">
        <v>17</v>
      </c>
      <c r="L44" s="77">
        <v>12</v>
      </c>
      <c r="M44" s="77">
        <v>5</v>
      </c>
      <c r="N44" s="77">
        <v>0</v>
      </c>
      <c r="O44" s="75">
        <v>0</v>
      </c>
      <c r="P44" s="78">
        <v>0.96</v>
      </c>
      <c r="Q44" s="79">
        <v>20</v>
      </c>
      <c r="R44" s="79">
        <v>13</v>
      </c>
      <c r="S44" s="79">
        <v>13</v>
      </c>
      <c r="T44" s="79">
        <v>0</v>
      </c>
      <c r="U44" s="79">
        <v>2</v>
      </c>
      <c r="V44" s="79">
        <v>0</v>
      </c>
    </row>
    <row r="45" spans="1:22" ht="16.5" customHeight="1">
      <c r="A45" s="3" t="s">
        <v>462</v>
      </c>
      <c r="B45" s="3" t="s">
        <v>482</v>
      </c>
      <c r="C45" s="73" t="s">
        <v>124</v>
      </c>
      <c r="D45" s="74"/>
      <c r="E45" s="74"/>
      <c r="F45" s="75">
        <f t="shared" si="4"/>
        <v>14</v>
      </c>
      <c r="G45" s="76">
        <v>0</v>
      </c>
      <c r="H45" s="77">
        <v>1</v>
      </c>
      <c r="I45" s="77">
        <v>1</v>
      </c>
      <c r="J45" s="77">
        <v>4</v>
      </c>
      <c r="K45" s="77">
        <v>4</v>
      </c>
      <c r="L45" s="77">
        <v>4</v>
      </c>
      <c r="M45" s="77">
        <v>0</v>
      </c>
      <c r="N45" s="77">
        <v>0</v>
      </c>
      <c r="O45" s="75">
        <v>0</v>
      </c>
      <c r="P45" s="78">
        <v>1.4</v>
      </c>
      <c r="Q45" s="79">
        <v>6</v>
      </c>
      <c r="R45" s="79">
        <v>6</v>
      </c>
      <c r="S45" s="79">
        <v>0</v>
      </c>
      <c r="T45" s="79">
        <v>1</v>
      </c>
      <c r="U45" s="79">
        <v>1</v>
      </c>
      <c r="V45" s="79">
        <v>0</v>
      </c>
    </row>
    <row r="46" spans="1:22" ht="16.5" customHeight="1">
      <c r="A46" s="3" t="s">
        <v>493</v>
      </c>
      <c r="B46" s="3" t="s">
        <v>494</v>
      </c>
      <c r="C46" s="73" t="s">
        <v>126</v>
      </c>
      <c r="D46" s="74"/>
      <c r="E46" s="74"/>
      <c r="F46" s="75">
        <f t="shared" si="4"/>
        <v>21</v>
      </c>
      <c r="G46" s="76">
        <v>0</v>
      </c>
      <c r="H46" s="77">
        <v>0</v>
      </c>
      <c r="I46" s="77">
        <v>0</v>
      </c>
      <c r="J46" s="77">
        <v>10</v>
      </c>
      <c r="K46" s="77">
        <v>6</v>
      </c>
      <c r="L46" s="77">
        <v>4</v>
      </c>
      <c r="M46" s="77">
        <v>1</v>
      </c>
      <c r="N46" s="77">
        <v>0</v>
      </c>
      <c r="O46" s="75">
        <v>0</v>
      </c>
      <c r="P46" s="78">
        <v>1.35</v>
      </c>
      <c r="Q46" s="79">
        <v>10</v>
      </c>
      <c r="R46" s="79">
        <v>6</v>
      </c>
      <c r="S46" s="79">
        <v>3</v>
      </c>
      <c r="T46" s="79">
        <v>2</v>
      </c>
      <c r="U46" s="79">
        <v>0</v>
      </c>
      <c r="V46" s="79">
        <v>0</v>
      </c>
    </row>
    <row r="47" spans="1:22" ht="16.5" customHeight="1">
      <c r="A47" s="3" t="s">
        <v>493</v>
      </c>
      <c r="B47" s="3" t="s">
        <v>494</v>
      </c>
      <c r="C47" s="73" t="s">
        <v>128</v>
      </c>
      <c r="D47" s="74"/>
      <c r="E47" s="74"/>
      <c r="F47" s="75">
        <f t="shared" si="4"/>
        <v>13</v>
      </c>
      <c r="G47" s="76">
        <v>0</v>
      </c>
      <c r="H47" s="77">
        <v>1</v>
      </c>
      <c r="I47" s="77">
        <v>2</v>
      </c>
      <c r="J47" s="77">
        <v>4</v>
      </c>
      <c r="K47" s="77">
        <v>3</v>
      </c>
      <c r="L47" s="77">
        <v>1</v>
      </c>
      <c r="M47" s="77">
        <v>2</v>
      </c>
      <c r="N47" s="77">
        <v>0</v>
      </c>
      <c r="O47" s="75">
        <v>0</v>
      </c>
      <c r="P47" s="78">
        <v>1.45</v>
      </c>
      <c r="Q47" s="79">
        <v>8</v>
      </c>
      <c r="R47" s="79">
        <v>4</v>
      </c>
      <c r="S47" s="79">
        <v>0</v>
      </c>
      <c r="T47" s="79">
        <v>1</v>
      </c>
      <c r="U47" s="79">
        <v>0</v>
      </c>
      <c r="V47" s="79">
        <v>0</v>
      </c>
    </row>
    <row r="48" spans="1:22" ht="16.5" customHeight="1">
      <c r="A48" s="3" t="s">
        <v>493</v>
      </c>
      <c r="B48" s="3" t="s">
        <v>494</v>
      </c>
      <c r="C48" s="73" t="s">
        <v>130</v>
      </c>
      <c r="D48" s="74"/>
      <c r="E48" s="74"/>
      <c r="F48" s="75">
        <f t="shared" si="4"/>
        <v>14</v>
      </c>
      <c r="G48" s="76">
        <v>0</v>
      </c>
      <c r="H48" s="77">
        <v>0</v>
      </c>
      <c r="I48" s="77">
        <v>1</v>
      </c>
      <c r="J48" s="77">
        <v>7</v>
      </c>
      <c r="K48" s="77">
        <v>4</v>
      </c>
      <c r="L48" s="77">
        <v>2</v>
      </c>
      <c r="M48" s="77">
        <v>0</v>
      </c>
      <c r="N48" s="77">
        <v>0</v>
      </c>
      <c r="O48" s="75">
        <v>0</v>
      </c>
      <c r="P48" s="78">
        <v>1.55</v>
      </c>
      <c r="Q48" s="79">
        <v>8</v>
      </c>
      <c r="R48" s="79">
        <v>2</v>
      </c>
      <c r="S48" s="79">
        <v>3</v>
      </c>
      <c r="T48" s="79">
        <v>0</v>
      </c>
      <c r="U48" s="79">
        <v>1</v>
      </c>
      <c r="V48" s="79">
        <v>0</v>
      </c>
    </row>
    <row r="49" spans="1:22" ht="16.5" customHeight="1">
      <c r="A49" s="3" t="s">
        <v>493</v>
      </c>
      <c r="B49" s="3" t="s">
        <v>494</v>
      </c>
      <c r="C49" s="73" t="s">
        <v>132</v>
      </c>
      <c r="D49" s="74"/>
      <c r="E49" s="74"/>
      <c r="F49" s="75">
        <f t="shared" si="4"/>
        <v>9</v>
      </c>
      <c r="G49" s="76">
        <v>0</v>
      </c>
      <c r="H49" s="77">
        <v>0</v>
      </c>
      <c r="I49" s="77">
        <v>0</v>
      </c>
      <c r="J49" s="77">
        <v>6</v>
      </c>
      <c r="K49" s="77">
        <v>1</v>
      </c>
      <c r="L49" s="77">
        <v>2</v>
      </c>
      <c r="M49" s="77">
        <v>0</v>
      </c>
      <c r="N49" s="77">
        <v>0</v>
      </c>
      <c r="O49" s="75">
        <v>0</v>
      </c>
      <c r="P49" s="78">
        <v>1.37</v>
      </c>
      <c r="Q49" s="79">
        <v>6</v>
      </c>
      <c r="R49" s="79">
        <v>2</v>
      </c>
      <c r="S49" s="79">
        <v>1</v>
      </c>
      <c r="T49" s="79">
        <v>0</v>
      </c>
      <c r="U49" s="79">
        <v>0</v>
      </c>
      <c r="V49" s="79">
        <v>0</v>
      </c>
    </row>
    <row r="50" spans="1:22" ht="16.5" customHeight="1">
      <c r="A50" s="3" t="s">
        <v>493</v>
      </c>
      <c r="B50" s="3" t="s">
        <v>494</v>
      </c>
      <c r="C50" s="73" t="s">
        <v>134</v>
      </c>
      <c r="D50" s="74"/>
      <c r="E50" s="74"/>
      <c r="F50" s="75">
        <f t="shared" si="4"/>
        <v>138</v>
      </c>
      <c r="G50" s="76">
        <v>0</v>
      </c>
      <c r="H50" s="77">
        <v>0</v>
      </c>
      <c r="I50" s="77">
        <v>11</v>
      </c>
      <c r="J50" s="77">
        <v>42</v>
      </c>
      <c r="K50" s="77">
        <v>47</v>
      </c>
      <c r="L50" s="77">
        <v>32</v>
      </c>
      <c r="M50" s="77">
        <v>6</v>
      </c>
      <c r="N50" s="77">
        <v>0</v>
      </c>
      <c r="O50" s="75">
        <v>0</v>
      </c>
      <c r="P50" s="78">
        <v>1.35</v>
      </c>
      <c r="Q50" s="79">
        <v>58</v>
      </c>
      <c r="R50" s="79">
        <v>51</v>
      </c>
      <c r="S50" s="79">
        <v>21</v>
      </c>
      <c r="T50" s="79">
        <v>5</v>
      </c>
      <c r="U50" s="79">
        <v>3</v>
      </c>
      <c r="V50" s="79">
        <v>0</v>
      </c>
    </row>
    <row r="51" spans="1:22" ht="16.5" customHeight="1">
      <c r="A51" s="3" t="s">
        <v>493</v>
      </c>
      <c r="B51" s="3" t="s">
        <v>494</v>
      </c>
      <c r="C51" s="73" t="s">
        <v>136</v>
      </c>
      <c r="D51" s="74"/>
      <c r="E51" s="74"/>
      <c r="F51" s="75">
        <f t="shared" si="4"/>
        <v>14</v>
      </c>
      <c r="G51" s="76">
        <v>0</v>
      </c>
      <c r="H51" s="77">
        <v>0</v>
      </c>
      <c r="I51" s="77">
        <v>1</v>
      </c>
      <c r="J51" s="77">
        <v>6</v>
      </c>
      <c r="K51" s="77">
        <v>4</v>
      </c>
      <c r="L51" s="77">
        <v>3</v>
      </c>
      <c r="M51" s="77">
        <v>0</v>
      </c>
      <c r="N51" s="77">
        <v>0</v>
      </c>
      <c r="O51" s="75">
        <v>0</v>
      </c>
      <c r="P51" s="78">
        <v>1.38</v>
      </c>
      <c r="Q51" s="79">
        <v>3</v>
      </c>
      <c r="R51" s="79">
        <v>5</v>
      </c>
      <c r="S51" s="79">
        <v>3</v>
      </c>
      <c r="T51" s="79">
        <v>2</v>
      </c>
      <c r="U51" s="79">
        <v>1</v>
      </c>
      <c r="V51" s="79">
        <v>0</v>
      </c>
    </row>
    <row r="52" spans="1:22" ht="16.5" customHeight="1">
      <c r="A52" s="3" t="s">
        <v>493</v>
      </c>
      <c r="B52" s="3" t="s">
        <v>494</v>
      </c>
      <c r="C52" s="73" t="s">
        <v>138</v>
      </c>
      <c r="D52" s="74"/>
      <c r="E52" s="74"/>
      <c r="F52" s="75">
        <f t="shared" si="4"/>
        <v>57</v>
      </c>
      <c r="G52" s="76">
        <v>0</v>
      </c>
      <c r="H52" s="77">
        <v>2</v>
      </c>
      <c r="I52" s="77">
        <v>10</v>
      </c>
      <c r="J52" s="77">
        <v>10</v>
      </c>
      <c r="K52" s="77">
        <v>21</v>
      </c>
      <c r="L52" s="77">
        <v>10</v>
      </c>
      <c r="M52" s="77">
        <v>4</v>
      </c>
      <c r="N52" s="77">
        <v>0</v>
      </c>
      <c r="O52" s="75">
        <v>0</v>
      </c>
      <c r="P52" s="78">
        <v>1.55</v>
      </c>
      <c r="Q52" s="79">
        <v>20</v>
      </c>
      <c r="R52" s="79">
        <v>23</v>
      </c>
      <c r="S52" s="79">
        <v>11</v>
      </c>
      <c r="T52" s="79">
        <v>0</v>
      </c>
      <c r="U52" s="79">
        <v>3</v>
      </c>
      <c r="V52" s="79">
        <v>0</v>
      </c>
    </row>
    <row r="53" spans="1:22" ht="16.5" customHeight="1">
      <c r="A53" s="3" t="s">
        <v>495</v>
      </c>
      <c r="B53" s="3" t="s">
        <v>496</v>
      </c>
      <c r="C53" s="73" t="s">
        <v>140</v>
      </c>
      <c r="D53" s="74"/>
      <c r="E53" s="74"/>
      <c r="F53" s="75">
        <f t="shared" si="4"/>
        <v>88</v>
      </c>
      <c r="G53" s="76">
        <v>0</v>
      </c>
      <c r="H53" s="77">
        <v>0</v>
      </c>
      <c r="I53" s="77">
        <v>7</v>
      </c>
      <c r="J53" s="77">
        <v>24</v>
      </c>
      <c r="K53" s="77">
        <v>37</v>
      </c>
      <c r="L53" s="77">
        <v>16</v>
      </c>
      <c r="M53" s="77">
        <v>4</v>
      </c>
      <c r="N53" s="77">
        <v>0</v>
      </c>
      <c r="O53" s="75">
        <v>0</v>
      </c>
      <c r="P53" s="78">
        <v>1.54</v>
      </c>
      <c r="Q53" s="79">
        <v>38</v>
      </c>
      <c r="R53" s="79">
        <v>38</v>
      </c>
      <c r="S53" s="79">
        <v>9</v>
      </c>
      <c r="T53" s="79">
        <v>2</v>
      </c>
      <c r="U53" s="79">
        <v>1</v>
      </c>
      <c r="V53" s="79">
        <v>0</v>
      </c>
    </row>
    <row r="54" spans="1:22" ht="16.5" customHeight="1">
      <c r="A54" s="3" t="s">
        <v>495</v>
      </c>
      <c r="B54" s="3" t="s">
        <v>496</v>
      </c>
      <c r="C54" s="73" t="s">
        <v>142</v>
      </c>
      <c r="D54" s="74"/>
      <c r="E54" s="74"/>
      <c r="F54" s="75">
        <f t="shared" si="4"/>
        <v>23</v>
      </c>
      <c r="G54" s="76">
        <v>0</v>
      </c>
      <c r="H54" s="77">
        <v>0</v>
      </c>
      <c r="I54" s="77">
        <v>4</v>
      </c>
      <c r="J54" s="77">
        <v>12</v>
      </c>
      <c r="K54" s="77">
        <v>3</v>
      </c>
      <c r="L54" s="77">
        <v>4</v>
      </c>
      <c r="M54" s="77">
        <v>0</v>
      </c>
      <c r="N54" s="77">
        <v>0</v>
      </c>
      <c r="O54" s="75">
        <v>0</v>
      </c>
      <c r="P54" s="78">
        <v>1.4</v>
      </c>
      <c r="Q54" s="79">
        <v>12</v>
      </c>
      <c r="R54" s="79">
        <v>8</v>
      </c>
      <c r="S54" s="79">
        <v>3</v>
      </c>
      <c r="T54" s="79">
        <v>0</v>
      </c>
      <c r="U54" s="79">
        <v>0</v>
      </c>
      <c r="V54" s="79">
        <v>0</v>
      </c>
    </row>
    <row r="55" spans="1:22" ht="16.5" customHeight="1">
      <c r="A55" s="3" t="s">
        <v>497</v>
      </c>
      <c r="B55" s="3" t="s">
        <v>498</v>
      </c>
      <c r="C55" s="73" t="s">
        <v>144</v>
      </c>
      <c r="D55" s="74"/>
      <c r="E55" s="74"/>
      <c r="F55" s="75">
        <f t="shared" si="4"/>
        <v>25</v>
      </c>
      <c r="G55" s="76">
        <v>0</v>
      </c>
      <c r="H55" s="77">
        <v>1</v>
      </c>
      <c r="I55" s="77">
        <v>1</v>
      </c>
      <c r="J55" s="77">
        <v>11</v>
      </c>
      <c r="K55" s="77">
        <v>7</v>
      </c>
      <c r="L55" s="77">
        <v>4</v>
      </c>
      <c r="M55" s="77">
        <v>1</v>
      </c>
      <c r="N55" s="77">
        <v>0</v>
      </c>
      <c r="O55" s="75">
        <v>0</v>
      </c>
      <c r="P55" s="78">
        <v>1.38</v>
      </c>
      <c r="Q55" s="79">
        <v>11</v>
      </c>
      <c r="R55" s="79">
        <v>10</v>
      </c>
      <c r="S55" s="79">
        <v>2</v>
      </c>
      <c r="T55" s="79">
        <v>2</v>
      </c>
      <c r="U55" s="79">
        <v>0</v>
      </c>
      <c r="V55" s="79">
        <v>0</v>
      </c>
    </row>
    <row r="56" spans="1:22" ht="16.5" customHeight="1">
      <c r="A56" s="3" t="s">
        <v>497</v>
      </c>
      <c r="B56" s="3" t="s">
        <v>498</v>
      </c>
      <c r="C56" s="73" t="s">
        <v>146</v>
      </c>
      <c r="D56" s="74"/>
      <c r="E56" s="74"/>
      <c r="F56" s="75">
        <f t="shared" si="4"/>
        <v>16</v>
      </c>
      <c r="G56" s="76">
        <v>0</v>
      </c>
      <c r="H56" s="77">
        <v>0</v>
      </c>
      <c r="I56" s="77">
        <v>1</v>
      </c>
      <c r="J56" s="77">
        <v>3</v>
      </c>
      <c r="K56" s="77">
        <v>6</v>
      </c>
      <c r="L56" s="77">
        <v>5</v>
      </c>
      <c r="M56" s="77">
        <v>1</v>
      </c>
      <c r="N56" s="77">
        <v>0</v>
      </c>
      <c r="O56" s="75">
        <v>0</v>
      </c>
      <c r="P56" s="78">
        <v>1.41</v>
      </c>
      <c r="Q56" s="79">
        <v>6</v>
      </c>
      <c r="R56" s="79">
        <v>3</v>
      </c>
      <c r="S56" s="79">
        <v>4</v>
      </c>
      <c r="T56" s="79">
        <v>2</v>
      </c>
      <c r="U56" s="79">
        <v>1</v>
      </c>
      <c r="V56" s="79">
        <v>0</v>
      </c>
    </row>
    <row r="57" spans="1:22" ht="16.5" customHeight="1">
      <c r="A57" s="3" t="s">
        <v>497</v>
      </c>
      <c r="B57" s="3" t="s">
        <v>498</v>
      </c>
      <c r="C57" s="73" t="s">
        <v>148</v>
      </c>
      <c r="D57" s="74"/>
      <c r="E57" s="74"/>
      <c r="F57" s="75">
        <f t="shared" si="4"/>
        <v>16</v>
      </c>
      <c r="G57" s="76">
        <v>0</v>
      </c>
      <c r="H57" s="77">
        <v>0</v>
      </c>
      <c r="I57" s="77">
        <v>0</v>
      </c>
      <c r="J57" s="77">
        <v>6</v>
      </c>
      <c r="K57" s="77">
        <v>8</v>
      </c>
      <c r="L57" s="77">
        <v>2</v>
      </c>
      <c r="M57" s="77">
        <v>0</v>
      </c>
      <c r="N57" s="77">
        <v>0</v>
      </c>
      <c r="O57" s="75">
        <v>0</v>
      </c>
      <c r="P57" s="78">
        <v>1.51</v>
      </c>
      <c r="Q57" s="79">
        <v>8</v>
      </c>
      <c r="R57" s="79">
        <v>5</v>
      </c>
      <c r="S57" s="79">
        <v>3</v>
      </c>
      <c r="T57" s="79">
        <v>0</v>
      </c>
      <c r="U57" s="79">
        <v>0</v>
      </c>
      <c r="V57" s="79">
        <v>0</v>
      </c>
    </row>
    <row r="58" spans="1:22" ht="16.5" customHeight="1">
      <c r="A58" s="3" t="s">
        <v>497</v>
      </c>
      <c r="B58" s="3" t="s">
        <v>498</v>
      </c>
      <c r="C58" s="73" t="s">
        <v>150</v>
      </c>
      <c r="D58" s="74"/>
      <c r="E58" s="74"/>
      <c r="F58" s="75">
        <f t="shared" si="4"/>
        <v>14</v>
      </c>
      <c r="G58" s="76">
        <v>0</v>
      </c>
      <c r="H58" s="77">
        <v>0</v>
      </c>
      <c r="I58" s="77">
        <v>0</v>
      </c>
      <c r="J58" s="77">
        <v>6</v>
      </c>
      <c r="K58" s="77">
        <v>7</v>
      </c>
      <c r="L58" s="77">
        <v>1</v>
      </c>
      <c r="M58" s="77">
        <v>0</v>
      </c>
      <c r="N58" s="77">
        <v>0</v>
      </c>
      <c r="O58" s="75">
        <v>0</v>
      </c>
      <c r="P58" s="78">
        <v>1.2</v>
      </c>
      <c r="Q58" s="79">
        <v>7</v>
      </c>
      <c r="R58" s="79">
        <v>3</v>
      </c>
      <c r="S58" s="79">
        <v>2</v>
      </c>
      <c r="T58" s="79">
        <v>1</v>
      </c>
      <c r="U58" s="79">
        <v>1</v>
      </c>
      <c r="V58" s="79">
        <v>0</v>
      </c>
    </row>
    <row r="59" spans="1:22" ht="16.5" customHeight="1">
      <c r="A59" s="3" t="s">
        <v>497</v>
      </c>
      <c r="B59" s="3" t="s">
        <v>498</v>
      </c>
      <c r="C59" s="73" t="s">
        <v>152</v>
      </c>
      <c r="D59" s="74"/>
      <c r="E59" s="74"/>
      <c r="F59" s="75">
        <f t="shared" si="4"/>
        <v>10</v>
      </c>
      <c r="G59" s="76">
        <v>0</v>
      </c>
      <c r="H59" s="77">
        <v>0</v>
      </c>
      <c r="I59" s="77">
        <v>0</v>
      </c>
      <c r="J59" s="77">
        <v>1</v>
      </c>
      <c r="K59" s="77">
        <v>6</v>
      </c>
      <c r="L59" s="77">
        <v>2</v>
      </c>
      <c r="M59" s="77">
        <v>1</v>
      </c>
      <c r="N59" s="77">
        <v>0</v>
      </c>
      <c r="O59" s="75">
        <v>0</v>
      </c>
      <c r="P59" s="78">
        <v>1.78</v>
      </c>
      <c r="Q59" s="79">
        <v>4</v>
      </c>
      <c r="R59" s="79">
        <v>2</v>
      </c>
      <c r="S59" s="79">
        <v>2</v>
      </c>
      <c r="T59" s="79">
        <v>2</v>
      </c>
      <c r="U59" s="79">
        <v>0</v>
      </c>
      <c r="V59" s="79">
        <v>0</v>
      </c>
    </row>
    <row r="60" spans="1:22" ht="16.5" customHeight="1">
      <c r="A60" s="3" t="s">
        <v>495</v>
      </c>
      <c r="B60" s="3" t="s">
        <v>496</v>
      </c>
      <c r="C60" s="73" t="s">
        <v>154</v>
      </c>
      <c r="D60" s="74"/>
      <c r="E60" s="74"/>
      <c r="F60" s="75">
        <f t="shared" si="4"/>
        <v>22</v>
      </c>
      <c r="G60" s="76">
        <v>0</v>
      </c>
      <c r="H60" s="77">
        <v>0</v>
      </c>
      <c r="I60" s="77">
        <v>0</v>
      </c>
      <c r="J60" s="77">
        <v>7</v>
      </c>
      <c r="K60" s="77">
        <v>10</v>
      </c>
      <c r="L60" s="77">
        <v>4</v>
      </c>
      <c r="M60" s="77">
        <v>1</v>
      </c>
      <c r="N60" s="77">
        <v>0</v>
      </c>
      <c r="O60" s="75">
        <v>0</v>
      </c>
      <c r="P60" s="78">
        <v>1.42</v>
      </c>
      <c r="Q60" s="79">
        <v>3</v>
      </c>
      <c r="R60" s="79">
        <v>11</v>
      </c>
      <c r="S60" s="79">
        <v>7</v>
      </c>
      <c r="T60" s="79">
        <v>1</v>
      </c>
      <c r="U60" s="79">
        <v>0</v>
      </c>
      <c r="V60" s="79">
        <v>0</v>
      </c>
    </row>
    <row r="61" spans="1:22" ht="16.5" customHeight="1">
      <c r="A61" s="3" t="s">
        <v>495</v>
      </c>
      <c r="B61" s="3" t="s">
        <v>496</v>
      </c>
      <c r="C61" s="73" t="s">
        <v>156</v>
      </c>
      <c r="D61" s="74"/>
      <c r="E61" s="74"/>
      <c r="F61" s="75">
        <f t="shared" si="4"/>
        <v>19</v>
      </c>
      <c r="G61" s="76">
        <v>0</v>
      </c>
      <c r="H61" s="77">
        <v>0</v>
      </c>
      <c r="I61" s="77">
        <v>0</v>
      </c>
      <c r="J61" s="77">
        <v>5</v>
      </c>
      <c r="K61" s="77">
        <v>8</v>
      </c>
      <c r="L61" s="77">
        <v>5</v>
      </c>
      <c r="M61" s="77">
        <v>1</v>
      </c>
      <c r="N61" s="77">
        <v>0</v>
      </c>
      <c r="O61" s="75">
        <v>0</v>
      </c>
      <c r="P61" s="78">
        <v>1.29</v>
      </c>
      <c r="Q61" s="79">
        <v>5</v>
      </c>
      <c r="R61" s="79">
        <v>10</v>
      </c>
      <c r="S61" s="79">
        <v>4</v>
      </c>
      <c r="T61" s="79">
        <v>0</v>
      </c>
      <c r="U61" s="79">
        <v>0</v>
      </c>
      <c r="V61" s="79">
        <v>0</v>
      </c>
    </row>
    <row r="62" spans="1:22" ht="16.5" customHeight="1">
      <c r="A62" s="3" t="s">
        <v>465</v>
      </c>
      <c r="B62" s="3" t="s">
        <v>499</v>
      </c>
      <c r="C62" s="73" t="s">
        <v>158</v>
      </c>
      <c r="D62" s="74"/>
      <c r="E62" s="74"/>
      <c r="F62" s="75">
        <f t="shared" si="4"/>
        <v>9</v>
      </c>
      <c r="G62" s="76">
        <v>0</v>
      </c>
      <c r="H62" s="77">
        <v>0</v>
      </c>
      <c r="I62" s="77">
        <v>1</v>
      </c>
      <c r="J62" s="77">
        <v>2</v>
      </c>
      <c r="K62" s="77">
        <v>3</v>
      </c>
      <c r="L62" s="77">
        <v>3</v>
      </c>
      <c r="M62" s="77">
        <v>0</v>
      </c>
      <c r="N62" s="77">
        <v>0</v>
      </c>
      <c r="O62" s="75">
        <v>0</v>
      </c>
      <c r="P62" s="78">
        <v>1.29</v>
      </c>
      <c r="Q62" s="79">
        <v>3</v>
      </c>
      <c r="R62" s="79">
        <v>3</v>
      </c>
      <c r="S62" s="79">
        <v>3</v>
      </c>
      <c r="T62" s="79">
        <v>0</v>
      </c>
      <c r="U62" s="79">
        <v>0</v>
      </c>
      <c r="V62" s="79">
        <v>0</v>
      </c>
    </row>
    <row r="63" spans="1:22" ht="16.5" customHeight="1">
      <c r="A63" s="3" t="s">
        <v>465</v>
      </c>
      <c r="B63" s="3" t="s">
        <v>499</v>
      </c>
      <c r="C63" s="73" t="s">
        <v>160</v>
      </c>
      <c r="D63" s="74"/>
      <c r="E63" s="74"/>
      <c r="F63" s="75">
        <f t="shared" si="4"/>
        <v>14</v>
      </c>
      <c r="G63" s="76">
        <v>0</v>
      </c>
      <c r="H63" s="77">
        <v>0</v>
      </c>
      <c r="I63" s="77">
        <v>1</v>
      </c>
      <c r="J63" s="77">
        <v>3</v>
      </c>
      <c r="K63" s="77">
        <v>4</v>
      </c>
      <c r="L63" s="77">
        <v>6</v>
      </c>
      <c r="M63" s="77">
        <v>0</v>
      </c>
      <c r="N63" s="77">
        <v>0</v>
      </c>
      <c r="O63" s="75">
        <v>0</v>
      </c>
      <c r="P63" s="78">
        <v>1.32</v>
      </c>
      <c r="Q63" s="79">
        <v>6</v>
      </c>
      <c r="R63" s="79">
        <v>6</v>
      </c>
      <c r="S63" s="79">
        <v>2</v>
      </c>
      <c r="T63" s="79">
        <v>0</v>
      </c>
      <c r="U63" s="79">
        <v>0</v>
      </c>
      <c r="V63" s="79">
        <v>0</v>
      </c>
    </row>
    <row r="64" spans="1:22" ht="16.5" customHeight="1">
      <c r="A64" s="3" t="s">
        <v>465</v>
      </c>
      <c r="B64" s="3" t="s">
        <v>499</v>
      </c>
      <c r="C64" s="73" t="s">
        <v>162</v>
      </c>
      <c r="D64" s="74"/>
      <c r="E64" s="74"/>
      <c r="F64" s="75">
        <f t="shared" si="4"/>
        <v>9</v>
      </c>
      <c r="G64" s="76">
        <v>0</v>
      </c>
      <c r="H64" s="77">
        <v>0</v>
      </c>
      <c r="I64" s="77">
        <v>0</v>
      </c>
      <c r="J64" s="77">
        <v>2</v>
      </c>
      <c r="K64" s="77">
        <v>3</v>
      </c>
      <c r="L64" s="77">
        <v>3</v>
      </c>
      <c r="M64" s="77">
        <v>1</v>
      </c>
      <c r="N64" s="77">
        <v>0</v>
      </c>
      <c r="O64" s="75">
        <v>0</v>
      </c>
      <c r="P64" s="78">
        <v>1.29</v>
      </c>
      <c r="Q64" s="79">
        <v>3</v>
      </c>
      <c r="R64" s="79">
        <v>4</v>
      </c>
      <c r="S64" s="79">
        <v>2</v>
      </c>
      <c r="T64" s="79">
        <v>0</v>
      </c>
      <c r="U64" s="79">
        <v>0</v>
      </c>
      <c r="V64" s="79">
        <v>0</v>
      </c>
    </row>
    <row r="65" spans="1:22" ht="16.5" customHeight="1">
      <c r="A65" s="3" t="s">
        <v>465</v>
      </c>
      <c r="B65" s="3" t="s">
        <v>499</v>
      </c>
      <c r="C65" s="73" t="s">
        <v>164</v>
      </c>
      <c r="D65" s="74"/>
      <c r="E65" s="74"/>
      <c r="F65" s="75">
        <f t="shared" ref="F65:F128" si="5">SUM(G65:O65)</f>
        <v>31</v>
      </c>
      <c r="G65" s="76">
        <v>0</v>
      </c>
      <c r="H65" s="77">
        <v>0</v>
      </c>
      <c r="I65" s="77">
        <v>3</v>
      </c>
      <c r="J65" s="77">
        <v>4</v>
      </c>
      <c r="K65" s="77">
        <v>12</v>
      </c>
      <c r="L65" s="77">
        <v>9</v>
      </c>
      <c r="M65" s="77">
        <v>1</v>
      </c>
      <c r="N65" s="77">
        <v>2</v>
      </c>
      <c r="O65" s="75">
        <v>0</v>
      </c>
      <c r="P65" s="78">
        <v>1.63</v>
      </c>
      <c r="Q65" s="79">
        <v>10</v>
      </c>
      <c r="R65" s="79">
        <v>11</v>
      </c>
      <c r="S65" s="79">
        <v>8</v>
      </c>
      <c r="T65" s="79">
        <v>2</v>
      </c>
      <c r="U65" s="79">
        <v>0</v>
      </c>
      <c r="V65" s="79">
        <v>0</v>
      </c>
    </row>
    <row r="66" spans="1:22" ht="16.5" customHeight="1">
      <c r="A66" s="3" t="s">
        <v>465</v>
      </c>
      <c r="B66" s="3" t="s">
        <v>499</v>
      </c>
      <c r="C66" s="73" t="s">
        <v>166</v>
      </c>
      <c r="D66" s="74"/>
      <c r="E66" s="74"/>
      <c r="F66" s="75">
        <f t="shared" si="5"/>
        <v>42</v>
      </c>
      <c r="G66" s="76">
        <v>0</v>
      </c>
      <c r="H66" s="77">
        <v>0</v>
      </c>
      <c r="I66" s="77">
        <v>0</v>
      </c>
      <c r="J66" s="77">
        <v>8</v>
      </c>
      <c r="K66" s="77">
        <v>11</v>
      </c>
      <c r="L66" s="77">
        <v>16</v>
      </c>
      <c r="M66" s="77">
        <v>7</v>
      </c>
      <c r="N66" s="77">
        <v>0</v>
      </c>
      <c r="O66" s="75">
        <v>0</v>
      </c>
      <c r="P66" s="78">
        <v>1.48</v>
      </c>
      <c r="Q66" s="79">
        <v>18</v>
      </c>
      <c r="R66" s="79">
        <v>14</v>
      </c>
      <c r="S66" s="79">
        <v>8</v>
      </c>
      <c r="T66" s="79">
        <v>2</v>
      </c>
      <c r="U66" s="79">
        <v>0</v>
      </c>
      <c r="V66" s="79">
        <v>0</v>
      </c>
    </row>
    <row r="67" spans="1:22" ht="16.5" customHeight="1">
      <c r="A67" s="3" t="s">
        <v>465</v>
      </c>
      <c r="B67" s="3" t="s">
        <v>499</v>
      </c>
      <c r="C67" s="73" t="s">
        <v>168</v>
      </c>
      <c r="D67" s="74"/>
      <c r="E67" s="74"/>
      <c r="F67" s="75">
        <f t="shared" si="5"/>
        <v>13</v>
      </c>
      <c r="G67" s="76">
        <v>0</v>
      </c>
      <c r="H67" s="77">
        <v>0</v>
      </c>
      <c r="I67" s="77">
        <v>1</v>
      </c>
      <c r="J67" s="77">
        <v>6</v>
      </c>
      <c r="K67" s="77">
        <v>1</v>
      </c>
      <c r="L67" s="77">
        <v>4</v>
      </c>
      <c r="M67" s="77">
        <v>1</v>
      </c>
      <c r="N67" s="77">
        <v>0</v>
      </c>
      <c r="O67" s="75">
        <v>0</v>
      </c>
      <c r="P67" s="78">
        <v>1.39</v>
      </c>
      <c r="Q67" s="79">
        <v>4</v>
      </c>
      <c r="R67" s="79">
        <v>5</v>
      </c>
      <c r="S67" s="79">
        <v>2</v>
      </c>
      <c r="T67" s="79">
        <v>2</v>
      </c>
      <c r="U67" s="79">
        <v>0</v>
      </c>
      <c r="V67" s="79">
        <v>0</v>
      </c>
    </row>
    <row r="68" spans="1:22" ht="16.5" customHeight="1">
      <c r="A68" s="3" t="s">
        <v>465</v>
      </c>
      <c r="B68" s="3" t="s">
        <v>499</v>
      </c>
      <c r="C68" s="73" t="s">
        <v>170</v>
      </c>
      <c r="D68" s="74"/>
      <c r="E68" s="74"/>
      <c r="F68" s="75">
        <f t="shared" si="5"/>
        <v>15</v>
      </c>
      <c r="G68" s="76">
        <v>0</v>
      </c>
      <c r="H68" s="77">
        <v>0</v>
      </c>
      <c r="I68" s="77">
        <v>0</v>
      </c>
      <c r="J68" s="77">
        <v>3</v>
      </c>
      <c r="K68" s="77">
        <v>8</v>
      </c>
      <c r="L68" s="77">
        <v>4</v>
      </c>
      <c r="M68" s="77">
        <v>0</v>
      </c>
      <c r="N68" s="77">
        <v>0</v>
      </c>
      <c r="O68" s="75">
        <v>0</v>
      </c>
      <c r="P68" s="78">
        <v>1.46</v>
      </c>
      <c r="Q68" s="79">
        <v>5</v>
      </c>
      <c r="R68" s="79">
        <v>4</v>
      </c>
      <c r="S68" s="79">
        <v>3</v>
      </c>
      <c r="T68" s="79">
        <v>1</v>
      </c>
      <c r="U68" s="79">
        <v>2</v>
      </c>
      <c r="V68" s="79">
        <v>0</v>
      </c>
    </row>
    <row r="69" spans="1:22" ht="16.5" customHeight="1">
      <c r="A69" s="3" t="s">
        <v>465</v>
      </c>
      <c r="B69" s="3" t="s">
        <v>499</v>
      </c>
      <c r="C69" s="73" t="s">
        <v>172</v>
      </c>
      <c r="D69" s="74"/>
      <c r="E69" s="74"/>
      <c r="F69" s="75">
        <f t="shared" si="5"/>
        <v>11</v>
      </c>
      <c r="G69" s="76">
        <v>0</v>
      </c>
      <c r="H69" s="77">
        <v>0</v>
      </c>
      <c r="I69" s="77">
        <v>1</v>
      </c>
      <c r="J69" s="77">
        <v>3</v>
      </c>
      <c r="K69" s="77">
        <v>0</v>
      </c>
      <c r="L69" s="77">
        <v>6</v>
      </c>
      <c r="M69" s="77">
        <v>1</v>
      </c>
      <c r="N69" s="77">
        <v>0</v>
      </c>
      <c r="O69" s="75">
        <v>0</v>
      </c>
      <c r="P69" s="78">
        <v>1.19</v>
      </c>
      <c r="Q69" s="79">
        <v>1</v>
      </c>
      <c r="R69" s="79">
        <v>7</v>
      </c>
      <c r="S69" s="79">
        <v>3</v>
      </c>
      <c r="T69" s="79">
        <v>0</v>
      </c>
      <c r="U69" s="79">
        <v>0</v>
      </c>
      <c r="V69" s="79">
        <v>0</v>
      </c>
    </row>
    <row r="70" spans="1:22" ht="16.5" customHeight="1">
      <c r="A70" s="3" t="s">
        <v>465</v>
      </c>
      <c r="B70" s="3" t="s">
        <v>499</v>
      </c>
      <c r="C70" s="73" t="s">
        <v>174</v>
      </c>
      <c r="D70" s="74"/>
      <c r="E70" s="74"/>
      <c r="F70" s="75">
        <f t="shared" si="5"/>
        <v>20</v>
      </c>
      <c r="G70" s="76">
        <v>0</v>
      </c>
      <c r="H70" s="77">
        <v>0</v>
      </c>
      <c r="I70" s="77">
        <v>1</v>
      </c>
      <c r="J70" s="77">
        <v>4</v>
      </c>
      <c r="K70" s="77">
        <v>9</v>
      </c>
      <c r="L70" s="77">
        <v>4</v>
      </c>
      <c r="M70" s="77">
        <v>1</v>
      </c>
      <c r="N70" s="77">
        <v>1</v>
      </c>
      <c r="O70" s="75">
        <v>0</v>
      </c>
      <c r="P70" s="78">
        <v>1.45</v>
      </c>
      <c r="Q70" s="79">
        <v>9</v>
      </c>
      <c r="R70" s="79">
        <v>6</v>
      </c>
      <c r="S70" s="79">
        <v>2</v>
      </c>
      <c r="T70" s="79">
        <v>3</v>
      </c>
      <c r="U70" s="79">
        <v>0</v>
      </c>
      <c r="V70" s="79">
        <v>0</v>
      </c>
    </row>
    <row r="71" spans="1:22" ht="16.5" customHeight="1">
      <c r="A71" s="3" t="s">
        <v>465</v>
      </c>
      <c r="B71" s="3" t="s">
        <v>499</v>
      </c>
      <c r="C71" s="73" t="s">
        <v>176</v>
      </c>
      <c r="D71" s="74"/>
      <c r="E71" s="74"/>
      <c r="F71" s="75">
        <f t="shared" si="5"/>
        <v>130</v>
      </c>
      <c r="G71" s="76">
        <v>0</v>
      </c>
      <c r="H71" s="77">
        <v>0</v>
      </c>
      <c r="I71" s="77">
        <v>9</v>
      </c>
      <c r="J71" s="77">
        <v>34</v>
      </c>
      <c r="K71" s="77">
        <v>45</v>
      </c>
      <c r="L71" s="77">
        <v>31</v>
      </c>
      <c r="M71" s="77">
        <v>11</v>
      </c>
      <c r="N71" s="77">
        <v>0</v>
      </c>
      <c r="O71" s="75">
        <v>0</v>
      </c>
      <c r="P71" s="78">
        <v>1.65</v>
      </c>
      <c r="Q71" s="79">
        <v>64</v>
      </c>
      <c r="R71" s="79">
        <v>38</v>
      </c>
      <c r="S71" s="79">
        <v>22</v>
      </c>
      <c r="T71" s="79">
        <v>4</v>
      </c>
      <c r="U71" s="79">
        <v>2</v>
      </c>
      <c r="V71" s="79">
        <v>0</v>
      </c>
    </row>
    <row r="72" spans="1:22" ht="16.5" customHeight="1">
      <c r="A72" s="3" t="s">
        <v>465</v>
      </c>
      <c r="B72" s="3" t="s">
        <v>500</v>
      </c>
      <c r="C72" s="73" t="s">
        <v>178</v>
      </c>
      <c r="D72" s="74"/>
      <c r="E72" s="74"/>
      <c r="F72" s="75">
        <f t="shared" si="5"/>
        <v>43</v>
      </c>
      <c r="G72" s="76">
        <v>0</v>
      </c>
      <c r="H72" s="77">
        <v>1</v>
      </c>
      <c r="I72" s="77">
        <v>5</v>
      </c>
      <c r="J72" s="77">
        <v>8</v>
      </c>
      <c r="K72" s="77">
        <v>15</v>
      </c>
      <c r="L72" s="77">
        <v>12</v>
      </c>
      <c r="M72" s="77">
        <v>2</v>
      </c>
      <c r="N72" s="77">
        <v>0</v>
      </c>
      <c r="O72" s="75">
        <v>0</v>
      </c>
      <c r="P72" s="78">
        <v>1.72</v>
      </c>
      <c r="Q72" s="79">
        <v>28</v>
      </c>
      <c r="R72" s="79">
        <v>11</v>
      </c>
      <c r="S72" s="79">
        <v>4</v>
      </c>
      <c r="T72" s="79">
        <v>0</v>
      </c>
      <c r="U72" s="79">
        <v>0</v>
      </c>
      <c r="V72" s="79">
        <v>0</v>
      </c>
    </row>
    <row r="73" spans="1:22" ht="16.5" customHeight="1">
      <c r="A73" s="3" t="s">
        <v>465</v>
      </c>
      <c r="B73" s="3" t="s">
        <v>500</v>
      </c>
      <c r="C73" s="73" t="s">
        <v>180</v>
      </c>
      <c r="D73" s="74"/>
      <c r="E73" s="74"/>
      <c r="F73" s="75">
        <f t="shared" si="5"/>
        <v>57</v>
      </c>
      <c r="G73" s="76">
        <v>0</v>
      </c>
      <c r="H73" s="77">
        <v>2</v>
      </c>
      <c r="I73" s="77">
        <v>10</v>
      </c>
      <c r="J73" s="77">
        <v>21</v>
      </c>
      <c r="K73" s="77">
        <v>17</v>
      </c>
      <c r="L73" s="77">
        <v>5</v>
      </c>
      <c r="M73" s="77">
        <v>2</v>
      </c>
      <c r="N73" s="77">
        <v>0</v>
      </c>
      <c r="O73" s="75">
        <v>0</v>
      </c>
      <c r="P73" s="78">
        <v>1.57</v>
      </c>
      <c r="Q73" s="79">
        <v>24</v>
      </c>
      <c r="R73" s="79">
        <v>25</v>
      </c>
      <c r="S73" s="79">
        <v>6</v>
      </c>
      <c r="T73" s="79">
        <v>2</v>
      </c>
      <c r="U73" s="79">
        <v>0</v>
      </c>
      <c r="V73" s="79">
        <v>0</v>
      </c>
    </row>
    <row r="74" spans="1:22" ht="16.5" customHeight="1">
      <c r="A74" s="3" t="s">
        <v>465</v>
      </c>
      <c r="B74" s="3" t="s">
        <v>500</v>
      </c>
      <c r="C74" s="73" t="s">
        <v>182</v>
      </c>
      <c r="D74" s="74"/>
      <c r="E74" s="74"/>
      <c r="F74" s="75">
        <f t="shared" si="5"/>
        <v>9</v>
      </c>
      <c r="G74" s="76">
        <v>0</v>
      </c>
      <c r="H74" s="77">
        <v>0</v>
      </c>
      <c r="I74" s="77">
        <v>0</v>
      </c>
      <c r="J74" s="77">
        <v>4</v>
      </c>
      <c r="K74" s="77">
        <v>1</v>
      </c>
      <c r="L74" s="77">
        <v>4</v>
      </c>
      <c r="M74" s="77">
        <v>0</v>
      </c>
      <c r="N74" s="77">
        <v>0</v>
      </c>
      <c r="O74" s="75">
        <v>0</v>
      </c>
      <c r="P74" s="78">
        <v>1.36</v>
      </c>
      <c r="Q74" s="79">
        <v>4</v>
      </c>
      <c r="R74" s="79">
        <v>3</v>
      </c>
      <c r="S74" s="79">
        <v>2</v>
      </c>
      <c r="T74" s="79">
        <v>0</v>
      </c>
      <c r="U74" s="79">
        <v>0</v>
      </c>
      <c r="V74" s="79">
        <v>0</v>
      </c>
    </row>
    <row r="75" spans="1:22" ht="16.5" customHeight="1">
      <c r="A75" s="3" t="s">
        <v>465</v>
      </c>
      <c r="B75" s="3" t="s">
        <v>500</v>
      </c>
      <c r="C75" s="73" t="s">
        <v>184</v>
      </c>
      <c r="D75" s="74"/>
      <c r="E75" s="74"/>
      <c r="F75" s="75">
        <f t="shared" si="5"/>
        <v>4</v>
      </c>
      <c r="G75" s="76">
        <v>0</v>
      </c>
      <c r="H75" s="77">
        <v>0</v>
      </c>
      <c r="I75" s="77">
        <v>0</v>
      </c>
      <c r="J75" s="77">
        <v>1</v>
      </c>
      <c r="K75" s="77">
        <v>3</v>
      </c>
      <c r="L75" s="77">
        <v>0</v>
      </c>
      <c r="M75" s="77">
        <v>0</v>
      </c>
      <c r="N75" s="77">
        <v>0</v>
      </c>
      <c r="O75" s="75">
        <v>0</v>
      </c>
      <c r="P75" s="78">
        <v>1.38</v>
      </c>
      <c r="Q75" s="79">
        <v>3</v>
      </c>
      <c r="R75" s="79">
        <v>1</v>
      </c>
      <c r="S75" s="79">
        <v>0</v>
      </c>
      <c r="T75" s="79">
        <v>0</v>
      </c>
      <c r="U75" s="79">
        <v>0</v>
      </c>
      <c r="V75" s="79">
        <v>0</v>
      </c>
    </row>
    <row r="76" spans="1:22" ht="16.5" customHeight="1">
      <c r="A76" s="3" t="s">
        <v>465</v>
      </c>
      <c r="B76" s="3" t="s">
        <v>499</v>
      </c>
      <c r="C76" s="73" t="s">
        <v>186</v>
      </c>
      <c r="D76" s="74"/>
      <c r="E76" s="74"/>
      <c r="F76" s="75">
        <f t="shared" si="5"/>
        <v>4</v>
      </c>
      <c r="G76" s="76">
        <v>0</v>
      </c>
      <c r="H76" s="77">
        <v>0</v>
      </c>
      <c r="I76" s="77">
        <v>0</v>
      </c>
      <c r="J76" s="77">
        <v>2</v>
      </c>
      <c r="K76" s="77">
        <v>2</v>
      </c>
      <c r="L76" s="77">
        <v>0</v>
      </c>
      <c r="M76" s="77">
        <v>0</v>
      </c>
      <c r="N76" s="77">
        <v>0</v>
      </c>
      <c r="O76" s="75">
        <v>0</v>
      </c>
      <c r="P76" s="78">
        <v>1.51</v>
      </c>
      <c r="Q76" s="79">
        <v>0</v>
      </c>
      <c r="R76" s="79">
        <v>2</v>
      </c>
      <c r="S76" s="79">
        <v>2</v>
      </c>
      <c r="T76" s="79">
        <v>0</v>
      </c>
      <c r="U76" s="79">
        <v>0</v>
      </c>
      <c r="V76" s="79">
        <v>0</v>
      </c>
    </row>
    <row r="77" spans="1:22" ht="16.5" customHeight="1">
      <c r="A77" s="3" t="s">
        <v>465</v>
      </c>
      <c r="B77" s="3" t="s">
        <v>499</v>
      </c>
      <c r="C77" s="73" t="s">
        <v>188</v>
      </c>
      <c r="D77" s="74"/>
      <c r="E77" s="74"/>
      <c r="F77" s="75">
        <f t="shared" si="5"/>
        <v>3</v>
      </c>
      <c r="G77" s="76">
        <v>0</v>
      </c>
      <c r="H77" s="77">
        <v>1</v>
      </c>
      <c r="I77" s="77">
        <v>0</v>
      </c>
      <c r="J77" s="77">
        <v>0</v>
      </c>
      <c r="K77" s="77">
        <v>1</v>
      </c>
      <c r="L77" s="77">
        <v>1</v>
      </c>
      <c r="M77" s="77">
        <v>0</v>
      </c>
      <c r="N77" s="77">
        <v>0</v>
      </c>
      <c r="O77" s="75">
        <v>0</v>
      </c>
      <c r="P77" s="78">
        <v>1.62</v>
      </c>
      <c r="Q77" s="79">
        <v>2</v>
      </c>
      <c r="R77" s="79">
        <v>1</v>
      </c>
      <c r="S77" s="79">
        <v>0</v>
      </c>
      <c r="T77" s="79">
        <v>0</v>
      </c>
      <c r="U77" s="79">
        <v>0</v>
      </c>
      <c r="V77" s="79">
        <v>0</v>
      </c>
    </row>
    <row r="78" spans="1:22" ht="16.5" customHeight="1">
      <c r="A78" s="3" t="s">
        <v>465</v>
      </c>
      <c r="B78" s="3" t="s">
        <v>499</v>
      </c>
      <c r="C78" s="73" t="s">
        <v>190</v>
      </c>
      <c r="D78" s="74"/>
      <c r="E78" s="74"/>
      <c r="F78" s="75">
        <f t="shared" si="5"/>
        <v>19</v>
      </c>
      <c r="G78" s="76">
        <v>0</v>
      </c>
      <c r="H78" s="77">
        <v>0</v>
      </c>
      <c r="I78" s="77">
        <v>2</v>
      </c>
      <c r="J78" s="77">
        <v>2</v>
      </c>
      <c r="K78" s="77">
        <v>6</v>
      </c>
      <c r="L78" s="77">
        <v>7</v>
      </c>
      <c r="M78" s="77">
        <v>2</v>
      </c>
      <c r="N78" s="77">
        <v>0</v>
      </c>
      <c r="O78" s="75">
        <v>0</v>
      </c>
      <c r="P78" s="78">
        <v>1.41</v>
      </c>
      <c r="Q78" s="79">
        <v>6</v>
      </c>
      <c r="R78" s="79">
        <v>6</v>
      </c>
      <c r="S78" s="79">
        <v>5</v>
      </c>
      <c r="T78" s="79">
        <v>1</v>
      </c>
      <c r="U78" s="79">
        <v>1</v>
      </c>
      <c r="V78" s="79">
        <v>0</v>
      </c>
    </row>
    <row r="79" spans="1:22" ht="16.5" customHeight="1">
      <c r="A79" s="3" t="s">
        <v>465</v>
      </c>
      <c r="B79" s="3" t="s">
        <v>499</v>
      </c>
      <c r="C79" s="73" t="s">
        <v>192</v>
      </c>
      <c r="D79" s="74"/>
      <c r="E79" s="74"/>
      <c r="F79" s="75">
        <f t="shared" si="5"/>
        <v>83</v>
      </c>
      <c r="G79" s="76">
        <v>0</v>
      </c>
      <c r="H79" s="77">
        <v>1</v>
      </c>
      <c r="I79" s="77">
        <v>9</v>
      </c>
      <c r="J79" s="77">
        <v>20</v>
      </c>
      <c r="K79" s="77">
        <v>25</v>
      </c>
      <c r="L79" s="77">
        <v>22</v>
      </c>
      <c r="M79" s="77">
        <v>6</v>
      </c>
      <c r="N79" s="77">
        <v>0</v>
      </c>
      <c r="O79" s="75">
        <v>0</v>
      </c>
      <c r="P79" s="78">
        <v>1.44</v>
      </c>
      <c r="Q79" s="79">
        <v>42</v>
      </c>
      <c r="R79" s="79">
        <v>26</v>
      </c>
      <c r="S79" s="79">
        <v>11</v>
      </c>
      <c r="T79" s="79">
        <v>3</v>
      </c>
      <c r="U79" s="79">
        <v>1</v>
      </c>
      <c r="V79" s="79">
        <v>0</v>
      </c>
    </row>
    <row r="80" spans="1:22" ht="16.5" customHeight="1">
      <c r="A80" s="3" t="s">
        <v>465</v>
      </c>
      <c r="B80" s="3" t="s">
        <v>499</v>
      </c>
      <c r="C80" s="73" t="s">
        <v>194</v>
      </c>
      <c r="D80" s="74"/>
      <c r="E80" s="74"/>
      <c r="F80" s="75">
        <f t="shared" si="5"/>
        <v>7</v>
      </c>
      <c r="G80" s="76">
        <v>0</v>
      </c>
      <c r="H80" s="77">
        <v>0</v>
      </c>
      <c r="I80" s="77">
        <v>2</v>
      </c>
      <c r="J80" s="77">
        <v>2</v>
      </c>
      <c r="K80" s="77">
        <v>2</v>
      </c>
      <c r="L80" s="77">
        <v>1</v>
      </c>
      <c r="M80" s="77">
        <v>0</v>
      </c>
      <c r="N80" s="77">
        <v>0</v>
      </c>
      <c r="O80" s="75">
        <v>0</v>
      </c>
      <c r="P80" s="78">
        <v>1.44</v>
      </c>
      <c r="Q80" s="79">
        <v>3</v>
      </c>
      <c r="R80" s="79">
        <v>2</v>
      </c>
      <c r="S80" s="79">
        <v>1</v>
      </c>
      <c r="T80" s="79">
        <v>1</v>
      </c>
      <c r="U80" s="79">
        <v>0</v>
      </c>
      <c r="V80" s="79">
        <v>0</v>
      </c>
    </row>
    <row r="81" spans="1:22" ht="16.5" customHeight="1">
      <c r="A81" s="3" t="s">
        <v>501</v>
      </c>
      <c r="B81" s="3" t="s">
        <v>21</v>
      </c>
      <c r="C81" s="73" t="s">
        <v>196</v>
      </c>
      <c r="D81" s="74"/>
      <c r="E81" s="74"/>
      <c r="F81" s="75">
        <f t="shared" si="5"/>
        <v>36</v>
      </c>
      <c r="G81" s="76">
        <v>0</v>
      </c>
      <c r="H81" s="77">
        <v>0</v>
      </c>
      <c r="I81" s="77">
        <v>1</v>
      </c>
      <c r="J81" s="77">
        <v>8</v>
      </c>
      <c r="K81" s="77">
        <v>19</v>
      </c>
      <c r="L81" s="77">
        <v>5</v>
      </c>
      <c r="M81" s="77">
        <v>3</v>
      </c>
      <c r="N81" s="77">
        <v>0</v>
      </c>
      <c r="O81" s="75">
        <v>0</v>
      </c>
      <c r="P81" s="78">
        <v>1.21</v>
      </c>
      <c r="Q81" s="79">
        <v>11</v>
      </c>
      <c r="R81" s="79">
        <v>11</v>
      </c>
      <c r="S81" s="79">
        <v>9</v>
      </c>
      <c r="T81" s="79">
        <v>2</v>
      </c>
      <c r="U81" s="79">
        <v>3</v>
      </c>
      <c r="V81" s="79">
        <v>0</v>
      </c>
    </row>
    <row r="82" spans="1:22" ht="16.5" customHeight="1">
      <c r="A82" s="3" t="s">
        <v>480</v>
      </c>
      <c r="B82" s="3" t="s">
        <v>481</v>
      </c>
      <c r="C82" s="73" t="s">
        <v>198</v>
      </c>
      <c r="D82" s="74"/>
      <c r="E82" s="74"/>
      <c r="F82" s="75">
        <f t="shared" si="5"/>
        <v>21</v>
      </c>
      <c r="G82" s="76">
        <v>0</v>
      </c>
      <c r="H82" s="77">
        <v>0</v>
      </c>
      <c r="I82" s="77">
        <v>4</v>
      </c>
      <c r="J82" s="77">
        <v>5</v>
      </c>
      <c r="K82" s="77">
        <v>3</v>
      </c>
      <c r="L82" s="77">
        <v>4</v>
      </c>
      <c r="M82" s="77">
        <v>5</v>
      </c>
      <c r="N82" s="77">
        <v>0</v>
      </c>
      <c r="O82" s="75">
        <v>0</v>
      </c>
      <c r="P82" s="78">
        <v>1.36</v>
      </c>
      <c r="Q82" s="79">
        <v>11</v>
      </c>
      <c r="R82" s="79">
        <v>4</v>
      </c>
      <c r="S82" s="79">
        <v>5</v>
      </c>
      <c r="T82" s="79">
        <v>1</v>
      </c>
      <c r="U82" s="79">
        <v>0</v>
      </c>
      <c r="V82" s="79">
        <v>0</v>
      </c>
    </row>
    <row r="83" spans="1:22" ht="16.5" customHeight="1">
      <c r="A83" s="3" t="s">
        <v>480</v>
      </c>
      <c r="B83" s="3" t="s">
        <v>481</v>
      </c>
      <c r="C83" s="73" t="s">
        <v>200</v>
      </c>
      <c r="D83" s="74"/>
      <c r="E83" s="74"/>
      <c r="F83" s="75">
        <f t="shared" si="5"/>
        <v>11</v>
      </c>
      <c r="G83" s="76">
        <v>0</v>
      </c>
      <c r="H83" s="77">
        <v>0</v>
      </c>
      <c r="I83" s="77">
        <v>6</v>
      </c>
      <c r="J83" s="77">
        <v>3</v>
      </c>
      <c r="K83" s="77">
        <v>2</v>
      </c>
      <c r="L83" s="77">
        <v>0</v>
      </c>
      <c r="M83" s="77">
        <v>0</v>
      </c>
      <c r="N83" s="77">
        <v>0</v>
      </c>
      <c r="O83" s="75">
        <v>0</v>
      </c>
      <c r="P83" s="78">
        <v>1.28</v>
      </c>
      <c r="Q83" s="79">
        <v>3</v>
      </c>
      <c r="R83" s="79">
        <v>5</v>
      </c>
      <c r="S83" s="79">
        <v>2</v>
      </c>
      <c r="T83" s="79">
        <v>1</v>
      </c>
      <c r="U83" s="79">
        <v>0</v>
      </c>
      <c r="V83" s="79">
        <v>0</v>
      </c>
    </row>
    <row r="84" spans="1:22" ht="16.5" customHeight="1">
      <c r="A84" s="3" t="s">
        <v>501</v>
      </c>
      <c r="B84" s="3" t="s">
        <v>21</v>
      </c>
      <c r="C84" s="73" t="s">
        <v>202</v>
      </c>
      <c r="D84" s="74"/>
      <c r="E84" s="74"/>
      <c r="F84" s="75">
        <f t="shared" si="5"/>
        <v>16</v>
      </c>
      <c r="G84" s="76">
        <v>0</v>
      </c>
      <c r="H84" s="77">
        <v>0</v>
      </c>
      <c r="I84" s="77">
        <v>2</v>
      </c>
      <c r="J84" s="77">
        <v>2</v>
      </c>
      <c r="K84" s="77">
        <v>6</v>
      </c>
      <c r="L84" s="77">
        <v>6</v>
      </c>
      <c r="M84" s="77">
        <v>0</v>
      </c>
      <c r="N84" s="77">
        <v>0</v>
      </c>
      <c r="O84" s="75">
        <v>0</v>
      </c>
      <c r="P84" s="78">
        <v>1.46</v>
      </c>
      <c r="Q84" s="79">
        <v>8</v>
      </c>
      <c r="R84" s="79">
        <v>2</v>
      </c>
      <c r="S84" s="79">
        <v>4</v>
      </c>
      <c r="T84" s="79">
        <v>2</v>
      </c>
      <c r="U84" s="79">
        <v>0</v>
      </c>
      <c r="V84" s="79">
        <v>0</v>
      </c>
    </row>
    <row r="85" spans="1:22" ht="16.5" customHeight="1">
      <c r="A85" s="3" t="s">
        <v>501</v>
      </c>
      <c r="B85" s="3" t="s">
        <v>21</v>
      </c>
      <c r="C85" s="73" t="s">
        <v>204</v>
      </c>
      <c r="D85" s="74"/>
      <c r="E85" s="74"/>
      <c r="F85" s="75">
        <f t="shared" si="5"/>
        <v>50</v>
      </c>
      <c r="G85" s="76">
        <v>0</v>
      </c>
      <c r="H85" s="77">
        <v>0</v>
      </c>
      <c r="I85" s="77">
        <v>4</v>
      </c>
      <c r="J85" s="77">
        <v>14</v>
      </c>
      <c r="K85" s="77">
        <v>14</v>
      </c>
      <c r="L85" s="77">
        <v>14</v>
      </c>
      <c r="M85" s="77">
        <v>4</v>
      </c>
      <c r="N85" s="77">
        <v>0</v>
      </c>
      <c r="O85" s="75">
        <v>0</v>
      </c>
      <c r="P85" s="78">
        <v>1.34</v>
      </c>
      <c r="Q85" s="79">
        <v>18</v>
      </c>
      <c r="R85" s="79">
        <v>19</v>
      </c>
      <c r="S85" s="79">
        <v>8</v>
      </c>
      <c r="T85" s="79">
        <v>5</v>
      </c>
      <c r="U85" s="79">
        <v>0</v>
      </c>
      <c r="V85" s="79">
        <v>0</v>
      </c>
    </row>
    <row r="86" spans="1:22" ht="16.5" customHeight="1">
      <c r="A86" s="3" t="s">
        <v>501</v>
      </c>
      <c r="B86" s="3" t="s">
        <v>21</v>
      </c>
      <c r="C86" s="73" t="s">
        <v>206</v>
      </c>
      <c r="D86" s="74"/>
      <c r="E86" s="74"/>
      <c r="F86" s="75">
        <f t="shared" si="5"/>
        <v>61</v>
      </c>
      <c r="G86" s="76">
        <v>0</v>
      </c>
      <c r="H86" s="77">
        <v>0</v>
      </c>
      <c r="I86" s="77">
        <v>5</v>
      </c>
      <c r="J86" s="77">
        <v>13</v>
      </c>
      <c r="K86" s="77">
        <v>27</v>
      </c>
      <c r="L86" s="77">
        <v>14</v>
      </c>
      <c r="M86" s="77">
        <v>2</v>
      </c>
      <c r="N86" s="77">
        <v>0</v>
      </c>
      <c r="O86" s="75">
        <v>0</v>
      </c>
      <c r="P86" s="78">
        <v>1.37</v>
      </c>
      <c r="Q86" s="79">
        <v>21</v>
      </c>
      <c r="R86" s="79">
        <v>28</v>
      </c>
      <c r="S86" s="79">
        <v>10</v>
      </c>
      <c r="T86" s="79">
        <v>2</v>
      </c>
      <c r="U86" s="79">
        <v>0</v>
      </c>
      <c r="V86" s="79">
        <v>0</v>
      </c>
    </row>
    <row r="87" spans="1:22" ht="16.5" customHeight="1">
      <c r="A87" s="3" t="s">
        <v>501</v>
      </c>
      <c r="B87" s="3" t="s">
        <v>21</v>
      </c>
      <c r="C87" s="73" t="s">
        <v>208</v>
      </c>
      <c r="D87" s="74"/>
      <c r="E87" s="74"/>
      <c r="F87" s="75">
        <f t="shared" si="5"/>
        <v>12</v>
      </c>
      <c r="G87" s="76">
        <v>0</v>
      </c>
      <c r="H87" s="77">
        <v>1</v>
      </c>
      <c r="I87" s="77">
        <v>1</v>
      </c>
      <c r="J87" s="77">
        <v>1</v>
      </c>
      <c r="K87" s="77">
        <v>4</v>
      </c>
      <c r="L87" s="77">
        <v>4</v>
      </c>
      <c r="M87" s="77">
        <v>1</v>
      </c>
      <c r="N87" s="77">
        <v>0</v>
      </c>
      <c r="O87" s="75">
        <v>0</v>
      </c>
      <c r="P87" s="78">
        <v>1.34</v>
      </c>
      <c r="Q87" s="79">
        <v>5</v>
      </c>
      <c r="R87" s="79">
        <v>6</v>
      </c>
      <c r="S87" s="79">
        <v>1</v>
      </c>
      <c r="T87" s="79">
        <v>0</v>
      </c>
      <c r="U87" s="79">
        <v>0</v>
      </c>
      <c r="V87" s="79">
        <v>0</v>
      </c>
    </row>
    <row r="88" spans="1:22" ht="16.5" customHeight="1">
      <c r="A88" s="3" t="s">
        <v>480</v>
      </c>
      <c r="B88" s="3" t="s">
        <v>481</v>
      </c>
      <c r="C88" s="73" t="s">
        <v>210</v>
      </c>
      <c r="D88" s="74"/>
      <c r="E88" s="74"/>
      <c r="F88" s="75">
        <f t="shared" si="5"/>
        <v>7</v>
      </c>
      <c r="G88" s="76">
        <v>0</v>
      </c>
      <c r="H88" s="77">
        <v>0</v>
      </c>
      <c r="I88" s="77">
        <v>0</v>
      </c>
      <c r="J88" s="77">
        <v>2</v>
      </c>
      <c r="K88" s="77">
        <v>0</v>
      </c>
      <c r="L88" s="77">
        <v>4</v>
      </c>
      <c r="M88" s="77">
        <v>1</v>
      </c>
      <c r="N88" s="77">
        <v>0</v>
      </c>
      <c r="O88" s="75">
        <v>0</v>
      </c>
      <c r="P88" s="78">
        <v>1.38</v>
      </c>
      <c r="Q88" s="79">
        <v>2</v>
      </c>
      <c r="R88" s="79">
        <v>3</v>
      </c>
      <c r="S88" s="79">
        <v>2</v>
      </c>
      <c r="T88" s="79">
        <v>0</v>
      </c>
      <c r="U88" s="79">
        <v>0</v>
      </c>
      <c r="V88" s="79">
        <v>0</v>
      </c>
    </row>
    <row r="89" spans="1:22" ht="16.5" customHeight="1">
      <c r="A89" s="3" t="s">
        <v>480</v>
      </c>
      <c r="B89" s="3" t="s">
        <v>481</v>
      </c>
      <c r="C89" s="73" t="s">
        <v>212</v>
      </c>
      <c r="D89" s="74"/>
      <c r="E89" s="74"/>
      <c r="F89" s="75">
        <f t="shared" si="5"/>
        <v>27</v>
      </c>
      <c r="G89" s="76">
        <v>0</v>
      </c>
      <c r="H89" s="77">
        <v>1</v>
      </c>
      <c r="I89" s="77">
        <v>3</v>
      </c>
      <c r="J89" s="77">
        <v>9</v>
      </c>
      <c r="K89" s="77">
        <v>9</v>
      </c>
      <c r="L89" s="77">
        <v>3</v>
      </c>
      <c r="M89" s="77">
        <v>2</v>
      </c>
      <c r="N89" s="77">
        <v>0</v>
      </c>
      <c r="O89" s="75">
        <v>0</v>
      </c>
      <c r="P89" s="78">
        <v>1.32</v>
      </c>
      <c r="Q89" s="79">
        <v>6</v>
      </c>
      <c r="R89" s="79">
        <v>12</v>
      </c>
      <c r="S89" s="79">
        <v>7</v>
      </c>
      <c r="T89" s="79">
        <v>1</v>
      </c>
      <c r="U89" s="79">
        <v>1</v>
      </c>
      <c r="V89" s="79">
        <v>0</v>
      </c>
    </row>
    <row r="90" spans="1:22" ht="16.5" customHeight="1">
      <c r="A90" s="3" t="s">
        <v>490</v>
      </c>
      <c r="B90" s="3" t="s">
        <v>491</v>
      </c>
      <c r="C90" s="73" t="s">
        <v>214</v>
      </c>
      <c r="D90" s="74"/>
      <c r="E90" s="74"/>
      <c r="F90" s="75">
        <f t="shared" si="5"/>
        <v>7</v>
      </c>
      <c r="G90" s="76">
        <v>0</v>
      </c>
      <c r="H90" s="77">
        <v>0</v>
      </c>
      <c r="I90" s="77">
        <v>0</v>
      </c>
      <c r="J90" s="77">
        <v>1</v>
      </c>
      <c r="K90" s="77">
        <v>4</v>
      </c>
      <c r="L90" s="77">
        <v>2</v>
      </c>
      <c r="M90" s="77">
        <v>0</v>
      </c>
      <c r="N90" s="77">
        <v>0</v>
      </c>
      <c r="O90" s="75">
        <v>0</v>
      </c>
      <c r="P90" s="78">
        <v>1.33</v>
      </c>
      <c r="Q90" s="79">
        <v>2</v>
      </c>
      <c r="R90" s="79">
        <v>4</v>
      </c>
      <c r="S90" s="79">
        <v>1</v>
      </c>
      <c r="T90" s="79">
        <v>0</v>
      </c>
      <c r="U90" s="79">
        <v>0</v>
      </c>
      <c r="V90" s="79">
        <v>0</v>
      </c>
    </row>
    <row r="91" spans="1:22" ht="16.5" customHeight="1">
      <c r="A91" s="3" t="s">
        <v>490</v>
      </c>
      <c r="B91" s="3" t="s">
        <v>491</v>
      </c>
      <c r="C91" s="73" t="s">
        <v>216</v>
      </c>
      <c r="D91" s="74"/>
      <c r="E91" s="74"/>
      <c r="F91" s="75">
        <f t="shared" si="5"/>
        <v>14</v>
      </c>
      <c r="G91" s="76">
        <v>0</v>
      </c>
      <c r="H91" s="77">
        <v>0</v>
      </c>
      <c r="I91" s="77">
        <v>2</v>
      </c>
      <c r="J91" s="77">
        <v>1</v>
      </c>
      <c r="K91" s="77">
        <v>6</v>
      </c>
      <c r="L91" s="77">
        <v>2</v>
      </c>
      <c r="M91" s="77">
        <v>3</v>
      </c>
      <c r="N91" s="77">
        <v>0</v>
      </c>
      <c r="O91" s="75">
        <v>0</v>
      </c>
      <c r="P91" s="78">
        <v>1.41</v>
      </c>
      <c r="Q91" s="79">
        <v>7</v>
      </c>
      <c r="R91" s="79">
        <v>4</v>
      </c>
      <c r="S91" s="79">
        <v>3</v>
      </c>
      <c r="T91" s="79">
        <v>0</v>
      </c>
      <c r="U91" s="79">
        <v>0</v>
      </c>
      <c r="V91" s="79">
        <v>0</v>
      </c>
    </row>
    <row r="92" spans="1:22" ht="16.5" customHeight="1">
      <c r="A92" s="3" t="s">
        <v>480</v>
      </c>
      <c r="B92" s="3" t="s">
        <v>481</v>
      </c>
      <c r="C92" s="73" t="s">
        <v>218</v>
      </c>
      <c r="D92" s="74"/>
      <c r="E92" s="74"/>
      <c r="F92" s="75">
        <f t="shared" si="5"/>
        <v>4</v>
      </c>
      <c r="G92" s="76">
        <v>0</v>
      </c>
      <c r="H92" s="77">
        <v>0</v>
      </c>
      <c r="I92" s="77">
        <v>0</v>
      </c>
      <c r="J92" s="77">
        <v>1</v>
      </c>
      <c r="K92" s="77">
        <v>0</v>
      </c>
      <c r="L92" s="77">
        <v>3</v>
      </c>
      <c r="M92" s="77">
        <v>0</v>
      </c>
      <c r="N92" s="77">
        <v>0</v>
      </c>
      <c r="O92" s="75">
        <v>0</v>
      </c>
      <c r="P92" s="78">
        <v>1.39</v>
      </c>
      <c r="Q92" s="79">
        <v>2</v>
      </c>
      <c r="R92" s="79">
        <v>1</v>
      </c>
      <c r="S92" s="79">
        <v>0</v>
      </c>
      <c r="T92" s="79">
        <v>1</v>
      </c>
      <c r="U92" s="79">
        <v>0</v>
      </c>
      <c r="V92" s="79">
        <v>0</v>
      </c>
    </row>
    <row r="93" spans="1:22" ht="16.5" customHeight="1">
      <c r="A93" s="3" t="s">
        <v>490</v>
      </c>
      <c r="B93" s="3" t="s">
        <v>491</v>
      </c>
      <c r="C93" s="73" t="s">
        <v>220</v>
      </c>
      <c r="D93" s="74"/>
      <c r="E93" s="74"/>
      <c r="F93" s="75">
        <f t="shared" si="5"/>
        <v>11</v>
      </c>
      <c r="G93" s="76">
        <v>0</v>
      </c>
      <c r="H93" s="77">
        <v>0</v>
      </c>
      <c r="I93" s="77">
        <v>0</v>
      </c>
      <c r="J93" s="77">
        <v>1</v>
      </c>
      <c r="K93" s="77">
        <v>5</v>
      </c>
      <c r="L93" s="77">
        <v>3</v>
      </c>
      <c r="M93" s="77">
        <v>1</v>
      </c>
      <c r="N93" s="77">
        <v>1</v>
      </c>
      <c r="O93" s="75">
        <v>0</v>
      </c>
      <c r="P93" s="78">
        <v>1.39</v>
      </c>
      <c r="Q93" s="79">
        <v>7</v>
      </c>
      <c r="R93" s="79">
        <v>3</v>
      </c>
      <c r="S93" s="79">
        <v>1</v>
      </c>
      <c r="T93" s="79">
        <v>0</v>
      </c>
      <c r="U93" s="79">
        <v>0</v>
      </c>
      <c r="V93" s="79">
        <v>0</v>
      </c>
    </row>
    <row r="94" spans="1:22" ht="16.5" customHeight="1">
      <c r="A94" s="3" t="s">
        <v>490</v>
      </c>
      <c r="B94" s="3" t="s">
        <v>491</v>
      </c>
      <c r="C94" s="73" t="s">
        <v>222</v>
      </c>
      <c r="D94" s="74"/>
      <c r="E94" s="74"/>
      <c r="F94" s="75">
        <f t="shared" si="5"/>
        <v>14</v>
      </c>
      <c r="G94" s="76">
        <v>0</v>
      </c>
      <c r="H94" s="77">
        <v>1</v>
      </c>
      <c r="I94" s="77">
        <v>1</v>
      </c>
      <c r="J94" s="77">
        <v>1</v>
      </c>
      <c r="K94" s="77">
        <v>6</v>
      </c>
      <c r="L94" s="77">
        <v>4</v>
      </c>
      <c r="M94" s="77">
        <v>1</v>
      </c>
      <c r="N94" s="77">
        <v>0</v>
      </c>
      <c r="O94" s="75">
        <v>0</v>
      </c>
      <c r="P94" s="78">
        <v>1.55</v>
      </c>
      <c r="Q94" s="79">
        <v>8</v>
      </c>
      <c r="R94" s="79">
        <v>4</v>
      </c>
      <c r="S94" s="79">
        <v>2</v>
      </c>
      <c r="T94" s="79">
        <v>0</v>
      </c>
      <c r="U94" s="79">
        <v>0</v>
      </c>
      <c r="V94" s="79">
        <v>0</v>
      </c>
    </row>
    <row r="95" spans="1:22" ht="16.5" customHeight="1">
      <c r="A95" s="3" t="s">
        <v>466</v>
      </c>
      <c r="B95" s="3" t="s">
        <v>502</v>
      </c>
      <c r="C95" s="73" t="s">
        <v>224</v>
      </c>
      <c r="D95" s="74"/>
      <c r="E95" s="74"/>
      <c r="F95" s="75">
        <f t="shared" si="5"/>
        <v>30</v>
      </c>
      <c r="G95" s="76">
        <v>0</v>
      </c>
      <c r="H95" s="77">
        <v>0</v>
      </c>
      <c r="I95" s="77">
        <v>2</v>
      </c>
      <c r="J95" s="77">
        <v>4</v>
      </c>
      <c r="K95" s="77">
        <v>8</v>
      </c>
      <c r="L95" s="77">
        <v>14</v>
      </c>
      <c r="M95" s="77">
        <v>2</v>
      </c>
      <c r="N95" s="77">
        <v>0</v>
      </c>
      <c r="O95" s="75">
        <v>0</v>
      </c>
      <c r="P95" s="78">
        <v>1.33</v>
      </c>
      <c r="Q95" s="79">
        <v>8</v>
      </c>
      <c r="R95" s="79">
        <v>13</v>
      </c>
      <c r="S95" s="79">
        <v>7</v>
      </c>
      <c r="T95" s="79">
        <v>2</v>
      </c>
      <c r="U95" s="79">
        <v>0</v>
      </c>
      <c r="V95" s="79">
        <v>0</v>
      </c>
    </row>
    <row r="96" spans="1:22" ht="16.5" customHeight="1">
      <c r="A96" s="3" t="s">
        <v>466</v>
      </c>
      <c r="B96" s="3" t="s">
        <v>502</v>
      </c>
      <c r="C96" s="73" t="s">
        <v>226</v>
      </c>
      <c r="D96" s="74"/>
      <c r="E96" s="74"/>
      <c r="F96" s="75">
        <f t="shared" si="5"/>
        <v>46</v>
      </c>
      <c r="G96" s="76">
        <v>0</v>
      </c>
      <c r="H96" s="77">
        <v>0</v>
      </c>
      <c r="I96" s="77">
        <v>4</v>
      </c>
      <c r="J96" s="77">
        <v>11</v>
      </c>
      <c r="K96" s="77">
        <v>20</v>
      </c>
      <c r="L96" s="77">
        <v>11</v>
      </c>
      <c r="M96" s="77">
        <v>0</v>
      </c>
      <c r="N96" s="77">
        <v>0</v>
      </c>
      <c r="O96" s="75">
        <v>0</v>
      </c>
      <c r="P96" s="78">
        <v>1.41</v>
      </c>
      <c r="Q96" s="79">
        <v>16</v>
      </c>
      <c r="R96" s="79">
        <v>15</v>
      </c>
      <c r="S96" s="79">
        <v>10</v>
      </c>
      <c r="T96" s="79">
        <v>4</v>
      </c>
      <c r="U96" s="79">
        <v>1</v>
      </c>
      <c r="V96" s="79">
        <v>0</v>
      </c>
    </row>
    <row r="97" spans="1:22" ht="16.5" customHeight="1">
      <c r="A97" s="3" t="s">
        <v>466</v>
      </c>
      <c r="B97" s="3" t="s">
        <v>502</v>
      </c>
      <c r="C97" s="73" t="s">
        <v>228</v>
      </c>
      <c r="D97" s="74"/>
      <c r="E97" s="74"/>
      <c r="F97" s="75">
        <f t="shared" si="5"/>
        <v>30</v>
      </c>
      <c r="G97" s="76">
        <v>0</v>
      </c>
      <c r="H97" s="77">
        <v>0</v>
      </c>
      <c r="I97" s="77">
        <v>3</v>
      </c>
      <c r="J97" s="77">
        <v>4</v>
      </c>
      <c r="K97" s="77">
        <v>14</v>
      </c>
      <c r="L97" s="77">
        <v>7</v>
      </c>
      <c r="M97" s="77">
        <v>2</v>
      </c>
      <c r="N97" s="77">
        <v>0</v>
      </c>
      <c r="O97" s="75">
        <v>0</v>
      </c>
      <c r="P97" s="78">
        <v>1.31</v>
      </c>
      <c r="Q97" s="79">
        <v>5</v>
      </c>
      <c r="R97" s="79">
        <v>12</v>
      </c>
      <c r="S97" s="79">
        <v>10</v>
      </c>
      <c r="T97" s="79">
        <v>1</v>
      </c>
      <c r="U97" s="79">
        <v>2</v>
      </c>
      <c r="V97" s="79">
        <v>0</v>
      </c>
    </row>
    <row r="98" spans="1:22" ht="16.5" customHeight="1">
      <c r="A98" s="3" t="s">
        <v>466</v>
      </c>
      <c r="B98" s="3" t="s">
        <v>502</v>
      </c>
      <c r="C98" s="73" t="s">
        <v>230</v>
      </c>
      <c r="D98" s="74"/>
      <c r="E98" s="74"/>
      <c r="F98" s="75">
        <f t="shared" si="5"/>
        <v>13</v>
      </c>
      <c r="G98" s="76">
        <v>0</v>
      </c>
      <c r="H98" s="77">
        <v>0</v>
      </c>
      <c r="I98" s="77">
        <v>1</v>
      </c>
      <c r="J98" s="77">
        <v>4</v>
      </c>
      <c r="K98" s="77">
        <v>3</v>
      </c>
      <c r="L98" s="77">
        <v>4</v>
      </c>
      <c r="M98" s="77">
        <v>1</v>
      </c>
      <c r="N98" s="77">
        <v>0</v>
      </c>
      <c r="O98" s="75">
        <v>0</v>
      </c>
      <c r="P98" s="78">
        <v>1.26</v>
      </c>
      <c r="Q98" s="79">
        <v>8</v>
      </c>
      <c r="R98" s="79">
        <v>4</v>
      </c>
      <c r="S98" s="79">
        <v>0</v>
      </c>
      <c r="T98" s="79">
        <v>1</v>
      </c>
      <c r="U98" s="79">
        <v>0</v>
      </c>
      <c r="V98" s="79">
        <v>0</v>
      </c>
    </row>
    <row r="99" spans="1:22" ht="16.5" customHeight="1">
      <c r="A99" s="3" t="s">
        <v>466</v>
      </c>
      <c r="B99" s="3" t="s">
        <v>502</v>
      </c>
      <c r="C99" s="73" t="s">
        <v>232</v>
      </c>
      <c r="D99" s="74"/>
      <c r="E99" s="74"/>
      <c r="F99" s="75">
        <f t="shared" si="5"/>
        <v>7</v>
      </c>
      <c r="G99" s="76">
        <v>0</v>
      </c>
      <c r="H99" s="77">
        <v>0</v>
      </c>
      <c r="I99" s="77">
        <v>0</v>
      </c>
      <c r="J99" s="77">
        <v>3</v>
      </c>
      <c r="K99" s="77">
        <v>3</v>
      </c>
      <c r="L99" s="77">
        <v>1</v>
      </c>
      <c r="M99" s="77">
        <v>0</v>
      </c>
      <c r="N99" s="77">
        <v>0</v>
      </c>
      <c r="O99" s="75">
        <v>0</v>
      </c>
      <c r="P99" s="78">
        <v>1.3</v>
      </c>
      <c r="Q99" s="79">
        <v>2</v>
      </c>
      <c r="R99" s="79">
        <v>3</v>
      </c>
      <c r="S99" s="79">
        <v>2</v>
      </c>
      <c r="T99" s="79">
        <v>0</v>
      </c>
      <c r="U99" s="79">
        <v>0</v>
      </c>
      <c r="V99" s="79">
        <v>0</v>
      </c>
    </row>
    <row r="100" spans="1:22" ht="16.5" customHeight="1">
      <c r="A100" s="3" t="s">
        <v>466</v>
      </c>
      <c r="B100" s="3" t="s">
        <v>502</v>
      </c>
      <c r="C100" s="73" t="s">
        <v>234</v>
      </c>
      <c r="D100" s="74"/>
      <c r="E100" s="74"/>
      <c r="F100" s="75">
        <f t="shared" si="5"/>
        <v>17</v>
      </c>
      <c r="G100" s="76">
        <v>0</v>
      </c>
      <c r="H100" s="77">
        <v>0</v>
      </c>
      <c r="I100" s="77">
        <v>2</v>
      </c>
      <c r="J100" s="77">
        <v>3</v>
      </c>
      <c r="K100" s="77">
        <v>8</v>
      </c>
      <c r="L100" s="77">
        <v>2</v>
      </c>
      <c r="M100" s="77">
        <v>2</v>
      </c>
      <c r="N100" s="77">
        <v>0</v>
      </c>
      <c r="O100" s="75">
        <v>0</v>
      </c>
      <c r="P100" s="78">
        <v>1.45</v>
      </c>
      <c r="Q100" s="79">
        <v>8</v>
      </c>
      <c r="R100" s="79">
        <v>5</v>
      </c>
      <c r="S100" s="79">
        <v>2</v>
      </c>
      <c r="T100" s="79">
        <v>1</v>
      </c>
      <c r="U100" s="79">
        <v>1</v>
      </c>
      <c r="V100" s="79">
        <v>0</v>
      </c>
    </row>
    <row r="101" spans="1:22" ht="16.5" customHeight="1">
      <c r="A101" s="3" t="s">
        <v>466</v>
      </c>
      <c r="B101" s="3" t="s">
        <v>502</v>
      </c>
      <c r="C101" s="73" t="s">
        <v>236</v>
      </c>
      <c r="D101" s="74"/>
      <c r="E101" s="74"/>
      <c r="F101" s="75">
        <f t="shared" si="5"/>
        <v>41</v>
      </c>
      <c r="G101" s="76">
        <v>0</v>
      </c>
      <c r="H101" s="77">
        <v>0</v>
      </c>
      <c r="I101" s="77">
        <v>2</v>
      </c>
      <c r="J101" s="77">
        <v>10</v>
      </c>
      <c r="K101" s="77">
        <v>18</v>
      </c>
      <c r="L101" s="77">
        <v>9</v>
      </c>
      <c r="M101" s="77">
        <v>2</v>
      </c>
      <c r="N101" s="77">
        <v>0</v>
      </c>
      <c r="O101" s="75">
        <v>0</v>
      </c>
      <c r="P101" s="78">
        <v>1.38</v>
      </c>
      <c r="Q101" s="79">
        <v>17</v>
      </c>
      <c r="R101" s="79">
        <v>13</v>
      </c>
      <c r="S101" s="79">
        <v>11</v>
      </c>
      <c r="T101" s="79">
        <v>0</v>
      </c>
      <c r="U101" s="79">
        <v>0</v>
      </c>
      <c r="V101" s="79">
        <v>0</v>
      </c>
    </row>
    <row r="102" spans="1:22" ht="16.5" customHeight="1">
      <c r="A102" s="3" t="s">
        <v>466</v>
      </c>
      <c r="B102" s="3" t="s">
        <v>502</v>
      </c>
      <c r="C102" s="73" t="s">
        <v>238</v>
      </c>
      <c r="D102" s="74"/>
      <c r="E102" s="74"/>
      <c r="F102" s="75">
        <f t="shared" si="5"/>
        <v>42</v>
      </c>
      <c r="G102" s="76">
        <v>0</v>
      </c>
      <c r="H102" s="77">
        <v>0</v>
      </c>
      <c r="I102" s="77">
        <v>2</v>
      </c>
      <c r="J102" s="77">
        <v>13</v>
      </c>
      <c r="K102" s="77">
        <v>13</v>
      </c>
      <c r="L102" s="77">
        <v>8</v>
      </c>
      <c r="M102" s="77">
        <v>6</v>
      </c>
      <c r="N102" s="77">
        <v>0</v>
      </c>
      <c r="O102" s="75">
        <v>0</v>
      </c>
      <c r="P102" s="78">
        <v>1.44</v>
      </c>
      <c r="Q102" s="79">
        <v>12</v>
      </c>
      <c r="R102" s="79">
        <v>20</v>
      </c>
      <c r="S102" s="79">
        <v>9</v>
      </c>
      <c r="T102" s="79">
        <v>1</v>
      </c>
      <c r="U102" s="79">
        <v>0</v>
      </c>
      <c r="V102" s="79">
        <v>0</v>
      </c>
    </row>
    <row r="103" spans="1:22" ht="16.5" customHeight="1">
      <c r="A103" s="3" t="s">
        <v>30</v>
      </c>
      <c r="B103" s="3" t="s">
        <v>492</v>
      </c>
      <c r="C103" s="73" t="s">
        <v>240</v>
      </c>
      <c r="D103" s="74"/>
      <c r="E103" s="74"/>
      <c r="F103" s="75">
        <f t="shared" si="5"/>
        <v>64</v>
      </c>
      <c r="G103" s="76">
        <v>0</v>
      </c>
      <c r="H103" s="77">
        <v>1</v>
      </c>
      <c r="I103" s="77">
        <v>5</v>
      </c>
      <c r="J103" s="77">
        <v>20</v>
      </c>
      <c r="K103" s="77">
        <v>17</v>
      </c>
      <c r="L103" s="77">
        <v>17</v>
      </c>
      <c r="M103" s="77">
        <v>3</v>
      </c>
      <c r="N103" s="77">
        <v>1</v>
      </c>
      <c r="O103" s="75">
        <v>0</v>
      </c>
      <c r="P103" s="78">
        <v>1.62</v>
      </c>
      <c r="Q103" s="79">
        <v>22</v>
      </c>
      <c r="R103" s="79">
        <v>29</v>
      </c>
      <c r="S103" s="79">
        <v>10</v>
      </c>
      <c r="T103" s="79">
        <v>3</v>
      </c>
      <c r="U103" s="79">
        <v>0</v>
      </c>
      <c r="V103" s="79">
        <v>0</v>
      </c>
    </row>
    <row r="104" spans="1:22" ht="16.5" customHeight="1">
      <c r="A104" s="3" t="s">
        <v>30</v>
      </c>
      <c r="B104" s="3" t="s">
        <v>492</v>
      </c>
      <c r="C104" s="73" t="s">
        <v>242</v>
      </c>
      <c r="D104" s="74"/>
      <c r="E104" s="74"/>
      <c r="F104" s="75">
        <f t="shared" si="5"/>
        <v>24</v>
      </c>
      <c r="G104" s="76">
        <v>0</v>
      </c>
      <c r="H104" s="77">
        <v>0</v>
      </c>
      <c r="I104" s="77">
        <v>2</v>
      </c>
      <c r="J104" s="77">
        <v>5</v>
      </c>
      <c r="K104" s="77">
        <v>10</v>
      </c>
      <c r="L104" s="77">
        <v>4</v>
      </c>
      <c r="M104" s="77">
        <v>3</v>
      </c>
      <c r="N104" s="77">
        <v>0</v>
      </c>
      <c r="O104" s="75">
        <v>0</v>
      </c>
      <c r="P104" s="78">
        <v>1.46</v>
      </c>
      <c r="Q104" s="79">
        <v>8</v>
      </c>
      <c r="R104" s="79">
        <v>10</v>
      </c>
      <c r="S104" s="79">
        <v>4</v>
      </c>
      <c r="T104" s="79">
        <v>1</v>
      </c>
      <c r="U104" s="79">
        <v>1</v>
      </c>
      <c r="V104" s="79">
        <v>0</v>
      </c>
    </row>
    <row r="105" spans="1:22" ht="16.5" customHeight="1">
      <c r="A105" s="3" t="s">
        <v>30</v>
      </c>
      <c r="B105" s="3" t="s">
        <v>492</v>
      </c>
      <c r="C105" s="73" t="s">
        <v>244</v>
      </c>
      <c r="D105" s="74"/>
      <c r="E105" s="74"/>
      <c r="F105" s="75">
        <f t="shared" si="5"/>
        <v>10</v>
      </c>
      <c r="G105" s="76">
        <v>0</v>
      </c>
      <c r="H105" s="77">
        <v>0</v>
      </c>
      <c r="I105" s="77">
        <v>2</v>
      </c>
      <c r="J105" s="77">
        <v>2</v>
      </c>
      <c r="K105" s="77">
        <v>4</v>
      </c>
      <c r="L105" s="77">
        <v>2</v>
      </c>
      <c r="M105" s="77">
        <v>0</v>
      </c>
      <c r="N105" s="77">
        <v>0</v>
      </c>
      <c r="O105" s="75">
        <v>0</v>
      </c>
      <c r="P105" s="78">
        <v>1.36</v>
      </c>
      <c r="Q105" s="79">
        <v>3</v>
      </c>
      <c r="R105" s="79">
        <v>4</v>
      </c>
      <c r="S105" s="79">
        <v>3</v>
      </c>
      <c r="T105" s="79">
        <v>0</v>
      </c>
      <c r="U105" s="79">
        <v>0</v>
      </c>
      <c r="V105" s="79">
        <v>0</v>
      </c>
    </row>
    <row r="106" spans="1:22" ht="16.5" customHeight="1">
      <c r="A106" s="3" t="s">
        <v>30</v>
      </c>
      <c r="B106" s="3" t="s">
        <v>492</v>
      </c>
      <c r="C106" s="73" t="s">
        <v>246</v>
      </c>
      <c r="D106" s="74"/>
      <c r="E106" s="74"/>
      <c r="F106" s="75">
        <f t="shared" si="5"/>
        <v>10</v>
      </c>
      <c r="G106" s="76">
        <v>0</v>
      </c>
      <c r="H106" s="77">
        <v>0</v>
      </c>
      <c r="I106" s="77">
        <v>0</v>
      </c>
      <c r="J106" s="77">
        <v>1</v>
      </c>
      <c r="K106" s="77">
        <v>2</v>
      </c>
      <c r="L106" s="77">
        <v>5</v>
      </c>
      <c r="M106" s="77">
        <v>2</v>
      </c>
      <c r="N106" s="77">
        <v>0</v>
      </c>
      <c r="O106" s="75">
        <v>0</v>
      </c>
      <c r="P106" s="78">
        <v>1.28</v>
      </c>
      <c r="Q106" s="79">
        <v>5</v>
      </c>
      <c r="R106" s="79">
        <v>3</v>
      </c>
      <c r="S106" s="79">
        <v>2</v>
      </c>
      <c r="T106" s="79">
        <v>0</v>
      </c>
      <c r="U106" s="79">
        <v>0</v>
      </c>
      <c r="V106" s="79">
        <v>0</v>
      </c>
    </row>
    <row r="107" spans="1:22" ht="16.5" customHeight="1">
      <c r="A107" s="3" t="s">
        <v>485</v>
      </c>
      <c r="B107" s="3" t="s">
        <v>486</v>
      </c>
      <c r="C107" s="73" t="s">
        <v>248</v>
      </c>
      <c r="D107" s="74"/>
      <c r="E107" s="74"/>
      <c r="F107" s="75">
        <f t="shared" si="5"/>
        <v>13</v>
      </c>
      <c r="G107" s="76">
        <v>0</v>
      </c>
      <c r="H107" s="77">
        <v>0</v>
      </c>
      <c r="I107" s="77">
        <v>1</v>
      </c>
      <c r="J107" s="77">
        <v>5</v>
      </c>
      <c r="K107" s="77">
        <v>4</v>
      </c>
      <c r="L107" s="77">
        <v>3</v>
      </c>
      <c r="M107" s="77">
        <v>0</v>
      </c>
      <c r="N107" s="77">
        <v>0</v>
      </c>
      <c r="O107" s="75">
        <v>0</v>
      </c>
      <c r="P107" s="78">
        <v>1.32</v>
      </c>
      <c r="Q107" s="79">
        <v>6</v>
      </c>
      <c r="R107" s="79">
        <v>3</v>
      </c>
      <c r="S107" s="79">
        <v>3</v>
      </c>
      <c r="T107" s="79">
        <v>1</v>
      </c>
      <c r="U107" s="79">
        <v>0</v>
      </c>
      <c r="V107" s="79">
        <v>0</v>
      </c>
    </row>
    <row r="108" spans="1:22" ht="16.5" customHeight="1">
      <c r="A108" s="3" t="s">
        <v>485</v>
      </c>
      <c r="B108" s="3" t="s">
        <v>486</v>
      </c>
      <c r="C108" s="73" t="s">
        <v>250</v>
      </c>
      <c r="D108" s="74"/>
      <c r="E108" s="74"/>
      <c r="F108" s="75">
        <f t="shared" si="5"/>
        <v>16</v>
      </c>
      <c r="G108" s="76">
        <v>0</v>
      </c>
      <c r="H108" s="77">
        <v>0</v>
      </c>
      <c r="I108" s="77">
        <v>1</v>
      </c>
      <c r="J108" s="77">
        <v>3</v>
      </c>
      <c r="K108" s="77">
        <v>9</v>
      </c>
      <c r="L108" s="77">
        <v>3</v>
      </c>
      <c r="M108" s="77">
        <v>0</v>
      </c>
      <c r="N108" s="77">
        <v>0</v>
      </c>
      <c r="O108" s="75">
        <v>0</v>
      </c>
      <c r="P108" s="78">
        <v>1.27</v>
      </c>
      <c r="Q108" s="79">
        <v>5</v>
      </c>
      <c r="R108" s="79">
        <v>5</v>
      </c>
      <c r="S108" s="79">
        <v>5</v>
      </c>
      <c r="T108" s="79">
        <v>1</v>
      </c>
      <c r="U108" s="79">
        <v>0</v>
      </c>
      <c r="V108" s="79">
        <v>0</v>
      </c>
    </row>
    <row r="109" spans="1:22" ht="16.5" customHeight="1">
      <c r="A109" s="3" t="s">
        <v>485</v>
      </c>
      <c r="B109" s="3" t="s">
        <v>486</v>
      </c>
      <c r="C109" s="73" t="s">
        <v>252</v>
      </c>
      <c r="D109" s="74"/>
      <c r="E109" s="74"/>
      <c r="F109" s="75">
        <f t="shared" si="5"/>
        <v>17</v>
      </c>
      <c r="G109" s="76">
        <v>0</v>
      </c>
      <c r="H109" s="77">
        <v>0</v>
      </c>
      <c r="I109" s="77">
        <v>2</v>
      </c>
      <c r="J109" s="77">
        <v>3</v>
      </c>
      <c r="K109" s="77">
        <v>5</v>
      </c>
      <c r="L109" s="77">
        <v>5</v>
      </c>
      <c r="M109" s="77">
        <v>1</v>
      </c>
      <c r="N109" s="77">
        <v>1</v>
      </c>
      <c r="O109" s="75">
        <v>0</v>
      </c>
      <c r="P109" s="78">
        <v>1.36</v>
      </c>
      <c r="Q109" s="79">
        <v>9</v>
      </c>
      <c r="R109" s="79">
        <v>6</v>
      </c>
      <c r="S109" s="79">
        <v>2</v>
      </c>
      <c r="T109" s="79">
        <v>0</v>
      </c>
      <c r="U109" s="79">
        <v>0</v>
      </c>
      <c r="V109" s="79">
        <v>0</v>
      </c>
    </row>
    <row r="110" spans="1:22" ht="16.5" customHeight="1">
      <c r="A110" s="3" t="s">
        <v>485</v>
      </c>
      <c r="B110" s="3" t="s">
        <v>486</v>
      </c>
      <c r="C110" s="73" t="s">
        <v>254</v>
      </c>
      <c r="D110" s="74"/>
      <c r="E110" s="74"/>
      <c r="F110" s="75">
        <f t="shared" si="5"/>
        <v>15</v>
      </c>
      <c r="G110" s="76">
        <v>0</v>
      </c>
      <c r="H110" s="77">
        <v>0</v>
      </c>
      <c r="I110" s="77">
        <v>0</v>
      </c>
      <c r="J110" s="77">
        <v>3</v>
      </c>
      <c r="K110" s="77">
        <v>4</v>
      </c>
      <c r="L110" s="77">
        <v>6</v>
      </c>
      <c r="M110" s="77">
        <v>2</v>
      </c>
      <c r="N110" s="77">
        <v>0</v>
      </c>
      <c r="O110" s="75">
        <v>0</v>
      </c>
      <c r="P110" s="78">
        <v>1.25</v>
      </c>
      <c r="Q110" s="79">
        <v>6</v>
      </c>
      <c r="R110" s="79">
        <v>5</v>
      </c>
      <c r="S110" s="79">
        <v>2</v>
      </c>
      <c r="T110" s="79">
        <v>2</v>
      </c>
      <c r="U110" s="79">
        <v>0</v>
      </c>
      <c r="V110" s="79">
        <v>0</v>
      </c>
    </row>
    <row r="111" spans="1:22" ht="16.5" customHeight="1">
      <c r="A111" s="3" t="s">
        <v>485</v>
      </c>
      <c r="B111" s="3" t="s">
        <v>486</v>
      </c>
      <c r="C111" s="73" t="s">
        <v>256</v>
      </c>
      <c r="D111" s="74"/>
      <c r="E111" s="74"/>
      <c r="F111" s="75">
        <f t="shared" si="5"/>
        <v>7</v>
      </c>
      <c r="G111" s="76">
        <v>0</v>
      </c>
      <c r="H111" s="77">
        <v>1</v>
      </c>
      <c r="I111" s="77">
        <v>0</v>
      </c>
      <c r="J111" s="77">
        <v>1</v>
      </c>
      <c r="K111" s="77">
        <v>1</v>
      </c>
      <c r="L111" s="77">
        <v>2</v>
      </c>
      <c r="M111" s="77">
        <v>2</v>
      </c>
      <c r="N111" s="77">
        <v>0</v>
      </c>
      <c r="O111" s="75">
        <v>0</v>
      </c>
      <c r="P111" s="78">
        <v>1.35</v>
      </c>
      <c r="Q111" s="79">
        <v>3</v>
      </c>
      <c r="R111" s="79">
        <v>4</v>
      </c>
      <c r="S111" s="79">
        <v>0</v>
      </c>
      <c r="T111" s="79">
        <v>0</v>
      </c>
      <c r="U111" s="79">
        <v>0</v>
      </c>
      <c r="V111" s="79">
        <v>0</v>
      </c>
    </row>
    <row r="112" spans="1:22" ht="16.5" customHeight="1">
      <c r="A112" s="3" t="s">
        <v>485</v>
      </c>
      <c r="B112" s="3" t="s">
        <v>486</v>
      </c>
      <c r="C112" s="73" t="s">
        <v>258</v>
      </c>
      <c r="D112" s="74"/>
      <c r="E112" s="74"/>
      <c r="F112" s="75">
        <f t="shared" si="5"/>
        <v>5</v>
      </c>
      <c r="G112" s="76">
        <v>0</v>
      </c>
      <c r="H112" s="77">
        <v>1</v>
      </c>
      <c r="I112" s="77">
        <v>0</v>
      </c>
      <c r="J112" s="77">
        <v>2</v>
      </c>
      <c r="K112" s="77">
        <v>2</v>
      </c>
      <c r="L112" s="77">
        <v>0</v>
      </c>
      <c r="M112" s="77">
        <v>0</v>
      </c>
      <c r="N112" s="77">
        <v>0</v>
      </c>
      <c r="O112" s="75">
        <v>0</v>
      </c>
      <c r="P112" s="78">
        <v>1.54</v>
      </c>
      <c r="Q112" s="79">
        <v>1</v>
      </c>
      <c r="R112" s="79">
        <v>4</v>
      </c>
      <c r="S112" s="79">
        <v>0</v>
      </c>
      <c r="T112" s="79">
        <v>0</v>
      </c>
      <c r="U112" s="79">
        <v>0</v>
      </c>
      <c r="V112" s="79">
        <v>0</v>
      </c>
    </row>
    <row r="113" spans="1:22" ht="16.5" customHeight="1">
      <c r="A113" s="3" t="s">
        <v>466</v>
      </c>
      <c r="B113" s="3" t="s">
        <v>502</v>
      </c>
      <c r="C113" s="73" t="s">
        <v>260</v>
      </c>
      <c r="D113" s="74"/>
      <c r="E113" s="74"/>
      <c r="F113" s="75">
        <f t="shared" si="5"/>
        <v>4</v>
      </c>
      <c r="G113" s="76">
        <v>0</v>
      </c>
      <c r="H113" s="77">
        <v>0</v>
      </c>
      <c r="I113" s="77">
        <v>0</v>
      </c>
      <c r="J113" s="77">
        <v>2</v>
      </c>
      <c r="K113" s="77">
        <v>2</v>
      </c>
      <c r="L113" s="77">
        <v>0</v>
      </c>
      <c r="M113" s="77">
        <v>0</v>
      </c>
      <c r="N113" s="77">
        <v>0</v>
      </c>
      <c r="O113" s="75">
        <v>0</v>
      </c>
      <c r="P113" s="78">
        <v>1.26</v>
      </c>
      <c r="Q113" s="79">
        <v>2</v>
      </c>
      <c r="R113" s="79">
        <v>2</v>
      </c>
      <c r="S113" s="79">
        <v>0</v>
      </c>
      <c r="T113" s="79">
        <v>0</v>
      </c>
      <c r="U113" s="79">
        <v>0</v>
      </c>
      <c r="V113" s="79">
        <v>0</v>
      </c>
    </row>
    <row r="114" spans="1:22" ht="16.5" customHeight="1">
      <c r="A114" s="3" t="s">
        <v>477</v>
      </c>
      <c r="B114" s="3" t="s">
        <v>87</v>
      </c>
      <c r="C114" s="73" t="s">
        <v>262</v>
      </c>
      <c r="D114" s="74"/>
      <c r="E114" s="74"/>
      <c r="F114" s="75">
        <f t="shared" si="5"/>
        <v>21</v>
      </c>
      <c r="G114" s="76">
        <v>0</v>
      </c>
      <c r="H114" s="77">
        <v>0</v>
      </c>
      <c r="I114" s="77">
        <v>2</v>
      </c>
      <c r="J114" s="77">
        <v>8</v>
      </c>
      <c r="K114" s="77">
        <v>8</v>
      </c>
      <c r="L114" s="77">
        <v>3</v>
      </c>
      <c r="M114" s="77">
        <v>0</v>
      </c>
      <c r="N114" s="77">
        <v>0</v>
      </c>
      <c r="O114" s="75">
        <v>0</v>
      </c>
      <c r="P114" s="78">
        <v>1.32</v>
      </c>
      <c r="Q114" s="79">
        <v>6</v>
      </c>
      <c r="R114" s="79">
        <v>10</v>
      </c>
      <c r="S114" s="79">
        <v>3</v>
      </c>
      <c r="T114" s="79">
        <v>2</v>
      </c>
      <c r="U114" s="79">
        <v>0</v>
      </c>
      <c r="V114" s="79">
        <v>0</v>
      </c>
    </row>
    <row r="115" spans="1:22" ht="16.5" customHeight="1">
      <c r="A115" s="3" t="s">
        <v>477</v>
      </c>
      <c r="B115" s="3" t="s">
        <v>87</v>
      </c>
      <c r="C115" s="73" t="s">
        <v>264</v>
      </c>
      <c r="D115" s="74"/>
      <c r="E115" s="74"/>
      <c r="F115" s="75">
        <f t="shared" si="5"/>
        <v>13</v>
      </c>
      <c r="G115" s="76">
        <v>0</v>
      </c>
      <c r="H115" s="77">
        <v>0</v>
      </c>
      <c r="I115" s="77">
        <v>2</v>
      </c>
      <c r="J115" s="77">
        <v>6</v>
      </c>
      <c r="K115" s="77">
        <v>5</v>
      </c>
      <c r="L115" s="77">
        <v>0</v>
      </c>
      <c r="M115" s="77">
        <v>0</v>
      </c>
      <c r="N115" s="77">
        <v>0</v>
      </c>
      <c r="O115" s="75">
        <v>0</v>
      </c>
      <c r="P115" s="78">
        <v>1.44</v>
      </c>
      <c r="Q115" s="79">
        <v>4</v>
      </c>
      <c r="R115" s="79">
        <v>6</v>
      </c>
      <c r="S115" s="79">
        <v>2</v>
      </c>
      <c r="T115" s="79">
        <v>1</v>
      </c>
      <c r="U115" s="79">
        <v>0</v>
      </c>
      <c r="V115" s="79">
        <v>0</v>
      </c>
    </row>
    <row r="116" spans="1:22" ht="16.5" customHeight="1">
      <c r="A116" s="3" t="s">
        <v>477</v>
      </c>
      <c r="B116" s="3" t="s">
        <v>87</v>
      </c>
      <c r="C116" s="73" t="s">
        <v>266</v>
      </c>
      <c r="D116" s="74"/>
      <c r="E116" s="74"/>
      <c r="F116" s="75">
        <f t="shared" si="5"/>
        <v>9</v>
      </c>
      <c r="G116" s="76">
        <v>0</v>
      </c>
      <c r="H116" s="77">
        <v>0</v>
      </c>
      <c r="I116" s="77">
        <v>1</v>
      </c>
      <c r="J116" s="77">
        <v>5</v>
      </c>
      <c r="K116" s="77">
        <v>1</v>
      </c>
      <c r="L116" s="77">
        <v>1</v>
      </c>
      <c r="M116" s="77">
        <v>1</v>
      </c>
      <c r="N116" s="77">
        <v>0</v>
      </c>
      <c r="O116" s="75">
        <v>0</v>
      </c>
      <c r="P116" s="78">
        <v>1.52</v>
      </c>
      <c r="Q116" s="79">
        <v>5</v>
      </c>
      <c r="R116" s="79">
        <v>2</v>
      </c>
      <c r="S116" s="79">
        <v>1</v>
      </c>
      <c r="T116" s="79">
        <v>0</v>
      </c>
      <c r="U116" s="79">
        <v>1</v>
      </c>
      <c r="V116" s="79">
        <v>0</v>
      </c>
    </row>
    <row r="117" spans="1:22" ht="16.5" customHeight="1">
      <c r="A117" s="3" t="s">
        <v>477</v>
      </c>
      <c r="B117" s="3" t="s">
        <v>87</v>
      </c>
      <c r="C117" s="73" t="s">
        <v>268</v>
      </c>
      <c r="D117" s="74"/>
      <c r="E117" s="74"/>
      <c r="F117" s="75">
        <f t="shared" si="5"/>
        <v>26</v>
      </c>
      <c r="G117" s="76">
        <v>0</v>
      </c>
      <c r="H117" s="77">
        <v>0</v>
      </c>
      <c r="I117" s="77">
        <v>1</v>
      </c>
      <c r="J117" s="77">
        <v>8</v>
      </c>
      <c r="K117" s="77">
        <v>9</v>
      </c>
      <c r="L117" s="77">
        <v>4</v>
      </c>
      <c r="M117" s="77">
        <v>4</v>
      </c>
      <c r="N117" s="77">
        <v>0</v>
      </c>
      <c r="O117" s="75">
        <v>0</v>
      </c>
      <c r="P117" s="78">
        <v>1.62</v>
      </c>
      <c r="Q117" s="79">
        <v>16</v>
      </c>
      <c r="R117" s="79">
        <v>4</v>
      </c>
      <c r="S117" s="79">
        <v>4</v>
      </c>
      <c r="T117" s="79">
        <v>1</v>
      </c>
      <c r="U117" s="79">
        <v>1</v>
      </c>
      <c r="V117" s="79">
        <v>0</v>
      </c>
    </row>
    <row r="118" spans="1:22" ht="16.5" customHeight="1">
      <c r="A118" s="3" t="s">
        <v>477</v>
      </c>
      <c r="B118" s="3" t="s">
        <v>87</v>
      </c>
      <c r="C118" s="73" t="s">
        <v>270</v>
      </c>
      <c r="D118" s="74"/>
      <c r="E118" s="74"/>
      <c r="F118" s="75">
        <f t="shared" si="5"/>
        <v>7</v>
      </c>
      <c r="G118" s="76">
        <v>0</v>
      </c>
      <c r="H118" s="77">
        <v>0</v>
      </c>
      <c r="I118" s="77">
        <v>1</v>
      </c>
      <c r="J118" s="77">
        <v>4</v>
      </c>
      <c r="K118" s="77">
        <v>1</v>
      </c>
      <c r="L118" s="77">
        <v>1</v>
      </c>
      <c r="M118" s="77">
        <v>0</v>
      </c>
      <c r="N118" s="77">
        <v>0</v>
      </c>
      <c r="O118" s="75">
        <v>0</v>
      </c>
      <c r="P118" s="78">
        <v>1.35</v>
      </c>
      <c r="Q118" s="79">
        <v>4</v>
      </c>
      <c r="R118" s="79">
        <v>1</v>
      </c>
      <c r="S118" s="79">
        <v>2</v>
      </c>
      <c r="T118" s="79">
        <v>0</v>
      </c>
      <c r="U118" s="79">
        <v>0</v>
      </c>
      <c r="V118" s="79">
        <v>0</v>
      </c>
    </row>
    <row r="119" spans="1:22" ht="16.5" customHeight="1">
      <c r="A119" s="3" t="s">
        <v>477</v>
      </c>
      <c r="B119" s="3" t="s">
        <v>87</v>
      </c>
      <c r="C119" s="73" t="s">
        <v>272</v>
      </c>
      <c r="D119" s="74"/>
      <c r="E119" s="74"/>
      <c r="F119" s="75">
        <f t="shared" si="5"/>
        <v>9</v>
      </c>
      <c r="G119" s="76">
        <v>0</v>
      </c>
      <c r="H119" s="77">
        <v>1</v>
      </c>
      <c r="I119" s="77">
        <v>0</v>
      </c>
      <c r="J119" s="77">
        <v>3</v>
      </c>
      <c r="K119" s="77">
        <v>2</v>
      </c>
      <c r="L119" s="77">
        <v>3</v>
      </c>
      <c r="M119" s="77">
        <v>0</v>
      </c>
      <c r="N119" s="77">
        <v>0</v>
      </c>
      <c r="O119" s="75">
        <v>0</v>
      </c>
      <c r="P119" s="78">
        <v>1.45</v>
      </c>
      <c r="Q119" s="79">
        <v>2</v>
      </c>
      <c r="R119" s="79">
        <v>1</v>
      </c>
      <c r="S119" s="79">
        <v>4</v>
      </c>
      <c r="T119" s="79">
        <v>2</v>
      </c>
      <c r="U119" s="79">
        <v>0</v>
      </c>
      <c r="V119" s="79">
        <v>0</v>
      </c>
    </row>
    <row r="120" spans="1:22" ht="16.5" customHeight="1">
      <c r="A120" s="3" t="s">
        <v>477</v>
      </c>
      <c r="B120" s="3" t="s">
        <v>87</v>
      </c>
      <c r="C120" s="73" t="s">
        <v>274</v>
      </c>
      <c r="D120" s="74"/>
      <c r="E120" s="74"/>
      <c r="F120" s="75">
        <f t="shared" si="5"/>
        <v>12</v>
      </c>
      <c r="G120" s="76">
        <v>0</v>
      </c>
      <c r="H120" s="77">
        <v>0</v>
      </c>
      <c r="I120" s="77">
        <v>0</v>
      </c>
      <c r="J120" s="77">
        <v>6</v>
      </c>
      <c r="K120" s="77">
        <v>5</v>
      </c>
      <c r="L120" s="77">
        <v>1</v>
      </c>
      <c r="M120" s="77">
        <v>0</v>
      </c>
      <c r="N120" s="77">
        <v>0</v>
      </c>
      <c r="O120" s="75">
        <v>0</v>
      </c>
      <c r="P120" s="78">
        <v>1.47</v>
      </c>
      <c r="Q120" s="79">
        <v>8</v>
      </c>
      <c r="R120" s="79">
        <v>3</v>
      </c>
      <c r="S120" s="79">
        <v>1</v>
      </c>
      <c r="T120" s="79">
        <v>0</v>
      </c>
      <c r="U120" s="79">
        <v>0</v>
      </c>
      <c r="V120" s="79">
        <v>0</v>
      </c>
    </row>
    <row r="121" spans="1:22" ht="16.5" customHeight="1">
      <c r="A121" s="3" t="s">
        <v>479</v>
      </c>
      <c r="B121" s="3" t="s">
        <v>84</v>
      </c>
      <c r="C121" s="73" t="s">
        <v>276</v>
      </c>
      <c r="D121" s="74"/>
      <c r="E121" s="74"/>
      <c r="F121" s="75">
        <f t="shared" si="5"/>
        <v>20</v>
      </c>
      <c r="G121" s="76">
        <v>0</v>
      </c>
      <c r="H121" s="77">
        <v>0</v>
      </c>
      <c r="I121" s="77">
        <v>4</v>
      </c>
      <c r="J121" s="77">
        <v>9</v>
      </c>
      <c r="K121" s="77">
        <v>5</v>
      </c>
      <c r="L121" s="77">
        <v>2</v>
      </c>
      <c r="M121" s="77">
        <v>0</v>
      </c>
      <c r="N121" s="77">
        <v>0</v>
      </c>
      <c r="O121" s="75">
        <v>0</v>
      </c>
      <c r="P121" s="78">
        <v>1.63</v>
      </c>
      <c r="Q121" s="79">
        <v>8</v>
      </c>
      <c r="R121" s="79">
        <v>8</v>
      </c>
      <c r="S121" s="79">
        <v>2</v>
      </c>
      <c r="T121" s="79">
        <v>0</v>
      </c>
      <c r="U121" s="79">
        <v>2</v>
      </c>
      <c r="V121" s="79">
        <v>0</v>
      </c>
    </row>
    <row r="122" spans="1:22" ht="16.5" customHeight="1">
      <c r="A122" s="3" t="s">
        <v>479</v>
      </c>
      <c r="B122" s="3" t="s">
        <v>84</v>
      </c>
      <c r="C122" s="73" t="s">
        <v>278</v>
      </c>
      <c r="D122" s="74"/>
      <c r="E122" s="74"/>
      <c r="F122" s="75">
        <f t="shared" si="5"/>
        <v>15</v>
      </c>
      <c r="G122" s="76">
        <v>0</v>
      </c>
      <c r="H122" s="77">
        <v>0</v>
      </c>
      <c r="I122" s="77">
        <v>1</v>
      </c>
      <c r="J122" s="77">
        <v>5</v>
      </c>
      <c r="K122" s="77">
        <v>3</v>
      </c>
      <c r="L122" s="77">
        <v>2</v>
      </c>
      <c r="M122" s="77">
        <v>4</v>
      </c>
      <c r="N122" s="77">
        <v>0</v>
      </c>
      <c r="O122" s="75">
        <v>0</v>
      </c>
      <c r="P122" s="78">
        <v>1.56</v>
      </c>
      <c r="Q122" s="79">
        <v>9</v>
      </c>
      <c r="R122" s="79">
        <v>5</v>
      </c>
      <c r="S122" s="79">
        <v>1</v>
      </c>
      <c r="T122" s="79">
        <v>0</v>
      </c>
      <c r="U122" s="79">
        <v>0</v>
      </c>
      <c r="V122" s="79">
        <v>0</v>
      </c>
    </row>
    <row r="123" spans="1:22" ht="16.5" customHeight="1">
      <c r="A123" s="3" t="s">
        <v>479</v>
      </c>
      <c r="B123" s="3" t="s">
        <v>84</v>
      </c>
      <c r="C123" s="73" t="s">
        <v>280</v>
      </c>
      <c r="D123" s="74"/>
      <c r="E123" s="74"/>
      <c r="F123" s="75">
        <f t="shared" si="5"/>
        <v>11</v>
      </c>
      <c r="G123" s="76">
        <v>0</v>
      </c>
      <c r="H123" s="77">
        <v>0</v>
      </c>
      <c r="I123" s="77">
        <v>2</v>
      </c>
      <c r="J123" s="77">
        <v>3</v>
      </c>
      <c r="K123" s="77">
        <v>2</v>
      </c>
      <c r="L123" s="77">
        <v>4</v>
      </c>
      <c r="M123" s="77">
        <v>0</v>
      </c>
      <c r="N123" s="77">
        <v>0</v>
      </c>
      <c r="O123" s="75">
        <v>0</v>
      </c>
      <c r="P123" s="78">
        <v>1.38</v>
      </c>
      <c r="Q123" s="79">
        <v>6</v>
      </c>
      <c r="R123" s="79">
        <v>2</v>
      </c>
      <c r="S123" s="79">
        <v>2</v>
      </c>
      <c r="T123" s="79">
        <v>0</v>
      </c>
      <c r="U123" s="79">
        <v>1</v>
      </c>
      <c r="V123" s="79">
        <v>0</v>
      </c>
    </row>
    <row r="124" spans="1:22" ht="16.5" customHeight="1">
      <c r="A124" s="3" t="s">
        <v>479</v>
      </c>
      <c r="B124" s="3" t="s">
        <v>84</v>
      </c>
      <c r="C124" s="73" t="s">
        <v>282</v>
      </c>
      <c r="D124" s="74"/>
      <c r="E124" s="74"/>
      <c r="F124" s="75">
        <f t="shared" si="5"/>
        <v>44</v>
      </c>
      <c r="G124" s="76">
        <v>0</v>
      </c>
      <c r="H124" s="77">
        <v>0</v>
      </c>
      <c r="I124" s="77">
        <v>7</v>
      </c>
      <c r="J124" s="77">
        <v>12</v>
      </c>
      <c r="K124" s="77">
        <v>12</v>
      </c>
      <c r="L124" s="77">
        <v>11</v>
      </c>
      <c r="M124" s="77">
        <v>2</v>
      </c>
      <c r="N124" s="77">
        <v>0</v>
      </c>
      <c r="O124" s="75">
        <v>0</v>
      </c>
      <c r="P124" s="78">
        <v>1.6</v>
      </c>
      <c r="Q124" s="79">
        <v>20</v>
      </c>
      <c r="R124" s="79">
        <v>17</v>
      </c>
      <c r="S124" s="79">
        <v>4</v>
      </c>
      <c r="T124" s="79">
        <v>2</v>
      </c>
      <c r="U124" s="79">
        <v>1</v>
      </c>
      <c r="V124" s="79">
        <v>0</v>
      </c>
    </row>
    <row r="125" spans="1:22" ht="16.5" customHeight="1">
      <c r="A125" s="3" t="s">
        <v>479</v>
      </c>
      <c r="B125" s="3" t="s">
        <v>84</v>
      </c>
      <c r="C125" s="73" t="s">
        <v>284</v>
      </c>
      <c r="D125" s="74"/>
      <c r="E125" s="74"/>
      <c r="F125" s="75">
        <f t="shared" si="5"/>
        <v>23</v>
      </c>
      <c r="G125" s="76">
        <v>0</v>
      </c>
      <c r="H125" s="77">
        <v>0</v>
      </c>
      <c r="I125" s="77">
        <v>1</v>
      </c>
      <c r="J125" s="77">
        <v>7</v>
      </c>
      <c r="K125" s="77">
        <v>9</v>
      </c>
      <c r="L125" s="77">
        <v>4</v>
      </c>
      <c r="M125" s="77">
        <v>2</v>
      </c>
      <c r="N125" s="77">
        <v>0</v>
      </c>
      <c r="O125" s="75">
        <v>0</v>
      </c>
      <c r="P125" s="78">
        <v>1.54</v>
      </c>
      <c r="Q125" s="79">
        <v>14</v>
      </c>
      <c r="R125" s="79">
        <v>5</v>
      </c>
      <c r="S125" s="79">
        <v>3</v>
      </c>
      <c r="T125" s="79">
        <v>1</v>
      </c>
      <c r="U125" s="79">
        <v>0</v>
      </c>
      <c r="V125" s="79">
        <v>0</v>
      </c>
    </row>
    <row r="126" spans="1:22" ht="16.5" customHeight="1">
      <c r="A126" s="3" t="s">
        <v>479</v>
      </c>
      <c r="B126" s="3" t="s">
        <v>84</v>
      </c>
      <c r="C126" s="73" t="s">
        <v>286</v>
      </c>
      <c r="D126" s="74"/>
      <c r="E126" s="74"/>
      <c r="F126" s="75">
        <f t="shared" si="5"/>
        <v>12</v>
      </c>
      <c r="G126" s="76">
        <v>0</v>
      </c>
      <c r="H126" s="77">
        <v>0</v>
      </c>
      <c r="I126" s="77">
        <v>1</v>
      </c>
      <c r="J126" s="77">
        <v>4</v>
      </c>
      <c r="K126" s="77">
        <v>2</v>
      </c>
      <c r="L126" s="77">
        <v>4</v>
      </c>
      <c r="M126" s="77">
        <v>1</v>
      </c>
      <c r="N126" s="77">
        <v>0</v>
      </c>
      <c r="O126" s="75">
        <v>0</v>
      </c>
      <c r="P126" s="78">
        <v>1.42</v>
      </c>
      <c r="Q126" s="79">
        <v>5</v>
      </c>
      <c r="R126" s="79">
        <v>4</v>
      </c>
      <c r="S126" s="79">
        <v>2</v>
      </c>
      <c r="T126" s="79">
        <v>1</v>
      </c>
      <c r="U126" s="79">
        <v>0</v>
      </c>
      <c r="V126" s="79">
        <v>0</v>
      </c>
    </row>
    <row r="127" spans="1:22" ht="16.5" customHeight="1">
      <c r="A127" s="3" t="s">
        <v>479</v>
      </c>
      <c r="B127" s="3" t="s">
        <v>84</v>
      </c>
      <c r="C127" s="73" t="s">
        <v>288</v>
      </c>
      <c r="D127" s="74"/>
      <c r="E127" s="74"/>
      <c r="F127" s="75">
        <f t="shared" si="5"/>
        <v>9</v>
      </c>
      <c r="G127" s="76">
        <v>0</v>
      </c>
      <c r="H127" s="77">
        <v>0</v>
      </c>
      <c r="I127" s="77">
        <v>0</v>
      </c>
      <c r="J127" s="77">
        <v>5</v>
      </c>
      <c r="K127" s="77">
        <v>3</v>
      </c>
      <c r="L127" s="77">
        <v>1</v>
      </c>
      <c r="M127" s="77">
        <v>0</v>
      </c>
      <c r="N127" s="77">
        <v>0</v>
      </c>
      <c r="O127" s="75">
        <v>0</v>
      </c>
      <c r="P127" s="78">
        <v>1.34</v>
      </c>
      <c r="Q127" s="79">
        <v>4</v>
      </c>
      <c r="R127" s="79">
        <v>2</v>
      </c>
      <c r="S127" s="79">
        <v>3</v>
      </c>
      <c r="T127" s="79">
        <v>0</v>
      </c>
      <c r="U127" s="79">
        <v>0</v>
      </c>
      <c r="V127" s="79">
        <v>0</v>
      </c>
    </row>
    <row r="128" spans="1:22" ht="16.5" customHeight="1">
      <c r="A128" s="3" t="s">
        <v>479</v>
      </c>
      <c r="B128" s="3" t="s">
        <v>84</v>
      </c>
      <c r="C128" s="73" t="s">
        <v>290</v>
      </c>
      <c r="D128" s="74"/>
      <c r="E128" s="74"/>
      <c r="F128" s="75">
        <f t="shared" si="5"/>
        <v>14</v>
      </c>
      <c r="G128" s="76">
        <v>0</v>
      </c>
      <c r="H128" s="77">
        <v>1</v>
      </c>
      <c r="I128" s="77">
        <v>3</v>
      </c>
      <c r="J128" s="77">
        <v>4</v>
      </c>
      <c r="K128" s="77">
        <v>2</v>
      </c>
      <c r="L128" s="77">
        <v>1</v>
      </c>
      <c r="M128" s="77">
        <v>3</v>
      </c>
      <c r="N128" s="77">
        <v>0</v>
      </c>
      <c r="O128" s="75">
        <v>0</v>
      </c>
      <c r="P128" s="78">
        <v>1.28</v>
      </c>
      <c r="Q128" s="79">
        <v>8</v>
      </c>
      <c r="R128" s="79">
        <v>4</v>
      </c>
      <c r="S128" s="79">
        <v>0</v>
      </c>
      <c r="T128" s="79">
        <v>1</v>
      </c>
      <c r="U128" s="79">
        <v>1</v>
      </c>
      <c r="V128" s="79">
        <v>0</v>
      </c>
    </row>
    <row r="129" spans="1:22" ht="16.5" customHeight="1">
      <c r="A129" s="3" t="s">
        <v>479</v>
      </c>
      <c r="B129" s="3" t="s">
        <v>84</v>
      </c>
      <c r="C129" s="73" t="s">
        <v>292</v>
      </c>
      <c r="D129" s="74"/>
      <c r="E129" s="74"/>
      <c r="F129" s="75">
        <f t="shared" ref="F129:F188" si="6">SUM(G129:O129)</f>
        <v>18</v>
      </c>
      <c r="G129" s="76">
        <v>0</v>
      </c>
      <c r="H129" s="77">
        <v>0</v>
      </c>
      <c r="I129" s="77">
        <v>2</v>
      </c>
      <c r="J129" s="77">
        <v>1</v>
      </c>
      <c r="K129" s="77">
        <v>11</v>
      </c>
      <c r="L129" s="77">
        <v>4</v>
      </c>
      <c r="M129" s="77">
        <v>0</v>
      </c>
      <c r="N129" s="77">
        <v>0</v>
      </c>
      <c r="O129" s="75">
        <v>0</v>
      </c>
      <c r="P129" s="78">
        <v>1.69</v>
      </c>
      <c r="Q129" s="79">
        <v>7</v>
      </c>
      <c r="R129" s="79">
        <v>4</v>
      </c>
      <c r="S129" s="79">
        <v>6</v>
      </c>
      <c r="T129" s="79">
        <v>1</v>
      </c>
      <c r="U129" s="79">
        <v>0</v>
      </c>
      <c r="V129" s="79">
        <v>0</v>
      </c>
    </row>
    <row r="130" spans="1:22" ht="16.5" customHeight="1">
      <c r="A130" s="3" t="s">
        <v>476</v>
      </c>
      <c r="B130" s="3" t="s">
        <v>474</v>
      </c>
      <c r="C130" s="73" t="s">
        <v>294</v>
      </c>
      <c r="D130" s="74"/>
      <c r="E130" s="74"/>
      <c r="F130" s="75">
        <f t="shared" si="6"/>
        <v>88</v>
      </c>
      <c r="G130" s="76">
        <v>0</v>
      </c>
      <c r="H130" s="77">
        <v>0</v>
      </c>
      <c r="I130" s="77">
        <v>13</v>
      </c>
      <c r="J130" s="77">
        <v>24</v>
      </c>
      <c r="K130" s="77">
        <v>28</v>
      </c>
      <c r="L130" s="77">
        <v>21</v>
      </c>
      <c r="M130" s="77">
        <v>2</v>
      </c>
      <c r="N130" s="77">
        <v>0</v>
      </c>
      <c r="O130" s="75">
        <v>0</v>
      </c>
      <c r="P130" s="78">
        <v>1.44</v>
      </c>
      <c r="Q130" s="79">
        <v>37</v>
      </c>
      <c r="R130" s="79">
        <v>30</v>
      </c>
      <c r="S130" s="79">
        <v>16</v>
      </c>
      <c r="T130" s="79">
        <v>4</v>
      </c>
      <c r="U130" s="79">
        <v>1</v>
      </c>
      <c r="V130" s="79">
        <v>0</v>
      </c>
    </row>
    <row r="131" spans="1:22" ht="16.5" customHeight="1">
      <c r="A131" s="3" t="s">
        <v>476</v>
      </c>
      <c r="B131" s="3" t="s">
        <v>474</v>
      </c>
      <c r="C131" s="73" t="s">
        <v>296</v>
      </c>
      <c r="D131" s="74"/>
      <c r="E131" s="74"/>
      <c r="F131" s="75">
        <f t="shared" si="6"/>
        <v>17</v>
      </c>
      <c r="G131" s="76">
        <v>0</v>
      </c>
      <c r="H131" s="77">
        <v>0</v>
      </c>
      <c r="I131" s="77">
        <v>1</v>
      </c>
      <c r="J131" s="77">
        <v>6</v>
      </c>
      <c r="K131" s="77">
        <v>4</v>
      </c>
      <c r="L131" s="77">
        <v>3</v>
      </c>
      <c r="M131" s="77">
        <v>3</v>
      </c>
      <c r="N131" s="77">
        <v>0</v>
      </c>
      <c r="O131" s="75">
        <v>0</v>
      </c>
      <c r="P131" s="78">
        <v>1.5</v>
      </c>
      <c r="Q131" s="79">
        <v>7</v>
      </c>
      <c r="R131" s="79">
        <v>7</v>
      </c>
      <c r="S131" s="79">
        <v>2</v>
      </c>
      <c r="T131" s="79">
        <v>1</v>
      </c>
      <c r="U131" s="79">
        <v>0</v>
      </c>
      <c r="V131" s="79">
        <v>0</v>
      </c>
    </row>
    <row r="132" spans="1:22" ht="16.5" customHeight="1">
      <c r="A132" s="3" t="s">
        <v>476</v>
      </c>
      <c r="B132" s="3" t="s">
        <v>75</v>
      </c>
      <c r="C132" s="73" t="s">
        <v>298</v>
      </c>
      <c r="D132" s="74"/>
      <c r="E132" s="74"/>
      <c r="F132" s="75">
        <f t="shared" si="6"/>
        <v>66</v>
      </c>
      <c r="G132" s="76">
        <v>0</v>
      </c>
      <c r="H132" s="77">
        <v>3</v>
      </c>
      <c r="I132" s="77">
        <v>5</v>
      </c>
      <c r="J132" s="77">
        <v>23</v>
      </c>
      <c r="K132" s="77">
        <v>18</v>
      </c>
      <c r="L132" s="77">
        <v>15</v>
      </c>
      <c r="M132" s="77">
        <v>2</v>
      </c>
      <c r="N132" s="77">
        <v>0</v>
      </c>
      <c r="O132" s="75">
        <v>0</v>
      </c>
      <c r="P132" s="78">
        <v>1.6</v>
      </c>
      <c r="Q132" s="79">
        <v>27</v>
      </c>
      <c r="R132" s="79">
        <v>27</v>
      </c>
      <c r="S132" s="79">
        <v>11</v>
      </c>
      <c r="T132" s="79">
        <v>1</v>
      </c>
      <c r="U132" s="79">
        <v>0</v>
      </c>
      <c r="V132" s="79">
        <v>0</v>
      </c>
    </row>
    <row r="133" spans="1:22" ht="16.5" customHeight="1">
      <c r="A133" s="3" t="s">
        <v>476</v>
      </c>
      <c r="B133" s="3" t="s">
        <v>75</v>
      </c>
      <c r="C133" s="73" t="s">
        <v>300</v>
      </c>
      <c r="D133" s="74"/>
      <c r="E133" s="74"/>
      <c r="F133" s="75">
        <f t="shared" si="6"/>
        <v>24</v>
      </c>
      <c r="G133" s="76">
        <v>0</v>
      </c>
      <c r="H133" s="77">
        <v>0</v>
      </c>
      <c r="I133" s="77">
        <v>4</v>
      </c>
      <c r="J133" s="77">
        <v>9</v>
      </c>
      <c r="K133" s="77">
        <v>6</v>
      </c>
      <c r="L133" s="77">
        <v>5</v>
      </c>
      <c r="M133" s="77">
        <v>0</v>
      </c>
      <c r="N133" s="77">
        <v>0</v>
      </c>
      <c r="O133" s="75">
        <v>0</v>
      </c>
      <c r="P133" s="78">
        <v>1.54</v>
      </c>
      <c r="Q133" s="79">
        <v>11</v>
      </c>
      <c r="R133" s="79">
        <v>8</v>
      </c>
      <c r="S133" s="79">
        <v>3</v>
      </c>
      <c r="T133" s="79">
        <v>1</v>
      </c>
      <c r="U133" s="79">
        <v>1</v>
      </c>
      <c r="V133" s="79">
        <v>0</v>
      </c>
    </row>
    <row r="134" spans="1:22" ht="16.5" customHeight="1">
      <c r="A134" s="3" t="s">
        <v>476</v>
      </c>
      <c r="B134" s="3" t="s">
        <v>75</v>
      </c>
      <c r="C134" s="73" t="s">
        <v>302</v>
      </c>
      <c r="D134" s="74"/>
      <c r="E134" s="74"/>
      <c r="F134" s="75">
        <f t="shared" si="6"/>
        <v>25</v>
      </c>
      <c r="G134" s="76">
        <v>0</v>
      </c>
      <c r="H134" s="77">
        <v>1</v>
      </c>
      <c r="I134" s="77">
        <v>0</v>
      </c>
      <c r="J134" s="77">
        <v>8</v>
      </c>
      <c r="K134" s="77">
        <v>10</v>
      </c>
      <c r="L134" s="77">
        <v>2</v>
      </c>
      <c r="M134" s="77">
        <v>4</v>
      </c>
      <c r="N134" s="77">
        <v>0</v>
      </c>
      <c r="O134" s="75">
        <v>0</v>
      </c>
      <c r="P134" s="78">
        <v>1.66</v>
      </c>
      <c r="Q134" s="79">
        <v>11</v>
      </c>
      <c r="R134" s="79">
        <v>11</v>
      </c>
      <c r="S134" s="79">
        <v>2</v>
      </c>
      <c r="T134" s="79">
        <v>0</v>
      </c>
      <c r="U134" s="79">
        <v>1</v>
      </c>
      <c r="V134" s="79">
        <v>0</v>
      </c>
    </row>
    <row r="135" spans="1:22" ht="16.5" customHeight="1">
      <c r="A135" s="3" t="s">
        <v>476</v>
      </c>
      <c r="B135" s="3" t="s">
        <v>474</v>
      </c>
      <c r="C135" s="73" t="s">
        <v>304</v>
      </c>
      <c r="D135" s="74"/>
      <c r="E135" s="74"/>
      <c r="F135" s="75">
        <f t="shared" si="6"/>
        <v>25</v>
      </c>
      <c r="G135" s="76">
        <v>0</v>
      </c>
      <c r="H135" s="77">
        <v>1</v>
      </c>
      <c r="I135" s="77">
        <v>3</v>
      </c>
      <c r="J135" s="77">
        <v>4</v>
      </c>
      <c r="K135" s="77">
        <v>10</v>
      </c>
      <c r="L135" s="77">
        <v>5</v>
      </c>
      <c r="M135" s="77">
        <v>2</v>
      </c>
      <c r="N135" s="77">
        <v>0</v>
      </c>
      <c r="O135" s="75">
        <v>0</v>
      </c>
      <c r="P135" s="78">
        <v>1.51</v>
      </c>
      <c r="Q135" s="79">
        <v>10</v>
      </c>
      <c r="R135" s="79">
        <v>7</v>
      </c>
      <c r="S135" s="79">
        <v>5</v>
      </c>
      <c r="T135" s="79">
        <v>2</v>
      </c>
      <c r="U135" s="79">
        <v>1</v>
      </c>
      <c r="V135" s="79">
        <v>0</v>
      </c>
    </row>
    <row r="136" spans="1:22" ht="16.5" customHeight="1">
      <c r="A136" s="3" t="s">
        <v>476</v>
      </c>
      <c r="B136" s="3" t="s">
        <v>474</v>
      </c>
      <c r="C136" s="73" t="s">
        <v>306</v>
      </c>
      <c r="D136" s="74"/>
      <c r="E136" s="74"/>
      <c r="F136" s="75">
        <f t="shared" si="6"/>
        <v>16</v>
      </c>
      <c r="G136" s="76">
        <v>0</v>
      </c>
      <c r="H136" s="77">
        <v>1</v>
      </c>
      <c r="I136" s="77">
        <v>0</v>
      </c>
      <c r="J136" s="77">
        <v>5</v>
      </c>
      <c r="K136" s="77">
        <v>4</v>
      </c>
      <c r="L136" s="77">
        <v>3</v>
      </c>
      <c r="M136" s="77">
        <v>3</v>
      </c>
      <c r="N136" s="77">
        <v>0</v>
      </c>
      <c r="O136" s="75">
        <v>0</v>
      </c>
      <c r="P136" s="78">
        <v>1.36</v>
      </c>
      <c r="Q136" s="79">
        <v>5</v>
      </c>
      <c r="R136" s="79">
        <v>7</v>
      </c>
      <c r="S136" s="79">
        <v>3</v>
      </c>
      <c r="T136" s="79">
        <v>1</v>
      </c>
      <c r="U136" s="79">
        <v>0</v>
      </c>
      <c r="V136" s="79">
        <v>0</v>
      </c>
    </row>
    <row r="137" spans="1:22" ht="16.5" customHeight="1">
      <c r="A137" s="3" t="s">
        <v>483</v>
      </c>
      <c r="B137" s="3" t="s">
        <v>484</v>
      </c>
      <c r="C137" s="73" t="s">
        <v>308</v>
      </c>
      <c r="D137" s="74"/>
      <c r="E137" s="74"/>
      <c r="F137" s="75">
        <f t="shared" si="6"/>
        <v>25</v>
      </c>
      <c r="G137" s="76">
        <v>0</v>
      </c>
      <c r="H137" s="77">
        <v>2</v>
      </c>
      <c r="I137" s="77">
        <v>2</v>
      </c>
      <c r="J137" s="77">
        <v>9</v>
      </c>
      <c r="K137" s="77">
        <v>7</v>
      </c>
      <c r="L137" s="77">
        <v>4</v>
      </c>
      <c r="M137" s="77">
        <v>1</v>
      </c>
      <c r="N137" s="77">
        <v>0</v>
      </c>
      <c r="O137" s="75">
        <v>0</v>
      </c>
      <c r="P137" s="78">
        <v>1.55</v>
      </c>
      <c r="Q137" s="79">
        <v>8</v>
      </c>
      <c r="R137" s="79">
        <v>12</v>
      </c>
      <c r="S137" s="79">
        <v>4</v>
      </c>
      <c r="T137" s="79">
        <v>1</v>
      </c>
      <c r="U137" s="79">
        <v>0</v>
      </c>
      <c r="V137" s="79">
        <v>0</v>
      </c>
    </row>
    <row r="138" spans="1:22" ht="16.5" customHeight="1">
      <c r="A138" s="3" t="s">
        <v>483</v>
      </c>
      <c r="B138" s="3" t="s">
        <v>484</v>
      </c>
      <c r="C138" s="73" t="s">
        <v>310</v>
      </c>
      <c r="D138" s="74"/>
      <c r="E138" s="74"/>
      <c r="F138" s="75">
        <f t="shared" si="6"/>
        <v>94</v>
      </c>
      <c r="G138" s="76">
        <v>0</v>
      </c>
      <c r="H138" s="77">
        <v>1</v>
      </c>
      <c r="I138" s="77">
        <v>8</v>
      </c>
      <c r="J138" s="77">
        <v>31</v>
      </c>
      <c r="K138" s="77">
        <v>27</v>
      </c>
      <c r="L138" s="77">
        <v>24</v>
      </c>
      <c r="M138" s="77">
        <v>3</v>
      </c>
      <c r="N138" s="77">
        <v>0</v>
      </c>
      <c r="O138" s="75">
        <v>0</v>
      </c>
      <c r="P138" s="78">
        <v>1.65</v>
      </c>
      <c r="Q138" s="79">
        <v>44</v>
      </c>
      <c r="R138" s="79">
        <v>32</v>
      </c>
      <c r="S138" s="79">
        <v>12</v>
      </c>
      <c r="T138" s="79">
        <v>4</v>
      </c>
      <c r="U138" s="79">
        <v>2</v>
      </c>
      <c r="V138" s="79">
        <v>0</v>
      </c>
    </row>
    <row r="139" spans="1:22" ht="16.5" customHeight="1">
      <c r="A139" s="3" t="s">
        <v>483</v>
      </c>
      <c r="B139" s="3" t="s">
        <v>484</v>
      </c>
      <c r="C139" s="73" t="s">
        <v>312</v>
      </c>
      <c r="D139" s="74"/>
      <c r="E139" s="74"/>
      <c r="F139" s="75">
        <f t="shared" si="6"/>
        <v>45</v>
      </c>
      <c r="G139" s="76">
        <v>0</v>
      </c>
      <c r="H139" s="77">
        <v>0</v>
      </c>
      <c r="I139" s="77">
        <v>4</v>
      </c>
      <c r="J139" s="77">
        <v>14</v>
      </c>
      <c r="K139" s="77">
        <v>12</v>
      </c>
      <c r="L139" s="77">
        <v>14</v>
      </c>
      <c r="M139" s="77">
        <v>1</v>
      </c>
      <c r="N139" s="77">
        <v>0</v>
      </c>
      <c r="O139" s="75">
        <v>0</v>
      </c>
      <c r="P139" s="78">
        <v>1.61</v>
      </c>
      <c r="Q139" s="79">
        <v>21</v>
      </c>
      <c r="R139" s="79">
        <v>13</v>
      </c>
      <c r="S139" s="79">
        <v>7</v>
      </c>
      <c r="T139" s="79">
        <v>4</v>
      </c>
      <c r="U139" s="79">
        <v>0</v>
      </c>
      <c r="V139" s="79">
        <v>0</v>
      </c>
    </row>
    <row r="140" spans="1:22" ht="16.5" customHeight="1">
      <c r="A140" s="3" t="s">
        <v>483</v>
      </c>
      <c r="B140" s="3" t="s">
        <v>484</v>
      </c>
      <c r="C140" s="73" t="s">
        <v>314</v>
      </c>
      <c r="D140" s="74"/>
      <c r="E140" s="74"/>
      <c r="F140" s="75">
        <f t="shared" si="6"/>
        <v>14</v>
      </c>
      <c r="G140" s="76">
        <v>0</v>
      </c>
      <c r="H140" s="77">
        <v>0</v>
      </c>
      <c r="I140" s="77">
        <v>0</v>
      </c>
      <c r="J140" s="77">
        <v>3</v>
      </c>
      <c r="K140" s="77">
        <v>9</v>
      </c>
      <c r="L140" s="77">
        <v>2</v>
      </c>
      <c r="M140" s="77">
        <v>0</v>
      </c>
      <c r="N140" s="77">
        <v>0</v>
      </c>
      <c r="O140" s="75">
        <v>0</v>
      </c>
      <c r="P140" s="78">
        <v>1.39</v>
      </c>
      <c r="Q140" s="79">
        <v>8</v>
      </c>
      <c r="R140" s="79">
        <v>4</v>
      </c>
      <c r="S140" s="79">
        <v>1</v>
      </c>
      <c r="T140" s="79">
        <v>1</v>
      </c>
      <c r="U140" s="79">
        <v>0</v>
      </c>
      <c r="V140" s="79">
        <v>0</v>
      </c>
    </row>
    <row r="141" spans="1:22" ht="16.5" customHeight="1">
      <c r="A141" s="3" t="s">
        <v>483</v>
      </c>
      <c r="B141" s="3" t="s">
        <v>484</v>
      </c>
      <c r="C141" s="73" t="s">
        <v>316</v>
      </c>
      <c r="D141" s="74"/>
      <c r="E141" s="74"/>
      <c r="F141" s="75">
        <f t="shared" si="6"/>
        <v>28</v>
      </c>
      <c r="G141" s="76">
        <v>0</v>
      </c>
      <c r="H141" s="77">
        <v>0</v>
      </c>
      <c r="I141" s="77">
        <v>2</v>
      </c>
      <c r="J141" s="77">
        <v>6</v>
      </c>
      <c r="K141" s="77">
        <v>13</v>
      </c>
      <c r="L141" s="77">
        <v>6</v>
      </c>
      <c r="M141" s="77">
        <v>1</v>
      </c>
      <c r="N141" s="77">
        <v>0</v>
      </c>
      <c r="O141" s="75">
        <v>0</v>
      </c>
      <c r="P141" s="78">
        <v>1.6</v>
      </c>
      <c r="Q141" s="79">
        <v>10</v>
      </c>
      <c r="R141" s="79">
        <v>10</v>
      </c>
      <c r="S141" s="79">
        <v>5</v>
      </c>
      <c r="T141" s="79">
        <v>2</v>
      </c>
      <c r="U141" s="79">
        <v>1</v>
      </c>
      <c r="V141" s="79">
        <v>0</v>
      </c>
    </row>
    <row r="142" spans="1:22" ht="16.5" customHeight="1">
      <c r="A142" s="3" t="s">
        <v>483</v>
      </c>
      <c r="B142" s="3" t="s">
        <v>484</v>
      </c>
      <c r="C142" s="73" t="s">
        <v>318</v>
      </c>
      <c r="D142" s="74"/>
      <c r="E142" s="74"/>
      <c r="F142" s="75">
        <f t="shared" si="6"/>
        <v>10</v>
      </c>
      <c r="G142" s="76">
        <v>0</v>
      </c>
      <c r="H142" s="77">
        <v>0</v>
      </c>
      <c r="I142" s="77">
        <v>1</v>
      </c>
      <c r="J142" s="77">
        <v>4</v>
      </c>
      <c r="K142" s="77">
        <v>3</v>
      </c>
      <c r="L142" s="77">
        <v>2</v>
      </c>
      <c r="M142" s="77">
        <v>0</v>
      </c>
      <c r="N142" s="77">
        <v>0</v>
      </c>
      <c r="O142" s="75">
        <v>0</v>
      </c>
      <c r="P142" s="78">
        <v>1.2</v>
      </c>
      <c r="Q142" s="79">
        <v>4</v>
      </c>
      <c r="R142" s="79">
        <v>3</v>
      </c>
      <c r="S142" s="79">
        <v>3</v>
      </c>
      <c r="T142" s="79">
        <v>0</v>
      </c>
      <c r="U142" s="79">
        <v>0</v>
      </c>
      <c r="V142" s="79">
        <v>0</v>
      </c>
    </row>
    <row r="143" spans="1:22" ht="16.5" customHeight="1">
      <c r="A143" s="3" t="s">
        <v>483</v>
      </c>
      <c r="B143" s="3" t="s">
        <v>484</v>
      </c>
      <c r="C143" s="73" t="s">
        <v>320</v>
      </c>
      <c r="D143" s="74"/>
      <c r="E143" s="74"/>
      <c r="F143" s="75">
        <f t="shared" si="6"/>
        <v>23</v>
      </c>
      <c r="G143" s="76">
        <v>0</v>
      </c>
      <c r="H143" s="77">
        <v>0</v>
      </c>
      <c r="I143" s="77">
        <v>0</v>
      </c>
      <c r="J143" s="77">
        <v>5</v>
      </c>
      <c r="K143" s="77">
        <v>8</v>
      </c>
      <c r="L143" s="77">
        <v>10</v>
      </c>
      <c r="M143" s="77">
        <v>0</v>
      </c>
      <c r="N143" s="77">
        <v>0</v>
      </c>
      <c r="O143" s="75">
        <v>0</v>
      </c>
      <c r="P143" s="78">
        <v>1.63</v>
      </c>
      <c r="Q143" s="79">
        <v>11</v>
      </c>
      <c r="R143" s="79">
        <v>8</v>
      </c>
      <c r="S143" s="79">
        <v>3</v>
      </c>
      <c r="T143" s="79">
        <v>1</v>
      </c>
      <c r="U143" s="79">
        <v>0</v>
      </c>
      <c r="V143" s="79">
        <v>0</v>
      </c>
    </row>
    <row r="144" spans="1:22" ht="16.5" customHeight="1">
      <c r="A144" s="3" t="s">
        <v>476</v>
      </c>
      <c r="B144" s="3" t="s">
        <v>75</v>
      </c>
      <c r="C144" s="73" t="s">
        <v>322</v>
      </c>
      <c r="D144" s="74"/>
      <c r="E144" s="74"/>
      <c r="F144" s="75">
        <f t="shared" si="6"/>
        <v>27</v>
      </c>
      <c r="G144" s="76">
        <v>0</v>
      </c>
      <c r="H144" s="77">
        <v>1</v>
      </c>
      <c r="I144" s="77">
        <v>3</v>
      </c>
      <c r="J144" s="77">
        <v>8</v>
      </c>
      <c r="K144" s="77">
        <v>10</v>
      </c>
      <c r="L144" s="77">
        <v>3</v>
      </c>
      <c r="M144" s="77">
        <v>2</v>
      </c>
      <c r="N144" s="77">
        <v>0</v>
      </c>
      <c r="O144" s="75">
        <v>0</v>
      </c>
      <c r="P144" s="78">
        <v>1.6</v>
      </c>
      <c r="Q144" s="79">
        <v>12</v>
      </c>
      <c r="R144" s="79">
        <v>11</v>
      </c>
      <c r="S144" s="79">
        <v>3</v>
      </c>
      <c r="T144" s="79">
        <v>1</v>
      </c>
      <c r="U144" s="79">
        <v>0</v>
      </c>
      <c r="V144" s="79">
        <v>0</v>
      </c>
    </row>
    <row r="145" spans="1:22" ht="16.5" customHeight="1">
      <c r="A145" s="3" t="s">
        <v>467</v>
      </c>
      <c r="B145" s="3" t="s">
        <v>468</v>
      </c>
      <c r="C145" s="73" t="s">
        <v>324</v>
      </c>
      <c r="D145" s="74"/>
      <c r="E145" s="74"/>
      <c r="F145" s="75">
        <f t="shared" si="6"/>
        <v>12</v>
      </c>
      <c r="G145" s="76">
        <v>0</v>
      </c>
      <c r="H145" s="77">
        <v>0</v>
      </c>
      <c r="I145" s="77">
        <v>2</v>
      </c>
      <c r="J145" s="77">
        <v>2</v>
      </c>
      <c r="K145" s="77">
        <v>4</v>
      </c>
      <c r="L145" s="77">
        <v>2</v>
      </c>
      <c r="M145" s="77">
        <v>1</v>
      </c>
      <c r="N145" s="77">
        <v>1</v>
      </c>
      <c r="O145" s="75">
        <v>0</v>
      </c>
      <c r="P145" s="78">
        <v>1.36</v>
      </c>
      <c r="Q145" s="79">
        <v>3</v>
      </c>
      <c r="R145" s="79">
        <v>4</v>
      </c>
      <c r="S145" s="79">
        <v>3</v>
      </c>
      <c r="T145" s="79">
        <v>1</v>
      </c>
      <c r="U145" s="79">
        <v>1</v>
      </c>
      <c r="V145" s="79">
        <v>0</v>
      </c>
    </row>
    <row r="146" spans="1:22" ht="16.5" customHeight="1">
      <c r="A146" s="3" t="s">
        <v>467</v>
      </c>
      <c r="B146" s="3" t="s">
        <v>468</v>
      </c>
      <c r="C146" s="73" t="s">
        <v>326</v>
      </c>
      <c r="D146" s="74"/>
      <c r="E146" s="74"/>
      <c r="F146" s="75">
        <f t="shared" si="6"/>
        <v>8</v>
      </c>
      <c r="G146" s="76">
        <v>0</v>
      </c>
      <c r="H146" s="77">
        <v>0</v>
      </c>
      <c r="I146" s="77">
        <v>2</v>
      </c>
      <c r="J146" s="77">
        <v>1</v>
      </c>
      <c r="K146" s="77">
        <v>4</v>
      </c>
      <c r="L146" s="77">
        <v>1</v>
      </c>
      <c r="M146" s="77">
        <v>0</v>
      </c>
      <c r="N146" s="77">
        <v>0</v>
      </c>
      <c r="O146" s="75">
        <v>0</v>
      </c>
      <c r="P146" s="78">
        <v>1.27</v>
      </c>
      <c r="Q146" s="79">
        <v>2</v>
      </c>
      <c r="R146" s="79">
        <v>4</v>
      </c>
      <c r="S146" s="79">
        <v>1</v>
      </c>
      <c r="T146" s="79">
        <v>1</v>
      </c>
      <c r="U146" s="79">
        <v>0</v>
      </c>
      <c r="V146" s="79">
        <v>0</v>
      </c>
    </row>
    <row r="147" spans="1:22" ht="16.5" customHeight="1">
      <c r="A147" s="3" t="s">
        <v>478</v>
      </c>
      <c r="B147" s="3" t="s">
        <v>54</v>
      </c>
      <c r="C147" s="73" t="s">
        <v>328</v>
      </c>
      <c r="D147" s="74"/>
      <c r="E147" s="74"/>
      <c r="F147" s="75">
        <f t="shared" si="6"/>
        <v>43</v>
      </c>
      <c r="G147" s="76">
        <v>0</v>
      </c>
      <c r="H147" s="77">
        <v>3</v>
      </c>
      <c r="I147" s="77">
        <v>13</v>
      </c>
      <c r="J147" s="77">
        <v>6</v>
      </c>
      <c r="K147" s="77">
        <v>17</v>
      </c>
      <c r="L147" s="77">
        <v>3</v>
      </c>
      <c r="M147" s="77">
        <v>1</v>
      </c>
      <c r="N147" s="77">
        <v>0</v>
      </c>
      <c r="O147" s="75">
        <v>0</v>
      </c>
      <c r="P147" s="78">
        <v>1.32</v>
      </c>
      <c r="Q147" s="79">
        <v>24</v>
      </c>
      <c r="R147" s="79">
        <v>9</v>
      </c>
      <c r="S147" s="79">
        <v>7</v>
      </c>
      <c r="T147" s="79">
        <v>2</v>
      </c>
      <c r="U147" s="79">
        <v>1</v>
      </c>
      <c r="V147" s="79">
        <v>0</v>
      </c>
    </row>
    <row r="148" spans="1:22" ht="16.5" customHeight="1">
      <c r="A148" s="3" t="s">
        <v>478</v>
      </c>
      <c r="B148" s="3" t="s">
        <v>54</v>
      </c>
      <c r="C148" s="73" t="s">
        <v>330</v>
      </c>
      <c r="D148" s="74"/>
      <c r="E148" s="74"/>
      <c r="F148" s="75">
        <f t="shared" si="6"/>
        <v>29</v>
      </c>
      <c r="G148" s="76">
        <v>0</v>
      </c>
      <c r="H148" s="77">
        <v>0</v>
      </c>
      <c r="I148" s="77">
        <v>1</v>
      </c>
      <c r="J148" s="77">
        <v>7</v>
      </c>
      <c r="K148" s="77">
        <v>11</v>
      </c>
      <c r="L148" s="77">
        <v>8</v>
      </c>
      <c r="M148" s="77">
        <v>2</v>
      </c>
      <c r="N148" s="77">
        <v>0</v>
      </c>
      <c r="O148" s="75">
        <v>0</v>
      </c>
      <c r="P148" s="78">
        <v>1.37</v>
      </c>
      <c r="Q148" s="79">
        <v>13</v>
      </c>
      <c r="R148" s="79">
        <v>10</v>
      </c>
      <c r="S148" s="79">
        <v>5</v>
      </c>
      <c r="T148" s="79">
        <v>1</v>
      </c>
      <c r="U148" s="79">
        <v>0</v>
      </c>
      <c r="V148" s="79">
        <v>0</v>
      </c>
    </row>
    <row r="149" spans="1:22" ht="16.5" customHeight="1">
      <c r="A149" s="3" t="s">
        <v>467</v>
      </c>
      <c r="B149" s="3" t="s">
        <v>468</v>
      </c>
      <c r="C149" s="73" t="s">
        <v>332</v>
      </c>
      <c r="D149" s="74"/>
      <c r="E149" s="74"/>
      <c r="F149" s="75">
        <f t="shared" si="6"/>
        <v>33</v>
      </c>
      <c r="G149" s="76">
        <v>0</v>
      </c>
      <c r="H149" s="77">
        <v>0</v>
      </c>
      <c r="I149" s="77">
        <v>4</v>
      </c>
      <c r="J149" s="77">
        <v>11</v>
      </c>
      <c r="K149" s="77">
        <v>11</v>
      </c>
      <c r="L149" s="77">
        <v>7</v>
      </c>
      <c r="M149" s="77">
        <v>0</v>
      </c>
      <c r="N149" s="77">
        <v>0</v>
      </c>
      <c r="O149" s="75">
        <v>0</v>
      </c>
      <c r="P149" s="78">
        <v>1.32</v>
      </c>
      <c r="Q149" s="79">
        <v>16</v>
      </c>
      <c r="R149" s="79">
        <v>10</v>
      </c>
      <c r="S149" s="79">
        <v>5</v>
      </c>
      <c r="T149" s="79">
        <v>0</v>
      </c>
      <c r="U149" s="79">
        <v>2</v>
      </c>
      <c r="V149" s="79">
        <v>0</v>
      </c>
    </row>
    <row r="150" spans="1:22" ht="16.5" customHeight="1">
      <c r="A150" s="3" t="s">
        <v>478</v>
      </c>
      <c r="B150" s="3" t="s">
        <v>54</v>
      </c>
      <c r="C150" s="73" t="s">
        <v>334</v>
      </c>
      <c r="D150" s="74"/>
      <c r="E150" s="74"/>
      <c r="F150" s="75">
        <f t="shared" si="6"/>
        <v>30</v>
      </c>
      <c r="G150" s="76">
        <v>0</v>
      </c>
      <c r="H150" s="77">
        <v>1</v>
      </c>
      <c r="I150" s="77">
        <v>3</v>
      </c>
      <c r="J150" s="77">
        <v>8</v>
      </c>
      <c r="K150" s="77">
        <v>15</v>
      </c>
      <c r="L150" s="77">
        <v>3</v>
      </c>
      <c r="M150" s="77">
        <v>0</v>
      </c>
      <c r="N150" s="77">
        <v>0</v>
      </c>
      <c r="O150" s="75">
        <v>0</v>
      </c>
      <c r="P150" s="78">
        <v>1.44</v>
      </c>
      <c r="Q150" s="79">
        <v>13</v>
      </c>
      <c r="R150" s="79">
        <v>9</v>
      </c>
      <c r="S150" s="79">
        <v>5</v>
      </c>
      <c r="T150" s="79">
        <v>2</v>
      </c>
      <c r="U150" s="79">
        <v>1</v>
      </c>
      <c r="V150" s="79">
        <v>0</v>
      </c>
    </row>
    <row r="151" spans="1:22" ht="16.5" customHeight="1">
      <c r="A151" s="3" t="s">
        <v>478</v>
      </c>
      <c r="B151" s="3" t="s">
        <v>54</v>
      </c>
      <c r="C151" s="73" t="s">
        <v>336</v>
      </c>
      <c r="D151" s="74"/>
      <c r="E151" s="74"/>
      <c r="F151" s="75">
        <f t="shared" si="6"/>
        <v>35</v>
      </c>
      <c r="G151" s="76">
        <v>0</v>
      </c>
      <c r="H151" s="77">
        <v>1</v>
      </c>
      <c r="I151" s="77">
        <v>3</v>
      </c>
      <c r="J151" s="77">
        <v>9</v>
      </c>
      <c r="K151" s="77">
        <v>15</v>
      </c>
      <c r="L151" s="77">
        <v>6</v>
      </c>
      <c r="M151" s="77">
        <v>1</v>
      </c>
      <c r="N151" s="77">
        <v>0</v>
      </c>
      <c r="O151" s="75">
        <v>0</v>
      </c>
      <c r="P151" s="78">
        <v>1.45</v>
      </c>
      <c r="Q151" s="79">
        <v>16</v>
      </c>
      <c r="R151" s="79">
        <v>8</v>
      </c>
      <c r="S151" s="79">
        <v>9</v>
      </c>
      <c r="T151" s="79">
        <v>2</v>
      </c>
      <c r="U151" s="79">
        <v>0</v>
      </c>
      <c r="V151" s="79">
        <v>0</v>
      </c>
    </row>
    <row r="152" spans="1:22" ht="16.5" customHeight="1">
      <c r="A152" s="3" t="s">
        <v>503</v>
      </c>
      <c r="B152" s="3" t="s">
        <v>504</v>
      </c>
      <c r="C152" s="73" t="s">
        <v>338</v>
      </c>
      <c r="D152" s="74"/>
      <c r="E152" s="74"/>
      <c r="F152" s="75">
        <f t="shared" si="6"/>
        <v>65</v>
      </c>
      <c r="G152" s="76">
        <v>0</v>
      </c>
      <c r="H152" s="77">
        <v>0</v>
      </c>
      <c r="I152" s="77">
        <v>5</v>
      </c>
      <c r="J152" s="77">
        <v>22</v>
      </c>
      <c r="K152" s="77">
        <v>26</v>
      </c>
      <c r="L152" s="77">
        <v>9</v>
      </c>
      <c r="M152" s="77">
        <v>3</v>
      </c>
      <c r="N152" s="77">
        <v>0</v>
      </c>
      <c r="O152" s="75">
        <v>0</v>
      </c>
      <c r="P152" s="78">
        <v>1.61</v>
      </c>
      <c r="Q152" s="79">
        <v>28</v>
      </c>
      <c r="R152" s="79">
        <v>24</v>
      </c>
      <c r="S152" s="79">
        <v>9</v>
      </c>
      <c r="T152" s="79">
        <v>3</v>
      </c>
      <c r="U152" s="79">
        <v>1</v>
      </c>
      <c r="V152" s="79">
        <v>0</v>
      </c>
    </row>
    <row r="153" spans="1:22" ht="16.5" customHeight="1">
      <c r="A153" s="3" t="s">
        <v>503</v>
      </c>
      <c r="B153" s="3" t="s">
        <v>504</v>
      </c>
      <c r="C153" s="73" t="s">
        <v>340</v>
      </c>
      <c r="D153" s="74"/>
      <c r="E153" s="74"/>
      <c r="F153" s="75">
        <f t="shared" si="6"/>
        <v>21</v>
      </c>
      <c r="G153" s="76">
        <v>0</v>
      </c>
      <c r="H153" s="77">
        <v>0</v>
      </c>
      <c r="I153" s="77">
        <v>2</v>
      </c>
      <c r="J153" s="77">
        <v>5</v>
      </c>
      <c r="K153" s="77">
        <v>7</v>
      </c>
      <c r="L153" s="77">
        <v>5</v>
      </c>
      <c r="M153" s="77">
        <v>2</v>
      </c>
      <c r="N153" s="77">
        <v>0</v>
      </c>
      <c r="O153" s="75">
        <v>0</v>
      </c>
      <c r="P153" s="78">
        <v>1.52</v>
      </c>
      <c r="Q153" s="79">
        <v>9</v>
      </c>
      <c r="R153" s="79">
        <v>7</v>
      </c>
      <c r="S153" s="79">
        <v>3</v>
      </c>
      <c r="T153" s="79">
        <v>1</v>
      </c>
      <c r="U153" s="79">
        <v>1</v>
      </c>
      <c r="V153" s="79">
        <v>0</v>
      </c>
    </row>
    <row r="154" spans="1:22" ht="16.5" customHeight="1">
      <c r="A154" s="3" t="s">
        <v>503</v>
      </c>
      <c r="B154" s="3" t="s">
        <v>504</v>
      </c>
      <c r="C154" s="73" t="s">
        <v>342</v>
      </c>
      <c r="D154" s="74"/>
      <c r="E154" s="74"/>
      <c r="F154" s="75">
        <f t="shared" si="6"/>
        <v>23</v>
      </c>
      <c r="G154" s="76">
        <v>0</v>
      </c>
      <c r="H154" s="77">
        <v>0</v>
      </c>
      <c r="I154" s="77">
        <v>4</v>
      </c>
      <c r="J154" s="77">
        <v>7</v>
      </c>
      <c r="K154" s="77">
        <v>5</v>
      </c>
      <c r="L154" s="77">
        <v>5</v>
      </c>
      <c r="M154" s="77">
        <v>2</v>
      </c>
      <c r="N154" s="77">
        <v>0</v>
      </c>
      <c r="O154" s="75">
        <v>0</v>
      </c>
      <c r="P154" s="78">
        <v>1.56</v>
      </c>
      <c r="Q154" s="79">
        <v>9</v>
      </c>
      <c r="R154" s="79">
        <v>13</v>
      </c>
      <c r="S154" s="79">
        <v>1</v>
      </c>
      <c r="T154" s="79">
        <v>0</v>
      </c>
      <c r="U154" s="79">
        <v>0</v>
      </c>
      <c r="V154" s="79">
        <v>0</v>
      </c>
    </row>
    <row r="155" spans="1:22" ht="16.5" customHeight="1">
      <c r="A155" s="3" t="s">
        <v>503</v>
      </c>
      <c r="B155" s="3" t="s">
        <v>505</v>
      </c>
      <c r="C155" s="73" t="s">
        <v>344</v>
      </c>
      <c r="D155" s="74"/>
      <c r="E155" s="74"/>
      <c r="F155" s="75">
        <f t="shared" si="6"/>
        <v>76</v>
      </c>
      <c r="G155" s="76">
        <v>0</v>
      </c>
      <c r="H155" s="77">
        <v>0</v>
      </c>
      <c r="I155" s="77">
        <v>9</v>
      </c>
      <c r="J155" s="77">
        <v>27</v>
      </c>
      <c r="K155" s="77">
        <v>24</v>
      </c>
      <c r="L155" s="77">
        <v>16</v>
      </c>
      <c r="M155" s="77">
        <v>0</v>
      </c>
      <c r="N155" s="77">
        <v>0</v>
      </c>
      <c r="O155" s="75">
        <v>0</v>
      </c>
      <c r="P155" s="78">
        <v>1.43</v>
      </c>
      <c r="Q155" s="79">
        <v>38</v>
      </c>
      <c r="R155" s="79">
        <v>23</v>
      </c>
      <c r="S155" s="79">
        <v>8</v>
      </c>
      <c r="T155" s="79">
        <v>2</v>
      </c>
      <c r="U155" s="79">
        <v>5</v>
      </c>
      <c r="V155" s="79">
        <v>0</v>
      </c>
    </row>
    <row r="156" spans="1:22" ht="16.5" customHeight="1">
      <c r="A156" s="3" t="s">
        <v>503</v>
      </c>
      <c r="B156" s="3" t="s">
        <v>505</v>
      </c>
      <c r="C156" s="73" t="s">
        <v>346</v>
      </c>
      <c r="D156" s="74"/>
      <c r="E156" s="74"/>
      <c r="F156" s="75">
        <f t="shared" si="6"/>
        <v>17</v>
      </c>
      <c r="G156" s="76">
        <v>0</v>
      </c>
      <c r="H156" s="77">
        <v>0</v>
      </c>
      <c r="I156" s="77">
        <v>3</v>
      </c>
      <c r="J156" s="77">
        <v>5</v>
      </c>
      <c r="K156" s="77">
        <v>6</v>
      </c>
      <c r="L156" s="77">
        <v>3</v>
      </c>
      <c r="M156" s="77">
        <v>0</v>
      </c>
      <c r="N156" s="77">
        <v>0</v>
      </c>
      <c r="O156" s="75">
        <v>0</v>
      </c>
      <c r="P156" s="78">
        <v>1.53</v>
      </c>
      <c r="Q156" s="79">
        <v>11</v>
      </c>
      <c r="R156" s="79">
        <v>2</v>
      </c>
      <c r="S156" s="79">
        <v>3</v>
      </c>
      <c r="T156" s="79">
        <v>0</v>
      </c>
      <c r="U156" s="79">
        <v>1</v>
      </c>
      <c r="V156" s="79">
        <v>0</v>
      </c>
    </row>
    <row r="157" spans="1:22" ht="16.5" customHeight="1">
      <c r="A157" s="3" t="s">
        <v>503</v>
      </c>
      <c r="B157" s="3" t="s">
        <v>505</v>
      </c>
      <c r="C157" s="73" t="s">
        <v>348</v>
      </c>
      <c r="D157" s="74"/>
      <c r="E157" s="74"/>
      <c r="F157" s="75">
        <f t="shared" si="6"/>
        <v>18</v>
      </c>
      <c r="G157" s="76">
        <v>0</v>
      </c>
      <c r="H157" s="77">
        <v>0</v>
      </c>
      <c r="I157" s="77">
        <v>2</v>
      </c>
      <c r="J157" s="77">
        <v>5</v>
      </c>
      <c r="K157" s="77">
        <v>5</v>
      </c>
      <c r="L157" s="77">
        <v>5</v>
      </c>
      <c r="M157" s="77">
        <v>1</v>
      </c>
      <c r="N157" s="77">
        <v>0</v>
      </c>
      <c r="O157" s="75">
        <v>0</v>
      </c>
      <c r="P157" s="78">
        <v>1.75</v>
      </c>
      <c r="Q157" s="79">
        <v>3</v>
      </c>
      <c r="R157" s="79">
        <v>8</v>
      </c>
      <c r="S157" s="79">
        <v>6</v>
      </c>
      <c r="T157" s="79">
        <v>1</v>
      </c>
      <c r="U157" s="79">
        <v>0</v>
      </c>
      <c r="V157" s="79">
        <v>0</v>
      </c>
    </row>
    <row r="158" spans="1:22" ht="16.5" customHeight="1">
      <c r="A158" s="3" t="s">
        <v>503</v>
      </c>
      <c r="B158" s="3" t="s">
        <v>504</v>
      </c>
      <c r="C158" s="73" t="s">
        <v>350</v>
      </c>
      <c r="D158" s="74"/>
      <c r="E158" s="74"/>
      <c r="F158" s="75">
        <f t="shared" si="6"/>
        <v>125</v>
      </c>
      <c r="G158" s="76">
        <v>0</v>
      </c>
      <c r="H158" s="77">
        <v>1</v>
      </c>
      <c r="I158" s="77">
        <v>12</v>
      </c>
      <c r="J158" s="77">
        <v>32</v>
      </c>
      <c r="K158" s="77">
        <v>49</v>
      </c>
      <c r="L158" s="77">
        <v>24</v>
      </c>
      <c r="M158" s="77">
        <v>7</v>
      </c>
      <c r="N158" s="77">
        <v>0</v>
      </c>
      <c r="O158" s="75">
        <v>0</v>
      </c>
      <c r="P158" s="78">
        <v>1.73</v>
      </c>
      <c r="Q158" s="79">
        <v>56</v>
      </c>
      <c r="R158" s="79">
        <v>38</v>
      </c>
      <c r="S158" s="79">
        <v>22</v>
      </c>
      <c r="T158" s="79">
        <v>5</v>
      </c>
      <c r="U158" s="79">
        <v>4</v>
      </c>
      <c r="V158" s="79">
        <v>0</v>
      </c>
    </row>
    <row r="159" spans="1:22" ht="16.5" customHeight="1">
      <c r="A159" s="3" t="s">
        <v>471</v>
      </c>
      <c r="B159" s="3" t="s">
        <v>472</v>
      </c>
      <c r="C159" s="73" t="s">
        <v>352</v>
      </c>
      <c r="D159" s="74"/>
      <c r="E159" s="74"/>
      <c r="F159" s="75">
        <f t="shared" si="6"/>
        <v>245</v>
      </c>
      <c r="G159" s="76">
        <v>0</v>
      </c>
      <c r="H159" s="77">
        <v>3</v>
      </c>
      <c r="I159" s="77">
        <v>25</v>
      </c>
      <c r="J159" s="77">
        <v>69</v>
      </c>
      <c r="K159" s="77">
        <v>77</v>
      </c>
      <c r="L159" s="77">
        <v>62</v>
      </c>
      <c r="M159" s="77">
        <v>8</v>
      </c>
      <c r="N159" s="77">
        <v>1</v>
      </c>
      <c r="O159" s="75">
        <v>0</v>
      </c>
      <c r="P159" s="78">
        <v>1.45</v>
      </c>
      <c r="Q159" s="79">
        <v>107</v>
      </c>
      <c r="R159" s="79">
        <v>88</v>
      </c>
      <c r="S159" s="79">
        <v>32</v>
      </c>
      <c r="T159" s="79">
        <v>13</v>
      </c>
      <c r="U159" s="79">
        <v>5</v>
      </c>
      <c r="V159" s="79">
        <v>0</v>
      </c>
    </row>
    <row r="160" spans="1:22" ht="16.5" customHeight="1">
      <c r="A160" s="3" t="s">
        <v>471</v>
      </c>
      <c r="B160" s="3" t="s">
        <v>472</v>
      </c>
      <c r="C160" s="73" t="s">
        <v>354</v>
      </c>
      <c r="D160" s="74"/>
      <c r="E160" s="74"/>
      <c r="F160" s="75">
        <f t="shared" si="6"/>
        <v>33</v>
      </c>
      <c r="G160" s="76">
        <v>0</v>
      </c>
      <c r="H160" s="77">
        <v>0</v>
      </c>
      <c r="I160" s="77">
        <v>3</v>
      </c>
      <c r="J160" s="77">
        <v>10</v>
      </c>
      <c r="K160" s="77">
        <v>14</v>
      </c>
      <c r="L160" s="77">
        <v>5</v>
      </c>
      <c r="M160" s="77">
        <v>0</v>
      </c>
      <c r="N160" s="77">
        <v>1</v>
      </c>
      <c r="O160" s="75">
        <v>0</v>
      </c>
      <c r="P160" s="78">
        <v>1.44</v>
      </c>
      <c r="Q160" s="79">
        <v>13</v>
      </c>
      <c r="R160" s="79">
        <v>13</v>
      </c>
      <c r="S160" s="79">
        <v>6</v>
      </c>
      <c r="T160" s="79">
        <v>1</v>
      </c>
      <c r="U160" s="79">
        <v>0</v>
      </c>
      <c r="V160" s="79">
        <v>0</v>
      </c>
    </row>
    <row r="161" spans="1:22" ht="16.5" customHeight="1">
      <c r="A161" s="3" t="s">
        <v>471</v>
      </c>
      <c r="B161" s="3" t="s">
        <v>472</v>
      </c>
      <c r="C161" s="73" t="s">
        <v>356</v>
      </c>
      <c r="D161" s="74"/>
      <c r="E161" s="74"/>
      <c r="F161" s="75">
        <f t="shared" si="6"/>
        <v>31</v>
      </c>
      <c r="G161" s="76">
        <v>0</v>
      </c>
      <c r="H161" s="77">
        <v>0</v>
      </c>
      <c r="I161" s="77">
        <v>0</v>
      </c>
      <c r="J161" s="77">
        <v>11</v>
      </c>
      <c r="K161" s="77">
        <v>10</v>
      </c>
      <c r="L161" s="77">
        <v>6</v>
      </c>
      <c r="M161" s="77">
        <v>4</v>
      </c>
      <c r="N161" s="77">
        <v>0</v>
      </c>
      <c r="O161" s="75">
        <v>0</v>
      </c>
      <c r="P161" s="78">
        <v>1.53</v>
      </c>
      <c r="Q161" s="79">
        <v>14</v>
      </c>
      <c r="R161" s="79">
        <v>12</v>
      </c>
      <c r="S161" s="79">
        <v>3</v>
      </c>
      <c r="T161" s="79">
        <v>2</v>
      </c>
      <c r="U161" s="79">
        <v>0</v>
      </c>
      <c r="V161" s="79">
        <v>0</v>
      </c>
    </row>
    <row r="162" spans="1:22" ht="16.5" customHeight="1">
      <c r="A162" s="3" t="s">
        <v>471</v>
      </c>
      <c r="B162" s="3" t="s">
        <v>472</v>
      </c>
      <c r="C162" s="73" t="s">
        <v>358</v>
      </c>
      <c r="D162" s="74"/>
      <c r="E162" s="74"/>
      <c r="F162" s="75">
        <f t="shared" si="6"/>
        <v>27</v>
      </c>
      <c r="G162" s="76">
        <v>0</v>
      </c>
      <c r="H162" s="77">
        <v>0</v>
      </c>
      <c r="I162" s="77">
        <v>3</v>
      </c>
      <c r="J162" s="77">
        <v>6</v>
      </c>
      <c r="K162" s="77">
        <v>12</v>
      </c>
      <c r="L162" s="77">
        <v>6</v>
      </c>
      <c r="M162" s="77">
        <v>0</v>
      </c>
      <c r="N162" s="77">
        <v>0</v>
      </c>
      <c r="O162" s="75">
        <v>0</v>
      </c>
      <c r="P162" s="78">
        <v>1.64</v>
      </c>
      <c r="Q162" s="79">
        <v>10</v>
      </c>
      <c r="R162" s="79">
        <v>10</v>
      </c>
      <c r="S162" s="79">
        <v>4</v>
      </c>
      <c r="T162" s="79">
        <v>2</v>
      </c>
      <c r="U162" s="79">
        <v>1</v>
      </c>
      <c r="V162" s="79">
        <v>0</v>
      </c>
    </row>
    <row r="163" spans="1:22" ht="16.5" customHeight="1">
      <c r="A163" s="3" t="s">
        <v>471</v>
      </c>
      <c r="B163" s="3" t="s">
        <v>472</v>
      </c>
      <c r="C163" s="73" t="s">
        <v>360</v>
      </c>
      <c r="D163" s="74"/>
      <c r="E163" s="74"/>
      <c r="F163" s="75">
        <f t="shared" si="6"/>
        <v>28</v>
      </c>
      <c r="G163" s="76">
        <v>0</v>
      </c>
      <c r="H163" s="77">
        <v>0</v>
      </c>
      <c r="I163" s="77">
        <v>1</v>
      </c>
      <c r="J163" s="77">
        <v>14</v>
      </c>
      <c r="K163" s="77">
        <v>9</v>
      </c>
      <c r="L163" s="77">
        <v>2</v>
      </c>
      <c r="M163" s="77">
        <v>2</v>
      </c>
      <c r="N163" s="77">
        <v>0</v>
      </c>
      <c r="O163" s="75">
        <v>0</v>
      </c>
      <c r="P163" s="78">
        <v>1.44</v>
      </c>
      <c r="Q163" s="79">
        <v>16</v>
      </c>
      <c r="R163" s="79">
        <v>6</v>
      </c>
      <c r="S163" s="79">
        <v>5</v>
      </c>
      <c r="T163" s="79">
        <v>1</v>
      </c>
      <c r="U163" s="79">
        <v>0</v>
      </c>
      <c r="V163" s="79">
        <v>0</v>
      </c>
    </row>
    <row r="164" spans="1:22" ht="16.5" customHeight="1">
      <c r="A164" s="3" t="s">
        <v>471</v>
      </c>
      <c r="B164" s="3" t="s">
        <v>472</v>
      </c>
      <c r="C164" s="73" t="s">
        <v>362</v>
      </c>
      <c r="D164" s="74"/>
      <c r="E164" s="74"/>
      <c r="F164" s="75">
        <f t="shared" si="6"/>
        <v>40</v>
      </c>
      <c r="G164" s="76">
        <v>0</v>
      </c>
      <c r="H164" s="77">
        <v>0</v>
      </c>
      <c r="I164" s="77">
        <v>3</v>
      </c>
      <c r="J164" s="77">
        <v>14</v>
      </c>
      <c r="K164" s="77">
        <v>11</v>
      </c>
      <c r="L164" s="77">
        <v>9</v>
      </c>
      <c r="M164" s="77">
        <v>3</v>
      </c>
      <c r="N164" s="77">
        <v>0</v>
      </c>
      <c r="O164" s="75">
        <v>0</v>
      </c>
      <c r="P164" s="78">
        <v>1.43</v>
      </c>
      <c r="Q164" s="79">
        <v>19</v>
      </c>
      <c r="R164" s="79">
        <v>11</v>
      </c>
      <c r="S164" s="79">
        <v>8</v>
      </c>
      <c r="T164" s="79">
        <v>2</v>
      </c>
      <c r="U164" s="79">
        <v>0</v>
      </c>
      <c r="V164" s="79">
        <v>0</v>
      </c>
    </row>
    <row r="165" spans="1:22" ht="16.5" customHeight="1">
      <c r="A165" s="3" t="s">
        <v>471</v>
      </c>
      <c r="B165" s="3" t="s">
        <v>472</v>
      </c>
      <c r="C165" s="73" t="s">
        <v>364</v>
      </c>
      <c r="D165" s="74"/>
      <c r="E165" s="74"/>
      <c r="F165" s="75">
        <f t="shared" si="6"/>
        <v>94</v>
      </c>
      <c r="G165" s="76">
        <v>0</v>
      </c>
      <c r="H165" s="77">
        <v>1</v>
      </c>
      <c r="I165" s="77">
        <v>5</v>
      </c>
      <c r="J165" s="77">
        <v>28</v>
      </c>
      <c r="K165" s="77">
        <v>29</v>
      </c>
      <c r="L165" s="77">
        <v>28</v>
      </c>
      <c r="M165" s="77">
        <v>3</v>
      </c>
      <c r="N165" s="77">
        <v>0</v>
      </c>
      <c r="O165" s="75">
        <v>0</v>
      </c>
      <c r="P165" s="78">
        <v>1.55</v>
      </c>
      <c r="Q165" s="79">
        <v>42</v>
      </c>
      <c r="R165" s="79">
        <v>33</v>
      </c>
      <c r="S165" s="79">
        <v>14</v>
      </c>
      <c r="T165" s="79">
        <v>4</v>
      </c>
      <c r="U165" s="79">
        <v>1</v>
      </c>
      <c r="V165" s="79">
        <v>0</v>
      </c>
    </row>
    <row r="166" spans="1:22" ht="16.5" customHeight="1">
      <c r="A166" s="3" t="s">
        <v>471</v>
      </c>
      <c r="B166" s="3" t="s">
        <v>472</v>
      </c>
      <c r="C166" s="73" t="s">
        <v>366</v>
      </c>
      <c r="D166" s="74"/>
      <c r="E166" s="74"/>
      <c r="F166" s="75">
        <f t="shared" si="6"/>
        <v>25</v>
      </c>
      <c r="G166" s="76">
        <v>0</v>
      </c>
      <c r="H166" s="77">
        <v>0</v>
      </c>
      <c r="I166" s="77">
        <v>1</v>
      </c>
      <c r="J166" s="77">
        <v>7</v>
      </c>
      <c r="K166" s="77">
        <v>9</v>
      </c>
      <c r="L166" s="77">
        <v>6</v>
      </c>
      <c r="M166" s="77">
        <v>2</v>
      </c>
      <c r="N166" s="77">
        <v>0</v>
      </c>
      <c r="O166" s="75">
        <v>0</v>
      </c>
      <c r="P166" s="78">
        <v>1.39</v>
      </c>
      <c r="Q166" s="79">
        <v>10</v>
      </c>
      <c r="R166" s="79">
        <v>11</v>
      </c>
      <c r="S166" s="79">
        <v>2</v>
      </c>
      <c r="T166" s="79">
        <v>2</v>
      </c>
      <c r="U166" s="79">
        <v>0</v>
      </c>
      <c r="V166" s="79">
        <v>0</v>
      </c>
    </row>
    <row r="167" spans="1:22" ht="16.5" customHeight="1">
      <c r="A167" s="3" t="s">
        <v>471</v>
      </c>
      <c r="B167" s="3" t="s">
        <v>472</v>
      </c>
      <c r="C167" s="73" t="s">
        <v>368</v>
      </c>
      <c r="D167" s="74"/>
      <c r="E167" s="74"/>
      <c r="F167" s="75">
        <f t="shared" si="6"/>
        <v>20</v>
      </c>
      <c r="G167" s="76">
        <v>0</v>
      </c>
      <c r="H167" s="77">
        <v>0</v>
      </c>
      <c r="I167" s="77">
        <v>2</v>
      </c>
      <c r="J167" s="77">
        <v>7</v>
      </c>
      <c r="K167" s="77">
        <v>6</v>
      </c>
      <c r="L167" s="77">
        <v>3</v>
      </c>
      <c r="M167" s="77">
        <v>2</v>
      </c>
      <c r="N167" s="77">
        <v>0</v>
      </c>
      <c r="O167" s="75">
        <v>0</v>
      </c>
      <c r="P167" s="78">
        <v>1.56</v>
      </c>
      <c r="Q167" s="79">
        <v>6</v>
      </c>
      <c r="R167" s="79">
        <v>12</v>
      </c>
      <c r="S167" s="79">
        <v>2</v>
      </c>
      <c r="T167" s="79">
        <v>0</v>
      </c>
      <c r="U167" s="79">
        <v>0</v>
      </c>
      <c r="V167" s="79">
        <v>0</v>
      </c>
    </row>
    <row r="168" spans="1:22" ht="16.5" customHeight="1">
      <c r="A168" s="3" t="s">
        <v>471</v>
      </c>
      <c r="B168" s="3" t="s">
        <v>472</v>
      </c>
      <c r="C168" s="73" t="s">
        <v>370</v>
      </c>
      <c r="D168" s="74"/>
      <c r="E168" s="74"/>
      <c r="F168" s="75">
        <f t="shared" si="6"/>
        <v>37</v>
      </c>
      <c r="G168" s="76">
        <v>0</v>
      </c>
      <c r="H168" s="77">
        <v>0</v>
      </c>
      <c r="I168" s="77">
        <v>1</v>
      </c>
      <c r="J168" s="77">
        <v>16</v>
      </c>
      <c r="K168" s="77">
        <v>12</v>
      </c>
      <c r="L168" s="77">
        <v>6</v>
      </c>
      <c r="M168" s="77">
        <v>2</v>
      </c>
      <c r="N168" s="77">
        <v>0</v>
      </c>
      <c r="O168" s="75">
        <v>0</v>
      </c>
      <c r="P168" s="78">
        <v>1.59</v>
      </c>
      <c r="Q168" s="79">
        <v>13</v>
      </c>
      <c r="R168" s="79">
        <v>13</v>
      </c>
      <c r="S168" s="79">
        <v>8</v>
      </c>
      <c r="T168" s="79">
        <v>2</v>
      </c>
      <c r="U168" s="79">
        <v>1</v>
      </c>
      <c r="V168" s="79">
        <v>0</v>
      </c>
    </row>
    <row r="169" spans="1:22" ht="16.5" customHeight="1">
      <c r="A169" s="3" t="s">
        <v>471</v>
      </c>
      <c r="B169" s="3" t="s">
        <v>472</v>
      </c>
      <c r="C169" s="73" t="s">
        <v>372</v>
      </c>
      <c r="D169" s="74"/>
      <c r="E169" s="74"/>
      <c r="F169" s="75">
        <f t="shared" si="6"/>
        <v>37</v>
      </c>
      <c r="G169" s="76">
        <v>0</v>
      </c>
      <c r="H169" s="77">
        <v>0</v>
      </c>
      <c r="I169" s="77">
        <v>4</v>
      </c>
      <c r="J169" s="77">
        <v>8</v>
      </c>
      <c r="K169" s="77">
        <v>19</v>
      </c>
      <c r="L169" s="77">
        <v>5</v>
      </c>
      <c r="M169" s="77">
        <v>1</v>
      </c>
      <c r="N169" s="77">
        <v>0</v>
      </c>
      <c r="O169" s="75">
        <v>0</v>
      </c>
      <c r="P169" s="78">
        <v>1.67</v>
      </c>
      <c r="Q169" s="79">
        <v>19</v>
      </c>
      <c r="R169" s="79">
        <v>12</v>
      </c>
      <c r="S169" s="79">
        <v>5</v>
      </c>
      <c r="T169" s="79">
        <v>1</v>
      </c>
      <c r="U169" s="79">
        <v>0</v>
      </c>
      <c r="V169" s="79">
        <v>0</v>
      </c>
    </row>
    <row r="170" spans="1:22" ht="16.5" customHeight="1">
      <c r="A170" s="3" t="s">
        <v>471</v>
      </c>
      <c r="B170" s="3" t="s">
        <v>472</v>
      </c>
      <c r="C170" s="73" t="s">
        <v>374</v>
      </c>
      <c r="D170" s="74"/>
      <c r="E170" s="74"/>
      <c r="F170" s="75">
        <f t="shared" si="6"/>
        <v>151</v>
      </c>
      <c r="G170" s="76">
        <v>0</v>
      </c>
      <c r="H170" s="77">
        <v>2</v>
      </c>
      <c r="I170" s="77">
        <v>12</v>
      </c>
      <c r="J170" s="77">
        <v>42</v>
      </c>
      <c r="K170" s="77">
        <v>49</v>
      </c>
      <c r="L170" s="77">
        <v>36</v>
      </c>
      <c r="M170" s="77">
        <v>10</v>
      </c>
      <c r="N170" s="77">
        <v>0</v>
      </c>
      <c r="O170" s="75">
        <v>0</v>
      </c>
      <c r="P170" s="78">
        <v>1.41</v>
      </c>
      <c r="Q170" s="79">
        <v>60</v>
      </c>
      <c r="R170" s="79">
        <v>60</v>
      </c>
      <c r="S170" s="79">
        <v>25</v>
      </c>
      <c r="T170" s="79">
        <v>3</v>
      </c>
      <c r="U170" s="79">
        <v>3</v>
      </c>
      <c r="V170" s="79">
        <v>0</v>
      </c>
    </row>
    <row r="171" spans="1:22" ht="16.5" customHeight="1">
      <c r="A171" s="3" t="s">
        <v>471</v>
      </c>
      <c r="B171" s="3" t="s">
        <v>472</v>
      </c>
      <c r="C171" s="73" t="s">
        <v>376</v>
      </c>
      <c r="D171" s="74"/>
      <c r="E171" s="74"/>
      <c r="F171" s="75">
        <f t="shared" si="6"/>
        <v>24</v>
      </c>
      <c r="G171" s="76">
        <v>0</v>
      </c>
      <c r="H171" s="77">
        <v>0</v>
      </c>
      <c r="I171" s="77">
        <v>2</v>
      </c>
      <c r="J171" s="77">
        <v>6</v>
      </c>
      <c r="K171" s="77">
        <v>7</v>
      </c>
      <c r="L171" s="77">
        <v>8</v>
      </c>
      <c r="M171" s="77">
        <v>1</v>
      </c>
      <c r="N171" s="77">
        <v>0</v>
      </c>
      <c r="O171" s="75">
        <v>0</v>
      </c>
      <c r="P171" s="78">
        <v>1.38</v>
      </c>
      <c r="Q171" s="79">
        <v>11</v>
      </c>
      <c r="R171" s="79">
        <v>9</v>
      </c>
      <c r="S171" s="79">
        <v>4</v>
      </c>
      <c r="T171" s="79">
        <v>0</v>
      </c>
      <c r="U171" s="79">
        <v>0</v>
      </c>
      <c r="V171" s="79">
        <v>0</v>
      </c>
    </row>
    <row r="172" spans="1:22" ht="16.5" customHeight="1">
      <c r="A172" s="3" t="s">
        <v>471</v>
      </c>
      <c r="B172" s="3" t="s">
        <v>472</v>
      </c>
      <c r="C172" s="73" t="s">
        <v>378</v>
      </c>
      <c r="D172" s="74"/>
      <c r="E172" s="74"/>
      <c r="F172" s="75">
        <f t="shared" si="6"/>
        <v>16</v>
      </c>
      <c r="G172" s="76">
        <v>0</v>
      </c>
      <c r="H172" s="77">
        <v>0</v>
      </c>
      <c r="I172" s="77">
        <v>0</v>
      </c>
      <c r="J172" s="77">
        <v>6</v>
      </c>
      <c r="K172" s="77">
        <v>8</v>
      </c>
      <c r="L172" s="77">
        <v>1</v>
      </c>
      <c r="M172" s="77">
        <v>1</v>
      </c>
      <c r="N172" s="77">
        <v>0</v>
      </c>
      <c r="O172" s="75">
        <v>0</v>
      </c>
      <c r="P172" s="78">
        <v>1.3</v>
      </c>
      <c r="Q172" s="79">
        <v>8</v>
      </c>
      <c r="R172" s="79">
        <v>6</v>
      </c>
      <c r="S172" s="79">
        <v>2</v>
      </c>
      <c r="T172" s="79">
        <v>0</v>
      </c>
      <c r="U172" s="79">
        <v>0</v>
      </c>
      <c r="V172" s="79">
        <v>0</v>
      </c>
    </row>
    <row r="173" spans="1:22" ht="16.5" customHeight="1">
      <c r="A173" s="3" t="s">
        <v>471</v>
      </c>
      <c r="B173" s="3" t="s">
        <v>472</v>
      </c>
      <c r="C173" s="73" t="s">
        <v>380</v>
      </c>
      <c r="D173" s="74"/>
      <c r="E173" s="74"/>
      <c r="F173" s="75">
        <f t="shared" si="6"/>
        <v>31</v>
      </c>
      <c r="G173" s="76">
        <v>0</v>
      </c>
      <c r="H173" s="77">
        <v>0</v>
      </c>
      <c r="I173" s="77">
        <v>5</v>
      </c>
      <c r="J173" s="77">
        <v>6</v>
      </c>
      <c r="K173" s="77">
        <v>9</v>
      </c>
      <c r="L173" s="77">
        <v>10</v>
      </c>
      <c r="M173" s="77">
        <v>1</v>
      </c>
      <c r="N173" s="77">
        <v>0</v>
      </c>
      <c r="O173" s="75">
        <v>0</v>
      </c>
      <c r="P173" s="78">
        <v>1.64</v>
      </c>
      <c r="Q173" s="79">
        <v>13</v>
      </c>
      <c r="R173" s="79">
        <v>14</v>
      </c>
      <c r="S173" s="79">
        <v>2</v>
      </c>
      <c r="T173" s="79">
        <v>1</v>
      </c>
      <c r="U173" s="79">
        <v>1</v>
      </c>
      <c r="V173" s="79">
        <v>0</v>
      </c>
    </row>
    <row r="174" spans="1:22" ht="16.5" customHeight="1">
      <c r="A174" s="3" t="s">
        <v>471</v>
      </c>
      <c r="B174" s="3" t="s">
        <v>472</v>
      </c>
      <c r="C174" s="73" t="s">
        <v>382</v>
      </c>
      <c r="D174" s="74"/>
      <c r="E174" s="74"/>
      <c r="F174" s="75">
        <f t="shared" si="6"/>
        <v>29</v>
      </c>
      <c r="G174" s="76">
        <v>0</v>
      </c>
      <c r="H174" s="77">
        <v>0</v>
      </c>
      <c r="I174" s="77">
        <v>2</v>
      </c>
      <c r="J174" s="77">
        <v>8</v>
      </c>
      <c r="K174" s="77">
        <v>11</v>
      </c>
      <c r="L174" s="77">
        <v>6</v>
      </c>
      <c r="M174" s="77">
        <v>1</v>
      </c>
      <c r="N174" s="77">
        <v>1</v>
      </c>
      <c r="O174" s="75">
        <v>0</v>
      </c>
      <c r="P174" s="78">
        <v>1.65</v>
      </c>
      <c r="Q174" s="79">
        <v>12</v>
      </c>
      <c r="R174" s="79">
        <v>9</v>
      </c>
      <c r="S174" s="79">
        <v>6</v>
      </c>
      <c r="T174" s="79">
        <v>2</v>
      </c>
      <c r="U174" s="79">
        <v>0</v>
      </c>
      <c r="V174" s="79">
        <v>0</v>
      </c>
    </row>
    <row r="175" spans="1:22" ht="16.5" customHeight="1">
      <c r="A175" s="3" t="s">
        <v>471</v>
      </c>
      <c r="B175" s="3" t="s">
        <v>472</v>
      </c>
      <c r="C175" s="73" t="s">
        <v>384</v>
      </c>
      <c r="D175" s="74"/>
      <c r="E175" s="74"/>
      <c r="F175" s="75">
        <f t="shared" si="6"/>
        <v>10</v>
      </c>
      <c r="G175" s="76">
        <v>0</v>
      </c>
      <c r="H175" s="77">
        <v>0</v>
      </c>
      <c r="I175" s="77">
        <v>0</v>
      </c>
      <c r="J175" s="77">
        <v>3</v>
      </c>
      <c r="K175" s="77">
        <v>2</v>
      </c>
      <c r="L175" s="77">
        <v>5</v>
      </c>
      <c r="M175" s="77">
        <v>0</v>
      </c>
      <c r="N175" s="77">
        <v>0</v>
      </c>
      <c r="O175" s="75">
        <v>0</v>
      </c>
      <c r="P175" s="78">
        <v>1.36</v>
      </c>
      <c r="Q175" s="79">
        <v>5</v>
      </c>
      <c r="R175" s="79">
        <v>3</v>
      </c>
      <c r="S175" s="79">
        <v>2</v>
      </c>
      <c r="T175" s="79">
        <v>0</v>
      </c>
      <c r="U175" s="79">
        <v>0</v>
      </c>
      <c r="V175" s="79">
        <v>0</v>
      </c>
    </row>
    <row r="176" spans="1:22" ht="16.5" customHeight="1">
      <c r="A176" s="3" t="s">
        <v>471</v>
      </c>
      <c r="B176" s="3" t="s">
        <v>472</v>
      </c>
      <c r="C176" s="73" t="s">
        <v>386</v>
      </c>
      <c r="D176" s="74"/>
      <c r="E176" s="74"/>
      <c r="F176" s="75">
        <f t="shared" si="6"/>
        <v>28</v>
      </c>
      <c r="G176" s="76">
        <v>0</v>
      </c>
      <c r="H176" s="77">
        <v>0</v>
      </c>
      <c r="I176" s="77">
        <v>2</v>
      </c>
      <c r="J176" s="77">
        <v>9</v>
      </c>
      <c r="K176" s="77">
        <v>9</v>
      </c>
      <c r="L176" s="77">
        <v>6</v>
      </c>
      <c r="M176" s="77">
        <v>2</v>
      </c>
      <c r="N176" s="77">
        <v>0</v>
      </c>
      <c r="O176" s="75">
        <v>0</v>
      </c>
      <c r="P176" s="78">
        <v>1.49</v>
      </c>
      <c r="Q176" s="79">
        <v>11</v>
      </c>
      <c r="R176" s="79">
        <v>10</v>
      </c>
      <c r="S176" s="79">
        <v>5</v>
      </c>
      <c r="T176" s="79">
        <v>2</v>
      </c>
      <c r="U176" s="79">
        <v>0</v>
      </c>
      <c r="V176" s="79">
        <v>0</v>
      </c>
    </row>
    <row r="177" spans="1:22" ht="16.5" customHeight="1">
      <c r="A177" s="3" t="s">
        <v>469</v>
      </c>
      <c r="B177" s="3" t="s">
        <v>470</v>
      </c>
      <c r="C177" s="73" t="s">
        <v>388</v>
      </c>
      <c r="D177" s="74"/>
      <c r="E177" s="74"/>
      <c r="F177" s="75">
        <f t="shared" si="6"/>
        <v>139</v>
      </c>
      <c r="G177" s="76">
        <v>0</v>
      </c>
      <c r="H177" s="77">
        <v>1</v>
      </c>
      <c r="I177" s="77">
        <v>15</v>
      </c>
      <c r="J177" s="77">
        <v>42</v>
      </c>
      <c r="K177" s="77">
        <v>38</v>
      </c>
      <c r="L177" s="77">
        <v>33</v>
      </c>
      <c r="M177" s="77">
        <v>10</v>
      </c>
      <c r="N177" s="77">
        <v>0</v>
      </c>
      <c r="O177" s="75">
        <v>0</v>
      </c>
      <c r="P177" s="78">
        <v>1.43</v>
      </c>
      <c r="Q177" s="79">
        <v>66</v>
      </c>
      <c r="R177" s="79">
        <v>47</v>
      </c>
      <c r="S177" s="79">
        <v>23</v>
      </c>
      <c r="T177" s="79">
        <v>3</v>
      </c>
      <c r="U177" s="79">
        <v>0</v>
      </c>
      <c r="V177" s="79">
        <v>0</v>
      </c>
    </row>
    <row r="178" spans="1:22" ht="16.5" customHeight="1">
      <c r="A178" s="3" t="s">
        <v>469</v>
      </c>
      <c r="B178" s="3" t="s">
        <v>470</v>
      </c>
      <c r="C178" s="73" t="s">
        <v>390</v>
      </c>
      <c r="D178" s="74"/>
      <c r="E178" s="74"/>
      <c r="F178" s="75">
        <f t="shared" si="6"/>
        <v>35</v>
      </c>
      <c r="G178" s="76">
        <v>0</v>
      </c>
      <c r="H178" s="77">
        <v>0</v>
      </c>
      <c r="I178" s="77">
        <v>7</v>
      </c>
      <c r="J178" s="77">
        <v>12</v>
      </c>
      <c r="K178" s="77">
        <v>7</v>
      </c>
      <c r="L178" s="77">
        <v>8</v>
      </c>
      <c r="M178" s="77">
        <v>1</v>
      </c>
      <c r="N178" s="77">
        <v>0</v>
      </c>
      <c r="O178" s="75">
        <v>0</v>
      </c>
      <c r="P178" s="78">
        <v>1.43</v>
      </c>
      <c r="Q178" s="79">
        <v>14</v>
      </c>
      <c r="R178" s="79">
        <v>11</v>
      </c>
      <c r="S178" s="79">
        <v>7</v>
      </c>
      <c r="T178" s="79">
        <v>2</v>
      </c>
      <c r="U178" s="79">
        <v>1</v>
      </c>
      <c r="V178" s="79">
        <v>0</v>
      </c>
    </row>
    <row r="179" spans="1:22" ht="16.5" customHeight="1">
      <c r="A179" s="3" t="s">
        <v>469</v>
      </c>
      <c r="B179" s="3" t="s">
        <v>470</v>
      </c>
      <c r="C179" s="73" t="s">
        <v>392</v>
      </c>
      <c r="D179" s="74"/>
      <c r="E179" s="74"/>
      <c r="F179" s="75">
        <f t="shared" si="6"/>
        <v>40</v>
      </c>
      <c r="G179" s="76">
        <v>0</v>
      </c>
      <c r="H179" s="77">
        <v>1</v>
      </c>
      <c r="I179" s="77">
        <v>7</v>
      </c>
      <c r="J179" s="77">
        <v>12</v>
      </c>
      <c r="K179" s="77">
        <v>10</v>
      </c>
      <c r="L179" s="77">
        <v>9</v>
      </c>
      <c r="M179" s="77">
        <v>1</v>
      </c>
      <c r="N179" s="77">
        <v>0</v>
      </c>
      <c r="O179" s="75">
        <v>0</v>
      </c>
      <c r="P179" s="78">
        <v>1.73</v>
      </c>
      <c r="Q179" s="79">
        <v>10</v>
      </c>
      <c r="R179" s="79">
        <v>20</v>
      </c>
      <c r="S179" s="79">
        <v>8</v>
      </c>
      <c r="T179" s="79">
        <v>2</v>
      </c>
      <c r="U179" s="79">
        <v>0</v>
      </c>
      <c r="V179" s="79">
        <v>0</v>
      </c>
    </row>
    <row r="180" spans="1:22" ht="16.5" customHeight="1">
      <c r="A180" s="3" t="s">
        <v>469</v>
      </c>
      <c r="B180" s="3" t="s">
        <v>470</v>
      </c>
      <c r="C180" s="73" t="s">
        <v>394</v>
      </c>
      <c r="D180" s="74"/>
      <c r="E180" s="74"/>
      <c r="F180" s="75">
        <f t="shared" si="6"/>
        <v>43</v>
      </c>
      <c r="G180" s="76">
        <v>0</v>
      </c>
      <c r="H180" s="77">
        <v>0</v>
      </c>
      <c r="I180" s="77">
        <v>1</v>
      </c>
      <c r="J180" s="77">
        <v>8</v>
      </c>
      <c r="K180" s="77">
        <v>19</v>
      </c>
      <c r="L180" s="77">
        <v>12</v>
      </c>
      <c r="M180" s="77">
        <v>3</v>
      </c>
      <c r="N180" s="77">
        <v>0</v>
      </c>
      <c r="O180" s="75">
        <v>0</v>
      </c>
      <c r="P180" s="78">
        <v>1.66</v>
      </c>
      <c r="Q180" s="79">
        <v>15</v>
      </c>
      <c r="R180" s="79">
        <v>15</v>
      </c>
      <c r="S180" s="79">
        <v>8</v>
      </c>
      <c r="T180" s="79">
        <v>5</v>
      </c>
      <c r="U180" s="79">
        <v>0</v>
      </c>
      <c r="V180" s="79">
        <v>0</v>
      </c>
    </row>
    <row r="181" spans="1:22" ht="16.5" customHeight="1">
      <c r="A181" s="3" t="s">
        <v>469</v>
      </c>
      <c r="B181" s="3" t="s">
        <v>470</v>
      </c>
      <c r="C181" s="73" t="s">
        <v>396</v>
      </c>
      <c r="D181" s="74"/>
      <c r="E181" s="74"/>
      <c r="F181" s="75">
        <f t="shared" si="6"/>
        <v>30</v>
      </c>
      <c r="G181" s="76">
        <v>0</v>
      </c>
      <c r="H181" s="77">
        <v>0</v>
      </c>
      <c r="I181" s="77">
        <v>2</v>
      </c>
      <c r="J181" s="77">
        <v>10</v>
      </c>
      <c r="K181" s="77">
        <v>10</v>
      </c>
      <c r="L181" s="77">
        <v>7</v>
      </c>
      <c r="M181" s="77">
        <v>1</v>
      </c>
      <c r="N181" s="77">
        <v>0</v>
      </c>
      <c r="O181" s="75">
        <v>0</v>
      </c>
      <c r="P181" s="78">
        <v>1.35</v>
      </c>
      <c r="Q181" s="79">
        <v>11</v>
      </c>
      <c r="R181" s="79">
        <v>12</v>
      </c>
      <c r="S181" s="79">
        <v>4</v>
      </c>
      <c r="T181" s="79">
        <v>3</v>
      </c>
      <c r="U181" s="79">
        <v>0</v>
      </c>
      <c r="V181" s="79">
        <v>0</v>
      </c>
    </row>
    <row r="182" spans="1:22" ht="16.5" customHeight="1">
      <c r="A182" s="3" t="s">
        <v>469</v>
      </c>
      <c r="B182" s="3" t="s">
        <v>470</v>
      </c>
      <c r="C182" s="73" t="s">
        <v>398</v>
      </c>
      <c r="D182" s="74"/>
      <c r="E182" s="74"/>
      <c r="F182" s="75">
        <f t="shared" si="6"/>
        <v>15</v>
      </c>
      <c r="G182" s="76">
        <v>0</v>
      </c>
      <c r="H182" s="77">
        <v>0</v>
      </c>
      <c r="I182" s="77">
        <v>1</v>
      </c>
      <c r="J182" s="77">
        <v>6</v>
      </c>
      <c r="K182" s="77">
        <v>4</v>
      </c>
      <c r="L182" s="77">
        <v>4</v>
      </c>
      <c r="M182" s="77">
        <v>0</v>
      </c>
      <c r="N182" s="77">
        <v>0</v>
      </c>
      <c r="O182" s="75">
        <v>0</v>
      </c>
      <c r="P182" s="78">
        <v>1.48</v>
      </c>
      <c r="Q182" s="79">
        <v>9</v>
      </c>
      <c r="R182" s="79">
        <v>3</v>
      </c>
      <c r="S182" s="79">
        <v>2</v>
      </c>
      <c r="T182" s="79">
        <v>1</v>
      </c>
      <c r="U182" s="79">
        <v>0</v>
      </c>
      <c r="V182" s="79">
        <v>0</v>
      </c>
    </row>
    <row r="183" spans="1:22" ht="16.5" customHeight="1">
      <c r="A183" s="3" t="s">
        <v>469</v>
      </c>
      <c r="B183" s="3" t="s">
        <v>470</v>
      </c>
      <c r="C183" s="73" t="s">
        <v>400</v>
      </c>
      <c r="D183" s="74"/>
      <c r="E183" s="74"/>
      <c r="F183" s="75">
        <f t="shared" si="6"/>
        <v>22</v>
      </c>
      <c r="G183" s="76">
        <v>0</v>
      </c>
      <c r="H183" s="77">
        <v>1</v>
      </c>
      <c r="I183" s="77">
        <v>2</v>
      </c>
      <c r="J183" s="77">
        <v>4</v>
      </c>
      <c r="K183" s="77">
        <v>9</v>
      </c>
      <c r="L183" s="77">
        <v>2</v>
      </c>
      <c r="M183" s="77">
        <v>4</v>
      </c>
      <c r="N183" s="77">
        <v>0</v>
      </c>
      <c r="O183" s="75">
        <v>0</v>
      </c>
      <c r="P183" s="78">
        <v>1.29</v>
      </c>
      <c r="Q183" s="79">
        <v>8</v>
      </c>
      <c r="R183" s="79">
        <v>9</v>
      </c>
      <c r="S183" s="79">
        <v>3</v>
      </c>
      <c r="T183" s="79">
        <v>2</v>
      </c>
      <c r="U183" s="79">
        <v>0</v>
      </c>
      <c r="V183" s="79">
        <v>0</v>
      </c>
    </row>
    <row r="184" spans="1:22" ht="16.5" customHeight="1">
      <c r="A184" s="3" t="s">
        <v>69</v>
      </c>
      <c r="B184" s="3" t="s">
        <v>506</v>
      </c>
      <c r="C184" s="73" t="s">
        <v>402</v>
      </c>
      <c r="D184" s="74"/>
      <c r="E184" s="74"/>
      <c r="F184" s="75">
        <f t="shared" si="6"/>
        <v>108</v>
      </c>
      <c r="G184" s="76">
        <v>0</v>
      </c>
      <c r="H184" s="77">
        <v>0</v>
      </c>
      <c r="I184" s="77">
        <v>8</v>
      </c>
      <c r="J184" s="77">
        <v>35</v>
      </c>
      <c r="K184" s="77">
        <v>33</v>
      </c>
      <c r="L184" s="77">
        <v>26</v>
      </c>
      <c r="M184" s="77">
        <v>6</v>
      </c>
      <c r="N184" s="77">
        <v>0</v>
      </c>
      <c r="O184" s="75">
        <v>0</v>
      </c>
      <c r="P184" s="78">
        <v>1.74</v>
      </c>
      <c r="Q184" s="79">
        <v>41</v>
      </c>
      <c r="R184" s="79">
        <v>39</v>
      </c>
      <c r="S184" s="79">
        <v>22</v>
      </c>
      <c r="T184" s="79">
        <v>6</v>
      </c>
      <c r="U184" s="79">
        <v>0</v>
      </c>
      <c r="V184" s="79">
        <v>0</v>
      </c>
    </row>
    <row r="185" spans="1:22" ht="16.5" customHeight="1">
      <c r="A185" s="3" t="s">
        <v>69</v>
      </c>
      <c r="B185" s="3" t="s">
        <v>506</v>
      </c>
      <c r="C185" s="73" t="s">
        <v>404</v>
      </c>
      <c r="D185" s="74"/>
      <c r="E185" s="74"/>
      <c r="F185" s="75">
        <f t="shared" si="6"/>
        <v>163</v>
      </c>
      <c r="G185" s="76">
        <v>0</v>
      </c>
      <c r="H185" s="77">
        <v>3</v>
      </c>
      <c r="I185" s="77">
        <v>17</v>
      </c>
      <c r="J185" s="77">
        <v>47</v>
      </c>
      <c r="K185" s="77">
        <v>59</v>
      </c>
      <c r="L185" s="77">
        <v>30</v>
      </c>
      <c r="M185" s="77">
        <v>6</v>
      </c>
      <c r="N185" s="77">
        <v>1</v>
      </c>
      <c r="O185" s="75">
        <v>0</v>
      </c>
      <c r="P185" s="78">
        <v>1.58</v>
      </c>
      <c r="Q185" s="79">
        <v>70</v>
      </c>
      <c r="R185" s="79">
        <v>50</v>
      </c>
      <c r="S185" s="79">
        <v>29</v>
      </c>
      <c r="T185" s="79">
        <v>9</v>
      </c>
      <c r="U185" s="79">
        <v>5</v>
      </c>
      <c r="V185" s="79">
        <v>0</v>
      </c>
    </row>
    <row r="186" spans="1:22" ht="16.5" customHeight="1">
      <c r="A186" s="3" t="s">
        <v>69</v>
      </c>
      <c r="B186" s="3" t="s">
        <v>506</v>
      </c>
      <c r="C186" s="73" t="s">
        <v>406</v>
      </c>
      <c r="D186" s="74"/>
      <c r="E186" s="74"/>
      <c r="F186" s="75">
        <f t="shared" si="6"/>
        <v>33</v>
      </c>
      <c r="G186" s="76">
        <v>0</v>
      </c>
      <c r="H186" s="77">
        <v>0</v>
      </c>
      <c r="I186" s="77">
        <v>3</v>
      </c>
      <c r="J186" s="77">
        <v>11</v>
      </c>
      <c r="K186" s="77">
        <v>10</v>
      </c>
      <c r="L186" s="77">
        <v>8</v>
      </c>
      <c r="M186" s="77">
        <v>1</v>
      </c>
      <c r="N186" s="77">
        <v>0</v>
      </c>
      <c r="O186" s="75">
        <v>0</v>
      </c>
      <c r="P186" s="78">
        <v>1.68</v>
      </c>
      <c r="Q186" s="79">
        <v>16</v>
      </c>
      <c r="R186" s="79">
        <v>12</v>
      </c>
      <c r="S186" s="79">
        <v>2</v>
      </c>
      <c r="T186" s="79">
        <v>2</v>
      </c>
      <c r="U186" s="79">
        <v>1</v>
      </c>
      <c r="V186" s="79">
        <v>0</v>
      </c>
    </row>
    <row r="187" spans="1:22" ht="16.5" customHeight="1">
      <c r="A187" s="3" t="s">
        <v>69</v>
      </c>
      <c r="B187" s="3" t="s">
        <v>506</v>
      </c>
      <c r="C187" s="73" t="s">
        <v>408</v>
      </c>
      <c r="D187" s="74"/>
      <c r="E187" s="74"/>
      <c r="F187" s="75">
        <f t="shared" si="6"/>
        <v>21</v>
      </c>
      <c r="G187" s="76">
        <v>0</v>
      </c>
      <c r="H187" s="77">
        <v>0</v>
      </c>
      <c r="I187" s="77">
        <v>1</v>
      </c>
      <c r="J187" s="77">
        <v>3</v>
      </c>
      <c r="K187" s="77">
        <v>11</v>
      </c>
      <c r="L187" s="77">
        <v>3</v>
      </c>
      <c r="M187" s="77">
        <v>3</v>
      </c>
      <c r="N187" s="77">
        <v>0</v>
      </c>
      <c r="O187" s="75">
        <v>0</v>
      </c>
      <c r="P187" s="78">
        <v>1.5</v>
      </c>
      <c r="Q187" s="79">
        <v>7</v>
      </c>
      <c r="R187" s="79">
        <v>10</v>
      </c>
      <c r="S187" s="79">
        <v>3</v>
      </c>
      <c r="T187" s="79">
        <v>1</v>
      </c>
      <c r="U187" s="79">
        <v>0</v>
      </c>
      <c r="V187" s="79">
        <v>0</v>
      </c>
    </row>
    <row r="188" spans="1:22" ht="16.5" customHeight="1">
      <c r="C188" s="80" t="s">
        <v>409</v>
      </c>
      <c r="D188" s="81"/>
      <c r="E188" s="81"/>
      <c r="F188" s="82">
        <f t="shared" si="6"/>
        <v>5</v>
      </c>
      <c r="G188" s="83">
        <v>0</v>
      </c>
      <c r="H188" s="84">
        <v>0</v>
      </c>
      <c r="I188" s="84">
        <v>0</v>
      </c>
      <c r="J188" s="84">
        <v>1</v>
      </c>
      <c r="K188" s="84">
        <v>0</v>
      </c>
      <c r="L188" s="84">
        <v>3</v>
      </c>
      <c r="M188" s="84">
        <v>1</v>
      </c>
      <c r="N188" s="84">
        <v>0</v>
      </c>
      <c r="O188" s="82">
        <v>0</v>
      </c>
      <c r="P188" s="85" t="s">
        <v>539</v>
      </c>
      <c r="Q188" s="86">
        <v>2</v>
      </c>
      <c r="R188" s="86">
        <v>1</v>
      </c>
      <c r="S188" s="86">
        <v>0</v>
      </c>
      <c r="T188" s="86">
        <v>1</v>
      </c>
      <c r="U188" s="86">
        <v>1</v>
      </c>
      <c r="V188" s="86">
        <v>0</v>
      </c>
    </row>
    <row r="189" spans="1:22" ht="16.5" customHeight="1">
      <c r="C189" s="26" t="s">
        <v>451</v>
      </c>
      <c r="D189" s="26"/>
      <c r="E189" s="26"/>
      <c r="F189" s="57" t="s">
        <v>534</v>
      </c>
    </row>
    <row r="190" spans="1:22" ht="16.5" customHeight="1">
      <c r="C190" s="27"/>
      <c r="D190" s="26">
        <v>41548</v>
      </c>
      <c r="E190" s="26">
        <v>43009</v>
      </c>
      <c r="F190" s="3" t="str">
        <f>CONCATENATE("合計特殊出生率（保健所・市町村分）：人口動態統計特殊報告 ", TEXT(D190, "ggge年"), "~", TEXT(E190, "ggge年"), "人口動態保健所・市区町村別統計")</f>
        <v>合計特殊出生率（保健所・市町村分）：人口動態統計特殊報告 平成25年~平成29年人口動態保健所・市区町村別統計</v>
      </c>
    </row>
    <row r="191" spans="1:22" ht="16.5" customHeight="1"/>
    <row r="192" spans="1:22" ht="16.5" customHeight="1">
      <c r="C192" s="26" t="s">
        <v>452</v>
      </c>
      <c r="D192" s="26"/>
      <c r="E192" s="26"/>
      <c r="F192" s="28" t="s">
        <v>453</v>
      </c>
      <c r="G192" s="28"/>
      <c r="H192" s="28"/>
      <c r="I192" s="28"/>
      <c r="J192" s="28"/>
      <c r="K192" s="28"/>
      <c r="L192" s="28"/>
      <c r="M192" s="28"/>
      <c r="N192" s="28"/>
      <c r="O192" s="28"/>
      <c r="P192" s="28"/>
      <c r="Q192" s="28"/>
      <c r="R192" s="29"/>
      <c r="S192" s="29"/>
      <c r="T192" s="29"/>
      <c r="U192" s="29"/>
      <c r="V192" s="29"/>
    </row>
    <row r="193" spans="3:22" ht="16.5" customHeight="1">
      <c r="C193" s="30">
        <v>2</v>
      </c>
      <c r="D193" s="30"/>
      <c r="E193" s="30"/>
      <c r="F193" s="28" t="s">
        <v>454</v>
      </c>
      <c r="G193" s="28"/>
      <c r="H193" s="28"/>
      <c r="I193" s="28"/>
      <c r="J193" s="28"/>
      <c r="K193" s="28"/>
      <c r="L193" s="28"/>
      <c r="M193" s="28"/>
      <c r="N193" s="28"/>
      <c r="O193" s="28"/>
      <c r="P193" s="28"/>
      <c r="Q193" s="28"/>
      <c r="R193" s="29"/>
      <c r="S193" s="29"/>
      <c r="T193" s="29"/>
      <c r="U193" s="29"/>
      <c r="V193" s="29"/>
    </row>
    <row r="194" spans="3:22" ht="16.5" customHeight="1">
      <c r="C194" s="30">
        <v>3</v>
      </c>
      <c r="D194" s="30"/>
      <c r="E194" s="30"/>
      <c r="F194" s="31" t="s">
        <v>455</v>
      </c>
      <c r="G194" s="31"/>
      <c r="H194" s="31"/>
      <c r="I194" s="31"/>
      <c r="J194" s="31"/>
      <c r="K194" s="31"/>
      <c r="L194" s="31"/>
      <c r="M194" s="31"/>
      <c r="N194" s="31"/>
      <c r="O194" s="28"/>
      <c r="P194" s="28"/>
      <c r="Q194" s="28"/>
      <c r="R194" s="29"/>
      <c r="S194" s="29"/>
      <c r="T194" s="29"/>
      <c r="U194" s="29"/>
      <c r="V194" s="29"/>
    </row>
    <row r="195" spans="3:22" ht="16.5" customHeight="1">
      <c r="C195" s="30"/>
      <c r="D195" s="30"/>
      <c r="E195" s="30"/>
      <c r="F195" s="31" t="s">
        <v>456</v>
      </c>
      <c r="G195" s="31"/>
      <c r="H195" s="31"/>
      <c r="I195" s="31"/>
      <c r="J195" s="31"/>
      <c r="K195" s="31"/>
      <c r="L195" s="31"/>
      <c r="M195" s="31"/>
      <c r="N195" s="31"/>
      <c r="O195" s="28"/>
      <c r="P195" s="28"/>
      <c r="Q195" s="28"/>
      <c r="R195" s="29"/>
      <c r="S195" s="29"/>
      <c r="T195" s="29"/>
      <c r="U195" s="29"/>
      <c r="V195" s="29"/>
    </row>
    <row r="196" spans="3:22" ht="16.5" customHeight="1">
      <c r="C196" s="30"/>
      <c r="D196" s="30"/>
      <c r="E196" s="30"/>
      <c r="G196" s="32" t="s">
        <v>457</v>
      </c>
      <c r="H196" s="32"/>
      <c r="I196" s="33"/>
      <c r="J196" s="33"/>
      <c r="K196" s="33"/>
      <c r="L196" s="33"/>
      <c r="M196" s="33"/>
      <c r="N196" s="33"/>
      <c r="O196" s="28"/>
      <c r="P196" s="28"/>
      <c r="Q196" s="28"/>
      <c r="R196" s="29"/>
      <c r="S196" s="29"/>
      <c r="T196" s="29"/>
      <c r="U196" s="29"/>
      <c r="V196" s="29"/>
    </row>
    <row r="197" spans="3:22" ht="16.5" customHeight="1">
      <c r="F197" s="3" t="s">
        <v>458</v>
      </c>
      <c r="G197" s="28"/>
      <c r="H197" s="28"/>
      <c r="I197" s="28"/>
      <c r="J197" s="28"/>
      <c r="K197" s="28"/>
      <c r="L197" s="28"/>
      <c r="M197" s="28"/>
      <c r="N197" s="28"/>
      <c r="O197" s="28"/>
      <c r="P197" s="28"/>
      <c r="Q197" s="28"/>
      <c r="R197" s="29"/>
      <c r="S197" s="29"/>
      <c r="T197" s="29"/>
      <c r="U197" s="29"/>
      <c r="V197" s="29"/>
    </row>
    <row r="198" spans="3:22" ht="16.5" customHeight="1">
      <c r="F198" s="3" t="s">
        <v>459</v>
      </c>
      <c r="G198" s="28"/>
      <c r="H198" s="28"/>
      <c r="I198" s="28"/>
      <c r="J198" s="28"/>
      <c r="K198" s="28"/>
      <c r="L198" s="28"/>
      <c r="M198" s="28"/>
      <c r="N198" s="28"/>
      <c r="O198" s="28"/>
      <c r="P198" s="28"/>
      <c r="Q198" s="28"/>
      <c r="R198" s="29"/>
      <c r="S198" s="29"/>
      <c r="T198" s="29"/>
      <c r="U198" s="29"/>
      <c r="V198" s="29"/>
    </row>
    <row r="199" spans="3:22" ht="16.5" customHeight="1">
      <c r="D199" s="30"/>
      <c r="E199" s="30"/>
      <c r="G199" s="3" t="s">
        <v>460</v>
      </c>
      <c r="O199" s="31"/>
      <c r="P199" s="31"/>
      <c r="Q199" s="31"/>
      <c r="R199" s="34"/>
      <c r="S199" s="34"/>
      <c r="T199" s="34"/>
      <c r="U199" s="34"/>
      <c r="V199" s="34"/>
    </row>
    <row r="200" spans="3:22" ht="16.5" customHeight="1">
      <c r="D200" s="30"/>
      <c r="E200" s="30"/>
      <c r="H200" s="35" t="s">
        <v>461</v>
      </c>
      <c r="O200" s="31"/>
      <c r="P200" s="31"/>
      <c r="Q200" s="31"/>
      <c r="R200" s="34"/>
      <c r="S200" s="34"/>
      <c r="T200" s="34"/>
      <c r="U200" s="34"/>
      <c r="V200" s="34"/>
    </row>
    <row r="201" spans="3:22" ht="16.5" customHeight="1">
      <c r="C201" s="30">
        <v>4</v>
      </c>
      <c r="D201" s="30"/>
      <c r="E201" s="30"/>
      <c r="F201" s="28" t="s">
        <v>535</v>
      </c>
      <c r="O201" s="31"/>
      <c r="P201" s="31"/>
      <c r="Q201" s="31"/>
      <c r="R201" s="34"/>
      <c r="S201" s="34"/>
      <c r="T201" s="34"/>
      <c r="U201" s="34"/>
      <c r="V201" s="34"/>
    </row>
    <row r="202" spans="3:22" ht="16.5" customHeight="1"/>
    <row r="203" spans="3:22" ht="16.5" customHeight="1"/>
    <row r="204" spans="3:22" ht="16.5" customHeight="1"/>
    <row r="205" spans="3:22" ht="16.5" customHeight="1"/>
    <row r="206" spans="3:22" ht="16.5" customHeight="1"/>
    <row r="207" spans="3:22" ht="16.5" customHeight="1"/>
  </sheetData>
  <mergeCells count="7">
    <mergeCell ref="Q3:V3"/>
    <mergeCell ref="C3:C4"/>
    <mergeCell ref="D3:D4"/>
    <mergeCell ref="E3:E4"/>
    <mergeCell ref="F3:F4"/>
    <mergeCell ref="G3:O3"/>
    <mergeCell ref="P3:P4"/>
  </mergeCells>
  <phoneticPr fontId="18"/>
  <conditionalFormatting sqref="B7">
    <cfRule type="expression" dxfId="7" priority="5" stopIfTrue="1">
      <formula>OR($H7="国", $H7="道")</formula>
    </cfRule>
    <cfRule type="expression" dxfId="6" priority="6" stopIfTrue="1">
      <formula>OR($H7="所", $H7="圏", $H7="局")</formula>
    </cfRule>
    <cfRule type="expression" dxfId="5" priority="7" stopIfTrue="1">
      <formula>OR($G7="札幌市", $G7="小樽市", $G7="函館市", $G7="旭川市")</formula>
    </cfRule>
    <cfRule type="expression" dxfId="4" priority="8" stopIfTrue="1">
      <formula>OR($H7="市", $H7="町", $H7="村")</formula>
    </cfRule>
  </conditionalFormatting>
  <conditionalFormatting sqref="C7">
    <cfRule type="expression" dxfId="3" priority="1" stopIfTrue="1">
      <formula>OR($H7="国", $H7="道")</formula>
    </cfRule>
    <cfRule type="expression" dxfId="2" priority="2" stopIfTrue="1">
      <formula>OR($H7="所", $H7="圏", $H7="局")</formula>
    </cfRule>
    <cfRule type="expression" dxfId="1" priority="3" stopIfTrue="1">
      <formula>OR($G7="札幌市", $G7="小樽市", $G7="函館市", $G7="旭川市")</formula>
    </cfRule>
    <cfRule type="expression" dxfId="0" priority="4" stopIfTrue="1">
      <formula>OR($H7="市", $H7="町", $H7="村")</formula>
    </cfRule>
  </conditionalFormatting>
  <hyperlinks>
    <hyperlink ref="G196" r:id="rId1"/>
  </hyperlinks>
  <pageMargins left="0.39370078740157483" right="0.39370078740157483" top="0.39370078740157483" bottom="0.39370078740157483" header="0.31496062992125984" footer="0.31496062992125984"/>
  <pageSetup paperSize="9" scale="82" orientation="landscape"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Sheet1!$G$2:$G$31</xm:f>
          </x14:formula1>
          <xm:sqref>B8:C8</xm:sqref>
        </x14:dataValidation>
        <x14:dataValidation type="list" allowBlank="1" showInputMessage="1" showErrorMessage="1">
          <x14:formula1>
            <xm:f>Sheet1!$H$2:$H$22</xm:f>
          </x14:formula1>
          <xm:sqref>B7:C7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4</vt:lpstr>
      <vt:lpstr>5</vt:lpstr>
      <vt:lpstr>6</vt:lpstr>
      <vt:lpstr>'4'!Print_Area</vt:lpstr>
      <vt:lpstr>'5'!Print_Area</vt:lpstr>
      <vt:lpstr>'6'!Print_Area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佐土＿和也</dc:creator>
  <cp:lastModifiedBy>北原＿創太</cp:lastModifiedBy>
  <dcterms:created xsi:type="dcterms:W3CDTF">2023-05-17T04:59:33Z</dcterms:created>
  <dcterms:modified xsi:type="dcterms:W3CDTF">2024-01-19T10:14:20Z</dcterms:modified>
</cp:coreProperties>
</file>