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0 商工労働係\★01_経営革新\新様式・企業初心者セット\"/>
    </mc:Choice>
  </mc:AlternateContent>
  <bookViews>
    <workbookView xWindow="0" yWindow="0" windowWidth="20490" windowHeight="8835"/>
  </bookViews>
  <sheets>
    <sheet name="作成補助" sheetId="1" r:id="rId1"/>
    <sheet name="別表４" sheetId="6" r:id="rId2"/>
    <sheet name="別表１" sheetId="5" r:id="rId3"/>
    <sheet name="別表３" sheetId="2" r:id="rId4"/>
    <sheet name="３目標値" sheetId="3" r:id="rId5"/>
    <sheet name="4算定根拠" sheetId="7" r:id="rId6"/>
    <sheet name="5資金計画" sheetId="4" r:id="rId7"/>
  </sheets>
  <definedNames>
    <definedName name="_xlnm.Print_Area" localSheetId="4">'３目標値'!$A$1:$F$43</definedName>
    <definedName name="_xlnm.Print_Area" localSheetId="5">'4算定根拠'!$A$1:$J$63</definedName>
    <definedName name="_xlnm.Print_Area" localSheetId="6">'5資金計画'!$A$1:$N$15</definedName>
    <definedName name="_xlnm.Print_Area" localSheetId="0">作成補助!$A$1:$P$66</definedName>
    <definedName name="_xlnm.Print_Area" localSheetId="2">別表１!$A$1:$H$15</definedName>
    <definedName name="_xlnm.Print_Area" localSheetId="3">別表３!$A$1:$O$40</definedName>
    <definedName name="_xlnm.Print_Area" localSheetId="1">別表４!$A$1:$I$40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33" i="3"/>
  <c r="E4" i="3" l="1"/>
  <c r="E38" i="3"/>
  <c r="E37" i="3"/>
  <c r="E36" i="3"/>
  <c r="E35" i="3"/>
  <c r="E34" i="3"/>
  <c r="E32" i="3"/>
  <c r="E31" i="3"/>
  <c r="E30" i="3"/>
  <c r="E29" i="3"/>
  <c r="E28" i="3"/>
  <c r="E27" i="3"/>
  <c r="E26" i="3"/>
  <c r="E25" i="3"/>
  <c r="E24" i="3"/>
  <c r="E23" i="3"/>
  <c r="E22" i="3"/>
  <c r="E21" i="3"/>
  <c r="E20" i="3"/>
  <c r="E19" i="3"/>
  <c r="E18" i="3"/>
  <c r="E17" i="3"/>
  <c r="E16" i="3"/>
  <c r="E15" i="3"/>
  <c r="E14" i="3"/>
  <c r="E13" i="3"/>
  <c r="E12" i="3"/>
  <c r="E11" i="3"/>
  <c r="E10" i="3"/>
  <c r="E9" i="3"/>
  <c r="E8" i="3"/>
  <c r="E7" i="3"/>
  <c r="E6" i="3"/>
  <c r="E7" i="5"/>
  <c r="E6" i="5"/>
  <c r="E5" i="5"/>
  <c r="N54" i="1"/>
  <c r="N53" i="1"/>
  <c r="N51" i="1"/>
  <c r="N48" i="1"/>
  <c r="N47" i="1"/>
  <c r="N46" i="1"/>
  <c r="N45" i="1"/>
  <c r="N43" i="1"/>
  <c r="N42" i="1"/>
  <c r="N41" i="1"/>
  <c r="N40" i="1"/>
  <c r="N38" i="1"/>
  <c r="N37" i="1"/>
  <c r="N35" i="1"/>
  <c r="N34" i="1"/>
  <c r="N32" i="1"/>
  <c r="N31" i="1"/>
  <c r="N29" i="1"/>
  <c r="N28" i="1"/>
  <c r="N27" i="1"/>
  <c r="N26" i="1"/>
  <c r="N24" i="1"/>
  <c r="N23" i="1"/>
  <c r="N21" i="1"/>
  <c r="N20" i="1"/>
  <c r="N18" i="1"/>
  <c r="N17" i="1"/>
  <c r="N15" i="1"/>
  <c r="N14" i="1"/>
  <c r="N12" i="1"/>
  <c r="N11" i="1"/>
  <c r="N9" i="1"/>
  <c r="N8" i="1"/>
  <c r="I10" i="4" l="1"/>
  <c r="I9" i="4"/>
  <c r="I8" i="4"/>
  <c r="I7" i="4"/>
  <c r="I6" i="4"/>
  <c r="I5" i="4"/>
  <c r="I4" i="4"/>
  <c r="I3" i="4"/>
  <c r="D10" i="4"/>
  <c r="E10" i="4"/>
  <c r="F10" i="4"/>
  <c r="G10" i="4"/>
  <c r="H10" i="4"/>
  <c r="I59" i="7"/>
  <c r="I53" i="7"/>
  <c r="I52" i="7"/>
  <c r="I51" i="7"/>
  <c r="I50" i="7"/>
  <c r="I54" i="7" s="1"/>
  <c r="I45" i="7"/>
  <c r="I61" i="7" s="1"/>
  <c r="I44" i="7"/>
  <c r="I60" i="7" s="1"/>
  <c r="I43" i="7"/>
  <c r="I42" i="7"/>
  <c r="I58" i="7" s="1"/>
  <c r="I26" i="7"/>
  <c r="I25" i="7"/>
  <c r="I24" i="7"/>
  <c r="I23" i="7"/>
  <c r="I22" i="7"/>
  <c r="I27" i="7" s="1"/>
  <c r="I18" i="7"/>
  <c r="I36" i="7" s="1"/>
  <c r="I17" i="7"/>
  <c r="I35" i="7" s="1"/>
  <c r="I16" i="7"/>
  <c r="I34" i="7" s="1"/>
  <c r="I15" i="7"/>
  <c r="I33" i="7" s="1"/>
  <c r="I14" i="7"/>
  <c r="I32" i="7" s="1"/>
  <c r="I13" i="7"/>
  <c r="I31" i="7" s="1"/>
  <c r="I7" i="7"/>
  <c r="I6" i="7"/>
  <c r="I5" i="7"/>
  <c r="L26" i="2"/>
  <c r="L25" i="2"/>
  <c r="L24" i="2"/>
  <c r="L23" i="2"/>
  <c r="L22" i="2"/>
  <c r="L21" i="2"/>
  <c r="L20" i="2"/>
  <c r="L19" i="2"/>
  <c r="L17" i="2"/>
  <c r="L16" i="2"/>
  <c r="L18" i="2" s="1"/>
  <c r="L15" i="2"/>
  <c r="L14" i="2"/>
  <c r="L13" i="2"/>
  <c r="L12" i="2"/>
  <c r="L11" i="2"/>
  <c r="L10" i="2"/>
  <c r="L9" i="2"/>
  <c r="L8" i="2"/>
  <c r="L7" i="2"/>
  <c r="L6" i="2"/>
  <c r="M58" i="1"/>
  <c r="M57" i="1"/>
  <c r="H29" i="6"/>
  <c r="H28" i="6"/>
  <c r="H27" i="6"/>
  <c r="H26" i="6"/>
  <c r="H25" i="6"/>
  <c r="M59" i="1"/>
  <c r="M56" i="1"/>
  <c r="M65" i="1" s="1"/>
  <c r="M54" i="1"/>
  <c r="M55" i="1" s="1"/>
  <c r="M51" i="1"/>
  <c r="M52" i="1" s="1"/>
  <c r="M50" i="1"/>
  <c r="M46" i="1"/>
  <c r="M44" i="1"/>
  <c r="M37" i="1"/>
  <c r="M34" i="1"/>
  <c r="M31" i="1"/>
  <c r="M28" i="1"/>
  <c r="M40" i="1" s="1"/>
  <c r="M41" i="1" s="1"/>
  <c r="M27" i="1"/>
  <c r="M26" i="1"/>
  <c r="M23" i="1"/>
  <c r="M20" i="1"/>
  <c r="M17" i="1"/>
  <c r="M14" i="1"/>
  <c r="M11" i="1"/>
  <c r="M8" i="1"/>
  <c r="I46" i="7" l="1"/>
  <c r="I62" i="7" s="1"/>
  <c r="H9" i="4"/>
  <c r="G9" i="4"/>
  <c r="F9" i="4"/>
  <c r="E9" i="4"/>
  <c r="D9" i="4"/>
  <c r="H8" i="4"/>
  <c r="G8" i="4"/>
  <c r="F8" i="4"/>
  <c r="E8" i="4"/>
  <c r="D8" i="4"/>
  <c r="K9" i="2" l="1"/>
  <c r="M7" i="4" l="1"/>
  <c r="M6" i="4"/>
  <c r="L55" i="1" l="1"/>
  <c r="K55" i="1"/>
  <c r="J55" i="1"/>
  <c r="L52" i="1"/>
  <c r="K52" i="1"/>
  <c r="J52" i="1"/>
  <c r="L44" i="1"/>
  <c r="K44" i="1"/>
  <c r="J44" i="1"/>
  <c r="L54" i="1" l="1"/>
  <c r="K54" i="1"/>
  <c r="J54" i="1"/>
  <c r="I54" i="1"/>
  <c r="H54" i="1"/>
  <c r="G54" i="1"/>
  <c r="F54" i="1"/>
  <c r="E54" i="1"/>
  <c r="L58" i="1" l="1"/>
  <c r="K58" i="1"/>
  <c r="J58" i="1"/>
  <c r="I58" i="1"/>
  <c r="H58" i="1"/>
  <c r="E17" i="1" l="1"/>
  <c r="F17" i="1"/>
  <c r="E20" i="1"/>
  <c r="F20" i="1"/>
  <c r="H53" i="7" l="1"/>
  <c r="G53" i="7"/>
  <c r="F53" i="7"/>
  <c r="E53" i="7"/>
  <c r="D53" i="7"/>
  <c r="H52" i="7"/>
  <c r="G52" i="7"/>
  <c r="F52" i="7"/>
  <c r="E52" i="7"/>
  <c r="D52" i="7"/>
  <c r="H51" i="7"/>
  <c r="G51" i="7"/>
  <c r="G54" i="7" s="1"/>
  <c r="F51" i="7"/>
  <c r="E51" i="7"/>
  <c r="D51" i="7"/>
  <c r="H50" i="7"/>
  <c r="G50" i="7"/>
  <c r="F50" i="7"/>
  <c r="E50" i="7"/>
  <c r="D50" i="7"/>
  <c r="H45" i="7"/>
  <c r="G45" i="7"/>
  <c r="F45" i="7"/>
  <c r="F61" i="7" s="1"/>
  <c r="E45" i="7"/>
  <c r="E61" i="7" s="1"/>
  <c r="D45" i="7"/>
  <c r="H44" i="7"/>
  <c r="H60" i="7" s="1"/>
  <c r="G44" i="7"/>
  <c r="F44" i="7"/>
  <c r="F60" i="7" s="1"/>
  <c r="E44" i="7"/>
  <c r="E60" i="7" s="1"/>
  <c r="D44" i="7"/>
  <c r="D60" i="7" s="1"/>
  <c r="H43" i="7"/>
  <c r="H59" i="7" s="1"/>
  <c r="G43" i="7"/>
  <c r="F43" i="7"/>
  <c r="F59" i="7" s="1"/>
  <c r="E43" i="7"/>
  <c r="D43" i="7"/>
  <c r="D59" i="7" s="1"/>
  <c r="H42" i="7"/>
  <c r="H58" i="7" s="1"/>
  <c r="G42" i="7"/>
  <c r="F42" i="7"/>
  <c r="E42" i="7"/>
  <c r="E58" i="7" s="1"/>
  <c r="D42" i="7"/>
  <c r="D58" i="7" s="1"/>
  <c r="C45" i="7"/>
  <c r="C61" i="7" s="1"/>
  <c r="C44" i="7"/>
  <c r="C43" i="7"/>
  <c r="C59" i="7" s="1"/>
  <c r="C42" i="7"/>
  <c r="C58" i="7" s="1"/>
  <c r="H26" i="7"/>
  <c r="G26" i="7"/>
  <c r="F26" i="7"/>
  <c r="E26" i="7"/>
  <c r="E35" i="7" s="1"/>
  <c r="D26" i="7"/>
  <c r="H25" i="7"/>
  <c r="G25" i="7"/>
  <c r="F25" i="7"/>
  <c r="F34" i="7" s="1"/>
  <c r="E25" i="7"/>
  <c r="D25" i="7"/>
  <c r="H24" i="7"/>
  <c r="G24" i="7"/>
  <c r="F24" i="7"/>
  <c r="E24" i="7"/>
  <c r="D24" i="7"/>
  <c r="H23" i="7"/>
  <c r="H32" i="7" s="1"/>
  <c r="G23" i="7"/>
  <c r="F23" i="7"/>
  <c r="E23" i="7"/>
  <c r="D23" i="7"/>
  <c r="D32" i="7" s="1"/>
  <c r="H22" i="7"/>
  <c r="G22" i="7"/>
  <c r="F22" i="7"/>
  <c r="E22" i="7"/>
  <c r="E31" i="7" s="1"/>
  <c r="D22" i="7"/>
  <c r="H17" i="7"/>
  <c r="G17" i="7"/>
  <c r="G35" i="7" s="1"/>
  <c r="F17" i="7"/>
  <c r="E17" i="7"/>
  <c r="D17" i="7"/>
  <c r="H16" i="7"/>
  <c r="H34" i="7" s="1"/>
  <c r="G16" i="7"/>
  <c r="F16" i="7"/>
  <c r="E16" i="7"/>
  <c r="D16" i="7"/>
  <c r="H15" i="7"/>
  <c r="G15" i="7"/>
  <c r="F15" i="7"/>
  <c r="E15" i="7"/>
  <c r="D15" i="7"/>
  <c r="H14" i="7"/>
  <c r="G14" i="7"/>
  <c r="F14" i="7"/>
  <c r="F32" i="7" s="1"/>
  <c r="E14" i="7"/>
  <c r="D14" i="7"/>
  <c r="H13" i="7"/>
  <c r="G13" i="7"/>
  <c r="G31" i="7" s="1"/>
  <c r="F13" i="7"/>
  <c r="E13" i="7"/>
  <c r="D13" i="7"/>
  <c r="C17" i="7"/>
  <c r="C35" i="7" s="1"/>
  <c r="C16" i="7"/>
  <c r="C34" i="7" s="1"/>
  <c r="C15" i="7"/>
  <c r="C14" i="7"/>
  <c r="C32" i="7" s="1"/>
  <c r="C13" i="7"/>
  <c r="C31" i="7" s="1"/>
  <c r="H6" i="7"/>
  <c r="G6" i="7"/>
  <c r="F6" i="7"/>
  <c r="E6" i="7"/>
  <c r="D6" i="7"/>
  <c r="H5" i="7"/>
  <c r="G5" i="7"/>
  <c r="F5" i="7"/>
  <c r="E5" i="7"/>
  <c r="D5" i="7"/>
  <c r="C5" i="7"/>
  <c r="H61" i="7"/>
  <c r="G61" i="7"/>
  <c r="D61" i="7"/>
  <c r="C60" i="7"/>
  <c r="G58" i="7"/>
  <c r="C33" i="7"/>
  <c r="D31" i="7" l="1"/>
  <c r="H31" i="7"/>
  <c r="G32" i="7"/>
  <c r="F33" i="7"/>
  <c r="D35" i="7"/>
  <c r="H35" i="7"/>
  <c r="C18" i="7"/>
  <c r="F27" i="7"/>
  <c r="D34" i="7"/>
  <c r="C46" i="7"/>
  <c r="C62" i="7" s="1"/>
  <c r="F54" i="7"/>
  <c r="H54" i="7"/>
  <c r="F18" i="7"/>
  <c r="D33" i="7"/>
  <c r="H33" i="7"/>
  <c r="F35" i="7"/>
  <c r="H27" i="7"/>
  <c r="E34" i="7"/>
  <c r="E59" i="7"/>
  <c r="D27" i="7"/>
  <c r="D54" i="7"/>
  <c r="D18" i="7"/>
  <c r="F31" i="7"/>
  <c r="H46" i="7"/>
  <c r="H62" i="7" s="1"/>
  <c r="G46" i="7"/>
  <c r="G33" i="7"/>
  <c r="G27" i="7"/>
  <c r="G60" i="7"/>
  <c r="E54" i="7"/>
  <c r="G62" i="7"/>
  <c r="F46" i="7"/>
  <c r="F62" i="7" s="1"/>
  <c r="D46" i="7"/>
  <c r="G59" i="7"/>
  <c r="E46" i="7"/>
  <c r="F58" i="7"/>
  <c r="G34" i="7"/>
  <c r="E27" i="7"/>
  <c r="E33" i="7"/>
  <c r="E18" i="7"/>
  <c r="G18" i="7"/>
  <c r="G36" i="7" s="1"/>
  <c r="H18" i="7"/>
  <c r="H36" i="7" s="1"/>
  <c r="E32" i="7"/>
  <c r="C36" i="7"/>
  <c r="D36" i="7" l="1"/>
  <c r="F36" i="7"/>
  <c r="D62" i="7"/>
  <c r="E62" i="7"/>
  <c r="E36" i="7"/>
  <c r="D2" i="6"/>
  <c r="F11" i="3" l="1"/>
  <c r="F5" i="3" l="1"/>
  <c r="F27" i="3"/>
  <c r="F25" i="3"/>
  <c r="F23" i="3"/>
  <c r="F21" i="3"/>
  <c r="F17" i="3"/>
  <c r="F15" i="3"/>
  <c r="F13" i="3"/>
  <c r="F9" i="3"/>
  <c r="F6" i="3"/>
  <c r="D4" i="3"/>
  <c r="K5" i="2"/>
  <c r="J5" i="2"/>
  <c r="I5" i="2"/>
  <c r="H5" i="2"/>
  <c r="G5" i="2"/>
  <c r="F5" i="2"/>
  <c r="E5" i="2"/>
  <c r="D5" i="2"/>
  <c r="D37" i="3"/>
  <c r="D35" i="3"/>
  <c r="L46" i="1"/>
  <c r="K46" i="1"/>
  <c r="J46" i="1"/>
  <c r="I46" i="1"/>
  <c r="H46" i="1"/>
  <c r="G46" i="1"/>
  <c r="F46" i="1"/>
  <c r="E46" i="1"/>
  <c r="D34" i="3"/>
  <c r="D33" i="3"/>
  <c r="D32" i="3"/>
  <c r="D31" i="3"/>
  <c r="D30" i="3"/>
  <c r="D26" i="3"/>
  <c r="D24" i="3"/>
  <c r="D22" i="3"/>
  <c r="D20" i="3"/>
  <c r="D16" i="3"/>
  <c r="D14" i="3"/>
  <c r="D12" i="3"/>
  <c r="D10" i="3"/>
  <c r="D8" i="3"/>
  <c r="D5" i="3"/>
  <c r="H22" i="6"/>
  <c r="H18" i="6"/>
  <c r="H14" i="6"/>
  <c r="H10" i="6"/>
  <c r="H6" i="6"/>
  <c r="H23" i="6"/>
  <c r="H21" i="6"/>
  <c r="H19" i="6"/>
  <c r="H17" i="6"/>
  <c r="H15" i="6"/>
  <c r="H13" i="6"/>
  <c r="H11" i="6"/>
  <c r="H9" i="6"/>
  <c r="H7" i="6"/>
  <c r="H5" i="6"/>
  <c r="D3" i="2"/>
  <c r="H7" i="4"/>
  <c r="G7" i="4"/>
  <c r="F7" i="4"/>
  <c r="E7" i="4"/>
  <c r="D7" i="4"/>
  <c r="H6" i="4"/>
  <c r="G6" i="4"/>
  <c r="F6" i="4"/>
  <c r="E6" i="4"/>
  <c r="D6" i="4"/>
  <c r="H5" i="4"/>
  <c r="G5" i="4"/>
  <c r="F5" i="4"/>
  <c r="E5" i="4"/>
  <c r="D5" i="4"/>
  <c r="K25" i="2"/>
  <c r="J25" i="2"/>
  <c r="I25" i="2"/>
  <c r="H25" i="2"/>
  <c r="K24" i="2"/>
  <c r="J24" i="2"/>
  <c r="I24" i="2"/>
  <c r="H24" i="2"/>
  <c r="K23" i="2"/>
  <c r="J23" i="2"/>
  <c r="I23" i="2"/>
  <c r="H23" i="2"/>
  <c r="K22" i="2"/>
  <c r="J22" i="2"/>
  <c r="I22" i="2"/>
  <c r="H22" i="2"/>
  <c r="G25" i="2"/>
  <c r="G24" i="2"/>
  <c r="G23" i="2"/>
  <c r="G22" i="2"/>
  <c r="K15" i="2"/>
  <c r="J15" i="2"/>
  <c r="I15" i="2"/>
  <c r="H15" i="2"/>
  <c r="G15" i="2"/>
  <c r="L59" i="1"/>
  <c r="K59" i="1"/>
  <c r="J59" i="1"/>
  <c r="I59" i="1"/>
  <c r="H26" i="2" s="1"/>
  <c r="H59" i="1"/>
  <c r="I26" i="2" l="1"/>
  <c r="H24" i="6"/>
  <c r="L57" i="1" s="1"/>
  <c r="H16" i="6"/>
  <c r="J57" i="1" s="1"/>
  <c r="H8" i="6"/>
  <c r="H57" i="1" s="1"/>
  <c r="H20" i="6"/>
  <c r="K57" i="1" s="1"/>
  <c r="H12" i="6"/>
  <c r="I57" i="1" s="1"/>
  <c r="J26" i="2"/>
  <c r="G26" i="2"/>
  <c r="K26" i="2"/>
  <c r="K14" i="2" l="1"/>
  <c r="L56" i="1"/>
  <c r="H4" i="4"/>
  <c r="F4" i="4"/>
  <c r="J56" i="1"/>
  <c r="I14" i="2"/>
  <c r="H14" i="2"/>
  <c r="E4" i="4"/>
  <c r="I56" i="1"/>
  <c r="G4" i="4"/>
  <c r="J14" i="2"/>
  <c r="K56" i="1"/>
  <c r="G14" i="2"/>
  <c r="D4" i="4"/>
  <c r="H56" i="1"/>
  <c r="F37" i="3"/>
  <c r="F34" i="3"/>
  <c r="F33" i="3"/>
  <c r="F35" i="3"/>
  <c r="F32" i="3"/>
  <c r="F31" i="3"/>
  <c r="F30" i="3"/>
  <c r="F26" i="3"/>
  <c r="F24" i="3"/>
  <c r="F22" i="3"/>
  <c r="F20" i="3"/>
  <c r="F16" i="3"/>
  <c r="F14" i="3"/>
  <c r="F12" i="3"/>
  <c r="F10" i="3"/>
  <c r="F8" i="3"/>
  <c r="D3" i="4" l="1"/>
  <c r="H65" i="1"/>
  <c r="G3" i="4"/>
  <c r="K65" i="1"/>
  <c r="H3" i="4"/>
  <c r="L65" i="1"/>
  <c r="E3" i="4"/>
  <c r="I65" i="1"/>
  <c r="J65" i="1"/>
  <c r="F3" i="4"/>
  <c r="K20" i="2"/>
  <c r="J20" i="2"/>
  <c r="I20" i="2"/>
  <c r="H20" i="2"/>
  <c r="G20" i="2"/>
  <c r="F20" i="2"/>
  <c r="E20" i="2"/>
  <c r="D20" i="2"/>
  <c r="K17" i="2"/>
  <c r="K16" i="2"/>
  <c r="J17" i="2"/>
  <c r="J16" i="2"/>
  <c r="I17" i="2"/>
  <c r="H17" i="2"/>
  <c r="G17" i="2"/>
  <c r="F17" i="2"/>
  <c r="E17" i="2"/>
  <c r="I16" i="2"/>
  <c r="H16" i="2"/>
  <c r="G16" i="2"/>
  <c r="F16" i="2"/>
  <c r="E16" i="2"/>
  <c r="D17" i="2"/>
  <c r="D16" i="2"/>
  <c r="K13" i="2"/>
  <c r="J13" i="2"/>
  <c r="I13" i="2"/>
  <c r="H13" i="2"/>
  <c r="G13" i="2"/>
  <c r="F13" i="2"/>
  <c r="E13" i="2"/>
  <c r="D13" i="2"/>
  <c r="K12" i="2"/>
  <c r="J12" i="2"/>
  <c r="I12" i="2"/>
  <c r="H12" i="2"/>
  <c r="G12" i="2"/>
  <c r="F12" i="2"/>
  <c r="E12" i="2"/>
  <c r="D12" i="2"/>
  <c r="K11" i="2"/>
  <c r="J11" i="2"/>
  <c r="I11" i="2"/>
  <c r="H11" i="2"/>
  <c r="G11" i="2"/>
  <c r="F11" i="2"/>
  <c r="E11" i="2"/>
  <c r="D11" i="2"/>
  <c r="F31" i="1" l="1"/>
  <c r="E31" i="1"/>
  <c r="F28" i="1"/>
  <c r="E9" i="2" s="1"/>
  <c r="E28" i="1"/>
  <c r="D9" i="2" s="1"/>
  <c r="F50" i="1"/>
  <c r="E50" i="1"/>
  <c r="F8" i="1"/>
  <c r="E6" i="2" s="1"/>
  <c r="E8" i="1"/>
  <c r="D6" i="2" s="1"/>
  <c r="E7" i="2"/>
  <c r="D7" i="2"/>
  <c r="E27" i="1" l="1"/>
  <c r="D8" i="2" s="1"/>
  <c r="E41" i="1"/>
  <c r="F27" i="1"/>
  <c r="E8" i="2" s="1"/>
  <c r="F41" i="1"/>
  <c r="D7" i="5"/>
  <c r="F7" i="5" s="1"/>
  <c r="G7" i="5" s="1"/>
  <c r="D10" i="2" l="1"/>
  <c r="E51" i="1"/>
  <c r="E10" i="2"/>
  <c r="F51" i="1"/>
  <c r="L9" i="4"/>
  <c r="K18" i="2"/>
  <c r="J18" i="2"/>
  <c r="E18" i="2"/>
  <c r="D18" i="2"/>
  <c r="I18" i="2"/>
  <c r="H18" i="2"/>
  <c r="G18" i="2"/>
  <c r="F18" i="2"/>
  <c r="E19" i="2" l="1"/>
  <c r="E21" i="2"/>
  <c r="D19" i="2"/>
  <c r="D21" i="2"/>
  <c r="L4" i="4"/>
  <c r="L5" i="4"/>
  <c r="L7" i="4"/>
  <c r="L6" i="4"/>
  <c r="L8" i="4"/>
  <c r="L3" i="4" l="1"/>
  <c r="L10" i="4"/>
  <c r="L37" i="1" l="1"/>
  <c r="K37" i="1"/>
  <c r="J37" i="1"/>
  <c r="I37" i="1"/>
  <c r="H37" i="1"/>
  <c r="G37" i="1"/>
  <c r="L34" i="1"/>
  <c r="K34" i="1"/>
  <c r="L31" i="1"/>
  <c r="K31" i="1"/>
  <c r="L28" i="1"/>
  <c r="L40" i="1" s="1"/>
  <c r="K28" i="1"/>
  <c r="L23" i="1"/>
  <c r="K23" i="1"/>
  <c r="J23" i="1"/>
  <c r="I23" i="1"/>
  <c r="H23" i="1"/>
  <c r="G23" i="1"/>
  <c r="L20" i="1"/>
  <c r="K20" i="1"/>
  <c r="J20" i="1"/>
  <c r="I20" i="1"/>
  <c r="H20" i="1"/>
  <c r="L17" i="1"/>
  <c r="L50" i="1" s="1"/>
  <c r="K17" i="1"/>
  <c r="L14" i="1"/>
  <c r="K14" i="1"/>
  <c r="L11" i="1"/>
  <c r="K11" i="1"/>
  <c r="L8" i="1"/>
  <c r="K8" i="1"/>
  <c r="J8" i="1"/>
  <c r="I8" i="1"/>
  <c r="H8" i="1"/>
  <c r="I6" i="2" l="1"/>
  <c r="F7" i="7"/>
  <c r="J6" i="2"/>
  <c r="G7" i="7"/>
  <c r="G6" i="2"/>
  <c r="D7" i="7"/>
  <c r="K6" i="2"/>
  <c r="H7" i="7"/>
  <c r="H6" i="2"/>
  <c r="E7" i="7"/>
  <c r="K40" i="1"/>
  <c r="J9" i="2" s="1"/>
  <c r="K50" i="1"/>
  <c r="K26" i="1"/>
  <c r="J7" i="2" s="1"/>
  <c r="L26" i="1"/>
  <c r="L41" i="1" l="1"/>
  <c r="K10" i="2" s="1"/>
  <c r="K7" i="2"/>
  <c r="K27" i="1"/>
  <c r="J8" i="2" s="1"/>
  <c r="K41" i="1"/>
  <c r="J10" i="2" s="1"/>
  <c r="L27" i="1"/>
  <c r="K8" i="2" s="1"/>
  <c r="L51" i="1"/>
  <c r="H28" i="1"/>
  <c r="I28" i="1"/>
  <c r="G28" i="1"/>
  <c r="G20" i="1"/>
  <c r="H31" i="1"/>
  <c r="J31" i="1"/>
  <c r="G31" i="1"/>
  <c r="J17" i="1"/>
  <c r="G17" i="1"/>
  <c r="J34" i="1"/>
  <c r="I34" i="1"/>
  <c r="H34" i="1"/>
  <c r="G34" i="1"/>
  <c r="I31" i="1"/>
  <c r="I17" i="1"/>
  <c r="H17" i="1"/>
  <c r="J14" i="1"/>
  <c r="I14" i="1"/>
  <c r="H14" i="1"/>
  <c r="G14" i="1"/>
  <c r="G50" i="1" l="1"/>
  <c r="J50" i="1"/>
  <c r="H50" i="1"/>
  <c r="I50" i="1"/>
  <c r="K51" i="1"/>
  <c r="K19" i="2"/>
  <c r="H40" i="1"/>
  <c r="G9" i="2" s="1"/>
  <c r="G40" i="1"/>
  <c r="D28" i="3" s="1"/>
  <c r="I40" i="1"/>
  <c r="H9" i="2" s="1"/>
  <c r="J28" i="1"/>
  <c r="J40" i="1" s="1"/>
  <c r="I9" i="2" s="1"/>
  <c r="F9" i="2" l="1"/>
  <c r="F28" i="3"/>
  <c r="K21" i="2"/>
  <c r="J19" i="2"/>
  <c r="H11" i="1"/>
  <c r="H26" i="1" s="1"/>
  <c r="G7" i="2" s="1"/>
  <c r="J11" i="1"/>
  <c r="J26" i="1" s="1"/>
  <c r="I7" i="2" s="1"/>
  <c r="I11" i="1"/>
  <c r="I26" i="1" s="1"/>
  <c r="H7" i="2" s="1"/>
  <c r="J21" i="2" l="1"/>
  <c r="I27" i="1"/>
  <c r="H8" i="2" s="1"/>
  <c r="I41" i="1"/>
  <c r="H10" i="2" s="1"/>
  <c r="J27" i="1"/>
  <c r="I8" i="2" s="1"/>
  <c r="J41" i="1"/>
  <c r="I10" i="2" s="1"/>
  <c r="H27" i="1"/>
  <c r="G8" i="2" s="1"/>
  <c r="H41" i="1"/>
  <c r="G10" i="2" s="1"/>
  <c r="G11" i="1"/>
  <c r="G8" i="1"/>
  <c r="C7" i="7" l="1"/>
  <c r="D7" i="3"/>
  <c r="G26" i="1"/>
  <c r="F6" i="2"/>
  <c r="F7" i="3"/>
  <c r="J51" i="1"/>
  <c r="H51" i="1"/>
  <c r="I51" i="1"/>
  <c r="G41" i="1" l="1"/>
  <c r="D29" i="3" s="1"/>
  <c r="D18" i="3"/>
  <c r="G27" i="1"/>
  <c r="D19" i="3" s="1"/>
  <c r="F10" i="2"/>
  <c r="F29" i="3"/>
  <c r="F19" i="3"/>
  <c r="F7" i="2"/>
  <c r="F18" i="3"/>
  <c r="H21" i="2"/>
  <c r="H19" i="2"/>
  <c r="G21" i="2"/>
  <c r="G19" i="2"/>
  <c r="I19" i="2"/>
  <c r="G51" i="1"/>
  <c r="F8" i="2" l="1"/>
  <c r="D36" i="3"/>
  <c r="I21" i="2"/>
  <c r="F36" i="3"/>
  <c r="D38" i="3"/>
  <c r="F19" i="2"/>
  <c r="D5" i="5" s="1"/>
  <c r="F5" i="5" s="1"/>
  <c r="G5" i="5" s="1"/>
  <c r="F21" i="2" l="1"/>
  <c r="D6" i="5" s="1"/>
  <c r="F6" i="5" s="1"/>
  <c r="G6" i="5" s="1"/>
  <c r="F38" i="3"/>
</calcChain>
</file>

<file path=xl/sharedStrings.xml><?xml version="1.0" encoding="utf-8"?>
<sst xmlns="http://schemas.openxmlformats.org/spreadsheetml/2006/main" count="513" uniqueCount="215">
  <si>
    <t>既存</t>
    <rPh sb="0" eb="2">
      <t>キゾン</t>
    </rPh>
    <phoneticPr fontId="2"/>
  </si>
  <si>
    <t>新規</t>
    <rPh sb="0" eb="2">
      <t>シンキ</t>
    </rPh>
    <phoneticPr fontId="2"/>
  </si>
  <si>
    <t>商品材料</t>
    <rPh sb="0" eb="2">
      <t>ショウヒン</t>
    </rPh>
    <rPh sb="2" eb="4">
      <t>ザイリョウ</t>
    </rPh>
    <phoneticPr fontId="2"/>
  </si>
  <si>
    <t>外注費</t>
    <rPh sb="0" eb="3">
      <t>ガイチュウヒ</t>
    </rPh>
    <phoneticPr fontId="2"/>
  </si>
  <si>
    <t>減価償却費</t>
    <rPh sb="0" eb="2">
      <t>ゲンカ</t>
    </rPh>
    <rPh sb="2" eb="5">
      <t>ショウキャクヒ</t>
    </rPh>
    <phoneticPr fontId="2"/>
  </si>
  <si>
    <t>労務費</t>
    <rPh sb="0" eb="3">
      <t>ロウムヒ</t>
    </rPh>
    <phoneticPr fontId="2"/>
  </si>
  <si>
    <t>その他の経費</t>
    <rPh sb="2" eb="3">
      <t>タ</t>
    </rPh>
    <rPh sb="4" eb="6">
      <t>ケイヒ</t>
    </rPh>
    <phoneticPr fontId="2"/>
  </si>
  <si>
    <t>計</t>
    <rPh sb="0" eb="1">
      <t>ケイ</t>
    </rPh>
    <phoneticPr fontId="2"/>
  </si>
  <si>
    <t>営業利益</t>
    <rPh sb="0" eb="2">
      <t>エイギョウ</t>
    </rPh>
    <rPh sb="2" eb="4">
      <t>リエキ</t>
    </rPh>
    <phoneticPr fontId="2"/>
  </si>
  <si>
    <t>人件費</t>
    <rPh sb="0" eb="3">
      <t>ジンケンヒ</t>
    </rPh>
    <phoneticPr fontId="2"/>
  </si>
  <si>
    <t>地代・家賃</t>
    <rPh sb="0" eb="2">
      <t>チダイ</t>
    </rPh>
    <rPh sb="3" eb="5">
      <t>ヤチン</t>
    </rPh>
    <phoneticPr fontId="2"/>
  </si>
  <si>
    <t>給与支給総額</t>
    <rPh sb="0" eb="2">
      <t>キュウヨ</t>
    </rPh>
    <rPh sb="2" eb="4">
      <t>シキュウ</t>
    </rPh>
    <rPh sb="4" eb="6">
      <t>ソウガク</t>
    </rPh>
    <phoneticPr fontId="2"/>
  </si>
  <si>
    <t>経常利益</t>
    <rPh sb="0" eb="2">
      <t>ケイジョウ</t>
    </rPh>
    <rPh sb="2" eb="4">
      <t>リエキ</t>
    </rPh>
    <phoneticPr fontId="2"/>
  </si>
  <si>
    <t>普通償却</t>
    <rPh sb="0" eb="2">
      <t>フツウ</t>
    </rPh>
    <rPh sb="2" eb="4">
      <t>ショウキャク</t>
    </rPh>
    <phoneticPr fontId="2"/>
  </si>
  <si>
    <t>特別償却</t>
    <rPh sb="0" eb="2">
      <t>トクベツ</t>
    </rPh>
    <rPh sb="2" eb="4">
      <t>ショウキャク</t>
    </rPh>
    <phoneticPr fontId="2"/>
  </si>
  <si>
    <t>減価償却費</t>
    <phoneticPr fontId="2"/>
  </si>
  <si>
    <t>売上総利益</t>
    <rPh sb="0" eb="2">
      <t>ウリアゲ</t>
    </rPh>
    <rPh sb="2" eb="5">
      <t>ソウリエキ</t>
    </rPh>
    <rPh sb="3" eb="5">
      <t>リエキ</t>
    </rPh>
    <phoneticPr fontId="2"/>
  </si>
  <si>
    <t>付加価値額</t>
    <rPh sb="0" eb="5">
      <t>フカカチガク</t>
    </rPh>
    <phoneticPr fontId="2"/>
  </si>
  <si>
    <t>従業員数</t>
    <phoneticPr fontId="2"/>
  </si>
  <si>
    <t>一人当たりの付加価値額</t>
    <phoneticPr fontId="2"/>
  </si>
  <si>
    <t>伸び率</t>
    <rPh sb="0" eb="1">
      <t>ノ</t>
    </rPh>
    <rPh sb="2" eb="3">
      <t>リツ</t>
    </rPh>
    <phoneticPr fontId="2"/>
  </si>
  <si>
    <t>指数</t>
    <rPh sb="0" eb="2">
      <t>シスウ</t>
    </rPh>
    <phoneticPr fontId="2"/>
  </si>
  <si>
    <t>直近期末</t>
    <rPh sb="0" eb="2">
      <t>チョッキン</t>
    </rPh>
    <rPh sb="2" eb="4">
      <t>キマツ</t>
    </rPh>
    <phoneticPr fontId="2"/>
  </si>
  <si>
    <t>（別表３）</t>
  </si>
  <si>
    <t>経営計画及び資金計画</t>
  </si>
  <si>
    <t>（単位：千円）</t>
    <phoneticPr fontId="2"/>
  </si>
  <si>
    <t>①売上高</t>
    <phoneticPr fontId="5"/>
  </si>
  <si>
    <t>②売上原価</t>
  </si>
  <si>
    <t>③売上総利益
（①－②）</t>
  </si>
  <si>
    <t>④販売費及び
　一般管理費</t>
  </si>
  <si>
    <t>⑤営業利益</t>
  </si>
  <si>
    <t>⑥経常利益</t>
    <rPh sb="1" eb="2">
      <t>ヘ</t>
    </rPh>
    <rPh sb="2" eb="3">
      <t>ツネ</t>
    </rPh>
    <phoneticPr fontId="5"/>
  </si>
  <si>
    <t>⑦給与支給総額</t>
    <rPh sb="1" eb="2">
      <t>キュウ</t>
    </rPh>
    <rPh sb="2" eb="3">
      <t>ヨ</t>
    </rPh>
    <rPh sb="3" eb="4">
      <t>シ</t>
    </rPh>
    <rPh sb="4" eb="5">
      <t>キュウ</t>
    </rPh>
    <rPh sb="5" eb="6">
      <t>ソウ</t>
    </rPh>
    <rPh sb="6" eb="7">
      <t>ガク</t>
    </rPh>
    <phoneticPr fontId="5"/>
  </si>
  <si>
    <t>⑧人件費</t>
  </si>
  <si>
    <t>⑨設備投資額</t>
  </si>
  <si>
    <t>－</t>
  </si>
  <si>
    <t>⑩運転資金</t>
  </si>
  <si>
    <t>普通償却額</t>
  </si>
  <si>
    <t>特別償却額</t>
  </si>
  <si>
    <t>⑪減価償却額</t>
  </si>
  <si>
    <t>⑫付加価値額
（⑤＋⑧＋⑪）</t>
    <phoneticPr fontId="5"/>
  </si>
  <si>
    <t>⑬従業員数</t>
  </si>
  <si>
    <t>⑭一人当たりの付加価値額（⑫÷⑬）</t>
    <phoneticPr fontId="5"/>
  </si>
  <si>
    <t>⑮資金調達額(⑨＋⑩)</t>
    <phoneticPr fontId="5"/>
  </si>
  <si>
    <t>政府系金融
機関借入</t>
  </si>
  <si>
    <t>民間金融機
関借入</t>
  </si>
  <si>
    <t>自己資金</t>
  </si>
  <si>
    <t>その他</t>
  </si>
  <si>
    <t>合計</t>
  </si>
  <si>
    <t>（各種指標の算出方法）</t>
  </si>
  <si>
    <t>３　計画目標値の詳細</t>
    <rPh sb="2" eb="4">
      <t>ケイカク</t>
    </rPh>
    <rPh sb="4" eb="7">
      <t>モクヒョウチ</t>
    </rPh>
    <rPh sb="8" eb="10">
      <t>ショウサイ</t>
    </rPh>
    <phoneticPr fontId="5"/>
  </si>
  <si>
    <t xml:space="preserve"> </t>
    <phoneticPr fontId="5"/>
  </si>
  <si>
    <t>（単位：千円）</t>
    <rPh sb="1" eb="3">
      <t>タンイ</t>
    </rPh>
    <rPh sb="4" eb="6">
      <t>センエン</t>
    </rPh>
    <phoneticPr fontId="5"/>
  </si>
  <si>
    <t>直近期末</t>
    <rPh sb="0" eb="2">
      <t>チョッキン</t>
    </rPh>
    <rPh sb="2" eb="4">
      <t>キマツ</t>
    </rPh>
    <phoneticPr fontId="5"/>
  </si>
  <si>
    <t>目標最終期</t>
    <rPh sb="0" eb="2">
      <t>モクヒョウ</t>
    </rPh>
    <rPh sb="2" eb="5">
      <t>サイシュウキ</t>
    </rPh>
    <phoneticPr fontId="5"/>
  </si>
  <si>
    <t>指数</t>
    <rPh sb="0" eb="2">
      <t>シスウ</t>
    </rPh>
    <phoneticPr fontId="5"/>
  </si>
  <si>
    <t>既存事業</t>
    <rPh sb="0" eb="2">
      <t>キゾン</t>
    </rPh>
    <rPh sb="2" eb="4">
      <t>ジギョウ</t>
    </rPh>
    <phoneticPr fontId="5"/>
  </si>
  <si>
    <t>新規事業</t>
    <rPh sb="0" eb="2">
      <t>シンキ</t>
    </rPh>
    <rPh sb="2" eb="4">
      <t>ジギョウ</t>
    </rPh>
    <phoneticPr fontId="5"/>
  </si>
  <si>
    <t>計(A)</t>
    <rPh sb="0" eb="1">
      <t>ケイ</t>
    </rPh>
    <phoneticPr fontId="5"/>
  </si>
  <si>
    <t>売上原価</t>
    <rPh sb="0" eb="2">
      <t>ウリアゲ</t>
    </rPh>
    <rPh sb="2" eb="4">
      <t>ゲンカ</t>
    </rPh>
    <phoneticPr fontId="5"/>
  </si>
  <si>
    <t>商品・材料費</t>
    <rPh sb="0" eb="2">
      <t>ショウヒン</t>
    </rPh>
    <rPh sb="3" eb="6">
      <t>ザイリョウヒ</t>
    </rPh>
    <phoneticPr fontId="5"/>
  </si>
  <si>
    <t>外注費</t>
    <rPh sb="0" eb="3">
      <t>ガイチュウヒ</t>
    </rPh>
    <phoneticPr fontId="5"/>
  </si>
  <si>
    <t>減価償却費(J)</t>
    <rPh sb="0" eb="2">
      <t>ゲンカ</t>
    </rPh>
    <rPh sb="2" eb="5">
      <t>ショウキャクヒ</t>
    </rPh>
    <phoneticPr fontId="5"/>
  </si>
  <si>
    <t>労務費（G）</t>
    <rPh sb="0" eb="3">
      <t>ロウムヒ</t>
    </rPh>
    <phoneticPr fontId="5"/>
  </si>
  <si>
    <t>計(B)</t>
    <rPh sb="0" eb="1">
      <t>ケイ</t>
    </rPh>
    <phoneticPr fontId="5"/>
  </si>
  <si>
    <t>売上総利益　C＝A-B</t>
    <rPh sb="0" eb="2">
      <t>ウリアゲ</t>
    </rPh>
    <rPh sb="2" eb="5">
      <t>ソウリエキ</t>
    </rPh>
    <phoneticPr fontId="5"/>
  </si>
  <si>
    <t>販売費及び一般管理費</t>
    <rPh sb="0" eb="3">
      <t>ハンバイヒ</t>
    </rPh>
    <rPh sb="3" eb="4">
      <t>オヨ</t>
    </rPh>
    <rPh sb="5" eb="7">
      <t>イッパン</t>
    </rPh>
    <rPh sb="7" eb="10">
      <t>カンリヒ</t>
    </rPh>
    <phoneticPr fontId="5"/>
  </si>
  <si>
    <t>人件費(H)</t>
    <rPh sb="0" eb="3">
      <t>ジンケンヒ</t>
    </rPh>
    <phoneticPr fontId="5"/>
  </si>
  <si>
    <t>減価償却費(K)</t>
    <rPh sb="0" eb="2">
      <t>ゲンカ</t>
    </rPh>
    <rPh sb="2" eb="5">
      <t>ショウキャクヒ</t>
    </rPh>
    <phoneticPr fontId="5"/>
  </si>
  <si>
    <t>地代・家賃</t>
    <rPh sb="0" eb="2">
      <t>チダイ</t>
    </rPh>
    <rPh sb="3" eb="5">
      <t>ヤチン</t>
    </rPh>
    <phoneticPr fontId="5"/>
  </si>
  <si>
    <t>計(D)</t>
    <rPh sb="0" eb="1">
      <t>ケイ</t>
    </rPh>
    <phoneticPr fontId="5"/>
  </si>
  <si>
    <t>営業利益　E＝C-D</t>
    <rPh sb="0" eb="2">
      <t>エイギョウ</t>
    </rPh>
    <rPh sb="2" eb="4">
      <t>リエキ</t>
    </rPh>
    <phoneticPr fontId="5"/>
  </si>
  <si>
    <t>経常利益　　　　　　</t>
    <rPh sb="0" eb="2">
      <t>ケイジョウ</t>
    </rPh>
    <rPh sb="2" eb="4">
      <t>リエキ</t>
    </rPh>
    <phoneticPr fontId="5"/>
  </si>
  <si>
    <t>給与支給総額　　　</t>
    <rPh sb="0" eb="6">
      <t>キュウヨシキュウソウガク</t>
    </rPh>
    <phoneticPr fontId="5"/>
  </si>
  <si>
    <t>人件費　F＝G＋H</t>
    <rPh sb="0" eb="3">
      <t>ジンケンヒ</t>
    </rPh>
    <phoneticPr fontId="5"/>
  </si>
  <si>
    <t>普通償却額</t>
    <rPh sb="0" eb="2">
      <t>フツウ</t>
    </rPh>
    <rPh sb="2" eb="5">
      <t>ショウキャクガク</t>
    </rPh>
    <phoneticPr fontId="5"/>
  </si>
  <si>
    <t>特別償却額</t>
    <rPh sb="0" eb="2">
      <t>トクベツ</t>
    </rPh>
    <rPh sb="2" eb="5">
      <t>ショウキャクガク</t>
    </rPh>
    <phoneticPr fontId="5"/>
  </si>
  <si>
    <t>減価償却費計　I＝J＋K</t>
    <rPh sb="0" eb="2">
      <t>ゲンカ</t>
    </rPh>
    <rPh sb="2" eb="4">
      <t>ショウキャク</t>
    </rPh>
    <rPh sb="4" eb="5">
      <t>ヒ</t>
    </rPh>
    <rPh sb="5" eb="6">
      <t>ケイ</t>
    </rPh>
    <phoneticPr fontId="5"/>
  </si>
  <si>
    <t>付加価値額＝Ｅ＋F＋I</t>
    <rPh sb="0" eb="2">
      <t>フカ</t>
    </rPh>
    <rPh sb="2" eb="5">
      <t>カチガク</t>
    </rPh>
    <phoneticPr fontId="5"/>
  </si>
  <si>
    <t>従業員数（L）</t>
    <rPh sb="0" eb="2">
      <t>ジュウギョウ</t>
    </rPh>
    <rPh sb="2" eb="4">
      <t>インスウ</t>
    </rPh>
    <phoneticPr fontId="5"/>
  </si>
  <si>
    <t>一人当たりの付加価値額(E+F+I)/L</t>
    <rPh sb="0" eb="3">
      <t>ヒトリア</t>
    </rPh>
    <rPh sb="6" eb="8">
      <t>フカ</t>
    </rPh>
    <rPh sb="8" eb="11">
      <t>カチガク</t>
    </rPh>
    <phoneticPr fontId="5"/>
  </si>
  <si>
    <t>注１　派遣労働者、短時間労働者の給与を外注費で処理している場合は、これを労務費又は人件費に振り替えて記載してください。</t>
  </si>
  <si>
    <t>２　減価償却費には、繰延資産の償却額、損金算入されているリース・レンタル費用も含めて記載してください。</t>
  </si>
  <si>
    <t>３　従業者数は、人件費の算入対象としたすべての人員（役員を含む）を記載してください。</t>
  </si>
  <si>
    <t xml:space="preserve">    なお、派遣労働者、短時間労働者が含まれる場合は、勤務時間により人数調整してください。</t>
    <phoneticPr fontId="2"/>
  </si>
  <si>
    <t>５　資金計画の詳細</t>
  </si>
  <si>
    <t>区分</t>
    <rPh sb="0" eb="2">
      <t>クブン</t>
    </rPh>
    <phoneticPr fontId="2"/>
  </si>
  <si>
    <t>1年後</t>
  </si>
  <si>
    <t>2年後</t>
  </si>
  <si>
    <t>3年後</t>
  </si>
  <si>
    <t>4年後</t>
  </si>
  <si>
    <t>5年後</t>
  </si>
  <si>
    <t>6年後</t>
  </si>
  <si>
    <t>7年後</t>
  </si>
  <si>
    <t>8年後</t>
  </si>
  <si>
    <t>計</t>
  </si>
  <si>
    <t>所要資金額</t>
    <rPh sb="0" eb="5">
      <t>ショヨウシキンガク</t>
    </rPh>
    <phoneticPr fontId="2"/>
  </si>
  <si>
    <t>うち設備投資資金額</t>
    <rPh sb="2" eb="9">
      <t>セツビトウシシキンガク</t>
    </rPh>
    <phoneticPr fontId="2"/>
  </si>
  <si>
    <t>うち運転資金</t>
    <rPh sb="2" eb="6">
      <t>ウンテンシキン</t>
    </rPh>
    <phoneticPr fontId="2"/>
  </si>
  <si>
    <t>資金調達方法</t>
    <rPh sb="0" eb="6">
      <t>シキンチョウタツホウホウ</t>
    </rPh>
    <phoneticPr fontId="2"/>
  </si>
  <si>
    <t>政府系金融機関からの借入</t>
    <phoneticPr fontId="2"/>
  </si>
  <si>
    <t>自己資金</t>
    <phoneticPr fontId="2"/>
  </si>
  <si>
    <t>その他</t>
    <phoneticPr fontId="2"/>
  </si>
  <si>
    <t>合計</t>
    <rPh sb="0" eb="2">
      <t>ゴウケイ</t>
    </rPh>
    <phoneticPr fontId="2"/>
  </si>
  <si>
    <t>１ 所要資金欄には、必要に応じて資金使途等を記載のこと（支援機関と十分協議のこと）</t>
  </si>
  <si>
    <t>２ 政府系金融機関からの融資期待がある場合には、機関名をすべて備考欄に記載すること。</t>
  </si>
  <si>
    <t>３ 金融機関からの融資期待がある場合（道の制度融資も含む）で、信用保証協会からの付保期待があるときは、その旨記載のこと。</t>
  </si>
  <si>
    <t>４ 資金調達に際しては、承認申請に並行して各関係機関と十分連絡を取ること。</t>
  </si>
  <si>
    <t>５ なお、本表の資金計画は、融資等を保証するものではない。</t>
  </si>
  <si>
    <t>参加特定事業者名　　　　　　　　　　　　</t>
    <rPh sb="2" eb="7">
      <t>トクテイジギョウシャ</t>
    </rPh>
    <phoneticPr fontId="5"/>
  </si>
  <si>
    <t>はい</t>
    <phoneticPr fontId="5"/>
  </si>
  <si>
    <t>該当なし</t>
  </si>
  <si>
    <t>「給与支給総額」：給料＋賃金＋賞与＋各種手当</t>
    <phoneticPr fontId="2"/>
  </si>
  <si>
    <t>「付加価値額」：営業利益＋人件費＋減価償却費</t>
    <phoneticPr fontId="2"/>
  </si>
  <si>
    <t>「一人当たりの付加価値額」：付加価値額÷従業員数</t>
    <phoneticPr fontId="2"/>
  </si>
  <si>
    <t>「営業利益」：売上総利益（売上高－売上原価）－販売費及び一般管理費</t>
    <phoneticPr fontId="2"/>
  </si>
  <si>
    <t>従業員数、人件費に短時間労働者、派遣労働者に対する費用を算入しましたか。</t>
    <phoneticPr fontId="5"/>
  </si>
  <si>
    <t>減価償却費にリース費用を算入しましたか。</t>
    <phoneticPr fontId="5"/>
  </si>
  <si>
    <t>従業員数について就業時間による調整を行いましたか。</t>
    <phoneticPr fontId="5"/>
  </si>
  <si>
    <t>（算出時における留意点～下記について該当があれば原則算入してください。）</t>
    <rPh sb="12" eb="14">
      <t>カキ</t>
    </rPh>
    <rPh sb="18" eb="20">
      <t>ガイトウ</t>
    </rPh>
    <rPh sb="24" eb="26">
      <t>ゲンソク</t>
    </rPh>
    <rPh sb="26" eb="28">
      <t>サンニュウ</t>
    </rPh>
    <phoneticPr fontId="2"/>
  </si>
  <si>
    <t>現状</t>
    <rPh sb="0" eb="2">
      <t>ゲンジョウ</t>
    </rPh>
    <phoneticPr fontId="5"/>
  </si>
  <si>
    <t>終了時</t>
    <rPh sb="0" eb="3">
      <t>シュウリョウジ</t>
    </rPh>
    <phoneticPr fontId="5"/>
  </si>
  <si>
    <t>付加価値額</t>
    <rPh sb="0" eb="2">
      <t>フカ</t>
    </rPh>
    <rPh sb="2" eb="4">
      <t>カチ</t>
    </rPh>
    <rPh sb="4" eb="5">
      <t>ガク</t>
    </rPh>
    <phoneticPr fontId="5"/>
  </si>
  <si>
    <t>一人当たりの
付加価値額</t>
    <rPh sb="0" eb="2">
      <t>ヒトリ</t>
    </rPh>
    <rPh sb="2" eb="3">
      <t>ア</t>
    </rPh>
    <rPh sb="7" eb="9">
      <t>フカ</t>
    </rPh>
    <rPh sb="9" eb="11">
      <t>カチ</t>
    </rPh>
    <rPh sb="11" eb="12">
      <t>ガク</t>
    </rPh>
    <phoneticPr fontId="5"/>
  </si>
  <si>
    <t>給与支給総額</t>
    <rPh sb="0" eb="2">
      <t>キュウヨ</t>
    </rPh>
    <rPh sb="2" eb="4">
      <t>シキュウ</t>
    </rPh>
    <rPh sb="4" eb="6">
      <t>ソウガク</t>
    </rPh>
    <phoneticPr fontId="5"/>
  </si>
  <si>
    <t>経営の向上の程度を示す指標</t>
    <phoneticPr fontId="2"/>
  </si>
  <si>
    <t>（単位：千円）</t>
  </si>
  <si>
    <t>伸び率（％）</t>
    <rPh sb="0" eb="1">
      <t>ノ</t>
    </rPh>
    <rPh sb="2" eb="3">
      <t>リツ</t>
    </rPh>
    <phoneticPr fontId="5"/>
  </si>
  <si>
    <t>2年前</t>
    <rPh sb="1" eb="3">
      <t>ネンマエ</t>
    </rPh>
    <phoneticPr fontId="2"/>
  </si>
  <si>
    <t>1年前</t>
    <rPh sb="1" eb="3">
      <t>ネンマエ</t>
    </rPh>
    <phoneticPr fontId="2"/>
  </si>
  <si>
    <t>売上原価</t>
    <rPh sb="0" eb="2">
      <t>ウリア</t>
    </rPh>
    <rPh sb="2" eb="4">
      <t>ゲンカ</t>
    </rPh>
    <phoneticPr fontId="2"/>
  </si>
  <si>
    <t>販売費及び一般管理費</t>
    <rPh sb="0" eb="2">
      <t>ハンバイ</t>
    </rPh>
    <rPh sb="3" eb="4">
      <t>オヨ</t>
    </rPh>
    <rPh sb="5" eb="7">
      <t>イッパン</t>
    </rPh>
    <rPh sb="7" eb="10">
      <t>カンリヒ</t>
    </rPh>
    <phoneticPr fontId="2"/>
  </si>
  <si>
    <t>－</t>
    <phoneticPr fontId="2"/>
  </si>
  <si>
    <t>（単位：千円）</t>
    <rPh sb="4" eb="5">
      <t>セン</t>
    </rPh>
    <phoneticPr fontId="2"/>
  </si>
  <si>
    <t>チェック欄</t>
    <rPh sb="4" eb="5">
      <t>ラン</t>
    </rPh>
    <phoneticPr fontId="2"/>
  </si>
  <si>
    <t>設備投資額</t>
    <phoneticPr fontId="2"/>
  </si>
  <si>
    <t>運転資金</t>
    <phoneticPr fontId="2"/>
  </si>
  <si>
    <t>所要資金額</t>
    <phoneticPr fontId="2"/>
  </si>
  <si>
    <t>資金調達額</t>
    <phoneticPr fontId="2"/>
  </si>
  <si>
    <t>左計画数字の作成方法記載</t>
    <rPh sb="0" eb="1">
      <t>ヒダリ</t>
    </rPh>
    <rPh sb="1" eb="3">
      <t>ケイカク</t>
    </rPh>
    <rPh sb="3" eb="5">
      <t>スウジ</t>
    </rPh>
    <rPh sb="6" eb="10">
      <t>サクセイホウホウ</t>
    </rPh>
    <rPh sb="10" eb="12">
      <t>キサイ</t>
    </rPh>
    <phoneticPr fontId="2"/>
  </si>
  <si>
    <t>（別表４）</t>
    <phoneticPr fontId="2"/>
  </si>
  <si>
    <t>設備投資計画（経営革新計画に係るもの）</t>
    <phoneticPr fontId="2"/>
  </si>
  <si>
    <t>機械装置名称　　</t>
  </si>
  <si>
    <t>導入年度</t>
  </si>
  <si>
    <t>（単位：千円）</t>
    <phoneticPr fontId="2"/>
  </si>
  <si>
    <t>参加特定事業者名　　　　　　　　　　　　</t>
    <phoneticPr fontId="2"/>
  </si>
  <si>
    <t>合計</t>
    <rPh sb="0" eb="2">
      <t>ゴウケイ</t>
    </rPh>
    <phoneticPr fontId="2"/>
  </si>
  <si>
    <t>No.</t>
    <phoneticPr fontId="2"/>
  </si>
  <si>
    <t>数量</t>
    <phoneticPr fontId="2"/>
  </si>
  <si>
    <t>単価</t>
    <phoneticPr fontId="2"/>
  </si>
  <si>
    <t>合計金額</t>
    <phoneticPr fontId="2"/>
  </si>
  <si>
    <t>運転資金計画（経営革新計画に係るもの）</t>
    <phoneticPr fontId="2"/>
  </si>
  <si>
    <t>金額</t>
    <phoneticPr fontId="2"/>
  </si>
  <si>
    <t>年度
（年目）</t>
    <rPh sb="4" eb="6">
      <t>ネンメ</t>
    </rPh>
    <phoneticPr fontId="2"/>
  </si>
  <si>
    <t>－</t>
    <phoneticPr fontId="2"/>
  </si>
  <si>
    <t>( 年 月期）</t>
  </si>
  <si>
    <t>( 年 月期）</t>
    <phoneticPr fontId="2"/>
  </si>
  <si>
    <t>１年前</t>
    <phoneticPr fontId="5"/>
  </si>
  <si>
    <t>直近期末</t>
    <phoneticPr fontId="5"/>
  </si>
  <si>
    <t>１年後</t>
    <phoneticPr fontId="5"/>
  </si>
  <si>
    <t>２年後</t>
    <phoneticPr fontId="5"/>
  </si>
  <si>
    <t>３年後</t>
    <phoneticPr fontId="5"/>
  </si>
  <si>
    <t>４年後</t>
    <phoneticPr fontId="2"/>
  </si>
  <si>
    <t>５年後</t>
    <phoneticPr fontId="2"/>
  </si>
  <si>
    <t>６年後</t>
    <phoneticPr fontId="2"/>
  </si>
  <si>
    <t>７年後</t>
    <phoneticPr fontId="2"/>
  </si>
  <si>
    <t>８年後</t>
    <phoneticPr fontId="2"/>
  </si>
  <si>
    <t>２年前</t>
    <phoneticPr fontId="5"/>
  </si>
  <si>
    <t>１年後小計</t>
    <rPh sb="3" eb="5">
      <t>ショウケイ</t>
    </rPh>
    <phoneticPr fontId="2"/>
  </si>
  <si>
    <t>２年後小計</t>
    <rPh sb="3" eb="5">
      <t>ショウケイ</t>
    </rPh>
    <phoneticPr fontId="2"/>
  </si>
  <si>
    <t>３年後小計</t>
    <rPh sb="3" eb="5">
      <t>ショウケイ</t>
    </rPh>
    <phoneticPr fontId="2"/>
  </si>
  <si>
    <t>４年後小計</t>
    <rPh sb="3" eb="5">
      <t>ショウケイ</t>
    </rPh>
    <phoneticPr fontId="2"/>
  </si>
  <si>
    <t>５年後小計</t>
    <rPh sb="3" eb="5">
      <t>ショウケイ</t>
    </rPh>
    <phoneticPr fontId="2"/>
  </si>
  <si>
    <t xml:space="preserve">
（１年後）</t>
    <phoneticPr fontId="2"/>
  </si>
  <si>
    <t xml:space="preserve">
（２年後）</t>
    <phoneticPr fontId="2"/>
  </si>
  <si>
    <t xml:space="preserve">
（３年後）</t>
    <phoneticPr fontId="2"/>
  </si>
  <si>
    <t xml:space="preserve">
（４年後）</t>
    <phoneticPr fontId="2"/>
  </si>
  <si>
    <t xml:space="preserve">
（５年後）</t>
    <phoneticPr fontId="2"/>
  </si>
  <si>
    <t xml:space="preserve"> 売上高</t>
    <rPh sb="1" eb="4">
      <t>ウリアゲダカ</t>
    </rPh>
    <phoneticPr fontId="5"/>
  </si>
  <si>
    <t>その他の経費</t>
    <rPh sb="2" eb="3">
      <t>タ</t>
    </rPh>
    <rPh sb="4" eb="6">
      <t>ケイヒ</t>
    </rPh>
    <phoneticPr fontId="5"/>
  </si>
  <si>
    <t>ア　既存事業</t>
    <rPh sb="2" eb="4">
      <t>キゾン</t>
    </rPh>
    <rPh sb="4" eb="6">
      <t>ジギョウ</t>
    </rPh>
    <phoneticPr fontId="2"/>
  </si>
  <si>
    <t>(1)売上高の算定</t>
    <rPh sb="3" eb="5">
      <t>ウリアゲ</t>
    </rPh>
    <rPh sb="5" eb="6">
      <t>ダカ</t>
    </rPh>
    <rPh sb="7" eb="9">
      <t>サンテイ</t>
    </rPh>
    <phoneticPr fontId="2"/>
  </si>
  <si>
    <t>(2)売上原価の算定</t>
    <rPh sb="8" eb="10">
      <t>サンテイ</t>
    </rPh>
    <phoneticPr fontId="2"/>
  </si>
  <si>
    <t>既存事業</t>
    <rPh sb="2" eb="4">
      <t>ジギョウ</t>
    </rPh>
    <phoneticPr fontId="2"/>
  </si>
  <si>
    <t>新規事業</t>
    <rPh sb="2" eb="4">
      <t>ジギョウ</t>
    </rPh>
    <phoneticPr fontId="2"/>
  </si>
  <si>
    <t>商品・材料費</t>
    <rPh sb="0" eb="2">
      <t>ショウヒン</t>
    </rPh>
    <rPh sb="3" eb="5">
      <t>ザイリョウ</t>
    </rPh>
    <rPh sb="5" eb="6">
      <t>ヒ</t>
    </rPh>
    <phoneticPr fontId="2"/>
  </si>
  <si>
    <t>直近期末</t>
    <phoneticPr fontId="2"/>
  </si>
  <si>
    <t>イ　新規事業</t>
    <rPh sb="2" eb="4">
      <t>シンキ</t>
    </rPh>
    <rPh sb="4" eb="6">
      <t>ジギョウ</t>
    </rPh>
    <phoneticPr fontId="2"/>
  </si>
  <si>
    <t>ウ　売上原価計（ア＋イ）</t>
    <rPh sb="2" eb="4">
      <t>ウリアゲ</t>
    </rPh>
    <rPh sb="4" eb="6">
      <t>ゲンカ</t>
    </rPh>
    <rPh sb="6" eb="7">
      <t>ジケイ</t>
    </rPh>
    <phoneticPr fontId="2"/>
  </si>
  <si>
    <t>(3)人件費その他の経費（販売費及び一般管理費）の算定</t>
    <rPh sb="3" eb="6">
      <t>ジンケンヒ</t>
    </rPh>
    <rPh sb="8" eb="9">
      <t>タ</t>
    </rPh>
    <rPh sb="10" eb="12">
      <t>ケイヒ</t>
    </rPh>
    <rPh sb="25" eb="27">
      <t>サンテイ</t>
    </rPh>
    <phoneticPr fontId="2"/>
  </si>
  <si>
    <t>ウ　販管費計（ア＋イ）</t>
    <rPh sb="2" eb="5">
      <t>ハンカンヒ</t>
    </rPh>
    <rPh sb="5" eb="6">
      <t>ジケイ</t>
    </rPh>
    <phoneticPr fontId="2"/>
  </si>
  <si>
    <t>○経営革新計画 目標算定根拠作成補助シート</t>
    <rPh sb="1" eb="3">
      <t>ケイエイ</t>
    </rPh>
    <rPh sb="3" eb="5">
      <t>カクシン</t>
    </rPh>
    <rPh sb="5" eb="7">
      <t>ケイカク</t>
    </rPh>
    <rPh sb="8" eb="10">
      <t>モクヒョウ</t>
    </rPh>
    <rPh sb="10" eb="12">
      <t>サンテイ</t>
    </rPh>
    <rPh sb="12" eb="14">
      <t>コンキョ</t>
    </rPh>
    <rPh sb="14" eb="16">
      <t>サクセイ</t>
    </rPh>
    <rPh sb="16" eb="18">
      <t>ホジョ</t>
    </rPh>
    <phoneticPr fontId="2"/>
  </si>
  <si>
    <t>売上高</t>
    <rPh sb="0" eb="2">
      <t>ウリアゲ</t>
    </rPh>
    <rPh sb="2" eb="3">
      <t>ダカ</t>
    </rPh>
    <phoneticPr fontId="2"/>
  </si>
  <si>
    <t>　　</t>
    <phoneticPr fontId="2"/>
  </si>
  <si>
    <t>（別表１）　～　ここの数字をワードファイルへ入力してください。</t>
    <rPh sb="11" eb="13">
      <t>スウジ</t>
    </rPh>
    <rPh sb="22" eb="24">
      <t>ニュウリョク</t>
    </rPh>
    <phoneticPr fontId="2"/>
  </si>
  <si>
    <t>備考</t>
    <phoneticPr fontId="2"/>
  </si>
  <si>
    <t>４　計画目標値算定の根拠　～表を申請書ワードファイルへ貼り付けてください。</t>
    <rPh sb="6" eb="7">
      <t>チ</t>
    </rPh>
    <rPh sb="14" eb="15">
      <t>ヒョウ</t>
    </rPh>
    <rPh sb="16" eb="19">
      <t>シンセイショ</t>
    </rPh>
    <rPh sb="27" eb="28">
      <t>ハ</t>
    </rPh>
    <rPh sb="29" eb="30">
      <t>ツ</t>
    </rPh>
    <phoneticPr fontId="2"/>
  </si>
  <si>
    <t>－</t>
    <phoneticPr fontId="2"/>
  </si>
  <si>
    <t>－</t>
    <phoneticPr fontId="2"/>
  </si>
  <si>
    <t>民間金融機関からの借入（金融機関のプロパー資金）</t>
    <phoneticPr fontId="2"/>
  </si>
  <si>
    <t>１年後</t>
    <phoneticPr fontId="2"/>
  </si>
  <si>
    <t>２年後</t>
    <phoneticPr fontId="2"/>
  </si>
  <si>
    <t>３年後</t>
    <phoneticPr fontId="2"/>
  </si>
  <si>
    <t>↓借入機関名を支店名まで入力</t>
    <rPh sb="1" eb="3">
      <t>カリイレ</t>
    </rPh>
    <rPh sb="3" eb="6">
      <t>キカンメイ</t>
    </rPh>
    <rPh sb="7" eb="10">
      <t>シテンメイ</t>
    </rPh>
    <rPh sb="12" eb="14">
      <t>ニュウリョク</t>
    </rPh>
    <phoneticPr fontId="2"/>
  </si>
  <si>
    <t>チェック欄</t>
    <rPh sb="4" eb="5">
      <t>ラン</t>
    </rPh>
    <phoneticPr fontId="2"/>
  </si>
  <si>
    <t>目標伸び率</t>
    <rPh sb="0" eb="2">
      <t>モクヒョウ</t>
    </rPh>
    <rPh sb="2" eb="3">
      <t>ノ</t>
    </rPh>
    <rPh sb="4" eb="5">
      <t>リツ</t>
    </rPh>
    <phoneticPr fontId="5"/>
  </si>
  <si>
    <t>3年後</t>
    <rPh sb="1" eb="3">
      <t>ネンゴ</t>
    </rPh>
    <phoneticPr fontId="5"/>
  </si>
  <si>
    <t>4年後</t>
    <rPh sb="1" eb="3">
      <t>ネンゴ</t>
    </rPh>
    <phoneticPr fontId="2"/>
  </si>
  <si>
    <t>5年後</t>
    <rPh sb="1" eb="3">
      <t>ネンゴ</t>
    </rPh>
    <phoneticPr fontId="5"/>
  </si>
  <si>
    <t>減価償却費チェック（以下が○となること　17行＋31行＝46行）</t>
    <rPh sb="0" eb="5">
      <t>ゲンカショウキャクヒ</t>
    </rPh>
    <rPh sb="10" eb="12">
      <t>イカ</t>
    </rPh>
    <phoneticPr fontId="2"/>
  </si>
  <si>
    <t>所要資金額と資金調達額チェック（以下が○となること　56行＝59行）</t>
    <rPh sb="0" eb="2">
      <t>ショヨウ</t>
    </rPh>
    <rPh sb="2" eb="4">
      <t>シキン</t>
    </rPh>
    <rPh sb="4" eb="5">
      <t>ガク</t>
    </rPh>
    <rPh sb="6" eb="8">
      <t>シキン</t>
    </rPh>
    <rPh sb="8" eb="11">
      <t>チョウタツガク</t>
    </rPh>
    <rPh sb="16" eb="18">
      <t>イカ</t>
    </rPh>
    <phoneticPr fontId="2"/>
  </si>
  <si>
    <t>年 ← 計画期間を入れてください（3～6のいずれか）</t>
    <rPh sb="0" eb="1">
      <t>ネン</t>
    </rPh>
    <rPh sb="6" eb="8">
      <t>キカン</t>
    </rPh>
    <rPh sb="9" eb="10">
      <t>イ</t>
    </rPh>
    <phoneticPr fontId="5"/>
  </si>
  <si>
    <t>６年後</t>
  </si>
  <si>
    <t>６年後小計</t>
    <rPh sb="3" eb="5">
      <t>ショウケイ</t>
    </rPh>
    <phoneticPr fontId="2"/>
  </si>
  <si>
    <t xml:space="preserve">
（６年後）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</si>
</sst>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0.0_ "/>
    <numFmt numFmtId="179" formatCode="yyyy&quot;年&quot;m&quot;月&quot;;@"/>
    <numFmt numFmtId="180" formatCode="0.0%"/>
    <numFmt numFmtId="181" formatCode="0.0_ "/>
    <numFmt numFmtId="182" formatCode="0_);[Red]\(0\)"/>
    <numFmt numFmtId="183" formatCode="#,##0.0;[Red]\-#,##0.0"/>
    <numFmt numFmtId="184" formatCode="0.0%&quot;以上&quot;"/>
  </numFmts>
  <fonts count="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3"/>
      <charset val="128"/>
    </font>
    <font>
      <sz val="11"/>
      <name val="ＭＳ ゴシック"/>
      <family val="3"/>
      <charset val="128"/>
    </font>
    <font>
      <b/>
      <sz val="9"/>
      <name val="ＭＳ ゴシック"/>
      <family val="3"/>
      <charset val="128"/>
    </font>
    <font>
      <sz val="8"/>
      <name val="ＭＳ 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游ゴシック"/>
      <family val="2"/>
      <charset val="128"/>
      <scheme val="minor"/>
    </font>
    <font>
      <sz val="8"/>
      <name val="ＭＳ Ｐゴシック"/>
      <family val="3"/>
      <charset val="128"/>
    </font>
    <font>
      <sz val="10.5"/>
      <color rgb="FF000000"/>
      <name val="ＭＳ ゴシック"/>
      <family val="3"/>
      <charset val="128"/>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0.5"/>
      <name val="ＭＳ ゴシック"/>
      <family val="3"/>
      <charset val="128"/>
    </font>
    <font>
      <b/>
      <sz val="10.5"/>
      <color theme="1"/>
      <name val="ＭＳ ゴシック"/>
      <family val="3"/>
      <charset val="128"/>
    </font>
    <font>
      <b/>
      <sz val="10.5"/>
      <name val="ＭＳ ゴシック"/>
      <family val="3"/>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0.5"/>
      <name val="ＭＳ Ｐゴシック"/>
      <family val="3"/>
      <charset val="128"/>
    </font>
    <font>
      <b/>
      <sz val="11"/>
      <color theme="1"/>
      <name val="ＭＳ ゴシック"/>
      <family val="3"/>
      <charset val="128"/>
    </font>
    <font>
      <b/>
      <sz val="10.5"/>
      <name val="ＭＳ Ｐゴシック"/>
      <family val="3"/>
      <charset val="128"/>
    </font>
    <font>
      <b/>
      <sz val="10.5"/>
      <color rgb="FF000000"/>
      <name val="ＭＳ ゴシック"/>
      <family val="3"/>
      <charset val="128"/>
    </font>
    <font>
      <b/>
      <sz val="9"/>
      <color rgb="FFFF0000"/>
      <name val="ＭＳ ゴシック"/>
      <family val="3"/>
      <charset val="128"/>
    </font>
    <font>
      <sz val="10"/>
      <name val="ＭＳ ゴシック"/>
      <family val="3"/>
      <charset val="128"/>
    </font>
    <font>
      <b/>
      <u/>
      <sz val="10.5"/>
      <color theme="1"/>
      <name val="ＭＳ ゴシック"/>
      <family val="3"/>
      <charset val="128"/>
    </font>
    <font>
      <b/>
      <u/>
      <sz val="10"/>
      <name val="ＭＳ ゴシック"/>
      <family val="3"/>
      <charset val="128"/>
    </font>
    <font>
      <sz val="8"/>
      <color theme="1"/>
      <name val="ＭＳ ゴシック"/>
      <family val="3"/>
      <charset val="128"/>
    </font>
    <font>
      <b/>
      <sz val="8"/>
      <color rgb="FFFF0000"/>
      <name val="ＭＳ ゴシック"/>
      <family val="3"/>
      <charset val="128"/>
    </font>
    <font>
      <sz val="11"/>
      <color rgb="FFFF0000"/>
      <name val="游ゴシック"/>
      <family val="2"/>
      <charset val="128"/>
      <scheme val="minor"/>
    </font>
    <font>
      <sz val="10.5"/>
      <color rgb="FFFF0000"/>
      <name val="ＭＳ ゴシック"/>
      <family val="3"/>
      <charset val="128"/>
    </font>
    <font>
      <b/>
      <sz val="10"/>
      <name val="ＭＳ ゴシック"/>
      <family val="3"/>
      <charset val="128"/>
    </font>
  </fonts>
  <fills count="3">
    <fill>
      <patternFill patternType="none"/>
    </fill>
    <fill>
      <patternFill patternType="gray125"/>
    </fill>
    <fill>
      <patternFill patternType="solid">
        <fgColor rgb="FFFFFF99"/>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top style="thick">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ck">
        <color indexed="64"/>
      </bottom>
      <diagonal/>
    </border>
    <border>
      <left style="thin">
        <color indexed="8"/>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style="thick">
        <color indexed="64"/>
      </left>
      <right style="thin">
        <color indexed="8"/>
      </right>
      <top style="thick">
        <color indexed="64"/>
      </top>
      <bottom style="thick">
        <color indexed="64"/>
      </bottom>
      <diagonal/>
    </border>
    <border>
      <left style="thick">
        <color indexed="8"/>
      </left>
      <right style="thin">
        <color indexed="8"/>
      </right>
      <top style="thick">
        <color indexed="64"/>
      </top>
      <bottom style="thick">
        <color indexed="64"/>
      </bottom>
      <diagonal/>
    </border>
    <border>
      <left style="thin">
        <color indexed="8"/>
      </left>
      <right style="thin">
        <color indexed="8"/>
      </right>
      <top style="thick">
        <color indexed="64"/>
      </top>
      <bottom style="thick">
        <color indexed="64"/>
      </bottom>
      <diagonal/>
    </border>
    <border>
      <left style="thin">
        <color indexed="8"/>
      </left>
      <right/>
      <top style="thick">
        <color indexed="64"/>
      </top>
      <bottom style="thick">
        <color indexed="64"/>
      </bottom>
      <diagonal/>
    </border>
    <border>
      <left style="thick">
        <color indexed="64"/>
      </left>
      <right/>
      <top/>
      <bottom/>
      <diagonal/>
    </border>
    <border>
      <left style="thin">
        <color indexed="8"/>
      </left>
      <right/>
      <top/>
      <bottom style="thick">
        <color indexed="8"/>
      </bottom>
      <diagonal/>
    </border>
    <border>
      <left style="thin">
        <color indexed="8"/>
      </left>
      <right style="thick">
        <color indexed="64"/>
      </right>
      <top style="thick">
        <color indexed="8"/>
      </top>
      <bottom style="thick">
        <color indexed="8"/>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double">
        <color indexed="8"/>
      </left>
      <right style="thin">
        <color indexed="8"/>
      </right>
      <top style="thin">
        <color indexed="8"/>
      </top>
      <bottom style="thin">
        <color indexed="8"/>
      </bottom>
      <diagonal/>
    </border>
    <border>
      <left style="thin">
        <color indexed="8"/>
      </left>
      <right/>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style="thin">
        <color indexed="8"/>
      </top>
      <bottom style="thick">
        <color indexed="64"/>
      </bottom>
      <diagonal/>
    </border>
    <border>
      <left style="double">
        <color indexed="8"/>
      </left>
      <right style="thin">
        <color indexed="8"/>
      </right>
      <top style="thick">
        <color indexed="64"/>
      </top>
      <bottom style="thick">
        <color indexed="64"/>
      </bottom>
      <diagonal/>
    </border>
    <border>
      <left style="double">
        <color indexed="8"/>
      </left>
      <right style="thin">
        <color indexed="8"/>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medium">
        <color indexed="64"/>
      </top>
      <bottom/>
      <diagonal/>
    </border>
    <border>
      <left style="thin">
        <color indexed="64"/>
      </left>
      <right/>
      <top style="hair">
        <color indexed="64"/>
      </top>
      <bottom/>
      <diagonal/>
    </border>
    <border>
      <left style="thin">
        <color indexed="8"/>
      </left>
      <right style="thin">
        <color indexed="8"/>
      </right>
      <top style="thick">
        <color indexed="8"/>
      </top>
      <bottom style="thin">
        <color indexed="8"/>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double">
        <color indexed="8"/>
      </left>
      <right style="thin">
        <color indexed="8"/>
      </right>
      <top/>
      <bottom style="double">
        <color indexed="8"/>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0" fillId="0" borderId="0" applyBorder="0" applyProtection="0">
      <alignment vertical="center"/>
    </xf>
    <xf numFmtId="0" fontId="10" fillId="0" borderId="0">
      <alignment vertical="center"/>
    </xf>
    <xf numFmtId="38" fontId="10" fillId="0" borderId="0" applyFont="0" applyFill="0" applyBorder="0" applyAlignment="0" applyProtection="0">
      <alignment vertical="center"/>
    </xf>
    <xf numFmtId="9" fontId="1" fillId="0" borderId="0" applyFont="0" applyFill="0" applyBorder="0" applyAlignment="0" applyProtection="0">
      <alignment vertical="center"/>
    </xf>
  </cellStyleXfs>
  <cellXfs count="491">
    <xf numFmtId="0" fontId="0" fillId="0" borderId="0" xfId="0">
      <alignment vertical="center"/>
    </xf>
    <xf numFmtId="0" fontId="4" fillId="0" borderId="0" xfId="0" applyFont="1">
      <alignment vertical="center"/>
    </xf>
    <xf numFmtId="0" fontId="6" fillId="0" borderId="0" xfId="0" applyFont="1" applyProtection="1">
      <alignment vertical="center"/>
    </xf>
    <xf numFmtId="0" fontId="7" fillId="0" borderId="0" xfId="0" applyFont="1" applyAlignment="1" applyProtection="1">
      <alignment horizontal="right" vertical="center"/>
    </xf>
    <xf numFmtId="0" fontId="4" fillId="0" borderId="0" xfId="0" applyFont="1" applyFill="1">
      <alignment vertical="center"/>
    </xf>
    <xf numFmtId="0" fontId="10" fillId="0" borderId="0" xfId="3" applyFont="1" applyFill="1">
      <alignment vertical="center"/>
    </xf>
    <xf numFmtId="177" fontId="10" fillId="0" borderId="0" xfId="3" applyNumberFormat="1" applyFont="1" applyFill="1">
      <alignment vertical="center"/>
    </xf>
    <xf numFmtId="0" fontId="10" fillId="0" borderId="0" xfId="3" quotePrefix="1" applyFont="1" applyFill="1">
      <alignment vertical="center"/>
    </xf>
    <xf numFmtId="38" fontId="12" fillId="0" borderId="0" xfId="4" applyFont="1" applyFill="1">
      <alignment vertical="center"/>
    </xf>
    <xf numFmtId="0" fontId="13" fillId="0" borderId="0" xfId="3" applyFont="1" applyFill="1">
      <alignment vertical="center"/>
    </xf>
    <xf numFmtId="177" fontId="13" fillId="0" borderId="0" xfId="3" applyNumberFormat="1" applyFont="1" applyFill="1">
      <alignment vertical="center"/>
    </xf>
    <xf numFmtId="178" fontId="13" fillId="0" borderId="0" xfId="3" applyNumberFormat="1" applyFont="1" applyFill="1">
      <alignment vertical="center"/>
    </xf>
    <xf numFmtId="178" fontId="10" fillId="0" borderId="0" xfId="3" applyNumberFormat="1" applyFont="1" applyFill="1">
      <alignment vertical="center"/>
    </xf>
    <xf numFmtId="0" fontId="0" fillId="0" borderId="1" xfId="0" applyBorder="1" applyAlignment="1">
      <alignment horizontal="center" vertical="center"/>
    </xf>
    <xf numFmtId="0" fontId="0" fillId="0" borderId="81" xfId="0" applyBorder="1" applyAlignment="1">
      <alignment horizontal="center" vertical="center"/>
    </xf>
    <xf numFmtId="38" fontId="15" fillId="0" borderId="1" xfId="1" applyFont="1" applyBorder="1">
      <alignment vertical="center"/>
    </xf>
    <xf numFmtId="38" fontId="15" fillId="0" borderId="10" xfId="1" applyFont="1" applyBorder="1">
      <alignment vertical="center"/>
    </xf>
    <xf numFmtId="38" fontId="15" fillId="0" borderId="81" xfId="1" applyFont="1" applyBorder="1">
      <alignment vertical="center"/>
    </xf>
    <xf numFmtId="0" fontId="0" fillId="0" borderId="13" xfId="0" applyBorder="1">
      <alignment vertical="center"/>
    </xf>
    <xf numFmtId="38" fontId="18" fillId="0" borderId="1" xfId="1" applyFont="1" applyBorder="1">
      <alignment vertical="center"/>
    </xf>
    <xf numFmtId="38" fontId="18" fillId="0" borderId="81" xfId="1" applyFont="1" applyBorder="1">
      <alignment vertical="center"/>
    </xf>
    <xf numFmtId="0" fontId="0" fillId="0" borderId="82" xfId="0" applyBorder="1">
      <alignment vertical="center"/>
    </xf>
    <xf numFmtId="38" fontId="18" fillId="0" borderId="85" xfId="1" applyFont="1" applyBorder="1">
      <alignment vertical="center"/>
    </xf>
    <xf numFmtId="38" fontId="18" fillId="0" borderId="86" xfId="1" applyFont="1" applyBorder="1">
      <alignment vertical="center"/>
    </xf>
    <xf numFmtId="38" fontId="18" fillId="0" borderId="14" xfId="1" applyFont="1" applyBorder="1">
      <alignment vertical="center"/>
    </xf>
    <xf numFmtId="38" fontId="18" fillId="0" borderId="90" xfId="1" applyFont="1" applyBorder="1">
      <alignment vertical="center"/>
    </xf>
    <xf numFmtId="38" fontId="18" fillId="0" borderId="10" xfId="1" applyFont="1" applyBorder="1">
      <alignment vertical="center"/>
    </xf>
    <xf numFmtId="0" fontId="3" fillId="0" borderId="0" xfId="0" applyFont="1">
      <alignment vertical="center"/>
    </xf>
    <xf numFmtId="0" fontId="20" fillId="0" borderId="0" xfId="0" applyFont="1" applyFill="1" applyProtection="1">
      <alignment vertical="center"/>
    </xf>
    <xf numFmtId="0" fontId="21" fillId="0" borderId="0" xfId="0" applyFont="1">
      <alignment vertical="center"/>
    </xf>
    <xf numFmtId="0" fontId="22" fillId="0" borderId="0" xfId="0" applyFont="1" applyFill="1" applyAlignment="1" applyProtection="1">
      <alignment horizontal="right" vertical="center"/>
    </xf>
    <xf numFmtId="38" fontId="21" fillId="0" borderId="0" xfId="1" applyFont="1" applyFill="1">
      <alignment vertical="center"/>
    </xf>
    <xf numFmtId="38" fontId="3" fillId="0" borderId="0" xfId="1" applyFont="1" applyFill="1">
      <alignment vertical="center"/>
    </xf>
    <xf numFmtId="38" fontId="3" fillId="0" borderId="0" xfId="1" applyFont="1" applyFill="1" applyAlignment="1">
      <alignment horizontal="right" vertical="center"/>
    </xf>
    <xf numFmtId="38" fontId="21" fillId="0" borderId="0" xfId="1" applyFont="1" applyFill="1" applyAlignment="1">
      <alignment horizontal="right" vertical="center"/>
    </xf>
    <xf numFmtId="38" fontId="3" fillId="0" borderId="0" xfId="1" applyFont="1" applyFill="1" applyAlignment="1">
      <alignment horizontal="center" vertical="center"/>
    </xf>
    <xf numFmtId="38" fontId="3" fillId="0" borderId="0" xfId="1" applyFont="1" applyFill="1" applyBorder="1">
      <alignment vertical="center"/>
    </xf>
    <xf numFmtId="38" fontId="3" fillId="0" borderId="6" xfId="1" applyFont="1" applyFill="1" applyBorder="1">
      <alignment vertical="center"/>
    </xf>
    <xf numFmtId="38" fontId="3" fillId="0" borderId="8" xfId="1" applyFont="1" applyFill="1" applyBorder="1">
      <alignment vertical="center"/>
    </xf>
    <xf numFmtId="38" fontId="3" fillId="0" borderId="9" xfId="1" applyFont="1" applyFill="1" applyBorder="1">
      <alignment vertical="center"/>
    </xf>
    <xf numFmtId="38" fontId="3" fillId="0" borderId="3" xfId="1" applyFont="1" applyFill="1" applyBorder="1">
      <alignment vertical="center"/>
    </xf>
    <xf numFmtId="38" fontId="3" fillId="0" borderId="4" xfId="1" applyFont="1" applyFill="1" applyBorder="1">
      <alignment vertical="center"/>
    </xf>
    <xf numFmtId="38" fontId="3" fillId="0" borderId="16" xfId="1" applyFont="1" applyFill="1" applyBorder="1">
      <alignment vertical="center"/>
    </xf>
    <xf numFmtId="38" fontId="3" fillId="0" borderId="17" xfId="1" applyFont="1" applyFill="1" applyBorder="1">
      <alignment vertical="center"/>
    </xf>
    <xf numFmtId="38" fontId="3" fillId="0" borderId="19" xfId="1" applyFont="1" applyFill="1" applyBorder="1">
      <alignment vertical="center"/>
    </xf>
    <xf numFmtId="38" fontId="3" fillId="0" borderId="20" xfId="1" applyFont="1" applyFill="1" applyBorder="1">
      <alignment vertical="center"/>
    </xf>
    <xf numFmtId="38" fontId="3" fillId="0" borderId="24" xfId="1" applyFont="1" applyFill="1" applyBorder="1">
      <alignment vertical="center"/>
    </xf>
    <xf numFmtId="38" fontId="3" fillId="0" borderId="11" xfId="1" applyFont="1" applyFill="1" applyBorder="1">
      <alignment vertical="center"/>
    </xf>
    <xf numFmtId="38" fontId="3" fillId="0" borderId="5" xfId="1" applyFont="1" applyFill="1" applyBorder="1">
      <alignment vertical="center"/>
    </xf>
    <xf numFmtId="38" fontId="3" fillId="0" borderId="27" xfId="1" applyFont="1" applyFill="1" applyBorder="1">
      <alignment vertical="center"/>
    </xf>
    <xf numFmtId="38" fontId="21" fillId="0" borderId="31" xfId="1" applyFont="1" applyFill="1" applyBorder="1" applyAlignment="1">
      <alignment horizontal="left" vertical="center"/>
    </xf>
    <xf numFmtId="38" fontId="3" fillId="0" borderId="32" xfId="1" applyFont="1" applyFill="1" applyBorder="1" applyAlignment="1">
      <alignment horizontal="center" vertical="center"/>
    </xf>
    <xf numFmtId="38" fontId="21" fillId="0" borderId="2" xfId="1" applyFont="1" applyFill="1" applyBorder="1" applyAlignment="1">
      <alignment vertical="center"/>
    </xf>
    <xf numFmtId="38" fontId="21" fillId="0" borderId="4" xfId="1" applyFont="1" applyFill="1" applyBorder="1" applyAlignment="1">
      <alignment vertical="center"/>
    </xf>
    <xf numFmtId="38" fontId="21" fillId="0" borderId="31" xfId="1" applyFont="1" applyFill="1" applyBorder="1">
      <alignment vertical="center"/>
    </xf>
    <xf numFmtId="38" fontId="3" fillId="0" borderId="8"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32" xfId="1" quotePrefix="1" applyFont="1" applyFill="1" applyBorder="1" applyAlignment="1">
      <alignment horizontal="center" vertical="center"/>
    </xf>
    <xf numFmtId="38" fontId="3" fillId="0" borderId="102" xfId="1" applyFont="1" applyFill="1" applyBorder="1">
      <alignment vertical="center"/>
    </xf>
    <xf numFmtId="38" fontId="3" fillId="0" borderId="104" xfId="1" applyFont="1" applyFill="1" applyBorder="1">
      <alignment vertical="center"/>
    </xf>
    <xf numFmtId="38" fontId="3" fillId="0" borderId="105" xfId="1" applyFont="1" applyFill="1" applyBorder="1">
      <alignment vertical="center"/>
    </xf>
    <xf numFmtId="38" fontId="3" fillId="0" borderId="107" xfId="1" applyFont="1" applyFill="1" applyBorder="1">
      <alignment vertical="center"/>
    </xf>
    <xf numFmtId="38" fontId="3" fillId="0" borderId="101" xfId="1" applyFont="1" applyFill="1" applyBorder="1">
      <alignment vertical="center"/>
    </xf>
    <xf numFmtId="38" fontId="3" fillId="0" borderId="108" xfId="1" applyFont="1" applyFill="1" applyBorder="1">
      <alignment vertical="center"/>
    </xf>
    <xf numFmtId="38" fontId="3" fillId="0" borderId="109"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5" xfId="1" applyFont="1" applyFill="1" applyBorder="1">
      <alignment vertical="center"/>
    </xf>
    <xf numFmtId="38" fontId="21" fillId="0" borderId="5" xfId="1" applyFont="1" applyFill="1" applyBorder="1" applyAlignment="1">
      <alignment vertical="center" textRotation="255" shrinkToFit="1"/>
    </xf>
    <xf numFmtId="38" fontId="21" fillId="0" borderId="7" xfId="1" applyFont="1" applyFill="1" applyBorder="1" applyAlignment="1">
      <alignment vertical="center" textRotation="255" shrinkToFit="1"/>
    </xf>
    <xf numFmtId="38" fontId="3" fillId="0" borderId="7" xfId="1" applyFont="1" applyFill="1" applyBorder="1">
      <alignment vertical="center"/>
    </xf>
    <xf numFmtId="38" fontId="23" fillId="0" borderId="8" xfId="1" applyFont="1" applyFill="1" applyBorder="1" applyAlignment="1">
      <alignment horizontal="center" vertical="center"/>
    </xf>
    <xf numFmtId="38" fontId="21" fillId="0" borderId="113" xfId="1" applyFont="1" applyFill="1" applyBorder="1">
      <alignment vertical="center"/>
    </xf>
    <xf numFmtId="38" fontId="23" fillId="0" borderId="8" xfId="1" applyFont="1" applyFill="1" applyBorder="1" applyAlignment="1">
      <alignment horizontal="right" vertical="center"/>
    </xf>
    <xf numFmtId="38" fontId="3" fillId="0" borderId="27" xfId="1" applyFont="1" applyFill="1" applyBorder="1" applyAlignment="1">
      <alignment horizontal="center" vertical="center"/>
    </xf>
    <xf numFmtId="38" fontId="3" fillId="0" borderId="114" xfId="1" applyFont="1" applyFill="1" applyBorder="1">
      <alignment vertical="center"/>
    </xf>
    <xf numFmtId="38" fontId="23" fillId="0" borderId="16" xfId="1" applyFont="1" applyFill="1" applyBorder="1">
      <alignment vertical="center"/>
    </xf>
    <xf numFmtId="38" fontId="3" fillId="0" borderId="16" xfId="1" applyFont="1" applyFill="1" applyBorder="1" applyAlignment="1">
      <alignment horizontal="center" vertical="center"/>
    </xf>
    <xf numFmtId="0" fontId="14" fillId="0" borderId="119"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25" xfId="0" applyFont="1" applyBorder="1" applyAlignment="1">
      <alignment horizontal="left" vertical="center" wrapText="1"/>
    </xf>
    <xf numFmtId="182" fontId="14" fillId="0" borderId="125" xfId="0" applyNumberFormat="1" applyFont="1" applyBorder="1" applyAlignment="1">
      <alignment horizontal="left" vertical="center" wrapText="1"/>
    </xf>
    <xf numFmtId="0" fontId="23" fillId="0" borderId="125" xfId="0" applyFont="1" applyBorder="1" applyAlignment="1">
      <alignment horizontal="center" vertical="center" wrapText="1"/>
    </xf>
    <xf numFmtId="182" fontId="3" fillId="0" borderId="125" xfId="0" applyNumberFormat="1" applyFont="1" applyBorder="1" applyAlignment="1">
      <alignment vertical="center" wrapText="1"/>
    </xf>
    <xf numFmtId="182" fontId="3" fillId="0" borderId="127" xfId="0" applyNumberFormat="1" applyFont="1" applyBorder="1" applyAlignment="1">
      <alignment horizontal="center" vertical="center" wrapText="1"/>
    </xf>
    <xf numFmtId="0" fontId="3" fillId="0" borderId="125" xfId="0" applyFont="1" applyBorder="1" applyAlignment="1">
      <alignment horizontal="center" vertical="center" wrapText="1"/>
    </xf>
    <xf numFmtId="0" fontId="14"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23" fillId="0" borderId="129" xfId="0" applyFont="1" applyBorder="1" applyAlignment="1">
      <alignment horizontal="center" vertical="center" wrapText="1"/>
    </xf>
    <xf numFmtId="182" fontId="3" fillId="0" borderId="129" xfId="0" applyNumberFormat="1" applyFont="1" applyBorder="1" applyAlignment="1">
      <alignment vertical="center" wrapText="1"/>
    </xf>
    <xf numFmtId="182" fontId="3" fillId="0" borderId="130" xfId="0" applyNumberFormat="1" applyFont="1" applyBorder="1" applyAlignment="1">
      <alignment horizontal="center" vertical="center" wrapText="1"/>
    </xf>
    <xf numFmtId="0" fontId="14" fillId="0" borderId="0" xfId="0" applyFont="1" applyAlignment="1">
      <alignment horizontal="justify" vertical="center"/>
    </xf>
    <xf numFmtId="0" fontId="20" fillId="0" borderId="0" xfId="0" applyFont="1" applyProtection="1">
      <alignment vertical="center"/>
    </xf>
    <xf numFmtId="177" fontId="26" fillId="0" borderId="53" xfId="2" applyNumberFormat="1" applyFont="1" applyFill="1" applyBorder="1" applyAlignment="1" applyProtection="1">
      <alignment vertical="center"/>
      <protection locked="0"/>
    </xf>
    <xf numFmtId="177" fontId="26" fillId="0" borderId="95" xfId="2" applyNumberFormat="1" applyFont="1" applyFill="1" applyBorder="1" applyAlignment="1" applyProtection="1">
      <alignment vertical="center"/>
      <protection locked="0"/>
    </xf>
    <xf numFmtId="177" fontId="26" fillId="0" borderId="40" xfId="2" applyNumberFormat="1" applyFont="1" applyBorder="1" applyAlignment="1" applyProtection="1">
      <alignment vertical="center"/>
      <protection locked="0"/>
    </xf>
    <xf numFmtId="177" fontId="26" fillId="0" borderId="41" xfId="2" applyNumberFormat="1" applyFont="1" applyBorder="1" applyAlignment="1" applyProtection="1">
      <alignment vertical="center"/>
      <protection locked="0"/>
    </xf>
    <xf numFmtId="177" fontId="26" fillId="0" borderId="42" xfId="2" applyNumberFormat="1" applyFont="1" applyBorder="1" applyAlignment="1" applyProtection="1">
      <alignment vertical="center"/>
      <protection locked="0"/>
    </xf>
    <xf numFmtId="177" fontId="26" fillId="0" borderId="41" xfId="2" applyNumberFormat="1" applyFont="1" applyFill="1" applyBorder="1" applyAlignment="1" applyProtection="1">
      <alignment vertical="center"/>
    </xf>
    <xf numFmtId="177" fontId="26" fillId="0" borderId="42" xfId="2" applyNumberFormat="1" applyFont="1" applyFill="1" applyBorder="1" applyAlignment="1" applyProtection="1">
      <alignment vertical="center"/>
    </xf>
    <xf numFmtId="177" fontId="26" fillId="0" borderId="93" xfId="2" applyNumberFormat="1" applyFont="1" applyFill="1" applyBorder="1" applyAlignment="1" applyProtection="1">
      <alignment vertical="center"/>
    </xf>
    <xf numFmtId="177" fontId="26" fillId="0" borderId="41" xfId="2" applyNumberFormat="1" applyFont="1" applyBorder="1" applyAlignment="1" applyProtection="1">
      <alignment vertical="center"/>
    </xf>
    <xf numFmtId="177" fontId="26" fillId="0" borderId="42" xfId="2" applyNumberFormat="1" applyFont="1" applyFill="1" applyBorder="1" applyAlignment="1" applyProtection="1">
      <alignment vertical="center"/>
      <protection locked="0"/>
    </xf>
    <xf numFmtId="177" fontId="26" fillId="0" borderId="93" xfId="2" applyNumberFormat="1" applyFont="1" applyFill="1" applyBorder="1" applyAlignment="1" applyProtection="1">
      <alignment vertical="center"/>
      <protection locked="0"/>
    </xf>
    <xf numFmtId="177" fontId="26" fillId="0" borderId="41" xfId="2" applyNumberFormat="1" applyFont="1" applyFill="1" applyBorder="1" applyAlignment="1" applyProtection="1">
      <alignment vertical="center"/>
      <protection locked="0"/>
    </xf>
    <xf numFmtId="177" fontId="26" fillId="0" borderId="43" xfId="2" applyNumberFormat="1" applyFont="1" applyBorder="1" applyAlignment="1" applyProtection="1">
      <alignment vertical="center"/>
      <protection locked="0"/>
    </xf>
    <xf numFmtId="177" fontId="26" fillId="0" borderId="50" xfId="2" applyNumberFormat="1" applyFont="1" applyBorder="1" applyAlignment="1" applyProtection="1">
      <alignment vertical="center"/>
      <protection locked="0"/>
    </xf>
    <xf numFmtId="177" fontId="26" fillId="0" borderId="96" xfId="2" applyNumberFormat="1" applyFont="1" applyBorder="1" applyAlignment="1" applyProtection="1">
      <alignment vertical="center"/>
      <protection locked="0"/>
    </xf>
    <xf numFmtId="177" fontId="26" fillId="0" borderId="44" xfId="2" applyNumberFormat="1" applyFont="1" applyBorder="1" applyAlignment="1" applyProtection="1">
      <alignment vertical="center"/>
      <protection locked="0"/>
    </xf>
    <xf numFmtId="177" fontId="26" fillId="0" borderId="46" xfId="2" applyNumberFormat="1" applyFont="1" applyBorder="1" applyAlignment="1" applyProtection="1">
      <alignment vertical="center"/>
      <protection locked="0"/>
    </xf>
    <xf numFmtId="177" fontId="26" fillId="0" borderId="47" xfId="2" applyNumberFormat="1" applyFont="1" applyBorder="1" applyAlignment="1" applyProtection="1">
      <alignment vertical="center"/>
      <protection locked="0"/>
    </xf>
    <xf numFmtId="177" fontId="26" fillId="0" borderId="97" xfId="2" applyNumberFormat="1" applyFont="1" applyBorder="1" applyAlignment="1" applyProtection="1">
      <alignment vertical="center"/>
      <protection locked="0"/>
    </xf>
    <xf numFmtId="177" fontId="26" fillId="0" borderId="48" xfId="2" applyNumberFormat="1" applyFont="1" applyBorder="1" applyAlignment="1" applyProtection="1">
      <alignment vertical="center"/>
      <protection locked="0"/>
    </xf>
    <xf numFmtId="177" fontId="26" fillId="0" borderId="53" xfId="2" applyNumberFormat="1" applyFont="1" applyBorder="1" applyAlignment="1" applyProtection="1">
      <alignment vertical="center"/>
      <protection locked="0"/>
    </xf>
    <xf numFmtId="177" fontId="26" fillId="0" borderId="95" xfId="2" applyNumberFormat="1" applyFont="1" applyBorder="1" applyAlignment="1" applyProtection="1">
      <alignment vertical="center"/>
      <protection locked="0"/>
    </xf>
    <xf numFmtId="177" fontId="26" fillId="0" borderId="49" xfId="2" applyNumberFormat="1" applyFont="1" applyBorder="1" applyAlignment="1" applyProtection="1">
      <alignment vertical="center"/>
      <protection locked="0"/>
    </xf>
    <xf numFmtId="176" fontId="26" fillId="0" borderId="41" xfId="2" applyFont="1" applyBorder="1" applyAlignment="1" applyProtection="1">
      <alignment horizontal="center" vertical="center"/>
    </xf>
    <xf numFmtId="176" fontId="26" fillId="0" borderId="42" xfId="2" applyFont="1" applyBorder="1" applyAlignment="1" applyProtection="1">
      <alignment horizontal="center" vertical="center"/>
    </xf>
    <xf numFmtId="177" fontId="26" fillId="0" borderId="93" xfId="2" applyNumberFormat="1" applyFont="1" applyBorder="1" applyAlignment="1" applyProtection="1">
      <alignment vertical="center"/>
      <protection locked="0"/>
    </xf>
    <xf numFmtId="177" fontId="23" fillId="0" borderId="93" xfId="2" applyNumberFormat="1" applyFont="1" applyBorder="1" applyAlignment="1" applyProtection="1">
      <alignment vertical="center"/>
      <protection locked="0"/>
    </xf>
    <xf numFmtId="177" fontId="23" fillId="0" borderId="41" xfId="2" applyNumberFormat="1" applyFont="1" applyBorder="1" applyAlignment="1" applyProtection="1">
      <alignment vertical="center"/>
      <protection locked="0"/>
    </xf>
    <xf numFmtId="177" fontId="23" fillId="0" borderId="50" xfId="2" applyNumberFormat="1" applyFont="1" applyBorder="1" applyAlignment="1" applyProtection="1">
      <alignment vertical="center"/>
      <protection locked="0"/>
    </xf>
    <xf numFmtId="177" fontId="26" fillId="0" borderId="1" xfId="2" applyNumberFormat="1" applyFont="1" applyBorder="1" applyAlignment="1" applyProtection="1">
      <alignment vertical="center"/>
      <protection locked="0"/>
    </xf>
    <xf numFmtId="177" fontId="26" fillId="0" borderId="51" xfId="2" applyNumberFormat="1" applyFont="1" applyBorder="1" applyAlignment="1" applyProtection="1">
      <alignment vertical="center"/>
      <protection locked="0"/>
    </xf>
    <xf numFmtId="177" fontId="26" fillId="0" borderId="55" xfId="2" applyNumberFormat="1" applyFont="1" applyBorder="1" applyAlignment="1" applyProtection="1">
      <alignment vertical="center"/>
    </xf>
    <xf numFmtId="177" fontId="26" fillId="0" borderId="56" xfId="2" applyNumberFormat="1" applyFont="1" applyBorder="1" applyAlignment="1" applyProtection="1">
      <alignment vertical="center"/>
    </xf>
    <xf numFmtId="177" fontId="26" fillId="0" borderId="98" xfId="2" applyNumberFormat="1" applyFont="1" applyBorder="1" applyAlignment="1" applyProtection="1">
      <alignment vertical="center"/>
    </xf>
    <xf numFmtId="177" fontId="26" fillId="0" borderId="59" xfId="2" applyNumberFormat="1" applyFont="1" applyBorder="1" applyAlignment="1" applyProtection="1">
      <alignment vertical="center"/>
    </xf>
    <xf numFmtId="177" fontId="26" fillId="0" borderId="60" xfId="2" applyNumberFormat="1" applyFont="1" applyBorder="1" applyAlignment="1" applyProtection="1">
      <alignment vertical="center"/>
    </xf>
    <xf numFmtId="177" fontId="26" fillId="0" borderId="99" xfId="2" applyNumberFormat="1" applyFont="1" applyBorder="1" applyAlignment="1" applyProtection="1">
      <alignment vertical="center"/>
    </xf>
    <xf numFmtId="178" fontId="26" fillId="0" borderId="52" xfId="0" applyNumberFormat="1" applyFont="1" applyBorder="1" applyProtection="1">
      <alignment vertical="center"/>
      <protection locked="0"/>
    </xf>
    <xf numFmtId="178" fontId="26" fillId="0" borderId="94" xfId="0" applyNumberFormat="1" applyFont="1" applyBorder="1" applyProtection="1">
      <alignment vertical="center"/>
      <protection locked="0"/>
    </xf>
    <xf numFmtId="178" fontId="26" fillId="0" borderId="100" xfId="0" applyNumberFormat="1" applyFont="1" applyBorder="1" applyProtection="1">
      <alignment vertical="center"/>
      <protection locked="0"/>
    </xf>
    <xf numFmtId="178" fontId="26" fillId="0" borderId="62" xfId="0" applyNumberFormat="1" applyFont="1" applyBorder="1" applyAlignment="1" applyProtection="1">
      <alignment vertical="center"/>
      <protection locked="0"/>
    </xf>
    <xf numFmtId="177" fontId="26" fillId="0" borderId="46" xfId="2" applyNumberFormat="1" applyFont="1" applyBorder="1" applyAlignment="1" applyProtection="1">
      <alignment vertical="center"/>
    </xf>
    <xf numFmtId="177" fontId="26" fillId="0" borderId="47" xfId="2" applyNumberFormat="1" applyFont="1" applyBorder="1" applyAlignment="1" applyProtection="1">
      <alignment vertical="center"/>
    </xf>
    <xf numFmtId="177" fontId="26" fillId="0" borderId="97" xfId="2" applyNumberFormat="1" applyFont="1" applyBorder="1" applyAlignment="1" applyProtection="1">
      <alignment vertical="center"/>
    </xf>
    <xf numFmtId="177" fontId="26" fillId="0" borderId="63" xfId="2" applyNumberFormat="1" applyFont="1" applyBorder="1" applyAlignment="1" applyProtection="1">
      <alignment vertical="center"/>
    </xf>
    <xf numFmtId="0" fontId="26" fillId="0" borderId="40" xfId="0" applyFont="1" applyBorder="1" applyAlignment="1" applyProtection="1">
      <alignment horizontal="center" vertical="center"/>
    </xf>
    <xf numFmtId="0" fontId="26" fillId="0" borderId="53" xfId="0" applyFont="1" applyBorder="1" applyAlignment="1" applyProtection="1">
      <alignment horizontal="center" vertical="center"/>
    </xf>
    <xf numFmtId="177" fontId="26" fillId="0" borderId="116" xfId="2" applyNumberFormat="1" applyFont="1" applyBorder="1" applyAlignment="1" applyProtection="1">
      <alignment vertical="center"/>
      <protection locked="0"/>
    </xf>
    <xf numFmtId="177" fontId="26" fillId="0" borderId="115" xfId="2" applyNumberFormat="1" applyFont="1" applyBorder="1" applyAlignment="1" applyProtection="1">
      <alignment vertical="center"/>
      <protection locked="0"/>
    </xf>
    <xf numFmtId="177" fontId="26" fillId="0" borderId="118" xfId="2" applyNumberFormat="1" applyFont="1" applyBorder="1" applyAlignment="1" applyProtection="1">
      <alignment vertical="center"/>
      <protection locked="0"/>
    </xf>
    <xf numFmtId="0" fontId="26" fillId="0" borderId="41" xfId="0" applyFont="1" applyBorder="1" applyAlignment="1" applyProtection="1">
      <alignment horizontal="center" vertical="center"/>
    </xf>
    <xf numFmtId="0" fontId="26" fillId="0" borderId="42" xfId="0" applyFont="1" applyBorder="1" applyAlignment="1" applyProtection="1">
      <alignment horizontal="center" vertical="center"/>
    </xf>
    <xf numFmtId="177" fontId="23" fillId="0" borderId="116" xfId="2" applyNumberFormat="1" applyFont="1" applyBorder="1" applyAlignment="1" applyProtection="1">
      <alignment vertical="center"/>
      <protection locked="0"/>
    </xf>
    <xf numFmtId="177" fontId="23" fillId="0" borderId="40" xfId="2" applyNumberFormat="1" applyFont="1" applyBorder="1" applyAlignment="1" applyProtection="1">
      <alignment vertical="center"/>
      <protection locked="0"/>
    </xf>
    <xf numFmtId="177" fontId="23" fillId="0" borderId="118" xfId="2" applyNumberFormat="1" applyFont="1" applyBorder="1" applyAlignment="1" applyProtection="1">
      <alignment vertical="center"/>
      <protection locked="0"/>
    </xf>
    <xf numFmtId="177" fontId="26" fillId="0" borderId="117" xfId="2" applyNumberFormat="1" applyFont="1" applyBorder="1" applyAlignment="1" applyProtection="1">
      <alignment vertical="center"/>
    </xf>
    <xf numFmtId="177" fontId="26" fillId="0" borderId="51" xfId="2" applyNumberFormat="1" applyFont="1" applyBorder="1" applyAlignment="1" applyProtection="1">
      <alignment vertical="center"/>
    </xf>
    <xf numFmtId="0" fontId="8" fillId="0" borderId="43" xfId="0" applyFont="1" applyBorder="1" applyProtection="1">
      <alignment vertical="center"/>
    </xf>
    <xf numFmtId="0" fontId="8" fillId="0" borderId="41" xfId="0" applyFont="1" applyBorder="1" applyProtection="1">
      <alignment vertical="center"/>
    </xf>
    <xf numFmtId="0" fontId="8" fillId="0" borderId="52" xfId="0" applyFont="1" applyBorder="1" applyProtection="1">
      <alignment vertical="center"/>
    </xf>
    <xf numFmtId="0" fontId="8" fillId="0" borderId="40" xfId="0" applyFont="1" applyBorder="1" applyAlignment="1" applyProtection="1">
      <alignment vertical="center" wrapText="1"/>
    </xf>
    <xf numFmtId="0" fontId="8" fillId="0" borderId="53" xfId="0" applyFont="1" applyBorder="1" applyProtection="1">
      <alignment vertical="center"/>
    </xf>
    <xf numFmtId="0" fontId="8" fillId="0" borderId="51" xfId="0" applyFont="1" applyBorder="1" applyProtection="1">
      <alignment vertical="center"/>
    </xf>
    <xf numFmtId="0" fontId="3" fillId="0" borderId="124" xfId="0" applyFont="1" applyBorder="1" applyAlignment="1">
      <alignment horizontal="right" vertical="center"/>
    </xf>
    <xf numFmtId="38" fontId="21" fillId="0" borderId="114" xfId="1" applyFont="1" applyFill="1" applyBorder="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38" fontId="3" fillId="0" borderId="119" xfId="1" applyFont="1" applyBorder="1" applyAlignment="1">
      <alignment horizontal="right" vertical="center" wrapText="1"/>
    </xf>
    <xf numFmtId="38" fontId="3" fillId="0" borderId="131" xfId="1" applyFont="1" applyBorder="1" applyAlignment="1">
      <alignment horizontal="right" vertical="center" wrapText="1"/>
    </xf>
    <xf numFmtId="38" fontId="14" fillId="0" borderId="119" xfId="1" applyFont="1" applyBorder="1" applyAlignment="1">
      <alignment horizontal="right" vertical="center" wrapText="1"/>
    </xf>
    <xf numFmtId="0" fontId="27" fillId="0" borderId="0" xfId="3" applyFont="1" applyFill="1">
      <alignment vertical="center"/>
    </xf>
    <xf numFmtId="177" fontId="27" fillId="0" borderId="0" xfId="3" applyNumberFormat="1" applyFont="1" applyFill="1">
      <alignment vertical="center"/>
    </xf>
    <xf numFmtId="0" fontId="27" fillId="0" borderId="27" xfId="3" applyFont="1" applyFill="1" applyBorder="1">
      <alignment vertical="center"/>
    </xf>
    <xf numFmtId="177" fontId="27" fillId="0" borderId="37" xfId="3" applyNumberFormat="1" applyFont="1" applyFill="1" applyBorder="1" applyAlignment="1">
      <alignment horizontal="center" vertical="center" shrinkToFit="1"/>
    </xf>
    <xf numFmtId="0" fontId="27" fillId="0" borderId="31" xfId="3" applyFont="1" applyFill="1" applyBorder="1">
      <alignment vertical="center"/>
    </xf>
    <xf numFmtId="0" fontId="27" fillId="0" borderId="32" xfId="3" applyFont="1" applyFill="1" applyBorder="1">
      <alignment vertical="center"/>
    </xf>
    <xf numFmtId="177" fontId="27" fillId="0" borderId="64" xfId="3" applyNumberFormat="1" applyFont="1" applyFill="1" applyBorder="1" applyAlignment="1">
      <alignment horizontal="center" vertical="center" shrinkToFit="1"/>
    </xf>
    <xf numFmtId="0" fontId="27" fillId="0" borderId="65" xfId="3" applyFont="1" applyFill="1" applyBorder="1">
      <alignment vertical="center"/>
    </xf>
    <xf numFmtId="177" fontId="27" fillId="0" borderId="66" xfId="3" applyNumberFormat="1" applyFont="1" applyFill="1" applyBorder="1" applyAlignment="1">
      <alignment horizontal="right" vertical="center"/>
    </xf>
    <xf numFmtId="177" fontId="27" fillId="0" borderId="37" xfId="3" applyNumberFormat="1" applyFont="1" applyFill="1" applyBorder="1" applyAlignment="1">
      <alignment horizontal="right" vertical="center"/>
    </xf>
    <xf numFmtId="0" fontId="27" fillId="0" borderId="29" xfId="3" applyFont="1" applyFill="1" applyBorder="1">
      <alignment vertical="center"/>
    </xf>
    <xf numFmtId="0" fontId="27" fillId="0" borderId="6" xfId="3" applyFont="1" applyFill="1" applyBorder="1">
      <alignment vertical="center"/>
    </xf>
    <xf numFmtId="0" fontId="27" fillId="0" borderId="23" xfId="3" applyFont="1" applyFill="1" applyBorder="1">
      <alignment vertical="center"/>
    </xf>
    <xf numFmtId="177" fontId="27" fillId="0" borderId="67" xfId="3" applyNumberFormat="1" applyFont="1" applyFill="1" applyBorder="1" applyAlignment="1">
      <alignment horizontal="right" vertical="center"/>
    </xf>
    <xf numFmtId="177" fontId="27" fillId="0" borderId="64" xfId="3" applyNumberFormat="1" applyFont="1" applyFill="1" applyBorder="1">
      <alignment vertical="center"/>
    </xf>
    <xf numFmtId="0" fontId="27" fillId="0" borderId="70" xfId="3" applyFont="1" applyFill="1" applyBorder="1">
      <alignment vertical="center"/>
    </xf>
    <xf numFmtId="177" fontId="27" fillId="0" borderId="71" xfId="3" applyNumberFormat="1" applyFont="1" applyFill="1" applyBorder="1" applyAlignment="1">
      <alignment horizontal="right" vertical="center"/>
    </xf>
    <xf numFmtId="177" fontId="27" fillId="0" borderId="73" xfId="3" applyNumberFormat="1" applyFont="1" applyFill="1" applyBorder="1" applyAlignment="1">
      <alignment horizontal="right" vertical="center"/>
    </xf>
    <xf numFmtId="177" fontId="27" fillId="0" borderId="68" xfId="3" applyNumberFormat="1" applyFont="1" applyFill="1" applyBorder="1" applyAlignment="1">
      <alignment horizontal="right" vertical="center"/>
    </xf>
    <xf numFmtId="0" fontId="27" fillId="0" borderId="74" xfId="3" applyFont="1" applyFill="1" applyBorder="1">
      <alignment vertical="center"/>
    </xf>
    <xf numFmtId="177" fontId="27" fillId="0" borderId="68" xfId="3" applyNumberFormat="1" applyFont="1" applyFill="1" applyBorder="1">
      <alignment vertical="center"/>
    </xf>
    <xf numFmtId="177" fontId="27" fillId="0" borderId="78" xfId="3" applyNumberFormat="1" applyFont="1" applyFill="1" applyBorder="1">
      <alignment vertical="center"/>
    </xf>
    <xf numFmtId="0" fontId="27" fillId="0" borderId="65" xfId="3" applyFont="1" applyFill="1" applyBorder="1" applyAlignment="1">
      <alignment vertical="center" shrinkToFit="1"/>
    </xf>
    <xf numFmtId="177" fontId="27" fillId="0" borderId="37" xfId="3" applyNumberFormat="1" applyFont="1" applyFill="1" applyBorder="1">
      <alignment vertical="center"/>
    </xf>
    <xf numFmtId="0" fontId="27" fillId="0" borderId="0" xfId="3" applyFont="1" applyFill="1" applyBorder="1">
      <alignment vertical="center"/>
    </xf>
    <xf numFmtId="0" fontId="27" fillId="0" borderId="23" xfId="3" applyFont="1" applyFill="1" applyBorder="1" applyAlignment="1">
      <alignment vertical="center" shrinkToFit="1"/>
    </xf>
    <xf numFmtId="177" fontId="27" fillId="0" borderId="67" xfId="3" applyNumberFormat="1" applyFont="1" applyFill="1" applyBorder="1">
      <alignment vertical="center"/>
    </xf>
    <xf numFmtId="177" fontId="27" fillId="0" borderId="78" xfId="3" applyNumberFormat="1" applyFont="1" applyFill="1" applyBorder="1" applyAlignment="1">
      <alignment horizontal="right" vertical="center"/>
    </xf>
    <xf numFmtId="179" fontId="27" fillId="0" borderId="67" xfId="3" applyNumberFormat="1" applyFont="1" applyFill="1" applyBorder="1" applyAlignment="1">
      <alignment horizontal="center" vertical="center"/>
    </xf>
    <xf numFmtId="177" fontId="27" fillId="0" borderId="69" xfId="3" applyNumberFormat="1" applyFont="1" applyFill="1" applyBorder="1" applyAlignment="1">
      <alignment horizontal="center" vertical="center"/>
    </xf>
    <xf numFmtId="177" fontId="27" fillId="0" borderId="67" xfId="3" applyNumberFormat="1" applyFont="1" applyFill="1" applyBorder="1" applyAlignment="1">
      <alignment horizontal="center" vertical="center"/>
    </xf>
    <xf numFmtId="178" fontId="27" fillId="0" borderId="67" xfId="3" applyNumberFormat="1" applyFont="1" applyFill="1" applyBorder="1" applyAlignment="1">
      <alignment horizontal="center" vertical="center"/>
    </xf>
    <xf numFmtId="178" fontId="27" fillId="0" borderId="69" xfId="3" quotePrefix="1" applyNumberFormat="1" applyFont="1" applyFill="1" applyBorder="1" applyAlignment="1">
      <alignment horizontal="center" vertical="center"/>
    </xf>
    <xf numFmtId="178" fontId="27" fillId="0" borderId="67" xfId="3" quotePrefix="1" applyNumberFormat="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0" fontId="8" fillId="0" borderId="4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96" xfId="0" applyFont="1" applyFill="1" applyBorder="1" applyAlignment="1" applyProtection="1">
      <alignment horizontal="center" vertical="center" wrapText="1"/>
      <protection locked="0"/>
    </xf>
    <xf numFmtId="0" fontId="6" fillId="0" borderId="138" xfId="0" applyFont="1" applyFill="1" applyBorder="1" applyAlignment="1" applyProtection="1">
      <alignment horizontal="center" vertical="center"/>
    </xf>
    <xf numFmtId="0" fontId="6" fillId="0" borderId="139" xfId="0" applyFont="1" applyFill="1" applyBorder="1" applyAlignment="1" applyProtection="1">
      <alignment horizontal="center" vertical="center"/>
    </xf>
    <xf numFmtId="38" fontId="8" fillId="0" borderId="138" xfId="0" applyNumberFormat="1" applyFont="1" applyFill="1" applyBorder="1" applyAlignment="1" applyProtection="1">
      <alignment horizontal="center" vertical="center" wrapText="1"/>
      <protection locked="0"/>
    </xf>
    <xf numFmtId="38" fontId="8" fillId="0" borderId="137" xfId="0" applyNumberFormat="1" applyFont="1" applyFill="1" applyBorder="1" applyAlignment="1" applyProtection="1">
      <alignment horizontal="center" vertical="center" wrapText="1"/>
      <protection locked="0"/>
    </xf>
    <xf numFmtId="178" fontId="27" fillId="0" borderId="66" xfId="3" applyNumberFormat="1" applyFont="1" applyFill="1" applyBorder="1" applyAlignment="1">
      <alignment horizontal="center" vertical="center"/>
    </xf>
    <xf numFmtId="178" fontId="27" fillId="0" borderId="64" xfId="3" applyNumberFormat="1" applyFont="1" applyFill="1" applyBorder="1" applyAlignment="1">
      <alignment horizontal="center" vertical="center"/>
    </xf>
    <xf numFmtId="178" fontId="27" fillId="0" borderId="68" xfId="3" applyNumberFormat="1" applyFont="1" applyFill="1" applyBorder="1" applyAlignment="1">
      <alignment horizontal="center" vertical="center"/>
    </xf>
    <xf numFmtId="178" fontId="27" fillId="0" borderId="72" xfId="3" applyNumberFormat="1" applyFont="1" applyFill="1" applyBorder="1" applyAlignment="1">
      <alignment horizontal="center" vertical="center"/>
    </xf>
    <xf numFmtId="178" fontId="27" fillId="0" borderId="69" xfId="3" applyNumberFormat="1" applyFont="1" applyFill="1" applyBorder="1" applyAlignment="1">
      <alignment horizontal="center" vertical="center"/>
    </xf>
    <xf numFmtId="178" fontId="27" fillId="0" borderId="79" xfId="3" applyNumberFormat="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7" xfId="1" applyFont="1" applyFill="1" applyBorder="1" applyAlignment="1">
      <alignment horizontal="center" vertical="center"/>
    </xf>
    <xf numFmtId="177" fontId="27" fillId="0" borderId="92" xfId="3" applyNumberFormat="1" applyFont="1" applyFill="1" applyBorder="1" applyAlignment="1">
      <alignment horizontal="right" vertical="center"/>
    </xf>
    <xf numFmtId="177" fontId="27" fillId="0" borderId="64" xfId="3" applyNumberFormat="1" applyFont="1" applyFill="1" applyBorder="1" applyAlignment="1">
      <alignment horizontal="right" vertical="center"/>
    </xf>
    <xf numFmtId="177" fontId="27" fillId="0" borderId="141" xfId="3" applyNumberFormat="1" applyFont="1" applyFill="1" applyBorder="1" applyAlignment="1">
      <alignment horizontal="right" vertical="center"/>
    </xf>
    <xf numFmtId="177" fontId="27" fillId="0" borderId="140" xfId="3" applyNumberFormat="1" applyFont="1" applyFill="1" applyBorder="1" applyAlignment="1">
      <alignment horizontal="righ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104" xfId="1" applyFont="1" applyFill="1" applyBorder="1" applyAlignment="1">
      <alignment horizontal="center" vertical="center"/>
    </xf>
    <xf numFmtId="0" fontId="8" fillId="0" borderId="41" xfId="0" applyFont="1" applyBorder="1" applyAlignment="1" applyProtection="1">
      <alignment vertical="center" wrapText="1"/>
    </xf>
    <xf numFmtId="0" fontId="27" fillId="0" borderId="26" xfId="3" applyFont="1" applyFill="1" applyBorder="1">
      <alignment vertical="center"/>
    </xf>
    <xf numFmtId="0" fontId="0" fillId="0" borderId="10" xfId="0" applyBorder="1" applyAlignment="1">
      <alignment horizontal="center" vertical="center"/>
    </xf>
    <xf numFmtId="38" fontId="21" fillId="0" borderId="0" xfId="1" applyFont="1" applyFill="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center" vertical="center"/>
    </xf>
    <xf numFmtId="38" fontId="3" fillId="0" borderId="1" xfId="1" applyFont="1" applyFill="1" applyBorder="1">
      <alignment vertical="center"/>
    </xf>
    <xf numFmtId="0" fontId="21" fillId="0" borderId="0" xfId="0" applyFont="1" applyAlignment="1">
      <alignment horizontal="left" vertical="center"/>
    </xf>
    <xf numFmtId="0" fontId="28" fillId="0" borderId="0" xfId="0" applyFont="1">
      <alignment vertical="center"/>
    </xf>
    <xf numFmtId="0" fontId="21" fillId="0" borderId="124" xfId="0" applyFont="1" applyBorder="1" applyAlignment="1">
      <alignment horizontal="right" vertical="center"/>
    </xf>
    <xf numFmtId="0" fontId="21" fillId="0" borderId="0" xfId="0" applyFont="1" applyAlignment="1">
      <alignment horizontal="right" vertical="center"/>
    </xf>
    <xf numFmtId="0" fontId="30" fillId="0" borderId="0" xfId="0" applyFont="1">
      <alignment vertical="center"/>
    </xf>
    <xf numFmtId="38" fontId="3" fillId="0" borderId="13" xfId="1" applyFont="1" applyFill="1" applyBorder="1" applyAlignment="1" applyProtection="1">
      <alignment vertical="center" shrinkToFit="1"/>
      <protection locked="0"/>
    </xf>
    <xf numFmtId="38" fontId="3" fillId="0" borderId="15" xfId="1" applyFont="1" applyFill="1" applyBorder="1" applyAlignment="1" applyProtection="1">
      <alignment vertical="center" shrinkToFit="1"/>
      <protection locked="0"/>
    </xf>
    <xf numFmtId="38" fontId="3" fillId="0" borderId="18" xfId="1" applyFont="1" applyFill="1" applyBorder="1" applyAlignment="1" applyProtection="1">
      <alignment vertical="center" shrinkToFit="1"/>
      <protection locked="0"/>
    </xf>
    <xf numFmtId="38" fontId="3" fillId="0" borderId="4" xfId="1" applyFont="1" applyFill="1" applyBorder="1" applyAlignment="1" applyProtection="1">
      <alignment vertical="center" shrinkToFit="1"/>
      <protection locked="0"/>
    </xf>
    <xf numFmtId="38" fontId="3" fillId="0" borderId="17" xfId="1" applyFont="1" applyFill="1" applyBorder="1" applyAlignment="1" applyProtection="1">
      <alignment vertical="center" shrinkToFit="1"/>
      <protection locked="0"/>
    </xf>
    <xf numFmtId="38" fontId="3" fillId="0" borderId="13" xfId="1" applyFont="1" applyFill="1" applyBorder="1" applyProtection="1">
      <alignment vertical="center"/>
      <protection locked="0"/>
    </xf>
    <xf numFmtId="0" fontId="22" fillId="0" borderId="0" xfId="0" applyFont="1" applyFill="1" applyProtection="1">
      <alignment vertical="center"/>
    </xf>
    <xf numFmtId="38" fontId="3" fillId="2" borderId="142" xfId="1" applyFont="1" applyFill="1" applyBorder="1" applyProtection="1">
      <alignment vertical="center"/>
      <protection locked="0"/>
    </xf>
    <xf numFmtId="38" fontId="3" fillId="2" borderId="0" xfId="1" applyFont="1" applyFill="1" applyBorder="1" applyProtection="1">
      <alignment vertical="center"/>
      <protection locked="0"/>
    </xf>
    <xf numFmtId="38" fontId="3" fillId="2" borderId="102" xfId="1" applyFont="1" applyFill="1" applyBorder="1" applyProtection="1">
      <alignment vertical="center"/>
      <protection locked="0"/>
    </xf>
    <xf numFmtId="38" fontId="3" fillId="2" borderId="103" xfId="1" applyFont="1" applyFill="1" applyBorder="1" applyProtection="1">
      <alignment vertical="center"/>
      <protection locked="0"/>
    </xf>
    <xf numFmtId="38" fontId="3" fillId="2" borderId="8" xfId="1" applyFont="1" applyFill="1" applyBorder="1" applyProtection="1">
      <alignment vertical="center"/>
      <protection locked="0"/>
    </xf>
    <xf numFmtId="38" fontId="3" fillId="2" borderId="106" xfId="1" applyFont="1" applyFill="1" applyBorder="1" applyProtection="1">
      <alignment vertical="center"/>
      <protection locked="0"/>
    </xf>
    <xf numFmtId="38" fontId="3" fillId="2" borderId="19" xfId="1" applyFont="1" applyFill="1" applyBorder="1" applyProtection="1">
      <alignment vertical="center"/>
      <protection locked="0"/>
    </xf>
    <xf numFmtId="38" fontId="3" fillId="2" borderId="3" xfId="1" applyFont="1" applyFill="1" applyBorder="1" applyProtection="1">
      <alignment vertical="center"/>
      <protection locked="0"/>
    </xf>
    <xf numFmtId="38" fontId="3" fillId="2" borderId="104" xfId="1" applyFont="1" applyFill="1" applyBorder="1" applyProtection="1">
      <alignment vertical="center"/>
      <protection locked="0"/>
    </xf>
    <xf numFmtId="38" fontId="3" fillId="2" borderId="27" xfId="1" applyFont="1" applyFill="1" applyBorder="1" applyProtection="1">
      <alignment vertical="center"/>
      <protection locked="0"/>
    </xf>
    <xf numFmtId="38" fontId="3" fillId="2" borderId="108" xfId="1" applyFont="1" applyFill="1" applyBorder="1" applyProtection="1">
      <alignment vertical="center"/>
      <protection locked="0"/>
    </xf>
    <xf numFmtId="181" fontId="3" fillId="2" borderId="27" xfId="1" applyNumberFormat="1" applyFont="1" applyFill="1" applyBorder="1" applyProtection="1">
      <alignment vertical="center"/>
      <protection locked="0"/>
    </xf>
    <xf numFmtId="181" fontId="3" fillId="2" borderId="108" xfId="1" applyNumberFormat="1" applyFont="1" applyFill="1" applyBorder="1" applyProtection="1">
      <alignment vertical="center"/>
      <protection locked="0"/>
    </xf>
    <xf numFmtId="0" fontId="15" fillId="0" borderId="1" xfId="0" applyFont="1" applyBorder="1" applyAlignment="1" applyProtection="1">
      <alignment vertical="center" wrapText="1"/>
      <protection locked="0"/>
    </xf>
    <xf numFmtId="0" fontId="15" fillId="0" borderId="85" xfId="0" applyFont="1" applyBorder="1" applyAlignment="1" applyProtection="1">
      <alignment vertical="center" wrapText="1"/>
      <protection locked="0"/>
    </xf>
    <xf numFmtId="38" fontId="3" fillId="2" borderId="7"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38" fontId="3" fillId="2" borderId="103" xfId="1" applyFont="1" applyFill="1" applyBorder="1" applyAlignment="1" applyProtection="1">
      <alignment horizontal="center" vertical="center"/>
      <protection locked="0"/>
    </xf>
    <xf numFmtId="0" fontId="4" fillId="0" borderId="0" xfId="0" applyFont="1" applyProtection="1">
      <alignment vertical="center"/>
    </xf>
    <xf numFmtId="0" fontId="3" fillId="0" borderId="0" xfId="0" applyFont="1" applyAlignment="1" applyProtection="1">
      <alignment horizontal="left" vertical="center"/>
    </xf>
    <xf numFmtId="0" fontId="4" fillId="0" borderId="61" xfId="0" applyFont="1" applyBorder="1" applyProtection="1">
      <alignment vertical="center"/>
    </xf>
    <xf numFmtId="0" fontId="4" fillId="0" borderId="0" xfId="0" applyFont="1" applyFill="1" applyProtection="1">
      <alignment vertical="center"/>
    </xf>
    <xf numFmtId="0" fontId="24" fillId="0" borderId="0" xfId="0" applyFont="1" applyFill="1" applyProtection="1">
      <alignment vertical="center"/>
    </xf>
    <xf numFmtId="0" fontId="24" fillId="0" borderId="42" xfId="0" applyFont="1" applyFill="1" applyBorder="1" applyProtection="1">
      <alignment vertical="center"/>
    </xf>
    <xf numFmtId="0" fontId="24" fillId="0" borderId="91" xfId="0" applyFont="1" applyFill="1" applyBorder="1" applyProtection="1">
      <alignment vertical="center"/>
    </xf>
    <xf numFmtId="0" fontId="24" fillId="0" borderId="51" xfId="0" applyFont="1" applyFill="1" applyBorder="1" applyProtection="1">
      <alignment vertical="center"/>
    </xf>
    <xf numFmtId="0" fontId="14" fillId="2" borderId="119" xfId="0" applyFont="1" applyFill="1" applyBorder="1" applyAlignment="1" applyProtection="1">
      <alignment horizontal="center" vertical="center" wrapText="1"/>
      <protection locked="0"/>
    </xf>
    <xf numFmtId="0" fontId="3" fillId="2" borderId="119" xfId="0" applyFont="1" applyFill="1" applyBorder="1" applyAlignment="1" applyProtection="1">
      <alignment horizontal="center" vertical="center" wrapText="1"/>
      <protection locked="0"/>
    </xf>
    <xf numFmtId="182" fontId="3" fillId="2" borderId="119" xfId="0" applyNumberFormat="1" applyFont="1" applyFill="1" applyBorder="1" applyAlignment="1" applyProtection="1">
      <alignment horizontal="center" vertical="center" wrapText="1"/>
      <protection locked="0"/>
    </xf>
    <xf numFmtId="0" fontId="14" fillId="2" borderId="119" xfId="0" applyFont="1" applyFill="1" applyBorder="1" applyAlignment="1" applyProtection="1">
      <alignment horizontal="left" vertical="center" wrapText="1"/>
      <protection locked="0"/>
    </xf>
    <xf numFmtId="182" fontId="14" fillId="2" borderId="119"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82" fontId="3" fillId="2" borderId="1" xfId="0" applyNumberFormat="1" applyFont="1" applyFill="1" applyBorder="1" applyAlignment="1" applyProtection="1">
      <alignment horizontal="center" vertical="center" wrapText="1"/>
      <protection locked="0"/>
    </xf>
    <xf numFmtId="38" fontId="21" fillId="0" borderId="0" xfId="1" applyFont="1" applyFill="1" applyBorder="1">
      <alignment vertical="center"/>
    </xf>
    <xf numFmtId="38" fontId="3" fillId="0" borderId="0" xfId="1" applyFont="1" applyFill="1" applyBorder="1" applyAlignment="1">
      <alignment horizontal="right" vertical="center"/>
    </xf>
    <xf numFmtId="38" fontId="31" fillId="0" borderId="16" xfId="1" applyFont="1" applyFill="1" applyBorder="1">
      <alignment vertical="center"/>
    </xf>
    <xf numFmtId="38" fontId="31" fillId="0" borderId="135" xfId="1" applyFont="1" applyFill="1" applyBorder="1" applyAlignment="1">
      <alignment horizontal="right" vertical="center"/>
    </xf>
    <xf numFmtId="38" fontId="31" fillId="0" borderId="135" xfId="1" applyFont="1" applyFill="1" applyBorder="1" applyAlignment="1">
      <alignment horizontal="center" vertical="center"/>
    </xf>
    <xf numFmtId="38" fontId="31" fillId="0" borderId="105" xfId="1" applyFont="1" applyFill="1" applyBorder="1">
      <alignment vertical="center"/>
    </xf>
    <xf numFmtId="38" fontId="31" fillId="0" borderId="134" xfId="1" applyFont="1" applyFill="1" applyBorder="1" applyAlignment="1">
      <alignment horizontal="center" vertical="center"/>
    </xf>
    <xf numFmtId="38" fontId="3" fillId="0" borderId="142" xfId="1" applyFont="1" applyFill="1" applyBorder="1">
      <alignment vertical="center"/>
    </xf>
    <xf numFmtId="38" fontId="31" fillId="0" borderId="0" xfId="1" applyFont="1" applyFill="1" applyBorder="1">
      <alignment vertical="center"/>
    </xf>
    <xf numFmtId="38" fontId="3" fillId="0" borderId="74" xfId="1" applyFont="1" applyFill="1" applyBorder="1">
      <alignment vertical="center"/>
    </xf>
    <xf numFmtId="38" fontId="25" fillId="0" borderId="0" xfId="1" applyFont="1" applyFill="1" applyBorder="1">
      <alignment vertical="center"/>
    </xf>
    <xf numFmtId="38" fontId="25" fillId="0" borderId="102" xfId="1" applyFont="1" applyFill="1" applyBorder="1">
      <alignment vertical="center"/>
    </xf>
    <xf numFmtId="183" fontId="3" fillId="0" borderId="0" xfId="1" applyNumberFormat="1" applyFont="1" applyFill="1" applyBorder="1" applyAlignment="1">
      <alignment horizontal="center" vertical="center"/>
    </xf>
    <xf numFmtId="183" fontId="3" fillId="0" borderId="9" xfId="1" applyNumberFormat="1" applyFont="1" applyFill="1" applyBorder="1" applyAlignment="1">
      <alignment horizontal="center" vertical="center"/>
    </xf>
    <xf numFmtId="183" fontId="3" fillId="0" borderId="20" xfId="1" applyNumberFormat="1" applyFont="1" applyFill="1" applyBorder="1" applyAlignment="1">
      <alignment horizontal="center" vertical="center"/>
    </xf>
    <xf numFmtId="183" fontId="3" fillId="0" borderId="12" xfId="1" applyNumberFormat="1" applyFont="1" applyFill="1" applyBorder="1" applyAlignment="1">
      <alignment horizontal="center" vertical="center"/>
    </xf>
    <xf numFmtId="183" fontId="3" fillId="0" borderId="4" xfId="1" applyNumberFormat="1" applyFont="1" applyFill="1" applyBorder="1" applyAlignment="1">
      <alignment horizontal="center" vertical="center"/>
    </xf>
    <xf numFmtId="183" fontId="3" fillId="0" borderId="6" xfId="1" applyNumberFormat="1" applyFont="1" applyFill="1" applyBorder="1" applyAlignment="1">
      <alignment horizontal="center" vertical="center"/>
    </xf>
    <xf numFmtId="183" fontId="3" fillId="0" borderId="17" xfId="1" applyNumberFormat="1" applyFont="1" applyFill="1" applyBorder="1" applyAlignment="1">
      <alignment horizontal="center" vertical="center"/>
    </xf>
    <xf numFmtId="183" fontId="3" fillId="0" borderId="25" xfId="1" applyNumberFormat="1" applyFont="1" applyFill="1" applyBorder="1" applyAlignment="1">
      <alignment horizontal="center" vertical="center"/>
    </xf>
    <xf numFmtId="183" fontId="3" fillId="0" borderId="35" xfId="1" applyNumberFormat="1" applyFont="1" applyFill="1" applyBorder="1" applyAlignment="1">
      <alignment horizontal="center" vertical="center"/>
    </xf>
    <xf numFmtId="183" fontId="3" fillId="0" borderId="110" xfId="1" applyNumberFormat="1" applyFont="1" applyFill="1" applyBorder="1" applyAlignment="1">
      <alignment horizontal="center" vertical="center"/>
    </xf>
    <xf numFmtId="183" fontId="3" fillId="0" borderId="136" xfId="1" applyNumberFormat="1" applyFont="1" applyFill="1" applyBorder="1" applyAlignment="1">
      <alignment horizontal="center" vertical="center"/>
    </xf>
    <xf numFmtId="183" fontId="3" fillId="0" borderId="36" xfId="1" applyNumberFormat="1" applyFont="1" applyFill="1" applyBorder="1" applyAlignment="1">
      <alignment horizontal="center" vertical="center"/>
    </xf>
    <xf numFmtId="38" fontId="3" fillId="0" borderId="0" xfId="1" applyFont="1" applyFill="1" applyBorder="1" applyProtection="1">
      <alignment vertical="center"/>
    </xf>
    <xf numFmtId="38" fontId="3" fillId="0" borderId="3" xfId="1" applyFont="1" applyFill="1" applyBorder="1" applyProtection="1">
      <alignment vertical="center"/>
    </xf>
    <xf numFmtId="38" fontId="3" fillId="0" borderId="0" xfId="1" applyFont="1" applyFill="1" applyBorder="1" applyAlignment="1" applyProtection="1">
      <alignment horizontal="center" vertical="center"/>
    </xf>
    <xf numFmtId="38" fontId="3" fillId="0" borderId="16" xfId="1" applyFont="1" applyFill="1" applyBorder="1" applyProtection="1">
      <alignment vertical="center"/>
    </xf>
    <xf numFmtId="38" fontId="3" fillId="0" borderId="19" xfId="1" applyFont="1" applyFill="1" applyBorder="1" applyAlignment="1" applyProtection="1">
      <alignment horizontal="center" vertical="center"/>
    </xf>
    <xf numFmtId="38" fontId="3" fillId="0" borderId="22" xfId="1" applyFont="1" applyFill="1" applyBorder="1" applyAlignment="1" applyProtection="1">
      <alignment horizontal="center" vertical="center" shrinkToFit="1"/>
    </xf>
    <xf numFmtId="38" fontId="3" fillId="0" borderId="1" xfId="1" applyFont="1" applyFill="1" applyBorder="1" applyAlignment="1" applyProtection="1">
      <alignment horizontal="center" vertical="center" shrinkToFit="1"/>
    </xf>
    <xf numFmtId="38" fontId="3" fillId="0" borderId="25"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33" xfId="1" applyFont="1" applyFill="1" applyBorder="1" applyAlignment="1" applyProtection="1">
      <alignment horizontal="center" vertical="center" shrinkToFit="1"/>
    </xf>
    <xf numFmtId="38" fontId="3" fillId="0" borderId="13" xfId="1" applyFont="1" applyFill="1" applyBorder="1" applyAlignment="1" applyProtection="1">
      <alignment horizontal="center" vertical="center" shrinkToFit="1"/>
    </xf>
    <xf numFmtId="38" fontId="3" fillId="0" borderId="28" xfId="1" applyFont="1" applyFill="1" applyBorder="1" applyAlignment="1" applyProtection="1">
      <alignment horizontal="center" vertical="center"/>
    </xf>
    <xf numFmtId="38" fontId="3" fillId="0" borderId="33"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38" fontId="3" fillId="0" borderId="13" xfId="1" applyFont="1" applyFill="1" applyBorder="1" applyAlignment="1" applyProtection="1">
      <alignment horizontal="center" vertical="center"/>
    </xf>
    <xf numFmtId="38" fontId="3" fillId="0" borderId="21" xfId="1" applyFont="1" applyFill="1" applyBorder="1" applyAlignment="1" applyProtection="1">
      <alignment horizontal="center" vertical="center"/>
    </xf>
    <xf numFmtId="38" fontId="3" fillId="0" borderId="18" xfId="1" applyFont="1" applyFill="1" applyBorder="1" applyAlignment="1" applyProtection="1">
      <alignment horizontal="center" vertical="center" shrinkToFit="1"/>
    </xf>
    <xf numFmtId="38" fontId="3" fillId="0" borderId="14" xfId="1" applyFont="1" applyFill="1" applyBorder="1" applyAlignment="1" applyProtection="1">
      <alignment horizontal="center" vertical="center" shrinkToFit="1"/>
    </xf>
    <xf numFmtId="38" fontId="3" fillId="2" borderId="24" xfId="1"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38" fontId="3" fillId="2" borderId="8" xfId="1" applyFont="1" applyFill="1" applyBorder="1" applyAlignment="1" applyProtection="1">
      <alignment vertical="center"/>
      <protection locked="0"/>
    </xf>
    <xf numFmtId="38" fontId="18" fillId="0" borderId="14" xfId="0" applyNumberFormat="1" applyFont="1" applyBorder="1" applyAlignment="1" applyProtection="1">
      <alignment vertical="center" wrapText="1"/>
    </xf>
    <xf numFmtId="38" fontId="15" fillId="0" borderId="1" xfId="0" applyNumberFormat="1" applyFont="1" applyBorder="1" applyAlignment="1" applyProtection="1">
      <alignment vertical="center" wrapText="1"/>
    </xf>
    <xf numFmtId="38" fontId="3" fillId="2" borderId="119" xfId="1" applyFont="1" applyFill="1" applyBorder="1" applyAlignment="1" applyProtection="1">
      <alignment vertical="center" wrapText="1"/>
      <protection locked="0"/>
    </xf>
    <xf numFmtId="38" fontId="14" fillId="2" borderId="119" xfId="1" applyFont="1" applyFill="1" applyBorder="1" applyAlignment="1" applyProtection="1">
      <alignment vertical="center" wrapText="1"/>
      <protection locked="0"/>
    </xf>
    <xf numFmtId="38" fontId="3" fillId="2" borderId="1" xfId="1" applyFont="1" applyFill="1" applyBorder="1" applyAlignment="1" applyProtection="1">
      <alignment vertical="center" wrapText="1"/>
      <protection locked="0"/>
    </xf>
    <xf numFmtId="38" fontId="3" fillId="0" borderId="9" xfId="1" applyFont="1" applyFill="1" applyBorder="1" applyAlignment="1" applyProtection="1">
      <alignment horizontal="center" vertical="center" shrinkToFit="1"/>
    </xf>
    <xf numFmtId="180" fontId="3" fillId="0" borderId="32" xfId="5" applyNumberFormat="1" applyFont="1" applyFill="1" applyBorder="1" applyAlignment="1">
      <alignment horizontal="center" vertical="center"/>
    </xf>
    <xf numFmtId="38" fontId="8" fillId="0" borderId="143" xfId="0" applyNumberFormat="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2" fillId="0" borderId="91" xfId="0" applyFont="1" applyBorder="1" applyAlignment="1" applyProtection="1">
      <alignment horizontal="center" vertical="center"/>
      <protection locked="0"/>
    </xf>
    <xf numFmtId="38" fontId="3" fillId="2" borderId="27" xfId="1" applyFont="1" applyFill="1" applyBorder="1" applyAlignment="1" applyProtection="1">
      <alignment vertical="center"/>
      <protection locked="0"/>
    </xf>
    <xf numFmtId="0" fontId="4" fillId="0" borderId="124" xfId="0" applyFont="1" applyBorder="1">
      <alignment vertical="center"/>
    </xf>
    <xf numFmtId="0" fontId="21" fillId="0" borderId="124" xfId="0" applyFont="1" applyBorder="1">
      <alignment vertical="center"/>
    </xf>
    <xf numFmtId="0" fontId="21" fillId="0" borderId="0" xfId="0" applyFont="1" applyAlignment="1" applyProtection="1">
      <alignment horizontal="left" vertical="center"/>
    </xf>
    <xf numFmtId="0" fontId="28" fillId="0" borderId="0" xfId="0" applyFont="1" applyProtection="1">
      <alignment vertical="center"/>
    </xf>
    <xf numFmtId="0" fontId="20" fillId="0" borderId="10" xfId="0" applyFont="1" applyBorder="1" applyAlignment="1" applyProtection="1">
      <alignment horizontal="center" vertical="center" wrapText="1"/>
    </xf>
    <xf numFmtId="177" fontId="20" fillId="0" borderId="1" xfId="0" applyNumberFormat="1" applyFont="1" applyBorder="1" applyAlignment="1" applyProtection="1">
      <alignment vertical="center"/>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0" fillId="0" borderId="10" xfId="0" applyFont="1" applyBorder="1" applyAlignment="1" applyProtection="1">
      <alignment horizontal="center" vertical="center"/>
    </xf>
    <xf numFmtId="38" fontId="35" fillId="2" borderId="13" xfId="1" applyFont="1" applyFill="1" applyBorder="1" applyAlignment="1" applyProtection="1">
      <alignment vertical="center" shrinkToFit="1"/>
      <protection locked="0"/>
    </xf>
    <xf numFmtId="38" fontId="35" fillId="2" borderId="14" xfId="1" applyFont="1" applyFill="1" applyBorder="1" applyAlignment="1" applyProtection="1">
      <alignment vertical="center" shrinkToFit="1"/>
      <protection locked="0"/>
    </xf>
    <xf numFmtId="38" fontId="35" fillId="2" borderId="21" xfId="1" applyFont="1" applyFill="1" applyBorder="1" applyAlignment="1" applyProtection="1">
      <alignment vertical="center" shrinkToFit="1"/>
      <protection locked="0"/>
    </xf>
    <xf numFmtId="38" fontId="35" fillId="2" borderId="6" xfId="1" applyFont="1" applyFill="1" applyBorder="1" applyAlignment="1" applyProtection="1">
      <alignment vertical="center" shrinkToFit="1"/>
      <protection locked="0"/>
    </xf>
    <xf numFmtId="38" fontId="35" fillId="2" borderId="4" xfId="1" applyFont="1" applyFill="1" applyBorder="1" applyAlignment="1" applyProtection="1">
      <alignment vertical="center" shrinkToFit="1"/>
      <protection locked="0"/>
    </xf>
    <xf numFmtId="38" fontId="35" fillId="2" borderId="28" xfId="1" applyFont="1" applyFill="1" applyBorder="1" applyAlignment="1" applyProtection="1">
      <alignment vertical="center" shrinkToFit="1"/>
      <protection locked="0"/>
    </xf>
    <xf numFmtId="38" fontId="36" fillId="0" borderId="18" xfId="1" applyFont="1" applyFill="1" applyBorder="1" applyProtection="1">
      <alignment vertical="center"/>
    </xf>
    <xf numFmtId="0" fontId="39" fillId="0" borderId="0" xfId="0" applyFont="1" applyFill="1">
      <alignment vertical="center"/>
    </xf>
    <xf numFmtId="0" fontId="32" fillId="0" borderId="0" xfId="0" applyFont="1" applyFill="1">
      <alignment vertical="center"/>
    </xf>
    <xf numFmtId="0" fontId="32" fillId="0" borderId="1" xfId="0" applyFont="1" applyFill="1" applyBorder="1" applyAlignment="1">
      <alignment horizontal="center" vertical="center"/>
    </xf>
    <xf numFmtId="184" fontId="32" fillId="0" borderId="1" xfId="0" applyNumberFormat="1" applyFont="1" applyFill="1" applyBorder="1">
      <alignment vertical="center"/>
    </xf>
    <xf numFmtId="0" fontId="38" fillId="0" borderId="144" xfId="0" applyFont="1" applyBorder="1">
      <alignment vertical="center"/>
    </xf>
    <xf numFmtId="0" fontId="37" fillId="0" borderId="144" xfId="0" applyFont="1" applyBorder="1" applyAlignment="1">
      <alignment horizontal="center" vertical="center"/>
    </xf>
    <xf numFmtId="0" fontId="20" fillId="0" borderId="39" xfId="0" applyFont="1" applyFill="1" applyBorder="1" applyAlignment="1" applyProtection="1">
      <alignment horizontal="center" vertical="center"/>
    </xf>
    <xf numFmtId="0" fontId="20" fillId="0" borderId="147" xfId="0" applyFont="1" applyFill="1" applyBorder="1" applyAlignment="1" applyProtection="1">
      <alignment horizontal="center" vertical="center" wrapText="1"/>
    </xf>
    <xf numFmtId="0" fontId="20" fillId="0" borderId="148" xfId="0" applyFont="1" applyBorder="1" applyAlignment="1" applyProtection="1">
      <alignment horizontal="center" vertical="center"/>
    </xf>
    <xf numFmtId="180" fontId="20" fillId="0" borderId="149" xfId="0" applyNumberFormat="1" applyFont="1" applyBorder="1" applyAlignment="1" applyProtection="1">
      <alignment vertical="center"/>
    </xf>
    <xf numFmtId="0" fontId="20" fillId="0" borderId="150" xfId="0" applyFont="1" applyBorder="1" applyAlignment="1" applyProtection="1">
      <alignment horizontal="center" vertical="center"/>
    </xf>
    <xf numFmtId="0" fontId="20" fillId="0" borderId="151" xfId="0" applyFont="1" applyBorder="1" applyAlignment="1" applyProtection="1">
      <alignment horizontal="center" vertical="center"/>
    </xf>
    <xf numFmtId="177" fontId="20" fillId="0" borderId="152" xfId="0" applyNumberFormat="1" applyFont="1" applyBorder="1" applyAlignment="1" applyProtection="1">
      <alignment vertical="center"/>
    </xf>
    <xf numFmtId="177" fontId="20" fillId="0" borderId="151" xfId="0" applyNumberFormat="1" applyFont="1" applyBorder="1" applyAlignment="1" applyProtection="1">
      <alignment vertical="center"/>
    </xf>
    <xf numFmtId="180" fontId="20" fillId="0" borderId="153" xfId="0" applyNumberFormat="1" applyFont="1" applyBorder="1" applyAlignment="1" applyProtection="1">
      <alignment vertical="center"/>
    </xf>
    <xf numFmtId="38" fontId="3" fillId="2" borderId="120" xfId="1" applyFont="1" applyFill="1" applyBorder="1" applyProtection="1">
      <alignment vertical="center"/>
      <protection locked="0"/>
    </xf>
    <xf numFmtId="38" fontId="3" fillId="2" borderId="121" xfId="1" applyFont="1" applyFill="1" applyBorder="1" applyProtection="1">
      <alignment vertical="center"/>
      <protection locked="0"/>
    </xf>
    <xf numFmtId="38" fontId="3" fillId="2" borderId="122" xfId="1" applyFont="1" applyFill="1" applyBorder="1" applyProtection="1">
      <alignment vertical="center"/>
      <protection locked="0"/>
    </xf>
    <xf numFmtId="38" fontId="21" fillId="0" borderId="111" xfId="1" applyFont="1" applyFill="1" applyBorder="1" applyAlignment="1">
      <alignment horizontal="center" vertical="center" textRotation="255"/>
    </xf>
    <xf numFmtId="38" fontId="21" fillId="0" borderId="112" xfId="1" applyFont="1" applyFill="1" applyBorder="1" applyAlignment="1">
      <alignment horizontal="center" vertical="center" textRotation="255"/>
    </xf>
    <xf numFmtId="38" fontId="3" fillId="0" borderId="7"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25" xfId="1" applyFont="1" applyFill="1" applyBorder="1" applyAlignment="1">
      <alignment horizontal="center" vertical="center"/>
    </xf>
    <xf numFmtId="38" fontId="21" fillId="0" borderId="2" xfId="1" applyFont="1" applyFill="1" applyBorder="1" applyAlignment="1">
      <alignment horizontal="left" vertical="center"/>
    </xf>
    <xf numFmtId="38" fontId="21" fillId="0" borderId="3" xfId="1" applyFont="1" applyFill="1" applyBorder="1" applyAlignment="1">
      <alignment horizontal="left" vertical="center"/>
    </xf>
    <xf numFmtId="38" fontId="21" fillId="0" borderId="4" xfId="1" applyFont="1" applyFill="1" applyBorder="1" applyAlignment="1">
      <alignment horizontal="left" vertical="center"/>
    </xf>
    <xf numFmtId="38" fontId="21" fillId="0" borderId="120" xfId="1" applyFont="1" applyFill="1" applyBorder="1">
      <alignment vertical="center"/>
    </xf>
    <xf numFmtId="38" fontId="21" fillId="0" borderId="121" xfId="1" applyFont="1" applyFill="1" applyBorder="1">
      <alignment vertical="center"/>
    </xf>
    <xf numFmtId="38" fontId="21" fillId="0" borderId="122" xfId="1" applyFont="1" applyFill="1" applyBorder="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11" fillId="0" borderId="5" xfId="0" applyFont="1" applyBorder="1" applyAlignment="1" applyProtection="1">
      <alignment horizontal="center" vertical="center" textRotation="255"/>
    </xf>
    <xf numFmtId="0" fontId="9" fillId="0" borderId="0" xfId="0" applyFont="1" applyBorder="1" applyAlignment="1" applyProtection="1">
      <alignment vertical="center" shrinkToFit="1"/>
    </xf>
    <xf numFmtId="0" fontId="9" fillId="0" borderId="6" xfId="0" applyFont="1" applyBorder="1" applyAlignment="1" applyProtection="1">
      <alignment vertical="center" shrinkToFit="1"/>
    </xf>
    <xf numFmtId="0" fontId="9" fillId="0" borderId="0" xfId="0" applyFont="1" applyBorder="1" applyProtection="1">
      <alignment vertical="center"/>
    </xf>
    <xf numFmtId="0" fontId="9" fillId="0" borderId="6" xfId="0" applyFont="1" applyBorder="1" applyProtection="1">
      <alignment vertical="center"/>
    </xf>
    <xf numFmtId="38" fontId="3" fillId="0" borderId="15"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38" fontId="3" fillId="0" borderId="32" xfId="1" applyFont="1" applyFill="1" applyBorder="1" applyAlignment="1">
      <alignment horizontal="left" vertical="center"/>
    </xf>
    <xf numFmtId="38" fontId="3" fillId="0" borderId="36" xfId="1" applyFont="1" applyFill="1" applyBorder="1" applyAlignment="1">
      <alignment horizontal="left" vertical="center"/>
    </xf>
    <xf numFmtId="38" fontId="21" fillId="0" borderId="38" xfId="1" applyFont="1" applyFill="1" applyBorder="1">
      <alignment vertical="center"/>
    </xf>
    <xf numFmtId="38" fontId="21" fillId="0" borderId="39" xfId="1" applyFont="1" applyFill="1" applyBorder="1">
      <alignment vertical="center"/>
    </xf>
    <xf numFmtId="38" fontId="21" fillId="0" borderId="38" xfId="1" applyFont="1" applyFill="1" applyBorder="1" applyAlignment="1">
      <alignment vertical="center" shrinkToFit="1"/>
    </xf>
    <xf numFmtId="38" fontId="21" fillId="0" borderId="39" xfId="1" applyFont="1" applyFill="1" applyBorder="1" applyAlignment="1">
      <alignment vertical="center" shrinkToFit="1"/>
    </xf>
    <xf numFmtId="38" fontId="21" fillId="0" borderId="26" xfId="1" applyFont="1" applyFill="1" applyBorder="1" applyAlignment="1">
      <alignment horizontal="left" vertical="center"/>
    </xf>
    <xf numFmtId="38" fontId="21" fillId="0" borderId="27" xfId="1" applyFont="1" applyFill="1" applyBorder="1" applyAlignment="1">
      <alignment horizontal="left" vertical="center"/>
    </xf>
    <xf numFmtId="38" fontId="21" fillId="0" borderId="35" xfId="1" applyFont="1" applyFill="1" applyBorder="1" applyAlignment="1">
      <alignment horizontal="left" vertical="center"/>
    </xf>
    <xf numFmtId="38" fontId="21" fillId="0" borderId="7" xfId="1" applyFont="1" applyFill="1" applyBorder="1" applyAlignment="1">
      <alignment horizontal="left" vertical="center"/>
    </xf>
    <xf numFmtId="38" fontId="21" fillId="0" borderId="8" xfId="1" applyFont="1" applyFill="1" applyBorder="1" applyAlignment="1">
      <alignment horizontal="left" vertical="center"/>
    </xf>
    <xf numFmtId="38" fontId="21" fillId="0" borderId="9" xfId="1" applyFont="1" applyFill="1" applyBorder="1" applyAlignment="1">
      <alignment horizontal="left" vertical="center"/>
    </xf>
    <xf numFmtId="38" fontId="21" fillId="0" borderId="10" xfId="1" applyFont="1" applyFill="1" applyBorder="1" applyAlignment="1">
      <alignment horizontal="left" vertical="center"/>
    </xf>
    <xf numFmtId="38" fontId="21" fillId="0" borderId="11" xfId="1" applyFont="1" applyFill="1" applyBorder="1" applyAlignment="1">
      <alignment horizontal="left" vertical="center"/>
    </xf>
    <xf numFmtId="38" fontId="21" fillId="0" borderId="12" xfId="1" applyFont="1" applyFill="1" applyBorder="1" applyAlignment="1">
      <alignment horizontal="left" vertical="center"/>
    </xf>
    <xf numFmtId="0" fontId="3" fillId="2" borderId="1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38" fontId="14" fillId="2" borderId="1" xfId="1" applyFont="1" applyFill="1" applyBorder="1" applyAlignment="1" applyProtection="1">
      <alignment horizontal="right" vertical="center" wrapText="1"/>
      <protection locked="0"/>
    </xf>
    <xf numFmtId="0" fontId="3" fillId="2" borderId="132" xfId="0" applyFont="1" applyFill="1" applyBorder="1" applyAlignment="1" applyProtection="1">
      <alignment horizontal="center" vertical="center" wrapText="1"/>
      <protection locked="0"/>
    </xf>
    <xf numFmtId="0" fontId="3" fillId="2" borderId="133"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38" fontId="3" fillId="2" borderId="1" xfId="1" applyFont="1" applyFill="1" applyBorder="1" applyAlignment="1" applyProtection="1">
      <alignment horizontal="right" vertical="center" wrapText="1"/>
      <protection locked="0"/>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3" fillId="2" borderId="126" xfId="0" applyFont="1" applyFill="1" applyBorder="1" applyAlignment="1" applyProtection="1">
      <alignment horizontal="center" vertical="center" wrapText="1"/>
      <protection locked="0"/>
    </xf>
    <xf numFmtId="0" fontId="3" fillId="2" borderId="127" xfId="0" applyFont="1" applyFill="1" applyBorder="1" applyAlignment="1" applyProtection="1">
      <alignment horizontal="center" vertical="center" wrapText="1"/>
      <protection locked="0"/>
    </xf>
    <xf numFmtId="0" fontId="14" fillId="2" borderId="126" xfId="0" applyFont="1" applyFill="1" applyBorder="1" applyAlignment="1" applyProtection="1">
      <alignment horizontal="left" vertical="center" wrapText="1"/>
      <protection locked="0"/>
    </xf>
    <xf numFmtId="0" fontId="14" fillId="2" borderId="127" xfId="0" applyFont="1" applyFill="1" applyBorder="1" applyAlignment="1" applyProtection="1">
      <alignment horizontal="left" vertical="center" wrapText="1"/>
      <protection locked="0"/>
    </xf>
    <xf numFmtId="0" fontId="33" fillId="0" borderId="0" xfId="0" applyFont="1" applyBorder="1" applyAlignment="1" applyProtection="1">
      <alignment vertical="center"/>
      <protection locked="0"/>
    </xf>
    <xf numFmtId="38" fontId="33" fillId="0" borderId="0" xfId="0" applyNumberFormat="1" applyFont="1" applyBorder="1" applyAlignment="1" applyProtection="1">
      <alignment horizontal="left" vertical="center"/>
      <protection locked="0"/>
    </xf>
    <xf numFmtId="0" fontId="14" fillId="0" borderId="126" xfId="0" applyFont="1" applyBorder="1" applyAlignment="1">
      <alignment horizontal="center" vertical="center" wrapText="1"/>
    </xf>
    <xf numFmtId="0" fontId="14" fillId="0" borderId="127" xfId="0" applyFont="1" applyBorder="1" applyAlignment="1">
      <alignment horizontal="center" vertical="center" wrapText="1"/>
    </xf>
    <xf numFmtId="0" fontId="3" fillId="2" borderId="126" xfId="0" applyFont="1" applyFill="1" applyBorder="1" applyAlignment="1" applyProtection="1">
      <alignment vertical="center" wrapText="1"/>
      <protection locked="0"/>
    </xf>
    <xf numFmtId="0" fontId="3" fillId="2" borderId="127" xfId="0" applyFont="1" applyFill="1" applyBorder="1" applyAlignment="1" applyProtection="1">
      <alignment vertical="center" wrapText="1"/>
      <protection locked="0"/>
    </xf>
    <xf numFmtId="0" fontId="20" fillId="0" borderId="145" xfId="0" applyFont="1" applyFill="1" applyBorder="1" applyAlignment="1" applyProtection="1">
      <alignment horizontal="center" vertical="center" wrapText="1"/>
    </xf>
    <xf numFmtId="0" fontId="20" fillId="0" borderId="146" xfId="0" applyFont="1" applyFill="1" applyBorder="1" applyAlignment="1" applyProtection="1">
      <alignment horizontal="center" vertical="center" wrapText="1"/>
    </xf>
    <xf numFmtId="0" fontId="8" fillId="0" borderId="40" xfId="0" applyFont="1" applyBorder="1" applyAlignment="1" applyProtection="1">
      <alignment horizontal="center" vertical="center" textRotation="255"/>
    </xf>
    <xf numFmtId="0" fontId="8" fillId="0" borderId="52" xfId="0" applyFont="1" applyBorder="1" applyAlignment="1" applyProtection="1">
      <alignment horizontal="center" vertical="center" textRotation="255"/>
    </xf>
    <xf numFmtId="0" fontId="8" fillId="0" borderId="41" xfId="0" applyFont="1" applyBorder="1" applyAlignment="1" applyProtection="1">
      <alignment vertical="center"/>
    </xf>
    <xf numFmtId="0" fontId="8" fillId="0" borderId="45" xfId="0" applyFont="1" applyBorder="1" applyAlignment="1" applyProtection="1">
      <alignment vertical="center" wrapText="1"/>
    </xf>
    <xf numFmtId="0" fontId="8" fillId="0" borderId="40" xfId="0" applyFont="1" applyBorder="1" applyAlignment="1" applyProtection="1">
      <alignment vertical="center"/>
    </xf>
    <xf numFmtId="0" fontId="8" fillId="0" borderId="54" xfId="0" applyFont="1" applyBorder="1" applyAlignment="1" applyProtection="1">
      <alignment vertical="center"/>
    </xf>
    <xf numFmtId="0" fontId="8" fillId="0" borderId="55" xfId="0" applyFont="1" applyBorder="1" applyAlignment="1" applyProtection="1">
      <alignment vertical="center"/>
    </xf>
    <xf numFmtId="0" fontId="33" fillId="0" borderId="123" xfId="0" applyFont="1" applyBorder="1" applyAlignment="1" applyProtection="1">
      <alignment vertical="center"/>
      <protection locked="0"/>
    </xf>
    <xf numFmtId="0" fontId="34" fillId="0" borderId="123" xfId="0" applyNumberFormat="1" applyFont="1" applyBorder="1" applyAlignment="1" applyProtection="1">
      <alignment horizontal="left" vertical="center"/>
      <protection locked="0"/>
    </xf>
    <xf numFmtId="0" fontId="8" fillId="0" borderId="57" xfId="0" applyFont="1" applyBorder="1" applyAlignment="1" applyProtection="1">
      <alignment vertical="center" wrapText="1"/>
    </xf>
    <xf numFmtId="0" fontId="8" fillId="0" borderId="58" xfId="0" applyFont="1" applyBorder="1" applyAlignment="1" applyProtection="1">
      <alignment vertical="center" wrapText="1"/>
    </xf>
    <xf numFmtId="0" fontId="8" fillId="0" borderId="52" xfId="0" applyFont="1" applyBorder="1" applyAlignment="1" applyProtection="1">
      <alignment vertical="center"/>
    </xf>
    <xf numFmtId="0" fontId="6" fillId="0" borderId="43" xfId="0" applyFont="1" applyFill="1" applyBorder="1" applyAlignment="1" applyProtection="1">
      <alignment horizontal="center" vertical="center"/>
    </xf>
    <xf numFmtId="0" fontId="8" fillId="0" borderId="41" xfId="0" applyFont="1" applyBorder="1" applyAlignment="1" applyProtection="1">
      <alignment vertical="center" wrapText="1"/>
    </xf>
    <xf numFmtId="0" fontId="27" fillId="0" borderId="15" xfId="3" applyFont="1" applyFill="1" applyBorder="1" applyAlignment="1">
      <alignment vertical="center" shrinkToFit="1"/>
    </xf>
    <xf numFmtId="0" fontId="27" fillId="0" borderId="14" xfId="3" applyFont="1" applyFill="1" applyBorder="1" applyAlignment="1">
      <alignment vertical="center" shrinkToFit="1"/>
    </xf>
    <xf numFmtId="0" fontId="27" fillId="0" borderId="38" xfId="3" applyFont="1" applyFill="1" applyBorder="1" applyAlignment="1">
      <alignment horizontal="center" vertical="center" textRotation="255"/>
    </xf>
    <xf numFmtId="0" fontId="27" fillId="0" borderId="34" xfId="3" applyFont="1" applyFill="1" applyBorder="1" applyAlignment="1">
      <alignment horizontal="center" vertical="center" textRotation="255"/>
    </xf>
    <xf numFmtId="0" fontId="27" fillId="0" borderId="26" xfId="3" applyFont="1" applyFill="1" applyBorder="1">
      <alignment vertical="center"/>
    </xf>
    <xf numFmtId="0" fontId="27" fillId="0" borderId="35" xfId="3" applyFont="1" applyFill="1" applyBorder="1">
      <alignment vertical="center"/>
    </xf>
    <xf numFmtId="0" fontId="29" fillId="0" borderId="0" xfId="3" applyFont="1" applyFill="1" applyAlignment="1">
      <alignment horizontal="left" vertical="center"/>
    </xf>
    <xf numFmtId="177" fontId="22" fillId="0" borderId="32" xfId="3" applyNumberFormat="1" applyFont="1" applyFill="1" applyBorder="1" applyAlignment="1">
      <alignment horizontal="right" vertical="center"/>
    </xf>
    <xf numFmtId="0" fontId="22" fillId="0" borderId="32" xfId="3" applyFont="1" applyFill="1" applyBorder="1" applyAlignment="1">
      <alignment horizontal="right" vertical="center"/>
    </xf>
    <xf numFmtId="178" fontId="27" fillId="0" borderId="37" xfId="3" applyNumberFormat="1" applyFont="1" applyFill="1" applyBorder="1" applyAlignment="1">
      <alignment horizontal="center" vertical="center" shrinkToFit="1"/>
    </xf>
    <xf numFmtId="0" fontId="27" fillId="0" borderId="64" xfId="3" applyFont="1" applyFill="1" applyBorder="1" applyAlignment="1">
      <alignment horizontal="center" vertical="center" shrinkToFit="1"/>
    </xf>
    <xf numFmtId="0" fontId="27" fillId="0" borderId="31" xfId="3" applyFont="1" applyFill="1" applyBorder="1" applyAlignment="1">
      <alignment horizontal="center" vertical="center"/>
    </xf>
    <xf numFmtId="0" fontId="27" fillId="0" borderId="32"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39" xfId="3" applyFont="1" applyFill="1" applyBorder="1" applyAlignment="1">
      <alignment vertical="center" shrinkToFit="1"/>
    </xf>
    <xf numFmtId="0" fontId="27" fillId="0" borderId="29"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26" xfId="3" applyFont="1" applyFill="1" applyBorder="1" applyAlignment="1">
      <alignment horizontal="center" vertical="center" textRotation="255" shrinkToFit="1"/>
    </xf>
    <xf numFmtId="0" fontId="27" fillId="0" borderId="29" xfId="3" applyFont="1" applyFill="1" applyBorder="1" applyAlignment="1">
      <alignment horizontal="center" vertical="center" textRotation="255" shrinkToFit="1"/>
    </xf>
    <xf numFmtId="0" fontId="27" fillId="0" borderId="13" xfId="3" applyFont="1" applyFill="1" applyBorder="1" applyAlignment="1">
      <alignment vertical="center" shrinkToFit="1"/>
    </xf>
    <xf numFmtId="0" fontId="27" fillId="0" borderId="75" xfId="3" applyFont="1" applyFill="1" applyBorder="1" applyAlignment="1">
      <alignment horizontal="center" vertical="center"/>
    </xf>
    <xf numFmtId="0" fontId="27" fillId="0" borderId="76" xfId="3" applyFont="1" applyFill="1" applyBorder="1" applyAlignment="1">
      <alignment horizontal="center" vertical="center"/>
    </xf>
    <xf numFmtId="0" fontId="27" fillId="0" borderId="77" xfId="3" applyFont="1" applyFill="1" applyBorder="1" applyAlignment="1">
      <alignment horizontal="center" vertical="center"/>
    </xf>
    <xf numFmtId="0" fontId="27" fillId="0" borderId="75" xfId="3" applyFont="1" applyFill="1" applyBorder="1" applyAlignment="1">
      <alignment horizontal="center" vertical="center" shrinkToFit="1"/>
    </xf>
    <xf numFmtId="0" fontId="27" fillId="0" borderId="76" xfId="3" applyFont="1" applyFill="1" applyBorder="1" applyAlignment="1">
      <alignment horizontal="center" vertical="center" shrinkToFit="1"/>
    </xf>
    <xf numFmtId="0" fontId="27" fillId="0" borderId="77" xfId="3" applyFont="1" applyFill="1" applyBorder="1" applyAlignment="1">
      <alignment horizontal="center" vertical="center" shrinkToFit="1"/>
    </xf>
    <xf numFmtId="0" fontId="13" fillId="0" borderId="80" xfId="3" applyFont="1" applyFill="1" applyBorder="1" applyAlignment="1">
      <alignment vertical="center" wrapText="1"/>
    </xf>
    <xf numFmtId="0" fontId="13" fillId="0" borderId="0" xfId="3" applyFont="1" applyFill="1" applyAlignment="1">
      <alignment vertical="center" wrapText="1"/>
    </xf>
    <xf numFmtId="0" fontId="17" fillId="0" borderId="10" xfId="0" applyFont="1" applyBorder="1">
      <alignment vertical="center"/>
    </xf>
    <xf numFmtId="0" fontId="17" fillId="0" borderId="12" xfId="0" applyFont="1" applyBorder="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lignment vertical="center"/>
    </xf>
    <xf numFmtId="0" fontId="0" fillId="0" borderId="11" xfId="0" applyBorder="1">
      <alignment vertical="center"/>
    </xf>
    <xf numFmtId="0" fontId="0" fillId="0" borderId="12" xfId="0" applyBorder="1">
      <alignment vertical="center"/>
    </xf>
    <xf numFmtId="0" fontId="16" fillId="0" borderId="10" xfId="0" applyFont="1" applyBorder="1">
      <alignment vertical="center"/>
    </xf>
    <xf numFmtId="0" fontId="17" fillId="0" borderId="83" xfId="0" applyFont="1" applyBorder="1">
      <alignment vertical="center"/>
    </xf>
    <xf numFmtId="0" fontId="17" fillId="0" borderId="84" xfId="0" applyFont="1" applyBorder="1">
      <alignment vertical="center"/>
    </xf>
    <xf numFmtId="0" fontId="0" fillId="0" borderId="8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16" fillId="0" borderId="88" xfId="0" applyFont="1" applyBorder="1" applyAlignment="1">
      <alignment vertical="center" wrapText="1"/>
    </xf>
    <xf numFmtId="0" fontId="17" fillId="0" borderId="89" xfId="0" applyFont="1" applyBorder="1">
      <alignment vertical="center"/>
    </xf>
    <xf numFmtId="0" fontId="17" fillId="0" borderId="10" xfId="0" applyFont="1" applyBorder="1" applyAlignment="1">
      <alignment vertical="center" wrapText="1"/>
    </xf>
  </cellXfs>
  <cellStyles count="6">
    <cellStyle name="Excel Built-in Comma [0]" xfId="2"/>
    <cellStyle name="パーセント" xfId="5" builtinId="5"/>
    <cellStyle name="桁区切り" xfId="1" builtinId="6"/>
    <cellStyle name="桁区切り 2" xfId="4"/>
    <cellStyle name="標準" xfId="0" builtinId="0"/>
    <cellStyle name="標準 2" xfId="3"/>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110938</xdr:colOff>
      <xdr:row>0</xdr:row>
      <xdr:rowOff>110937</xdr:rowOff>
    </xdr:from>
    <xdr:to>
      <xdr:col>21</xdr:col>
      <xdr:colOff>323850</xdr:colOff>
      <xdr:row>5</xdr:row>
      <xdr:rowOff>104774</xdr:rowOff>
    </xdr:to>
    <xdr:sp macro="" textlink="">
      <xdr:nvSpPr>
        <xdr:cNvPr id="2" name="テキスト ボックス 1"/>
        <xdr:cNvSpPr txBox="1"/>
      </xdr:nvSpPr>
      <xdr:spPr>
        <a:xfrm>
          <a:off x="10436038" y="110937"/>
          <a:ext cx="3641912" cy="88918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1100">
              <a:solidFill>
                <a:srgbClr val="FF0000"/>
              </a:solidFill>
            </a:rPr>
            <a:t>当シートと別表４の色付きセルへ入力してください。</a:t>
          </a:r>
          <a:endParaRPr kumimoji="1" lang="en-US" altLang="ja-JP" sz="1100">
            <a:solidFill>
              <a:srgbClr val="FF0000"/>
            </a:solidFill>
          </a:endParaRPr>
        </a:p>
        <a:p>
          <a:r>
            <a:rPr kumimoji="1" lang="ja-JP" altLang="en-US" sz="1100">
              <a:solidFill>
                <a:srgbClr val="FF0000"/>
              </a:solidFill>
            </a:rPr>
            <a:t>別表１、別表３、３計画目標値の詳細、４計画目標値算定の根拠、５資金計画の詳細が作成されます。</a:t>
          </a:r>
        </a:p>
      </xdr:txBody>
    </xdr:sp>
    <xdr:clientData/>
  </xdr:twoCellAnchor>
  <xdr:twoCellAnchor>
    <xdr:from>
      <xdr:col>4</xdr:col>
      <xdr:colOff>0</xdr:colOff>
      <xdr:row>10</xdr:row>
      <xdr:rowOff>22412</xdr:rowOff>
    </xdr:from>
    <xdr:to>
      <xdr:col>6</xdr:col>
      <xdr:colOff>11206</xdr:colOff>
      <xdr:row>13</xdr:row>
      <xdr:rowOff>11206</xdr:rowOff>
    </xdr:to>
    <xdr:cxnSp macro="">
      <xdr:nvCxnSpPr>
        <xdr:cNvPr id="6" name="直線コネクタ 5"/>
        <xdr:cNvCxnSpPr/>
      </xdr:nvCxnSpPr>
      <xdr:spPr>
        <a:xfrm flipH="1">
          <a:off x="1378324" y="2106706"/>
          <a:ext cx="1647264" cy="728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13</xdr:row>
      <xdr:rowOff>5953</xdr:rowOff>
    </xdr:from>
    <xdr:to>
      <xdr:col>6</xdr:col>
      <xdr:colOff>5953</xdr:colOff>
      <xdr:row>16</xdr:row>
      <xdr:rowOff>11205</xdr:rowOff>
    </xdr:to>
    <xdr:cxnSp macro="">
      <xdr:nvCxnSpPr>
        <xdr:cNvPr id="9" name="直線コネクタ 8"/>
        <xdr:cNvCxnSpPr/>
      </xdr:nvCxnSpPr>
      <xdr:spPr>
        <a:xfrm flipH="1">
          <a:off x="1392331" y="2857500"/>
          <a:ext cx="1637810" cy="75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22</xdr:row>
      <xdr:rowOff>6569</xdr:rowOff>
    </xdr:from>
    <xdr:to>
      <xdr:col>6</xdr:col>
      <xdr:colOff>6569</xdr:colOff>
      <xdr:row>25</xdr:row>
      <xdr:rowOff>11206</xdr:rowOff>
    </xdr:to>
    <xdr:cxnSp macro="">
      <xdr:nvCxnSpPr>
        <xdr:cNvPr id="11" name="直線コネクタ 10"/>
        <xdr:cNvCxnSpPr/>
      </xdr:nvCxnSpPr>
      <xdr:spPr>
        <a:xfrm flipH="1">
          <a:off x="1397257" y="5104086"/>
          <a:ext cx="1637605" cy="753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806824</xdr:colOff>
      <xdr:row>33</xdr:row>
      <xdr:rowOff>11206</xdr:rowOff>
    </xdr:from>
    <xdr:to>
      <xdr:col>5</xdr:col>
      <xdr:colOff>806826</xdr:colOff>
      <xdr:row>36</xdr:row>
      <xdr:rowOff>33618</xdr:rowOff>
    </xdr:to>
    <xdr:cxnSp macro="">
      <xdr:nvCxnSpPr>
        <xdr:cNvPr id="14" name="直線コネクタ 13"/>
        <xdr:cNvCxnSpPr/>
      </xdr:nvCxnSpPr>
      <xdr:spPr>
        <a:xfrm flipH="1">
          <a:off x="1367118" y="7765677"/>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36</xdr:row>
      <xdr:rowOff>11206</xdr:rowOff>
    </xdr:from>
    <xdr:to>
      <xdr:col>6</xdr:col>
      <xdr:colOff>11209</xdr:colOff>
      <xdr:row>39</xdr:row>
      <xdr:rowOff>33618</xdr:rowOff>
    </xdr:to>
    <xdr:cxnSp macro="">
      <xdr:nvCxnSpPr>
        <xdr:cNvPr id="15" name="直線コネクタ 14"/>
        <xdr:cNvCxnSpPr/>
      </xdr:nvCxnSpPr>
      <xdr:spPr>
        <a:xfrm flipH="1">
          <a:off x="1389530" y="8505265"/>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7327</xdr:colOff>
      <xdr:row>63</xdr:row>
      <xdr:rowOff>33617</xdr:rowOff>
    </xdr:from>
    <xdr:to>
      <xdr:col>5</xdr:col>
      <xdr:colOff>806823</xdr:colOff>
      <xdr:row>64</xdr:row>
      <xdr:rowOff>241788</xdr:rowOff>
    </xdr:to>
    <xdr:cxnSp macro="">
      <xdr:nvCxnSpPr>
        <xdr:cNvPr id="10" name="直線コネクタ 9"/>
        <xdr:cNvCxnSpPr/>
      </xdr:nvCxnSpPr>
      <xdr:spPr>
        <a:xfrm flipH="1">
          <a:off x="95250" y="15332232"/>
          <a:ext cx="2916977" cy="4572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6</xdr:row>
      <xdr:rowOff>95250</xdr:rowOff>
    </xdr:from>
    <xdr:to>
      <xdr:col>14</xdr:col>
      <xdr:colOff>390525</xdr:colOff>
      <xdr:row>10</xdr:row>
      <xdr:rowOff>25400</xdr:rowOff>
    </xdr:to>
    <xdr:sp macro="" textlink="">
      <xdr:nvSpPr>
        <xdr:cNvPr id="3" name="テキスト ボックス 2"/>
        <xdr:cNvSpPr txBox="1"/>
      </xdr:nvSpPr>
      <xdr:spPr>
        <a:xfrm>
          <a:off x="7229475" y="1562100"/>
          <a:ext cx="3648075"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当シートは申請書のワードファイル・別表４の代わりに使用可能です。その場合、その旨ワードファイル・別表４に記載してください。</a:t>
          </a:r>
        </a:p>
      </xdr:txBody>
    </xdr:sp>
    <xdr:clientData/>
  </xdr:twoCellAnchor>
  <xdr:twoCellAnchor>
    <xdr:from>
      <xdr:col>9</xdr:col>
      <xdr:colOff>161925</xdr:colOff>
      <xdr:row>1</xdr:row>
      <xdr:rowOff>38100</xdr:rowOff>
    </xdr:from>
    <xdr:to>
      <xdr:col>14</xdr:col>
      <xdr:colOff>374837</xdr:colOff>
      <xdr:row>5</xdr:row>
      <xdr:rowOff>219075</xdr:rowOff>
    </xdr:to>
    <xdr:sp macro="" textlink="">
      <xdr:nvSpPr>
        <xdr:cNvPr id="4" name="テキスト ボックス 3"/>
        <xdr:cNvSpPr txBox="1"/>
      </xdr:nvSpPr>
      <xdr:spPr>
        <a:xfrm>
          <a:off x="7219950" y="285750"/>
          <a:ext cx="3641912" cy="1152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作成補助シートと当シートの色付きセルへ入力してください。</a:t>
          </a:r>
          <a:endParaRPr kumimoji="1" lang="en-US" altLang="ja-JP" sz="1100">
            <a:solidFill>
              <a:srgbClr val="FF0000"/>
            </a:solidFill>
          </a:endParaRPr>
        </a:p>
        <a:p>
          <a:r>
            <a:rPr kumimoji="1" lang="ja-JP" altLang="en-US" sz="1100">
              <a:solidFill>
                <a:srgbClr val="FF0000"/>
              </a:solidFill>
            </a:rPr>
            <a:t>別表１、別表３、３計画目標値の詳細、４計画目標値算定の根拠、５資金計画の詳細が作成されます。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7</xdr:row>
      <xdr:rowOff>142875</xdr:rowOff>
    </xdr:from>
    <xdr:to>
      <xdr:col>7</xdr:col>
      <xdr:colOff>73270</xdr:colOff>
      <xdr:row>9</xdr:row>
      <xdr:rowOff>140677</xdr:rowOff>
    </xdr:to>
    <xdr:sp macro="" textlink="">
      <xdr:nvSpPr>
        <xdr:cNvPr id="2" name="テキスト ボックス 1"/>
        <xdr:cNvSpPr txBox="1"/>
      </xdr:nvSpPr>
      <xdr:spPr>
        <a:xfrm>
          <a:off x="3562350" y="2619375"/>
          <a:ext cx="1692520" cy="4740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352425</xdr:colOff>
      <xdr:row>64</xdr:row>
      <xdr:rowOff>104775</xdr:rowOff>
    </xdr:from>
    <xdr:to>
      <xdr:col>10</xdr:col>
      <xdr:colOff>285750</xdr:colOff>
      <xdr:row>73</xdr:row>
      <xdr:rowOff>133350</xdr:rowOff>
    </xdr:to>
    <xdr:sp macro="" textlink="">
      <xdr:nvSpPr>
        <xdr:cNvPr id="2"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209800" y="16811625"/>
          <a:ext cx="4229100" cy="1571625"/>
        </a:xfrm>
        <a:prstGeom prst="rect">
          <a:avLst/>
        </a:prstGeom>
        <a:solidFill>
          <a:srgbClr val="FFFFFF"/>
        </a:solidFill>
        <a:ln w="15875">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游明朝"/>
              <a:ea typeface="游明朝"/>
            </a:rPr>
            <a:t>一番後ろの資金計画の詳細において、所要金額と資金調達方法の合計額が同じにならなければならないのですが、今は合っていなく、運転資金と自己資金額がおかしいのではないかと思いますので、修正をお願いします。。</a:t>
          </a:r>
        </a:p>
      </xdr:txBody>
    </xdr:sp>
    <xdr:clientData/>
  </xdr:twoCellAnchor>
  <xdr:twoCellAnchor>
    <xdr:from>
      <xdr:col>15</xdr:col>
      <xdr:colOff>127000</xdr:colOff>
      <xdr:row>0</xdr:row>
      <xdr:rowOff>84667</xdr:rowOff>
    </xdr:from>
    <xdr:to>
      <xdr:col>19</xdr:col>
      <xdr:colOff>370416</xdr:colOff>
      <xdr:row>4</xdr:row>
      <xdr:rowOff>84667</xdr:rowOff>
    </xdr:to>
    <xdr:sp macro="" textlink="">
      <xdr:nvSpPr>
        <xdr:cNvPr id="3" name="テキスト ボックス 2"/>
        <xdr:cNvSpPr txBox="1"/>
      </xdr:nvSpPr>
      <xdr:spPr>
        <a:xfrm>
          <a:off x="9271000" y="84667"/>
          <a:ext cx="2995083"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当シートは申請書のワードファイル・別表３の代わりに使用可能です。その場合、その旨ワードファイル・別表３に記載してください。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1</xdr:row>
      <xdr:rowOff>19050</xdr:rowOff>
    </xdr:from>
    <xdr:to>
      <xdr:col>12</xdr:col>
      <xdr:colOff>495300</xdr:colOff>
      <xdr:row>6</xdr:row>
      <xdr:rowOff>47626</xdr:rowOff>
    </xdr:to>
    <xdr:sp macro="" textlink="">
      <xdr:nvSpPr>
        <xdr:cNvPr id="2" name="テキスト ボックス 1"/>
        <xdr:cNvSpPr txBox="1"/>
      </xdr:nvSpPr>
      <xdr:spPr>
        <a:xfrm>
          <a:off x="5381625" y="266700"/>
          <a:ext cx="3914775" cy="9810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当シートは申請書のワードファイル・３計画目標値の詳細の代わりに使用可能です。その場合、その旨ワードファイル・</a:t>
          </a:r>
          <a:r>
            <a:rPr kumimoji="1" lang="ja-JP" altLang="ja-JP" sz="1100">
              <a:solidFill>
                <a:srgbClr val="FF0000"/>
              </a:solidFill>
              <a:effectLst/>
              <a:latin typeface="+mn-lt"/>
              <a:ea typeface="+mn-ea"/>
              <a:cs typeface="+mn-cs"/>
            </a:rPr>
            <a:t>３計画目標値の詳細</a:t>
          </a:r>
          <a:r>
            <a:rPr kumimoji="1" lang="ja-JP" altLang="en-US" sz="1100">
              <a:solidFill>
                <a:srgbClr val="FF0000"/>
              </a:solidFill>
            </a:rPr>
            <a:t>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217715</xdr:colOff>
      <xdr:row>2</xdr:row>
      <xdr:rowOff>231323</xdr:rowOff>
    </xdr:from>
    <xdr:to>
      <xdr:col>20</xdr:col>
      <xdr:colOff>50347</xdr:colOff>
      <xdr:row>3</xdr:row>
      <xdr:rowOff>495301</xdr:rowOff>
    </xdr:to>
    <xdr:sp macro="" textlink="">
      <xdr:nvSpPr>
        <xdr:cNvPr id="2" name="テキスト ボックス 1"/>
        <xdr:cNvSpPr txBox="1"/>
      </xdr:nvSpPr>
      <xdr:spPr>
        <a:xfrm>
          <a:off x="11076215" y="717098"/>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当シートは申請書のワードファイル・５資金計画の詳細の代わりに使用可能です。その場合、その旨ワードファイル・</a:t>
          </a:r>
          <a:r>
            <a:rPr kumimoji="1" lang="ja-JP" altLang="ja-JP" sz="1100">
              <a:solidFill>
                <a:srgbClr val="FF0000"/>
              </a:solidFill>
              <a:effectLst/>
              <a:latin typeface="+mn-lt"/>
              <a:ea typeface="+mn-ea"/>
              <a:cs typeface="+mn-cs"/>
            </a:rPr>
            <a:t>５資金計画の詳細</a:t>
          </a:r>
          <a:r>
            <a:rPr kumimoji="1" lang="ja-JP" altLang="en-US" sz="1100">
              <a:solidFill>
                <a:srgbClr val="FF0000"/>
              </a:solidFill>
            </a:rPr>
            <a:t>に記載してください。</a:t>
          </a:r>
        </a:p>
      </xdr:txBody>
    </xdr:sp>
    <xdr:clientData/>
  </xdr:twoCellAnchor>
  <xdr:twoCellAnchor>
    <xdr:from>
      <xdr:col>14</xdr:col>
      <xdr:colOff>180975</xdr:colOff>
      <xdr:row>5</xdr:row>
      <xdr:rowOff>333375</xdr:rowOff>
    </xdr:from>
    <xdr:to>
      <xdr:col>20</xdr:col>
      <xdr:colOff>13607</xdr:colOff>
      <xdr:row>6</xdr:row>
      <xdr:rowOff>597353</xdr:rowOff>
    </xdr:to>
    <xdr:sp macro="" textlink="">
      <xdr:nvSpPr>
        <xdr:cNvPr id="3" name="テキスト ボックス 2"/>
        <xdr:cNvSpPr txBox="1"/>
      </xdr:nvSpPr>
      <xdr:spPr>
        <a:xfrm>
          <a:off x="11344275" y="2705100"/>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道の制度融資の欄は削除しております。</a:t>
          </a:r>
          <a:endParaRPr kumimoji="1" lang="en-US" altLang="ja-JP" sz="1100">
            <a:solidFill>
              <a:srgbClr val="FF0000"/>
            </a:solidFill>
          </a:endParaRPr>
        </a:p>
        <a:p>
          <a:r>
            <a:rPr kumimoji="1" lang="ja-JP" altLang="en-US" sz="1100">
              <a:solidFill>
                <a:srgbClr val="FF0000"/>
              </a:solidFill>
            </a:rPr>
            <a:t>必要な場合は新たに行を挿入してください。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O66"/>
  <sheetViews>
    <sheetView tabSelected="1" view="pageBreakPreview" zoomScale="85" zoomScaleNormal="100" zoomScaleSheetLayoutView="85" workbookViewId="0">
      <pane xSplit="4" ySplit="6" topLeftCell="E7" activePane="bottomRight" state="frozen"/>
      <selection pane="topRight" activeCell="E1" sqref="E1"/>
      <selection pane="bottomLeft" activeCell="A7" sqref="A7"/>
      <selection pane="bottomRight" activeCell="B5" sqref="B5"/>
    </sheetView>
  </sheetViews>
  <sheetFormatPr defaultColWidth="9" defaultRowHeight="19.5" customHeight="1"/>
  <cols>
    <col min="1" max="1" width="1.125" style="32" customWidth="1"/>
    <col min="2" max="2" width="3.875" style="32" customWidth="1"/>
    <col min="3" max="3" width="2.375" style="32" customWidth="1"/>
    <col min="4" max="6" width="10.75" style="32" customWidth="1"/>
    <col min="7" max="13" width="10" style="32" customWidth="1"/>
    <col min="14" max="14" width="7.25" style="32" customWidth="1"/>
    <col min="15" max="15" width="27.5" style="32" customWidth="1"/>
    <col min="16" max="16" width="1.125" style="32" customWidth="1"/>
    <col min="17" max="16384" width="9" style="32"/>
  </cols>
  <sheetData>
    <row r="1" spans="2:15" ht="19.5" customHeight="1">
      <c r="B1" s="31" t="s">
        <v>191</v>
      </c>
      <c r="H1" s="277"/>
      <c r="I1" s="36"/>
      <c r="J1" s="36"/>
      <c r="K1" s="36"/>
      <c r="L1" s="278"/>
      <c r="M1" s="278"/>
      <c r="N1" s="36"/>
    </row>
    <row r="2" spans="2:15" ht="5.0999999999999996" customHeight="1" thickBot="1">
      <c r="B2" s="31"/>
      <c r="L2" s="33"/>
      <c r="M2" s="33"/>
      <c r="O2" s="34"/>
    </row>
    <row r="3" spans="2:15" ht="19.5" customHeight="1" thickBot="1">
      <c r="B3" s="377" t="s">
        <v>145</v>
      </c>
      <c r="C3" s="378"/>
      <c r="D3" s="379"/>
      <c r="E3" s="366"/>
      <c r="F3" s="367"/>
      <c r="G3" s="367"/>
      <c r="H3" s="367"/>
      <c r="I3" s="367"/>
      <c r="J3" s="367"/>
      <c r="K3" s="367"/>
      <c r="L3" s="367"/>
      <c r="M3" s="367"/>
      <c r="N3" s="368"/>
      <c r="O3" s="34"/>
    </row>
    <row r="4" spans="2:15" ht="7.5" customHeight="1" thickBot="1">
      <c r="B4" s="36"/>
      <c r="C4" s="36"/>
      <c r="D4" s="36"/>
      <c r="E4" s="36"/>
      <c r="F4" s="36"/>
      <c r="G4" s="36"/>
      <c r="L4" s="33"/>
      <c r="M4" s="33"/>
      <c r="O4" s="34"/>
    </row>
    <row r="5" spans="2:15" ht="19.5" customHeight="1" thickBot="1">
      <c r="B5" s="321"/>
      <c r="C5" s="242" t="s">
        <v>211</v>
      </c>
      <c r="L5" s="33"/>
      <c r="M5" s="33"/>
      <c r="O5" s="34" t="s">
        <v>133</v>
      </c>
    </row>
    <row r="6" spans="2:15" s="35" customFormat="1" ht="15" customHeight="1">
      <c r="B6" s="198"/>
      <c r="C6" s="199"/>
      <c r="D6" s="213"/>
      <c r="E6" s="199" t="s">
        <v>128</v>
      </c>
      <c r="F6" s="199" t="s">
        <v>129</v>
      </c>
      <c r="G6" s="199" t="s">
        <v>22</v>
      </c>
      <c r="H6" s="222" t="s">
        <v>200</v>
      </c>
      <c r="I6" s="199" t="s">
        <v>201</v>
      </c>
      <c r="J6" s="199" t="s">
        <v>202</v>
      </c>
      <c r="K6" s="199" t="s">
        <v>162</v>
      </c>
      <c r="L6" s="199" t="s">
        <v>163</v>
      </c>
      <c r="M6" s="199" t="s">
        <v>164</v>
      </c>
      <c r="N6" s="389" t="s">
        <v>21</v>
      </c>
      <c r="O6" s="387" t="s">
        <v>139</v>
      </c>
    </row>
    <row r="7" spans="2:15" s="35" customFormat="1" ht="15" customHeight="1">
      <c r="B7" s="215"/>
      <c r="C7" s="55"/>
      <c r="D7" s="214"/>
      <c r="E7" s="258" t="s">
        <v>156</v>
      </c>
      <c r="F7" s="259" t="s">
        <v>155</v>
      </c>
      <c r="G7" s="259" t="s">
        <v>155</v>
      </c>
      <c r="H7" s="260" t="s">
        <v>155</v>
      </c>
      <c r="I7" s="259" t="s">
        <v>155</v>
      </c>
      <c r="J7" s="259" t="s">
        <v>155</v>
      </c>
      <c r="K7" s="259" t="s">
        <v>155</v>
      </c>
      <c r="L7" s="259" t="s">
        <v>155</v>
      </c>
      <c r="M7" s="259" t="s">
        <v>155</v>
      </c>
      <c r="N7" s="390"/>
      <c r="O7" s="388"/>
    </row>
    <row r="8" spans="2:15" ht="19.5" customHeight="1">
      <c r="B8" s="52" t="s">
        <v>192</v>
      </c>
      <c r="C8" s="220"/>
      <c r="D8" s="221"/>
      <c r="E8" s="36">
        <f t="shared" ref="E8:F8" si="0">SUM(E9:E10)</f>
        <v>0</v>
      </c>
      <c r="F8" s="36">
        <f t="shared" si="0"/>
        <v>0</v>
      </c>
      <c r="G8" s="36">
        <f>SUM(G9:G10)</f>
        <v>0</v>
      </c>
      <c r="H8" s="59">
        <f t="shared" ref="H8:M8" si="1">SUM(H9:H10)</f>
        <v>0</v>
      </c>
      <c r="I8" s="36">
        <f t="shared" si="1"/>
        <v>0</v>
      </c>
      <c r="J8" s="36">
        <f t="shared" si="1"/>
        <v>0</v>
      </c>
      <c r="K8" s="36">
        <f t="shared" si="1"/>
        <v>0</v>
      </c>
      <c r="L8" s="36">
        <f t="shared" si="1"/>
        <v>0</v>
      </c>
      <c r="M8" s="36">
        <f t="shared" si="1"/>
        <v>0</v>
      </c>
      <c r="N8" s="289" t="str">
        <f>IF(+$G8=0,"－",ROUND(INDEX($J8:$M8,1,$B$5-2)/$G8*1000,0)/10)</f>
        <v>－</v>
      </c>
      <c r="O8" s="236" t="s">
        <v>193</v>
      </c>
    </row>
    <row r="9" spans="2:15" ht="19.5" customHeight="1">
      <c r="B9" s="69"/>
      <c r="C9" s="37" t="s">
        <v>0</v>
      </c>
      <c r="E9" s="243"/>
      <c r="F9" s="244"/>
      <c r="G9" s="244"/>
      <c r="H9" s="245"/>
      <c r="I9" s="244"/>
      <c r="J9" s="244"/>
      <c r="K9" s="244"/>
      <c r="L9" s="244"/>
      <c r="M9" s="244"/>
      <c r="N9" s="289" t="str">
        <f>IF(+$G9=0,"－",ROUND(INDEX($J9:$M9,1,$B$5-2)/$G9*1000,0)/10)</f>
        <v>－</v>
      </c>
      <c r="O9" s="344"/>
    </row>
    <row r="10" spans="2:15" ht="19.5" customHeight="1">
      <c r="B10" s="70"/>
      <c r="C10" s="39" t="s">
        <v>1</v>
      </c>
      <c r="D10" s="39"/>
      <c r="E10" s="55" t="s">
        <v>35</v>
      </c>
      <c r="F10" s="55" t="s">
        <v>35</v>
      </c>
      <c r="G10" s="55" t="s">
        <v>35</v>
      </c>
      <c r="H10" s="246"/>
      <c r="I10" s="247"/>
      <c r="J10" s="247"/>
      <c r="K10" s="247"/>
      <c r="L10" s="247"/>
      <c r="M10" s="247"/>
      <c r="N10" s="290" t="s">
        <v>132</v>
      </c>
      <c r="O10" s="345"/>
    </row>
    <row r="11" spans="2:15" ht="19.5" customHeight="1">
      <c r="B11" s="369" t="s">
        <v>130</v>
      </c>
      <c r="C11" s="40" t="s">
        <v>2</v>
      </c>
      <c r="D11" s="41"/>
      <c r="E11" s="302"/>
      <c r="F11" s="302"/>
      <c r="G11" s="40">
        <f t="shared" ref="G11:H11" si="2">SUM(G12:G13)</f>
        <v>0</v>
      </c>
      <c r="H11" s="60">
        <f t="shared" si="2"/>
        <v>0</v>
      </c>
      <c r="I11" s="40">
        <f>SUM(I12:I13)</f>
        <v>0</v>
      </c>
      <c r="J11" s="40">
        <f>SUM(J12:J13)</f>
        <v>0</v>
      </c>
      <c r="K11" s="40">
        <f t="shared" ref="K11:M11" si="3">SUM(K12:K13)</f>
        <v>0</v>
      </c>
      <c r="L11" s="40">
        <f t="shared" si="3"/>
        <v>0</v>
      </c>
      <c r="M11" s="40">
        <f t="shared" si="3"/>
        <v>0</v>
      </c>
      <c r="N11" s="289" t="str">
        <f>IF(+$G11=0,"－",ROUND(INDEX($J11:$M11,1,$B$5-2)/$G11*1000,0)/10)</f>
        <v>－</v>
      </c>
      <c r="O11" s="237"/>
    </row>
    <row r="12" spans="2:15" ht="19.5" customHeight="1">
      <c r="B12" s="370"/>
      <c r="C12" s="36"/>
      <c r="D12" s="37" t="s">
        <v>0</v>
      </c>
      <c r="E12" s="301"/>
      <c r="F12" s="301"/>
      <c r="G12" s="244"/>
      <c r="H12" s="245"/>
      <c r="I12" s="244"/>
      <c r="J12" s="244"/>
      <c r="K12" s="244"/>
      <c r="L12" s="244"/>
      <c r="M12" s="244"/>
      <c r="N12" s="289" t="str">
        <f>IF(+$G12=0,"－",ROUND(INDEX($J12:$M12,1,$B$5-2)/$G12*1000,0)/10)</f>
        <v>－</v>
      </c>
      <c r="O12" s="344"/>
    </row>
    <row r="13" spans="2:15" ht="19.5" customHeight="1">
      <c r="B13" s="370"/>
      <c r="C13" s="36"/>
      <c r="D13" s="37" t="s">
        <v>1</v>
      </c>
      <c r="E13" s="303"/>
      <c r="F13" s="303"/>
      <c r="G13" s="56" t="s">
        <v>132</v>
      </c>
      <c r="H13" s="245"/>
      <c r="I13" s="244"/>
      <c r="J13" s="244"/>
      <c r="K13" s="244"/>
      <c r="L13" s="244"/>
      <c r="M13" s="249"/>
      <c r="N13" s="291" t="s">
        <v>132</v>
      </c>
      <c r="O13" s="344"/>
    </row>
    <row r="14" spans="2:15" ht="19.5" customHeight="1">
      <c r="B14" s="370"/>
      <c r="C14" s="42" t="s">
        <v>3</v>
      </c>
      <c r="D14" s="43"/>
      <c r="E14" s="304"/>
      <c r="F14" s="304"/>
      <c r="G14" s="42">
        <f t="shared" ref="G14" si="4">SUM(G15:G16)</f>
        <v>0</v>
      </c>
      <c r="H14" s="61">
        <f t="shared" ref="H14" si="5">SUM(H15:H16)</f>
        <v>0</v>
      </c>
      <c r="I14" s="42">
        <f>SUM(I15:I16)</f>
        <v>0</v>
      </c>
      <c r="J14" s="42">
        <f>SUM(J15:J16)</f>
        <v>0</v>
      </c>
      <c r="K14" s="42">
        <f t="shared" ref="K14:M14" si="6">SUM(K15:K16)</f>
        <v>0</v>
      </c>
      <c r="L14" s="42">
        <f t="shared" si="6"/>
        <v>0</v>
      </c>
      <c r="M14" s="42">
        <f t="shared" si="6"/>
        <v>0</v>
      </c>
      <c r="N14" s="289" t="str">
        <f>IF(+$G14=0,"－",ROUND(INDEX($J14:$M14,1,$B$5-2)/$G14*1000,0)/10)</f>
        <v>－</v>
      </c>
      <c r="O14" s="238"/>
    </row>
    <row r="15" spans="2:15" ht="19.5" customHeight="1">
      <c r="B15" s="370"/>
      <c r="C15" s="36"/>
      <c r="D15" s="37" t="s">
        <v>0</v>
      </c>
      <c r="E15" s="301"/>
      <c r="F15" s="301"/>
      <c r="G15" s="244"/>
      <c r="H15" s="245"/>
      <c r="I15" s="244"/>
      <c r="J15" s="244"/>
      <c r="K15" s="244"/>
      <c r="L15" s="244"/>
      <c r="M15" s="244"/>
      <c r="N15" s="289" t="str">
        <f>IF(+$G15=0,"－",ROUND(INDEX($J15:$M15,1,$B$5-2)/$G15*1000,0)/10)</f>
        <v>－</v>
      </c>
      <c r="O15" s="344"/>
    </row>
    <row r="16" spans="2:15" ht="19.5" customHeight="1">
      <c r="B16" s="370"/>
      <c r="C16" s="44"/>
      <c r="D16" s="45" t="s">
        <v>1</v>
      </c>
      <c r="E16" s="305"/>
      <c r="F16" s="305"/>
      <c r="G16" s="57" t="s">
        <v>132</v>
      </c>
      <c r="H16" s="248"/>
      <c r="I16" s="249"/>
      <c r="J16" s="249"/>
      <c r="K16" s="249"/>
      <c r="L16" s="249"/>
      <c r="M16" s="249"/>
      <c r="N16" s="291" t="s">
        <v>132</v>
      </c>
      <c r="O16" s="346"/>
    </row>
    <row r="17" spans="2:15" ht="19.5" customHeight="1">
      <c r="B17" s="370"/>
      <c r="C17" s="36" t="s">
        <v>4</v>
      </c>
      <c r="D17" s="37"/>
      <c r="E17" s="36">
        <f t="shared" ref="E17:G17" si="7">SUM(E18:E19)</f>
        <v>0</v>
      </c>
      <c r="F17" s="36">
        <f t="shared" si="7"/>
        <v>0</v>
      </c>
      <c r="G17" s="36">
        <f t="shared" si="7"/>
        <v>0</v>
      </c>
      <c r="H17" s="59">
        <f t="shared" ref="H17" si="8">SUM(H18:H19)</f>
        <v>0</v>
      </c>
      <c r="I17" s="36">
        <f>SUM(I18:I19)</f>
        <v>0</v>
      </c>
      <c r="J17" s="36">
        <f>SUM(J18:J19)</f>
        <v>0</v>
      </c>
      <c r="K17" s="36">
        <f t="shared" ref="K17:M17" si="9">SUM(K18:K19)</f>
        <v>0</v>
      </c>
      <c r="L17" s="36">
        <f t="shared" si="9"/>
        <v>0</v>
      </c>
      <c r="M17" s="36">
        <f t="shared" si="9"/>
        <v>0</v>
      </c>
      <c r="N17" s="289" t="str">
        <f>IF(+$G17=0,"－",ROUND(INDEX($J17:$M17,1,$B$5-2)/$G17*1000,0)/10)</f>
        <v>－</v>
      </c>
      <c r="O17" s="236"/>
    </row>
    <row r="18" spans="2:15" ht="19.5" customHeight="1">
      <c r="B18" s="370"/>
      <c r="C18" s="36"/>
      <c r="D18" s="37" t="s">
        <v>0</v>
      </c>
      <c r="E18" s="244"/>
      <c r="F18" s="244"/>
      <c r="G18" s="244"/>
      <c r="H18" s="245"/>
      <c r="I18" s="244"/>
      <c r="J18" s="244"/>
      <c r="K18" s="244"/>
      <c r="L18" s="244"/>
      <c r="M18" s="244"/>
      <c r="N18" s="289" t="str">
        <f>IF(+$G18=0,"－",ROUND(INDEX($J18:$M18,1,$B$5-2)/$G18*1000,0)/10)</f>
        <v>－</v>
      </c>
      <c r="O18" s="344"/>
    </row>
    <row r="19" spans="2:15" ht="19.5" customHeight="1">
      <c r="B19" s="370"/>
      <c r="C19" s="36"/>
      <c r="D19" s="37" t="s">
        <v>1</v>
      </c>
      <c r="E19" s="57" t="s">
        <v>132</v>
      </c>
      <c r="F19" s="57" t="s">
        <v>132</v>
      </c>
      <c r="G19" s="57" t="s">
        <v>132</v>
      </c>
      <c r="H19" s="245"/>
      <c r="I19" s="244"/>
      <c r="J19" s="244"/>
      <c r="K19" s="244"/>
      <c r="L19" s="244"/>
      <c r="M19" s="249"/>
      <c r="N19" s="291" t="s">
        <v>132</v>
      </c>
      <c r="O19" s="344"/>
    </row>
    <row r="20" spans="2:15" ht="19.5" customHeight="1">
      <c r="B20" s="370"/>
      <c r="C20" s="42" t="s">
        <v>5</v>
      </c>
      <c r="D20" s="43"/>
      <c r="E20" s="42">
        <f t="shared" ref="E20:M20" si="10">SUM(E21:E22)</f>
        <v>0</v>
      </c>
      <c r="F20" s="42">
        <f t="shared" si="10"/>
        <v>0</v>
      </c>
      <c r="G20" s="42">
        <f t="shared" si="10"/>
        <v>0</v>
      </c>
      <c r="H20" s="61">
        <f t="shared" si="10"/>
        <v>0</v>
      </c>
      <c r="I20" s="42">
        <f t="shared" si="10"/>
        <v>0</v>
      </c>
      <c r="J20" s="42">
        <f t="shared" si="10"/>
        <v>0</v>
      </c>
      <c r="K20" s="42">
        <f t="shared" si="10"/>
        <v>0</v>
      </c>
      <c r="L20" s="42">
        <f t="shared" si="10"/>
        <v>0</v>
      </c>
      <c r="M20" s="42">
        <f t="shared" si="10"/>
        <v>0</v>
      </c>
      <c r="N20" s="289" t="str">
        <f>IF(+$G20=0,"－",ROUND(INDEX($J20:$M20,1,$B$5-2)/$G20*1000,0)/10)</f>
        <v>－</v>
      </c>
      <c r="O20" s="238"/>
    </row>
    <row r="21" spans="2:15" ht="19.5" customHeight="1">
      <c r="B21" s="370"/>
      <c r="C21" s="36"/>
      <c r="D21" s="37" t="s">
        <v>0</v>
      </c>
      <c r="E21" s="244"/>
      <c r="F21" s="244"/>
      <c r="G21" s="244"/>
      <c r="H21" s="245"/>
      <c r="I21" s="244"/>
      <c r="J21" s="244"/>
      <c r="K21" s="244"/>
      <c r="L21" s="244"/>
      <c r="M21" s="244"/>
      <c r="N21" s="289" t="str">
        <f>IF(+$G21=0,"－",ROUND(INDEX($J21:$M21,1,$B$5-2)/$G21*1000,0)/10)</f>
        <v>－</v>
      </c>
      <c r="O21" s="344"/>
    </row>
    <row r="22" spans="2:15" ht="19.5" customHeight="1">
      <c r="B22" s="370"/>
      <c r="C22" s="44"/>
      <c r="D22" s="45" t="s">
        <v>1</v>
      </c>
      <c r="E22" s="57" t="s">
        <v>132</v>
      </c>
      <c r="F22" s="57" t="s">
        <v>132</v>
      </c>
      <c r="G22" s="57" t="s">
        <v>132</v>
      </c>
      <c r="H22" s="248"/>
      <c r="I22" s="249"/>
      <c r="J22" s="249"/>
      <c r="K22" s="249"/>
      <c r="L22" s="249"/>
      <c r="M22" s="249"/>
      <c r="N22" s="291" t="s">
        <v>132</v>
      </c>
      <c r="O22" s="346"/>
    </row>
    <row r="23" spans="2:15" ht="19.5" customHeight="1">
      <c r="B23" s="370"/>
      <c r="C23" s="36" t="s">
        <v>6</v>
      </c>
      <c r="D23" s="37"/>
      <c r="E23" s="301"/>
      <c r="F23" s="301"/>
      <c r="G23" s="36">
        <f t="shared" ref="G23:M23" si="11">SUM(G24:G25)</f>
        <v>0</v>
      </c>
      <c r="H23" s="59">
        <f t="shared" si="11"/>
        <v>0</v>
      </c>
      <c r="I23" s="36">
        <f t="shared" si="11"/>
        <v>0</v>
      </c>
      <c r="J23" s="36">
        <f t="shared" si="11"/>
        <v>0</v>
      </c>
      <c r="K23" s="36">
        <f t="shared" si="11"/>
        <v>0</v>
      </c>
      <c r="L23" s="36">
        <f t="shared" si="11"/>
        <v>0</v>
      </c>
      <c r="M23" s="36">
        <f t="shared" si="11"/>
        <v>0</v>
      </c>
      <c r="N23" s="289" t="str">
        <f>IF(+$G23=0,"－",ROUND(INDEX($J23:$M23,1,$B$5-2)/$G23*1000,0)/10)</f>
        <v>－</v>
      </c>
      <c r="O23" s="236"/>
    </row>
    <row r="24" spans="2:15" ht="19.5" customHeight="1">
      <c r="B24" s="370"/>
      <c r="C24" s="36"/>
      <c r="D24" s="37" t="s">
        <v>0</v>
      </c>
      <c r="E24" s="301"/>
      <c r="F24" s="301"/>
      <c r="G24" s="244"/>
      <c r="H24" s="245"/>
      <c r="I24" s="244"/>
      <c r="J24" s="244"/>
      <c r="K24" s="244"/>
      <c r="L24" s="244"/>
      <c r="M24" s="244"/>
      <c r="N24" s="289" t="str">
        <f>IF(+$G24=0,"－",ROUND(INDEX($J24:$M24,1,$B$5-2)/$G24*1000,0)/10)</f>
        <v>－</v>
      </c>
      <c r="O24" s="344"/>
    </row>
    <row r="25" spans="2:15" ht="19.5" customHeight="1">
      <c r="B25" s="370"/>
      <c r="C25" s="36"/>
      <c r="D25" s="37" t="s">
        <v>1</v>
      </c>
      <c r="E25" s="305"/>
      <c r="F25" s="305"/>
      <c r="G25" s="57" t="s">
        <v>132</v>
      </c>
      <c r="H25" s="245"/>
      <c r="I25" s="244"/>
      <c r="J25" s="244"/>
      <c r="K25" s="244"/>
      <c r="L25" s="244"/>
      <c r="M25" s="249"/>
      <c r="N25" s="291" t="s">
        <v>132</v>
      </c>
      <c r="O25" s="344"/>
    </row>
    <row r="26" spans="2:15" ht="19.5" customHeight="1">
      <c r="B26" s="371" t="s">
        <v>7</v>
      </c>
      <c r="C26" s="372"/>
      <c r="D26" s="373"/>
      <c r="E26" s="320"/>
      <c r="F26" s="320"/>
      <c r="G26" s="46">
        <f>SUM(G11,G14,G17,G20,G23)</f>
        <v>0</v>
      </c>
      <c r="H26" s="62">
        <f t="shared" ref="H26:M26" si="12">SUM(H11,H14,H17,H20,H23)</f>
        <v>0</v>
      </c>
      <c r="I26" s="46">
        <f t="shared" si="12"/>
        <v>0</v>
      </c>
      <c r="J26" s="46">
        <f t="shared" si="12"/>
        <v>0</v>
      </c>
      <c r="K26" s="46">
        <f t="shared" si="12"/>
        <v>0</v>
      </c>
      <c r="L26" s="46">
        <f t="shared" si="12"/>
        <v>0</v>
      </c>
      <c r="M26" s="46">
        <f t="shared" si="12"/>
        <v>0</v>
      </c>
      <c r="N26" s="289" t="str">
        <f>IF(+$G26=0,"－",ROUND(INDEX($J26:$M26,1,$B$5-2)/$G26*1000,0)/10)</f>
        <v>－</v>
      </c>
      <c r="O26" s="306" t="s">
        <v>197</v>
      </c>
    </row>
    <row r="27" spans="2:15" ht="19.5" customHeight="1">
      <c r="B27" s="405" t="s">
        <v>16</v>
      </c>
      <c r="C27" s="406"/>
      <c r="D27" s="407"/>
      <c r="E27" s="47">
        <f t="shared" ref="E27:F27" si="13">E8-E26</f>
        <v>0</v>
      </c>
      <c r="F27" s="47">
        <f t="shared" si="13"/>
        <v>0</v>
      </c>
      <c r="G27" s="47">
        <f>G8-G26</f>
        <v>0</v>
      </c>
      <c r="H27" s="63">
        <f t="shared" ref="H27:M27" si="14">H8-H26</f>
        <v>0</v>
      </c>
      <c r="I27" s="47">
        <f t="shared" si="14"/>
        <v>0</v>
      </c>
      <c r="J27" s="47">
        <f t="shared" si="14"/>
        <v>0</v>
      </c>
      <c r="K27" s="47">
        <f t="shared" si="14"/>
        <v>0</v>
      </c>
      <c r="L27" s="47">
        <f t="shared" si="14"/>
        <v>0</v>
      </c>
      <c r="M27" s="47">
        <f t="shared" si="14"/>
        <v>0</v>
      </c>
      <c r="N27" s="292" t="str">
        <f>IF(+$G27=0,"－",ROUND(INDEX($J27:$M27,1,$B$5-2)/$G27*1000,0)/10)</f>
        <v>－</v>
      </c>
      <c r="O27" s="307" t="s">
        <v>197</v>
      </c>
    </row>
    <row r="28" spans="2:15" ht="19.5" customHeight="1">
      <c r="B28" s="369" t="s">
        <v>131</v>
      </c>
      <c r="C28" s="40" t="s">
        <v>9</v>
      </c>
      <c r="D28" s="41"/>
      <c r="E28" s="40">
        <f t="shared" ref="E28:F28" si="15">SUM(E29:E30)</f>
        <v>0</v>
      </c>
      <c r="F28" s="40">
        <f t="shared" si="15"/>
        <v>0</v>
      </c>
      <c r="G28" s="40">
        <f>SUM(G29:G30)</f>
        <v>0</v>
      </c>
      <c r="H28" s="60">
        <f>SUM(H29:H30)</f>
        <v>0</v>
      </c>
      <c r="I28" s="40">
        <f>SUM(I29:I30)</f>
        <v>0</v>
      </c>
      <c r="J28" s="40">
        <f>SUM(J29:J30)</f>
        <v>0</v>
      </c>
      <c r="K28" s="40">
        <f t="shared" ref="K28:L28" si="16">SUM(K29:K30)</f>
        <v>0</v>
      </c>
      <c r="L28" s="40">
        <f t="shared" si="16"/>
        <v>0</v>
      </c>
      <c r="M28" s="40">
        <f t="shared" ref="M28" si="17">SUM(M29:M30)</f>
        <v>0</v>
      </c>
      <c r="N28" s="293" t="str">
        <f>IF(+$G28=0,"－",ROUND(INDEX($J28:$M28,1,$B$5-2)/$G28*1000,0)/10)</f>
        <v>－</v>
      </c>
      <c r="O28" s="239"/>
    </row>
    <row r="29" spans="2:15" ht="19.5" customHeight="1">
      <c r="B29" s="370"/>
      <c r="C29" s="36"/>
      <c r="D29" s="37" t="s">
        <v>0</v>
      </c>
      <c r="E29" s="244"/>
      <c r="F29" s="244"/>
      <c r="G29" s="244"/>
      <c r="H29" s="245"/>
      <c r="I29" s="244"/>
      <c r="J29" s="244"/>
      <c r="K29" s="244"/>
      <c r="L29" s="244"/>
      <c r="M29" s="244"/>
      <c r="N29" s="294" t="str">
        <f>IF(+$G29=0,"－",ROUND(INDEX($J29:$M29,1,$B$5-2)/$G29*1000,0)/10)</f>
        <v>－</v>
      </c>
      <c r="O29" s="347"/>
    </row>
    <row r="30" spans="2:15" ht="19.5" customHeight="1">
      <c r="B30" s="370"/>
      <c r="C30" s="36"/>
      <c r="D30" s="37" t="s">
        <v>1</v>
      </c>
      <c r="E30" s="56" t="s">
        <v>132</v>
      </c>
      <c r="F30" s="56" t="s">
        <v>35</v>
      </c>
      <c r="G30" s="56" t="s">
        <v>35</v>
      </c>
      <c r="H30" s="245"/>
      <c r="I30" s="244"/>
      <c r="J30" s="244"/>
      <c r="K30" s="244"/>
      <c r="L30" s="244"/>
      <c r="M30" s="244"/>
      <c r="N30" s="291" t="s">
        <v>132</v>
      </c>
      <c r="O30" s="347"/>
    </row>
    <row r="31" spans="2:15" ht="19.5" customHeight="1">
      <c r="B31" s="370"/>
      <c r="C31" s="42" t="s">
        <v>4</v>
      </c>
      <c r="D31" s="43"/>
      <c r="E31" s="42">
        <f t="shared" ref="E31:F31" si="18">SUM(E32:E33)</f>
        <v>0</v>
      </c>
      <c r="F31" s="42">
        <f t="shared" si="18"/>
        <v>0</v>
      </c>
      <c r="G31" s="42">
        <f>SUM(G32:G33)</f>
        <v>0</v>
      </c>
      <c r="H31" s="61">
        <f t="shared" ref="H31" si="19">SUM(H32:H33)</f>
        <v>0</v>
      </c>
      <c r="I31" s="42">
        <f>SUM(I32:I33)</f>
        <v>0</v>
      </c>
      <c r="J31" s="42">
        <f>SUM(J32:J33)</f>
        <v>0</v>
      </c>
      <c r="K31" s="42">
        <f t="shared" ref="K31:L31" si="20">SUM(K32:K33)</f>
        <v>0</v>
      </c>
      <c r="L31" s="42">
        <f t="shared" si="20"/>
        <v>0</v>
      </c>
      <c r="M31" s="42">
        <f t="shared" ref="M31" si="21">SUM(M32:M33)</f>
        <v>0</v>
      </c>
      <c r="N31" s="294" t="str">
        <f>IF(+$G31=0,"－",ROUND(INDEX($J31:$M31,1,$B$5-2)/$G31*1000,0)/10)</f>
        <v>－</v>
      </c>
      <c r="O31" s="240"/>
    </row>
    <row r="32" spans="2:15" ht="19.5" customHeight="1">
      <c r="B32" s="370"/>
      <c r="C32" s="36"/>
      <c r="D32" s="37" t="s">
        <v>0</v>
      </c>
      <c r="E32" s="244"/>
      <c r="F32" s="244"/>
      <c r="G32" s="244"/>
      <c r="H32" s="245"/>
      <c r="I32" s="244"/>
      <c r="J32" s="244"/>
      <c r="K32" s="244"/>
      <c r="L32" s="244"/>
      <c r="M32" s="244"/>
      <c r="N32" s="294" t="str">
        <f>IF(+$G32=0,"－",ROUND(INDEX($J32:$M32,1,$B$5-2)/$G32*1000,0)/10)</f>
        <v>－</v>
      </c>
      <c r="O32" s="347"/>
    </row>
    <row r="33" spans="2:15" ht="19.5" customHeight="1">
      <c r="B33" s="370"/>
      <c r="C33" s="36"/>
      <c r="D33" s="37" t="s">
        <v>1</v>
      </c>
      <c r="E33" s="56" t="s">
        <v>132</v>
      </c>
      <c r="F33" s="56" t="s">
        <v>35</v>
      </c>
      <c r="G33" s="56" t="s">
        <v>35</v>
      </c>
      <c r="H33" s="245"/>
      <c r="I33" s="244"/>
      <c r="J33" s="244"/>
      <c r="K33" s="244"/>
      <c r="L33" s="244"/>
      <c r="M33" s="244"/>
      <c r="N33" s="291" t="s">
        <v>132</v>
      </c>
      <c r="O33" s="347"/>
    </row>
    <row r="34" spans="2:15" ht="19.5" customHeight="1">
      <c r="B34" s="370"/>
      <c r="C34" s="42" t="s">
        <v>10</v>
      </c>
      <c r="D34" s="43"/>
      <c r="E34" s="304"/>
      <c r="F34" s="304"/>
      <c r="G34" s="42">
        <f>SUM(G35:G36)</f>
        <v>0</v>
      </c>
      <c r="H34" s="61">
        <f t="shared" ref="H34" si="22">SUM(H35:H36)</f>
        <v>0</v>
      </c>
      <c r="I34" s="42">
        <f>SUM(I35:I36)</f>
        <v>0</v>
      </c>
      <c r="J34" s="42">
        <f>SUM(J35:J36)</f>
        <v>0</v>
      </c>
      <c r="K34" s="42">
        <f t="shared" ref="K34:L34" si="23">SUM(K35:K36)</f>
        <v>0</v>
      </c>
      <c r="L34" s="42">
        <f t="shared" si="23"/>
        <v>0</v>
      </c>
      <c r="M34" s="42">
        <f t="shared" ref="M34" si="24">SUM(M35:M36)</f>
        <v>0</v>
      </c>
      <c r="N34" s="295" t="str">
        <f>IF(+$G34=0,"－",ROUND(INDEX($J34:$M34,1,$B$5-2)/$G34*1000,0)/10)</f>
        <v>－</v>
      </c>
      <c r="O34" s="240"/>
    </row>
    <row r="35" spans="2:15" ht="19.5" customHeight="1">
      <c r="B35" s="370"/>
      <c r="C35" s="36"/>
      <c r="D35" s="37" t="s">
        <v>0</v>
      </c>
      <c r="E35" s="301"/>
      <c r="F35" s="301"/>
      <c r="G35" s="244"/>
      <c r="H35" s="245"/>
      <c r="I35" s="244"/>
      <c r="J35" s="244"/>
      <c r="K35" s="244"/>
      <c r="L35" s="244"/>
      <c r="M35" s="244"/>
      <c r="N35" s="294" t="str">
        <f>IF(+$G35=0,"－",ROUND(INDEX($J35:$M35,1,$B$5-2)/$G35*1000,0)/10)</f>
        <v>－</v>
      </c>
      <c r="O35" s="347"/>
    </row>
    <row r="36" spans="2:15" ht="19.5" customHeight="1">
      <c r="B36" s="370"/>
      <c r="C36" s="36"/>
      <c r="D36" s="37" t="s">
        <v>1</v>
      </c>
      <c r="E36" s="303"/>
      <c r="F36" s="303"/>
      <c r="G36" s="56" t="s">
        <v>35</v>
      </c>
      <c r="H36" s="245"/>
      <c r="I36" s="244"/>
      <c r="J36" s="244"/>
      <c r="K36" s="244"/>
      <c r="L36" s="244"/>
      <c r="M36" s="244"/>
      <c r="N36" s="291" t="s">
        <v>132</v>
      </c>
      <c r="O36" s="347"/>
    </row>
    <row r="37" spans="2:15" ht="19.5" customHeight="1">
      <c r="B37" s="370"/>
      <c r="C37" s="42" t="s">
        <v>6</v>
      </c>
      <c r="D37" s="43"/>
      <c r="E37" s="304"/>
      <c r="F37" s="304"/>
      <c r="G37" s="42">
        <f>SUM(G38:G39)</f>
        <v>0</v>
      </c>
      <c r="H37" s="61">
        <f t="shared" ref="H37" si="25">SUM(H38:H39)</f>
        <v>0</v>
      </c>
      <c r="I37" s="42">
        <f>SUM(I38:I39)</f>
        <v>0</v>
      </c>
      <c r="J37" s="42">
        <f>SUM(J38:J39)</f>
        <v>0</v>
      </c>
      <c r="K37" s="42">
        <f t="shared" ref="K37" si="26">SUM(K38:K39)</f>
        <v>0</v>
      </c>
      <c r="L37" s="42">
        <f t="shared" ref="L37:M37" si="27">SUM(L38:L39)</f>
        <v>0</v>
      </c>
      <c r="M37" s="42">
        <f t="shared" si="27"/>
        <v>0</v>
      </c>
      <c r="N37" s="294" t="str">
        <f>IF(+$G37=0,"－",ROUND(INDEX($J37:$M37,1,$B$5-2)/$G37*1000,0)/10)</f>
        <v>－</v>
      </c>
      <c r="O37" s="240"/>
    </row>
    <row r="38" spans="2:15" ht="19.5" customHeight="1">
      <c r="B38" s="370"/>
      <c r="C38" s="36"/>
      <c r="D38" s="37" t="s">
        <v>0</v>
      </c>
      <c r="E38" s="301"/>
      <c r="F38" s="301"/>
      <c r="G38" s="244"/>
      <c r="H38" s="245"/>
      <c r="I38" s="244"/>
      <c r="J38" s="244"/>
      <c r="K38" s="244"/>
      <c r="L38" s="244"/>
      <c r="M38" s="244"/>
      <c r="N38" s="294" t="str">
        <f>IF(+$G38=0,"－",ROUND(INDEX($J38:$M38,1,$B$5-2)/$G38*1000,0)/10)</f>
        <v>－</v>
      </c>
      <c r="O38" s="347"/>
    </row>
    <row r="39" spans="2:15" ht="19.5" customHeight="1">
      <c r="B39" s="370"/>
      <c r="C39" s="36"/>
      <c r="D39" s="37" t="s">
        <v>1</v>
      </c>
      <c r="E39" s="303"/>
      <c r="F39" s="303"/>
      <c r="G39" s="56" t="s">
        <v>35</v>
      </c>
      <c r="H39" s="245"/>
      <c r="I39" s="244"/>
      <c r="J39" s="244"/>
      <c r="K39" s="244"/>
      <c r="L39" s="244"/>
      <c r="M39" s="244"/>
      <c r="N39" s="291" t="s">
        <v>132</v>
      </c>
      <c r="O39" s="347"/>
    </row>
    <row r="40" spans="2:15" ht="19.5" customHeight="1">
      <c r="B40" s="371" t="s">
        <v>7</v>
      </c>
      <c r="C40" s="372"/>
      <c r="D40" s="373"/>
      <c r="E40" s="320"/>
      <c r="F40" s="320"/>
      <c r="G40" s="46">
        <f>SUM(G28,G31,G34,G37)</f>
        <v>0</v>
      </c>
      <c r="H40" s="62">
        <f t="shared" ref="H40:L40" si="28">SUM(H28,H31,H34,H37)</f>
        <v>0</v>
      </c>
      <c r="I40" s="46">
        <f t="shared" si="28"/>
        <v>0</v>
      </c>
      <c r="J40" s="46">
        <f t="shared" si="28"/>
        <v>0</v>
      </c>
      <c r="K40" s="46">
        <f t="shared" si="28"/>
        <v>0</v>
      </c>
      <c r="L40" s="46">
        <f t="shared" si="28"/>
        <v>0</v>
      </c>
      <c r="M40" s="46">
        <f t="shared" ref="M40" si="29">SUM(M28,M31,M34,M37)</f>
        <v>0</v>
      </c>
      <c r="N40" s="296" t="str">
        <f>IF(+$G40=0,"－",ROUND(INDEX($J40:$M40,1,$B$5-2)/$G40*1000,0)/10)</f>
        <v>－</v>
      </c>
      <c r="O40" s="308" t="s">
        <v>197</v>
      </c>
    </row>
    <row r="41" spans="2:15" ht="19.5" customHeight="1">
      <c r="B41" s="374" t="s">
        <v>8</v>
      </c>
      <c r="C41" s="375"/>
      <c r="D41" s="376"/>
      <c r="E41" s="40">
        <f t="shared" ref="E41:F41" si="30">+E8-E26-E40</f>
        <v>0</v>
      </c>
      <c r="F41" s="40">
        <f t="shared" si="30"/>
        <v>0</v>
      </c>
      <c r="G41" s="40">
        <f>+G8-G26-G40</f>
        <v>0</v>
      </c>
      <c r="H41" s="60">
        <f>+H8-H26-H40</f>
        <v>0</v>
      </c>
      <c r="I41" s="40">
        <f>+I8-I26-I40</f>
        <v>0</v>
      </c>
      <c r="J41" s="40">
        <f>+J8-J26-J40</f>
        <v>0</v>
      </c>
      <c r="K41" s="40">
        <f t="shared" ref="K41:L41" si="31">+K8-K26-K40</f>
        <v>0</v>
      </c>
      <c r="L41" s="40">
        <f t="shared" si="31"/>
        <v>0</v>
      </c>
      <c r="M41" s="40">
        <f t="shared" ref="M41" si="32">+M8-M26-M40</f>
        <v>0</v>
      </c>
      <c r="N41" s="292" t="str">
        <f>IF(+$G41&lt;0,ROUND((INDEX($J41:$M41,1,$B$5-2)-$G41)/$G41*-1000,0)/10,IF(+$G41=0,"－",ROUND(INDEX($J41:$M41,1,$B$5-2)/$G41*1000,0)/10))</f>
        <v>－</v>
      </c>
      <c r="O41" s="309" t="s">
        <v>197</v>
      </c>
    </row>
    <row r="42" spans="2:15" ht="19.5" customHeight="1" thickBot="1">
      <c r="B42" s="374" t="s">
        <v>12</v>
      </c>
      <c r="C42" s="375"/>
      <c r="D42" s="376"/>
      <c r="E42" s="250"/>
      <c r="F42" s="250"/>
      <c r="G42" s="250"/>
      <c r="H42" s="251"/>
      <c r="I42" s="250"/>
      <c r="J42" s="250"/>
      <c r="K42" s="250"/>
      <c r="L42" s="250"/>
      <c r="M42" s="250"/>
      <c r="N42" s="292" t="str">
        <f>IF(+$G42&lt;0,ROUND((INDEX($J42:$M42,1,$B$5-2)-$G42)/$G42*-1000,0)/10,IF(+$G42=0,"－",ROUND(INDEX($J42:$M42,1,$B$5-2)/$G42*1000,0)/10))</f>
        <v>－</v>
      </c>
      <c r="O42" s="348"/>
    </row>
    <row r="43" spans="2:15" ht="19.5" customHeight="1">
      <c r="B43" s="399" t="s">
        <v>11</v>
      </c>
      <c r="C43" s="400"/>
      <c r="D43" s="401"/>
      <c r="E43" s="334"/>
      <c r="F43" s="334"/>
      <c r="G43" s="334"/>
      <c r="H43" s="253"/>
      <c r="I43" s="252"/>
      <c r="J43" s="252"/>
      <c r="K43" s="252"/>
      <c r="L43" s="252"/>
      <c r="M43" s="252"/>
      <c r="N43" s="297" t="str">
        <f>IF(+$G43=0,"－",ROUND(INDEX($J43:$M43,1,$B$5-2)/$G43*1000,0)/10)</f>
        <v>－</v>
      </c>
      <c r="O43" s="349"/>
    </row>
    <row r="44" spans="2:15" ht="19.5" customHeight="1" thickBot="1">
      <c r="B44" s="50"/>
      <c r="C44" s="393" t="s">
        <v>20</v>
      </c>
      <c r="D44" s="394"/>
      <c r="E44" s="58" t="s">
        <v>35</v>
      </c>
      <c r="F44" s="58" t="s">
        <v>35</v>
      </c>
      <c r="G44" s="58" t="s">
        <v>35</v>
      </c>
      <c r="H44" s="65" t="s">
        <v>35</v>
      </c>
      <c r="I44" s="51" t="s">
        <v>35</v>
      </c>
      <c r="J44" s="329" t="str">
        <f>IF(OR(J43="",J43=0),"－",(J43-$G$43)/ABS($G$43))</f>
        <v>－</v>
      </c>
      <c r="K44" s="329" t="str">
        <f t="shared" ref="K44:M44" si="33">IF(OR(K43="",K43=0),"－",(K43-$G$43)/ABS($G$43))</f>
        <v>－</v>
      </c>
      <c r="L44" s="329" t="str">
        <f t="shared" si="33"/>
        <v>－</v>
      </c>
      <c r="M44" s="329" t="str">
        <f t="shared" si="33"/>
        <v>－</v>
      </c>
      <c r="N44" s="291" t="s">
        <v>132</v>
      </c>
      <c r="O44" s="310" t="s">
        <v>197</v>
      </c>
    </row>
    <row r="45" spans="2:15" ht="19.5" customHeight="1">
      <c r="B45" s="402" t="s">
        <v>9</v>
      </c>
      <c r="C45" s="403"/>
      <c r="D45" s="404"/>
      <c r="E45" s="322"/>
      <c r="F45" s="322"/>
      <c r="G45" s="247"/>
      <c r="H45" s="246"/>
      <c r="I45" s="247"/>
      <c r="J45" s="247"/>
      <c r="K45" s="247"/>
      <c r="L45" s="247"/>
      <c r="M45" s="247"/>
      <c r="N45" s="298" t="str">
        <f>IF(+$G45=0,"－",ROUND(INDEX($J45:$M45,1,$B$5-2)/$G45*1000,0)/10)</f>
        <v>－</v>
      </c>
      <c r="O45" s="328" t="s">
        <v>198</v>
      </c>
    </row>
    <row r="46" spans="2:15" ht="19.5" customHeight="1">
      <c r="B46" s="52" t="s">
        <v>15</v>
      </c>
      <c r="C46" s="36"/>
      <c r="D46" s="53"/>
      <c r="E46" s="40">
        <f>SUM(E47:E48)</f>
        <v>0</v>
      </c>
      <c r="F46" s="40">
        <f t="shared" ref="F46:M46" si="34">SUM(F47:F48)</f>
        <v>0</v>
      </c>
      <c r="G46" s="40">
        <f t="shared" si="34"/>
        <v>0</v>
      </c>
      <c r="H46" s="60">
        <f t="shared" si="34"/>
        <v>0</v>
      </c>
      <c r="I46" s="40">
        <f t="shared" si="34"/>
        <v>0</v>
      </c>
      <c r="J46" s="40">
        <f t="shared" si="34"/>
        <v>0</v>
      </c>
      <c r="K46" s="40">
        <f t="shared" si="34"/>
        <v>0</v>
      </c>
      <c r="L46" s="40">
        <f t="shared" si="34"/>
        <v>0</v>
      </c>
      <c r="M46" s="40">
        <f t="shared" si="34"/>
        <v>0</v>
      </c>
      <c r="N46" s="294" t="str">
        <f>IF(+$G46=0,"－",ROUND(INDEX($J46:$M46,1,$B$5-2)/$G46*1000,0)/10)</f>
        <v>－</v>
      </c>
      <c r="O46" s="309" t="s">
        <v>198</v>
      </c>
    </row>
    <row r="47" spans="2:15" ht="19.5" customHeight="1">
      <c r="B47" s="48"/>
      <c r="C47" s="37" t="s">
        <v>13</v>
      </c>
      <c r="D47" s="37"/>
      <c r="E47" s="244"/>
      <c r="F47" s="244"/>
      <c r="G47" s="244"/>
      <c r="H47" s="245"/>
      <c r="I47" s="244"/>
      <c r="J47" s="244"/>
      <c r="K47" s="244"/>
      <c r="L47" s="244"/>
      <c r="M47" s="244"/>
      <c r="N47" s="294" t="str">
        <f>IF(+$G47=0,"－",ROUND(INDEX($J47:$M47,1,$B$5-2)/$G47*1000,0)/10)</f>
        <v>－</v>
      </c>
      <c r="O47" s="347"/>
    </row>
    <row r="48" spans="2:15" ht="19.5" customHeight="1">
      <c r="B48" s="284"/>
      <c r="C48" s="37" t="s">
        <v>14</v>
      </c>
      <c r="D48" s="37"/>
      <c r="E48" s="244"/>
      <c r="F48" s="244"/>
      <c r="G48" s="244"/>
      <c r="H48" s="245"/>
      <c r="I48" s="244"/>
      <c r="J48" s="244"/>
      <c r="K48" s="244"/>
      <c r="L48" s="244"/>
      <c r="M48" s="244"/>
      <c r="N48" s="294" t="str">
        <f>IF(+$G48=0,"－",ROUND(INDEX($J48:$M48,1,$B$5-2)/$G48*1000,0)/10)</f>
        <v>－</v>
      </c>
      <c r="O48" s="347"/>
    </row>
    <row r="49" spans="2:15" ht="19.5" customHeight="1">
      <c r="B49" s="284"/>
      <c r="C49" s="36"/>
      <c r="D49" s="285" t="s">
        <v>209</v>
      </c>
      <c r="E49" s="287"/>
      <c r="F49" s="287"/>
      <c r="G49" s="287"/>
      <c r="H49" s="288"/>
      <c r="I49" s="287"/>
      <c r="J49" s="287"/>
      <c r="K49" s="287"/>
      <c r="L49" s="287"/>
      <c r="M49" s="287"/>
      <c r="N49" s="294"/>
      <c r="O49" s="311" t="s">
        <v>197</v>
      </c>
    </row>
    <row r="50" spans="2:15" ht="19.5" customHeight="1" thickBot="1">
      <c r="B50" s="48"/>
      <c r="C50" s="36"/>
      <c r="D50" s="280" t="s">
        <v>134</v>
      </c>
      <c r="E50" s="281" t="str">
        <f>IF(SUM(E17,E31)=E46,"○","×")</f>
        <v>○</v>
      </c>
      <c r="F50" s="281" t="str">
        <f t="shared" ref="F50:M50" si="35">IF(SUM(F17,F31)=F46,"○","×")</f>
        <v>○</v>
      </c>
      <c r="G50" s="281" t="str">
        <f t="shared" si="35"/>
        <v>○</v>
      </c>
      <c r="H50" s="281" t="str">
        <f t="shared" si="35"/>
        <v>○</v>
      </c>
      <c r="I50" s="281" t="str">
        <f t="shared" si="35"/>
        <v>○</v>
      </c>
      <c r="J50" s="281" t="str">
        <f t="shared" si="35"/>
        <v>○</v>
      </c>
      <c r="K50" s="281" t="str">
        <f t="shared" si="35"/>
        <v>○</v>
      </c>
      <c r="L50" s="281" t="str">
        <f t="shared" si="35"/>
        <v>○</v>
      </c>
      <c r="M50" s="281" t="str">
        <f t="shared" si="35"/>
        <v>○</v>
      </c>
      <c r="N50" s="294" t="s">
        <v>132</v>
      </c>
      <c r="O50" s="311" t="s">
        <v>197</v>
      </c>
    </row>
    <row r="51" spans="2:15" ht="19.5" customHeight="1">
      <c r="B51" s="395" t="s">
        <v>17</v>
      </c>
      <c r="C51" s="396"/>
      <c r="D51" s="396"/>
      <c r="E51" s="49">
        <f t="shared" ref="E51:F51" si="36">E41+E45+E46</f>
        <v>0</v>
      </c>
      <c r="F51" s="49">
        <f t="shared" si="36"/>
        <v>0</v>
      </c>
      <c r="G51" s="49">
        <f>G41+G45+G46</f>
        <v>0</v>
      </c>
      <c r="H51" s="64">
        <f t="shared" ref="H51:L51" si="37">H41+H45+H46</f>
        <v>0</v>
      </c>
      <c r="I51" s="49">
        <f t="shared" si="37"/>
        <v>0</v>
      </c>
      <c r="J51" s="49">
        <f t="shared" si="37"/>
        <v>0</v>
      </c>
      <c r="K51" s="49">
        <f t="shared" si="37"/>
        <v>0</v>
      </c>
      <c r="L51" s="49">
        <f t="shared" si="37"/>
        <v>0</v>
      </c>
      <c r="M51" s="49">
        <f t="shared" ref="M51" si="38">M41+M45+M46</f>
        <v>0</v>
      </c>
      <c r="N51" s="297" t="str">
        <f>IF(+$G51&lt;0,ROUND((INDEX($J51:$M51,1,$B$5-2)-$G51)/$G51*-1000,0)/10,IF(+$G51=0,"－",ROUND(INDEX($J51:$M51,1,$B$5-2)/$G51*1000,0)/10))</f>
        <v>－</v>
      </c>
      <c r="O51" s="312" t="s">
        <v>197</v>
      </c>
    </row>
    <row r="52" spans="2:15" ht="19.5" customHeight="1" thickBot="1">
      <c r="B52" s="54"/>
      <c r="C52" s="393" t="s">
        <v>20</v>
      </c>
      <c r="D52" s="394"/>
      <c r="E52" s="51" t="s">
        <v>35</v>
      </c>
      <c r="F52" s="51" t="s">
        <v>35</v>
      </c>
      <c r="G52" s="58" t="s">
        <v>35</v>
      </c>
      <c r="H52" s="65" t="s">
        <v>35</v>
      </c>
      <c r="I52" s="51" t="s">
        <v>35</v>
      </c>
      <c r="J52" s="329" t="str">
        <f>IF(OR(J51="",J51=0),"－",(J51-$G$51)/ABS($G$51))</f>
        <v>－</v>
      </c>
      <c r="K52" s="329" t="str">
        <f t="shared" ref="K52:L52" si="39">IF(OR(K51="",K51=0),"－",(K51-$G$51)/ABS($G$51))</f>
        <v>－</v>
      </c>
      <c r="L52" s="329" t="str">
        <f t="shared" si="39"/>
        <v>－</v>
      </c>
      <c r="M52" s="329" t="str">
        <f t="shared" ref="M52" si="40">IF(OR(M51="",M51=0),"－",(M51-$G$51)/ABS($G$51))</f>
        <v>－</v>
      </c>
      <c r="N52" s="294" t="s">
        <v>132</v>
      </c>
      <c r="O52" s="313" t="s">
        <v>197</v>
      </c>
    </row>
    <row r="53" spans="2:15" ht="19.5" customHeight="1" thickBot="1">
      <c r="B53" s="396" t="s">
        <v>18</v>
      </c>
      <c r="C53" s="396"/>
      <c r="D53" s="396"/>
      <c r="E53" s="254"/>
      <c r="F53" s="254"/>
      <c r="G53" s="254"/>
      <c r="H53" s="255"/>
      <c r="I53" s="254"/>
      <c r="J53" s="254"/>
      <c r="K53" s="254"/>
      <c r="L53" s="254"/>
      <c r="M53" s="254"/>
      <c r="N53" s="299" t="str">
        <f>IF(+$G53=0,"－",ROUND(INDEX($J53:$M53,1,$B$5-2)/$G53*1000,0)/10)</f>
        <v>－</v>
      </c>
      <c r="O53" s="314" t="s">
        <v>197</v>
      </c>
    </row>
    <row r="54" spans="2:15" ht="19.5" customHeight="1">
      <c r="B54" s="397" t="s">
        <v>19</v>
      </c>
      <c r="C54" s="398"/>
      <c r="D54" s="398"/>
      <c r="E54" s="49">
        <f>IFERROR(ROUND((E51/E53),0),0)</f>
        <v>0</v>
      </c>
      <c r="F54" s="49">
        <f t="shared" ref="F54:L54" si="41">IFERROR(ROUND((F51/F53),0),0)</f>
        <v>0</v>
      </c>
      <c r="G54" s="49">
        <f t="shared" si="41"/>
        <v>0</v>
      </c>
      <c r="H54" s="64">
        <f t="shared" si="41"/>
        <v>0</v>
      </c>
      <c r="I54" s="49">
        <f t="shared" si="41"/>
        <v>0</v>
      </c>
      <c r="J54" s="49">
        <f t="shared" si="41"/>
        <v>0</v>
      </c>
      <c r="K54" s="49">
        <f t="shared" si="41"/>
        <v>0</v>
      </c>
      <c r="L54" s="49">
        <f t="shared" si="41"/>
        <v>0</v>
      </c>
      <c r="M54" s="49">
        <f t="shared" ref="M54" si="42">IFERROR(ROUND((M51/M53),0),0)</f>
        <v>0</v>
      </c>
      <c r="N54" s="297" t="str">
        <f>IF(+$G54&lt;0,ROUND((INDEX($J54:$M54,1,$B$5-2)-$G54)/$G54*-1000,0)/10,IF(+$G54=0,"－",ROUND(INDEX($J54:$M54,1,$B$5-2)/$G54*1000,0)/10))</f>
        <v>－</v>
      </c>
      <c r="O54" s="312" t="s">
        <v>197</v>
      </c>
    </row>
    <row r="55" spans="2:15" ht="19.5" customHeight="1" thickBot="1">
      <c r="B55" s="54"/>
      <c r="C55" s="393" t="s">
        <v>20</v>
      </c>
      <c r="D55" s="394"/>
      <c r="E55" s="58" t="s">
        <v>35</v>
      </c>
      <c r="F55" s="58" t="s">
        <v>35</v>
      </c>
      <c r="G55" s="58" t="s">
        <v>35</v>
      </c>
      <c r="H55" s="65" t="s">
        <v>35</v>
      </c>
      <c r="I55" s="51" t="s">
        <v>35</v>
      </c>
      <c r="J55" s="329" t="str">
        <f>IF(OR(J54="",J54=0),"－",(J54-$G$54)/ABS($G$54))</f>
        <v>－</v>
      </c>
      <c r="K55" s="329" t="str">
        <f t="shared" ref="K55:L55" si="43">IF(OR(K54="",K54=0),"－",(K54-$G$54)/ABS($G$54))</f>
        <v>－</v>
      </c>
      <c r="L55" s="329" t="str">
        <f t="shared" si="43"/>
        <v>－</v>
      </c>
      <c r="M55" s="329" t="str">
        <f t="shared" ref="M55" si="44">IF(OR(M54="",M54=0),"－",(M54-$G$54)/ABS($G$54))</f>
        <v>－</v>
      </c>
      <c r="N55" s="300" t="s">
        <v>132</v>
      </c>
      <c r="O55" s="313" t="s">
        <v>197</v>
      </c>
    </row>
    <row r="56" spans="2:15" ht="19.5" customHeight="1">
      <c r="B56" s="73" t="s">
        <v>137</v>
      </c>
      <c r="C56" s="49"/>
      <c r="D56" s="68"/>
      <c r="E56" s="75" t="s">
        <v>35</v>
      </c>
      <c r="F56" s="75" t="s">
        <v>35</v>
      </c>
      <c r="G56" s="75" t="s">
        <v>35</v>
      </c>
      <c r="H56" s="64">
        <f t="shared" ref="H56:L56" si="45">SUM(H57:H58)</f>
        <v>0</v>
      </c>
      <c r="I56" s="49">
        <f t="shared" si="45"/>
        <v>0</v>
      </c>
      <c r="J56" s="49">
        <f t="shared" si="45"/>
        <v>0</v>
      </c>
      <c r="K56" s="49">
        <f t="shared" si="45"/>
        <v>0</v>
      </c>
      <c r="L56" s="49">
        <f t="shared" si="45"/>
        <v>0</v>
      </c>
      <c r="M56" s="49">
        <f t="shared" ref="M56" si="46">SUM(M57:M58)</f>
        <v>0</v>
      </c>
      <c r="N56" s="67" t="s">
        <v>132</v>
      </c>
      <c r="O56" s="315" t="s">
        <v>197</v>
      </c>
    </row>
    <row r="57" spans="2:15" ht="19.5" customHeight="1">
      <c r="B57" s="48"/>
      <c r="C57" s="391" t="s">
        <v>135</v>
      </c>
      <c r="D57" s="392"/>
      <c r="E57" s="56" t="s">
        <v>35</v>
      </c>
      <c r="F57" s="56" t="s">
        <v>35</v>
      </c>
      <c r="G57" s="56" t="s">
        <v>35</v>
      </c>
      <c r="H57" s="245">
        <f>別表４!H8</f>
        <v>0</v>
      </c>
      <c r="I57" s="244">
        <f>別表４!H12</f>
        <v>0</v>
      </c>
      <c r="J57" s="244">
        <f>別表４!H16</f>
        <v>0</v>
      </c>
      <c r="K57" s="244">
        <f>別表４!H20</f>
        <v>0</v>
      </c>
      <c r="L57" s="244">
        <f>別表４!H24</f>
        <v>0</v>
      </c>
      <c r="M57" s="244">
        <f>別表４!H28</f>
        <v>0</v>
      </c>
      <c r="N57" s="67" t="s">
        <v>132</v>
      </c>
      <c r="O57" s="316" t="s">
        <v>197</v>
      </c>
    </row>
    <row r="58" spans="2:15" ht="19.5" customHeight="1">
      <c r="B58" s="286"/>
      <c r="C58" s="380" t="s">
        <v>136</v>
      </c>
      <c r="D58" s="381"/>
      <c r="E58" s="57" t="s">
        <v>35</v>
      </c>
      <c r="F58" s="57" t="s">
        <v>35</v>
      </c>
      <c r="G58" s="57" t="s">
        <v>35</v>
      </c>
      <c r="H58" s="248">
        <f>別表４!D34</f>
        <v>0</v>
      </c>
      <c r="I58" s="249">
        <f>別表４!D35</f>
        <v>0</v>
      </c>
      <c r="J58" s="249">
        <f>別表４!D36</f>
        <v>0</v>
      </c>
      <c r="K58" s="249">
        <f>別表４!D37</f>
        <v>0</v>
      </c>
      <c r="L58" s="249">
        <f>別表４!D38</f>
        <v>0</v>
      </c>
      <c r="M58" s="249">
        <f>別表４!D39</f>
        <v>0</v>
      </c>
      <c r="N58" s="66" t="s">
        <v>132</v>
      </c>
      <c r="O58" s="317" t="s">
        <v>197</v>
      </c>
    </row>
    <row r="59" spans="2:15" ht="19.5" customHeight="1">
      <c r="B59" s="158" t="s">
        <v>138</v>
      </c>
      <c r="C59" s="159"/>
      <c r="D59" s="160"/>
      <c r="E59" s="78" t="s">
        <v>35</v>
      </c>
      <c r="F59" s="78" t="s">
        <v>35</v>
      </c>
      <c r="G59" s="56" t="s">
        <v>35</v>
      </c>
      <c r="H59" s="59">
        <f t="shared" ref="H59:L59" si="47">SUM(H60:H63)</f>
        <v>0</v>
      </c>
      <c r="I59" s="36">
        <f t="shared" si="47"/>
        <v>0</v>
      </c>
      <c r="J59" s="36">
        <f t="shared" si="47"/>
        <v>0</v>
      </c>
      <c r="K59" s="36">
        <f t="shared" si="47"/>
        <v>0</v>
      </c>
      <c r="L59" s="36">
        <f t="shared" si="47"/>
        <v>0</v>
      </c>
      <c r="M59" s="36">
        <f t="shared" ref="M59" si="48">SUM(M60:M63)</f>
        <v>0</v>
      </c>
      <c r="N59" s="78" t="s">
        <v>154</v>
      </c>
      <c r="O59" s="350" t="s">
        <v>203</v>
      </c>
    </row>
    <row r="60" spans="2:15" ht="19.5" customHeight="1">
      <c r="B60" s="382"/>
      <c r="C60" s="383" t="s">
        <v>44</v>
      </c>
      <c r="D60" s="384"/>
      <c r="E60" s="56" t="s">
        <v>35</v>
      </c>
      <c r="F60" s="56" t="s">
        <v>35</v>
      </c>
      <c r="G60" s="56" t="s">
        <v>35</v>
      </c>
      <c r="H60" s="245"/>
      <c r="I60" s="244"/>
      <c r="J60" s="244"/>
      <c r="K60" s="244"/>
      <c r="L60" s="244"/>
      <c r="M60" s="244"/>
      <c r="N60" s="67" t="s">
        <v>154</v>
      </c>
      <c r="O60" s="344"/>
    </row>
    <row r="61" spans="2:15" ht="19.5" customHeight="1">
      <c r="B61" s="382"/>
      <c r="C61" s="383" t="s">
        <v>45</v>
      </c>
      <c r="D61" s="384"/>
      <c r="E61" s="56" t="s">
        <v>35</v>
      </c>
      <c r="F61" s="56" t="s">
        <v>35</v>
      </c>
      <c r="G61" s="56" t="s">
        <v>35</v>
      </c>
      <c r="H61" s="245"/>
      <c r="I61" s="244"/>
      <c r="J61" s="244"/>
      <c r="K61" s="244"/>
      <c r="L61" s="244"/>
      <c r="M61" s="244"/>
      <c r="N61" s="67" t="s">
        <v>154</v>
      </c>
      <c r="O61" s="344"/>
    </row>
    <row r="62" spans="2:15" ht="19.5" customHeight="1">
      <c r="B62" s="382"/>
      <c r="C62" s="385" t="s">
        <v>46</v>
      </c>
      <c r="D62" s="386"/>
      <c r="E62" s="56" t="s">
        <v>35</v>
      </c>
      <c r="F62" s="56" t="s">
        <v>35</v>
      </c>
      <c r="G62" s="56" t="s">
        <v>35</v>
      </c>
      <c r="H62" s="245"/>
      <c r="I62" s="244"/>
      <c r="J62" s="244"/>
      <c r="K62" s="244"/>
      <c r="L62" s="244"/>
      <c r="M62" s="244"/>
      <c r="N62" s="67" t="s">
        <v>154</v>
      </c>
      <c r="O62" s="241"/>
    </row>
    <row r="63" spans="2:15" ht="19.5" customHeight="1">
      <c r="B63" s="382"/>
      <c r="C63" s="385" t="s">
        <v>47</v>
      </c>
      <c r="D63" s="386"/>
      <c r="E63" s="56" t="s">
        <v>35</v>
      </c>
      <c r="F63" s="56" t="s">
        <v>35</v>
      </c>
      <c r="G63" s="56" t="s">
        <v>35</v>
      </c>
      <c r="H63" s="245"/>
      <c r="I63" s="244"/>
      <c r="J63" s="244"/>
      <c r="K63" s="244"/>
      <c r="L63" s="244"/>
      <c r="M63" s="244"/>
      <c r="N63" s="56" t="s">
        <v>154</v>
      </c>
      <c r="O63" s="241"/>
    </row>
    <row r="64" spans="2:15" ht="19.5" customHeight="1">
      <c r="B64" s="76"/>
      <c r="C64" s="42"/>
      <c r="D64" s="77"/>
      <c r="E64" s="77"/>
      <c r="F64" s="77"/>
      <c r="G64" s="279" t="s">
        <v>210</v>
      </c>
      <c r="H64" s="282"/>
      <c r="I64" s="279"/>
      <c r="J64" s="279"/>
      <c r="K64" s="279"/>
      <c r="L64" s="279"/>
      <c r="M64" s="279"/>
      <c r="N64" s="78"/>
      <c r="O64" s="318" t="s">
        <v>197</v>
      </c>
    </row>
    <row r="65" spans="2:15" ht="19.5" customHeight="1">
      <c r="B65" s="71"/>
      <c r="C65" s="38"/>
      <c r="D65" s="74"/>
      <c r="E65" s="72"/>
      <c r="F65" s="72"/>
      <c r="G65" s="283" t="s">
        <v>134</v>
      </c>
      <c r="H65" s="283" t="str">
        <f t="shared" ref="H65:M65" si="49">IF(H56=H59,"○","×")</f>
        <v>○</v>
      </c>
      <c r="I65" s="283" t="str">
        <f t="shared" si="49"/>
        <v>○</v>
      </c>
      <c r="J65" s="283" t="str">
        <f t="shared" si="49"/>
        <v>○</v>
      </c>
      <c r="K65" s="283" t="str">
        <f t="shared" si="49"/>
        <v>○</v>
      </c>
      <c r="L65" s="283" t="str">
        <f t="shared" si="49"/>
        <v>○</v>
      </c>
      <c r="M65" s="283" t="str">
        <f t="shared" si="49"/>
        <v>○</v>
      </c>
      <c r="N65" s="55"/>
      <c r="O65" s="319" t="s">
        <v>197</v>
      </c>
    </row>
    <row r="66" spans="2:15" ht="10.5" customHeight="1"/>
  </sheetData>
  <sheetProtection sheet="1" objects="1" scenarios="1"/>
  <mergeCells count="26">
    <mergeCell ref="O6:O7"/>
    <mergeCell ref="N6:N7"/>
    <mergeCell ref="C57:D57"/>
    <mergeCell ref="C55:D55"/>
    <mergeCell ref="B51:D51"/>
    <mergeCell ref="B53:D53"/>
    <mergeCell ref="B54:D54"/>
    <mergeCell ref="C44:D44"/>
    <mergeCell ref="C52:D52"/>
    <mergeCell ref="B42:D42"/>
    <mergeCell ref="B43:D43"/>
    <mergeCell ref="B45:D45"/>
    <mergeCell ref="B26:D26"/>
    <mergeCell ref="B27:D27"/>
    <mergeCell ref="C58:D58"/>
    <mergeCell ref="B60:B63"/>
    <mergeCell ref="C60:D60"/>
    <mergeCell ref="C61:D61"/>
    <mergeCell ref="C62:D62"/>
    <mergeCell ref="C63:D63"/>
    <mergeCell ref="E3:N3"/>
    <mergeCell ref="B11:B25"/>
    <mergeCell ref="B40:D40"/>
    <mergeCell ref="B41:D41"/>
    <mergeCell ref="B28:B39"/>
    <mergeCell ref="B3:D3"/>
  </mergeCells>
  <phoneticPr fontId="2"/>
  <dataValidations count="1">
    <dataValidation type="whole" allowBlank="1" showInputMessage="1" showErrorMessage="1" errorTitle="無効な入力" error="3～6のいずれかの数字を入力してください。" sqref="B5">
      <formula1>3</formula1>
      <formula2>6</formula2>
    </dataValidation>
  </dataValidations>
  <pageMargins left="0.14583333333333334" right="6.25E-2" top="0.23958333333333334" bottom="0.19791666666666666"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N39"/>
  <sheetViews>
    <sheetView view="pageBreakPreview" topLeftCell="A11" zoomScaleNormal="100" zoomScaleSheetLayoutView="100" workbookViewId="0">
      <selection activeCell="D39" sqref="D39:E39"/>
    </sheetView>
  </sheetViews>
  <sheetFormatPr defaultRowHeight="18.75"/>
  <cols>
    <col min="1" max="1" width="2.5" customWidth="1"/>
    <col min="2" max="2" width="4.375" customWidth="1"/>
    <col min="3" max="3" width="11.125" customWidth="1"/>
    <col min="4" max="4" width="18.25" customWidth="1"/>
    <col min="6" max="6" width="18.625" customWidth="1"/>
    <col min="7" max="7" width="7.625" customWidth="1"/>
    <col min="8" max="8" width="18.625" customWidth="1"/>
    <col min="9" max="9" width="2.5" customWidth="1"/>
  </cols>
  <sheetData>
    <row r="1" spans="2:14" s="1" customFormat="1" ht="19.5" customHeight="1">
      <c r="B1" s="231" t="s">
        <v>140</v>
      </c>
      <c r="C1" s="232"/>
    </row>
    <row r="2" spans="2:14" s="1" customFormat="1" ht="18.75" customHeight="1">
      <c r="B2" s="421" t="s">
        <v>109</v>
      </c>
      <c r="C2" s="421"/>
      <c r="D2" s="422">
        <f>作成補助!E3</f>
        <v>0</v>
      </c>
      <c r="E2" s="422"/>
      <c r="F2" s="422"/>
      <c r="G2" s="422"/>
      <c r="H2" s="422"/>
      <c r="I2" s="2"/>
      <c r="J2" s="2"/>
      <c r="L2" s="2"/>
      <c r="M2" s="2"/>
      <c r="N2" s="3"/>
    </row>
    <row r="3" spans="2:14">
      <c r="B3" s="336" t="s">
        <v>141</v>
      </c>
      <c r="C3" s="335"/>
      <c r="D3" s="335"/>
      <c r="E3" s="335"/>
      <c r="F3" s="335"/>
      <c r="G3" s="335"/>
      <c r="H3" s="233" t="s">
        <v>144</v>
      </c>
    </row>
    <row r="4" spans="2:14" ht="20.100000000000001" customHeight="1">
      <c r="B4" s="79" t="s">
        <v>147</v>
      </c>
      <c r="C4" s="423" t="s">
        <v>142</v>
      </c>
      <c r="D4" s="424"/>
      <c r="E4" s="79" t="s">
        <v>143</v>
      </c>
      <c r="F4" s="79" t="s">
        <v>149</v>
      </c>
      <c r="G4" s="79" t="s">
        <v>148</v>
      </c>
      <c r="H4" s="79" t="s">
        <v>150</v>
      </c>
    </row>
    <row r="5" spans="2:14" ht="20.100000000000001" customHeight="1">
      <c r="B5" s="269"/>
      <c r="C5" s="425"/>
      <c r="D5" s="426"/>
      <c r="E5" s="270"/>
      <c r="F5" s="325"/>
      <c r="G5" s="271"/>
      <c r="H5" s="161">
        <f>F5*G5</f>
        <v>0</v>
      </c>
    </row>
    <row r="6" spans="2:14" ht="20.100000000000001" customHeight="1">
      <c r="B6" s="269"/>
      <c r="C6" s="425"/>
      <c r="D6" s="426"/>
      <c r="E6" s="270"/>
      <c r="F6" s="325"/>
      <c r="G6" s="271"/>
      <c r="H6" s="161">
        <f>F6*G6</f>
        <v>0</v>
      </c>
    </row>
    <row r="7" spans="2:14" ht="20.100000000000001" customHeight="1">
      <c r="B7" s="269"/>
      <c r="C7" s="425"/>
      <c r="D7" s="426"/>
      <c r="E7" s="270"/>
      <c r="F7" s="325"/>
      <c r="G7" s="271"/>
      <c r="H7" s="161">
        <f t="shared" ref="H7:H19" si="0">F7*G7</f>
        <v>0</v>
      </c>
    </row>
    <row r="8" spans="2:14" ht="20.100000000000001" customHeight="1">
      <c r="B8" s="80"/>
      <c r="C8" s="86"/>
      <c r="D8" s="86"/>
      <c r="E8" s="83"/>
      <c r="F8" s="84" t="s">
        <v>168</v>
      </c>
      <c r="G8" s="85"/>
      <c r="H8" s="161">
        <f>SUM(H5:H7)</f>
        <v>0</v>
      </c>
    </row>
    <row r="9" spans="2:14" ht="20.100000000000001" customHeight="1">
      <c r="B9" s="269"/>
      <c r="C9" s="417"/>
      <c r="D9" s="418"/>
      <c r="E9" s="270"/>
      <c r="F9" s="325"/>
      <c r="G9" s="271"/>
      <c r="H9" s="161">
        <f t="shared" si="0"/>
        <v>0</v>
      </c>
    </row>
    <row r="10" spans="2:14" ht="20.100000000000001" customHeight="1">
      <c r="B10" s="269"/>
      <c r="C10" s="417"/>
      <c r="D10" s="418"/>
      <c r="E10" s="270"/>
      <c r="F10" s="325"/>
      <c r="G10" s="271"/>
      <c r="H10" s="161">
        <f t="shared" si="0"/>
        <v>0</v>
      </c>
    </row>
    <row r="11" spans="2:14" ht="20.100000000000001" customHeight="1">
      <c r="B11" s="269"/>
      <c r="C11" s="419"/>
      <c r="D11" s="420"/>
      <c r="E11" s="272"/>
      <c r="F11" s="326"/>
      <c r="G11" s="273"/>
      <c r="H11" s="161">
        <f t="shared" si="0"/>
        <v>0</v>
      </c>
    </row>
    <row r="12" spans="2:14" ht="20.100000000000001" customHeight="1">
      <c r="B12" s="80"/>
      <c r="C12" s="86"/>
      <c r="D12" s="86"/>
      <c r="E12" s="83"/>
      <c r="F12" s="84" t="s">
        <v>169</v>
      </c>
      <c r="G12" s="85"/>
      <c r="H12" s="161">
        <f>SUM(H9:H11)</f>
        <v>0</v>
      </c>
    </row>
    <row r="13" spans="2:14" ht="20.100000000000001" customHeight="1">
      <c r="B13" s="269"/>
      <c r="C13" s="419"/>
      <c r="D13" s="420"/>
      <c r="E13" s="272"/>
      <c r="F13" s="326"/>
      <c r="G13" s="273"/>
      <c r="H13" s="161">
        <f t="shared" si="0"/>
        <v>0</v>
      </c>
    </row>
    <row r="14" spans="2:14" ht="20.100000000000001" customHeight="1">
      <c r="B14" s="269"/>
      <c r="C14" s="417"/>
      <c r="D14" s="418"/>
      <c r="E14" s="270"/>
      <c r="F14" s="325"/>
      <c r="G14" s="271"/>
      <c r="H14" s="161">
        <f t="shared" si="0"/>
        <v>0</v>
      </c>
    </row>
    <row r="15" spans="2:14" ht="20.100000000000001" customHeight="1">
      <c r="B15" s="269"/>
      <c r="C15" s="419"/>
      <c r="D15" s="420"/>
      <c r="E15" s="272"/>
      <c r="F15" s="326"/>
      <c r="G15" s="273"/>
      <c r="H15" s="161">
        <f t="shared" si="0"/>
        <v>0</v>
      </c>
    </row>
    <row r="16" spans="2:14" ht="20.100000000000001" customHeight="1">
      <c r="B16" s="87"/>
      <c r="C16" s="88"/>
      <c r="D16" s="88"/>
      <c r="E16" s="89"/>
      <c r="F16" s="90" t="s">
        <v>170</v>
      </c>
      <c r="G16" s="91"/>
      <c r="H16" s="162">
        <f>SUM(H13:H15)</f>
        <v>0</v>
      </c>
    </row>
    <row r="17" spans="2:8" ht="20.100000000000001" customHeight="1">
      <c r="B17" s="274"/>
      <c r="C17" s="408"/>
      <c r="D17" s="409"/>
      <c r="E17" s="275"/>
      <c r="F17" s="327"/>
      <c r="G17" s="276"/>
      <c r="H17" s="161">
        <f t="shared" si="0"/>
        <v>0</v>
      </c>
    </row>
    <row r="18" spans="2:8" ht="20.100000000000001" customHeight="1">
      <c r="B18" s="269"/>
      <c r="C18" s="417"/>
      <c r="D18" s="418"/>
      <c r="E18" s="270"/>
      <c r="F18" s="325"/>
      <c r="G18" s="271"/>
      <c r="H18" s="161">
        <f t="shared" si="0"/>
        <v>0</v>
      </c>
    </row>
    <row r="19" spans="2:8" ht="20.100000000000001" customHeight="1">
      <c r="B19" s="274"/>
      <c r="C19" s="411"/>
      <c r="D19" s="412"/>
      <c r="E19" s="275"/>
      <c r="F19" s="327"/>
      <c r="G19" s="276"/>
      <c r="H19" s="161">
        <f t="shared" si="0"/>
        <v>0</v>
      </c>
    </row>
    <row r="20" spans="2:8" ht="20.100000000000001" customHeight="1">
      <c r="B20" s="87"/>
      <c r="C20" s="88"/>
      <c r="D20" s="88"/>
      <c r="E20" s="89"/>
      <c r="F20" s="90" t="s">
        <v>171</v>
      </c>
      <c r="G20" s="91"/>
      <c r="H20" s="162">
        <f>SUM(H17:H19)</f>
        <v>0</v>
      </c>
    </row>
    <row r="21" spans="2:8" ht="20.100000000000001" customHeight="1">
      <c r="B21" s="274"/>
      <c r="C21" s="408"/>
      <c r="D21" s="409"/>
      <c r="E21" s="275"/>
      <c r="F21" s="327"/>
      <c r="G21" s="276"/>
      <c r="H21" s="161">
        <f t="shared" ref="H21:H23" si="1">F21*G21</f>
        <v>0</v>
      </c>
    </row>
    <row r="22" spans="2:8" ht="20.100000000000001" customHeight="1">
      <c r="B22" s="269"/>
      <c r="C22" s="417"/>
      <c r="D22" s="418"/>
      <c r="E22" s="270"/>
      <c r="F22" s="325"/>
      <c r="G22" s="271"/>
      <c r="H22" s="161">
        <f t="shared" si="1"/>
        <v>0</v>
      </c>
    </row>
    <row r="23" spans="2:8" ht="20.100000000000001" customHeight="1">
      <c r="B23" s="274"/>
      <c r="C23" s="411"/>
      <c r="D23" s="412"/>
      <c r="E23" s="275"/>
      <c r="F23" s="327"/>
      <c r="G23" s="276"/>
      <c r="H23" s="161">
        <f t="shared" si="1"/>
        <v>0</v>
      </c>
    </row>
    <row r="24" spans="2:8" ht="20.100000000000001" customHeight="1">
      <c r="B24" s="87"/>
      <c r="C24" s="88"/>
      <c r="D24" s="88"/>
      <c r="E24" s="89"/>
      <c r="F24" s="90" t="s">
        <v>172</v>
      </c>
      <c r="G24" s="91"/>
      <c r="H24" s="162">
        <f>SUM(H21:H23)</f>
        <v>0</v>
      </c>
    </row>
    <row r="25" spans="2:8" ht="20.100000000000001" customHeight="1">
      <c r="B25" s="274"/>
      <c r="C25" s="408"/>
      <c r="D25" s="409"/>
      <c r="E25" s="275"/>
      <c r="F25" s="327"/>
      <c r="G25" s="276"/>
      <c r="H25" s="161">
        <f t="shared" ref="H25:H27" si="2">F25*G25</f>
        <v>0</v>
      </c>
    </row>
    <row r="26" spans="2:8" ht="20.100000000000001" customHeight="1">
      <c r="B26" s="269"/>
      <c r="C26" s="417"/>
      <c r="D26" s="418"/>
      <c r="E26" s="270"/>
      <c r="F26" s="325"/>
      <c r="G26" s="271"/>
      <c r="H26" s="161">
        <f t="shared" si="2"/>
        <v>0</v>
      </c>
    </row>
    <row r="27" spans="2:8" ht="20.100000000000001" customHeight="1">
      <c r="B27" s="274"/>
      <c r="C27" s="411"/>
      <c r="D27" s="412"/>
      <c r="E27" s="275"/>
      <c r="F27" s="327"/>
      <c r="G27" s="276"/>
      <c r="H27" s="161">
        <f t="shared" si="2"/>
        <v>0</v>
      </c>
    </row>
    <row r="28" spans="2:8" ht="20.100000000000001" customHeight="1">
      <c r="B28" s="87"/>
      <c r="C28" s="88"/>
      <c r="D28" s="88"/>
      <c r="E28" s="89"/>
      <c r="F28" s="90" t="s">
        <v>213</v>
      </c>
      <c r="G28" s="91"/>
      <c r="H28" s="162">
        <f>SUM(H25:H27)</f>
        <v>0</v>
      </c>
    </row>
    <row r="29" spans="2:8" ht="20.100000000000001" customHeight="1">
      <c r="B29" s="80"/>
      <c r="C29" s="81"/>
      <c r="D29" s="81"/>
      <c r="E29" s="81"/>
      <c r="F29" s="82" t="s">
        <v>146</v>
      </c>
      <c r="G29" s="82"/>
      <c r="H29" s="163">
        <f>SUM(H28,H24,H20,H16,H12,H8)</f>
        <v>0</v>
      </c>
    </row>
    <row r="31" spans="2:8" ht="27.75" customHeight="1">
      <c r="B31" s="27" t="s">
        <v>151</v>
      </c>
      <c r="C31" s="1"/>
      <c r="D31" s="1"/>
      <c r="E31" s="1"/>
    </row>
    <row r="32" spans="2:8">
      <c r="B32" s="92"/>
      <c r="C32" s="1"/>
      <c r="D32" s="1"/>
      <c r="E32" s="157" t="s">
        <v>144</v>
      </c>
    </row>
    <row r="33" spans="2:5" ht="43.5" customHeight="1">
      <c r="B33" s="415" t="s">
        <v>153</v>
      </c>
      <c r="C33" s="416"/>
      <c r="D33" s="413" t="s">
        <v>152</v>
      </c>
      <c r="E33" s="413"/>
    </row>
    <row r="34" spans="2:5" ht="34.5" customHeight="1">
      <c r="B34" s="408" t="s">
        <v>173</v>
      </c>
      <c r="C34" s="409"/>
      <c r="D34" s="414"/>
      <c r="E34" s="414"/>
    </row>
    <row r="35" spans="2:5" ht="34.5" customHeight="1">
      <c r="B35" s="408" t="s">
        <v>174</v>
      </c>
      <c r="C35" s="409"/>
      <c r="D35" s="414"/>
      <c r="E35" s="414"/>
    </row>
    <row r="36" spans="2:5" ht="34.5" customHeight="1">
      <c r="B36" s="408" t="s">
        <v>175</v>
      </c>
      <c r="C36" s="409"/>
      <c r="D36" s="414"/>
      <c r="E36" s="414"/>
    </row>
    <row r="37" spans="2:5" ht="34.5" customHeight="1">
      <c r="B37" s="408" t="s">
        <v>176</v>
      </c>
      <c r="C37" s="409"/>
      <c r="D37" s="410"/>
      <c r="E37" s="410"/>
    </row>
    <row r="38" spans="2:5" ht="34.5" customHeight="1">
      <c r="B38" s="408" t="s">
        <v>177</v>
      </c>
      <c r="C38" s="409"/>
      <c r="D38" s="410"/>
      <c r="E38" s="410"/>
    </row>
    <row r="39" spans="2:5" ht="34.5" customHeight="1">
      <c r="B39" s="408" t="s">
        <v>214</v>
      </c>
      <c r="C39" s="409"/>
      <c r="D39" s="410"/>
      <c r="E39" s="410"/>
    </row>
  </sheetData>
  <sheetProtection sheet="1" scenarios="1" formatCells="0" formatColumns="0" formatRows="0" insertRows="0"/>
  <mergeCells count="35">
    <mergeCell ref="D34:E34"/>
    <mergeCell ref="C25:D25"/>
    <mergeCell ref="C26:D26"/>
    <mergeCell ref="C11:D11"/>
    <mergeCell ref="C27:D27"/>
    <mergeCell ref="B2:C2"/>
    <mergeCell ref="D2:H2"/>
    <mergeCell ref="C4:D4"/>
    <mergeCell ref="C5:D5"/>
    <mergeCell ref="C7:D7"/>
    <mergeCell ref="C6:D6"/>
    <mergeCell ref="C9:D9"/>
    <mergeCell ref="C10:D10"/>
    <mergeCell ref="C15:D15"/>
    <mergeCell ref="C22:D22"/>
    <mergeCell ref="C13:D13"/>
    <mergeCell ref="C14:D14"/>
    <mergeCell ref="C18:D18"/>
    <mergeCell ref="C21:D21"/>
    <mergeCell ref="B39:C39"/>
    <mergeCell ref="D39:E39"/>
    <mergeCell ref="C19:D19"/>
    <mergeCell ref="C17:D17"/>
    <mergeCell ref="C23:D23"/>
    <mergeCell ref="D33:E33"/>
    <mergeCell ref="D38:E38"/>
    <mergeCell ref="D37:E37"/>
    <mergeCell ref="D36:E36"/>
    <mergeCell ref="B34:C34"/>
    <mergeCell ref="B35:C35"/>
    <mergeCell ref="B36:C36"/>
    <mergeCell ref="B37:C37"/>
    <mergeCell ref="B38:C38"/>
    <mergeCell ref="B33:C33"/>
    <mergeCell ref="D35:E35"/>
  </mergeCells>
  <phoneticPr fontId="2"/>
  <conditionalFormatting sqref="L2 I2:J2">
    <cfRule type="containsText" dxfId="10" priority="4" operator="containsText" text="×">
      <formula>NOT(ISERROR(SEARCH("×",I2)))</formula>
    </cfRule>
  </conditionalFormatting>
  <conditionalFormatting sqref="M2">
    <cfRule type="containsText" dxfId="9" priority="3" operator="containsText" text="×">
      <formula>NOT(ISERROR(SEARCH("×",M2)))</formula>
    </cfRule>
  </conditionalFormatting>
  <conditionalFormatting sqref="N2">
    <cfRule type="containsText" dxfId="8" priority="2" operator="containsText" text="×">
      <formula>NOT(ISERROR(SEARCH("×",N2)))</formula>
    </cfRule>
  </conditionalFormatting>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view="pageBreakPreview" zoomScaleNormal="100" zoomScaleSheetLayoutView="100" workbookViewId="0">
      <selection activeCell="E5" sqref="E5"/>
    </sheetView>
  </sheetViews>
  <sheetFormatPr defaultRowHeight="18.75"/>
  <cols>
    <col min="1" max="1" width="4.125" customWidth="1"/>
    <col min="2" max="2" width="3.75" customWidth="1"/>
    <col min="3" max="6" width="12.625" customWidth="1"/>
    <col min="7" max="7" width="9.625" customWidth="1"/>
    <col min="8" max="8" width="3.125" customWidth="1"/>
  </cols>
  <sheetData>
    <row r="1" spans="2:7" ht="19.5" customHeight="1">
      <c r="B1" s="29" t="s">
        <v>194</v>
      </c>
    </row>
    <row r="2" spans="2:7">
      <c r="B2" s="29"/>
    </row>
    <row r="3" spans="2:7" ht="19.5" thickBot="1">
      <c r="B3" s="29" t="s">
        <v>125</v>
      </c>
      <c r="E3" s="28"/>
      <c r="F3" s="30" t="s">
        <v>126</v>
      </c>
    </row>
    <row r="4" spans="2:7" ht="34.5" customHeight="1">
      <c r="B4" s="427"/>
      <c r="C4" s="428"/>
      <c r="D4" s="357" t="s">
        <v>120</v>
      </c>
      <c r="E4" s="357" t="s">
        <v>121</v>
      </c>
      <c r="F4" s="358" t="s">
        <v>127</v>
      </c>
      <c r="G4" s="355" t="s">
        <v>204</v>
      </c>
    </row>
    <row r="5" spans="2:7" ht="34.5" customHeight="1">
      <c r="B5" s="359">
        <v>1</v>
      </c>
      <c r="C5" s="343" t="s">
        <v>122</v>
      </c>
      <c r="D5" s="340">
        <f>別表３!F19</f>
        <v>0</v>
      </c>
      <c r="E5" s="340" t="e">
        <f>INDEX(作成補助!J51:M51,1,作成補助!B5-2)</f>
        <v>#VALUE!</v>
      </c>
      <c r="F5" s="360" t="e">
        <f>(E5-D5)/ABS(D5)</f>
        <v>#VALUE!</v>
      </c>
      <c r="G5" s="356" t="e">
        <f>IF(F5&gt;=INDEX(D12:F12,1,作成補助!$B$5-2),"○","×")</f>
        <v>#VALUE!</v>
      </c>
    </row>
    <row r="6" spans="2:7" ht="34.5" customHeight="1">
      <c r="B6" s="359">
        <v>2</v>
      </c>
      <c r="C6" s="339" t="s">
        <v>123</v>
      </c>
      <c r="D6" s="340">
        <f>別表３!F21</f>
        <v>0</v>
      </c>
      <c r="E6" s="340" t="e">
        <f>INDEX(作成補助!J54:M54,1,作成補助!B5-2)</f>
        <v>#VALUE!</v>
      </c>
      <c r="F6" s="360" t="e">
        <f>(E6-D6)/ABS(D6)</f>
        <v>#VALUE!</v>
      </c>
      <c r="G6" s="356" t="e">
        <f>IF(F6&gt;=INDEX(D13:F13,1,作成補助!$B$5-2),"○","×")</f>
        <v>#VALUE!</v>
      </c>
    </row>
    <row r="7" spans="2:7" ht="34.5" customHeight="1" thickBot="1">
      <c r="B7" s="361">
        <v>3</v>
      </c>
      <c r="C7" s="362" t="s">
        <v>124</v>
      </c>
      <c r="D7" s="363">
        <f>別表３!F12</f>
        <v>0</v>
      </c>
      <c r="E7" s="364" t="e">
        <f>INDEX(作成補助!J43:M43,1,作成補助!B5-2)</f>
        <v>#VALUE!</v>
      </c>
      <c r="F7" s="365" t="e">
        <f>(E7-D7)/ABS(D7)</f>
        <v>#VALUE!</v>
      </c>
      <c r="G7" s="356" t="e">
        <f>IF(F7&gt;=INDEX(D14:F14,1,作成補助!$B$5-2),"○","×")</f>
        <v>#VALUE!</v>
      </c>
    </row>
    <row r="10" spans="2:7">
      <c r="B10" s="351" t="s">
        <v>205</v>
      </c>
      <c r="C10" s="352"/>
      <c r="D10" s="352"/>
    </row>
    <row r="11" spans="2:7" ht="24.95" customHeight="1">
      <c r="B11" s="342"/>
      <c r="C11" s="342"/>
      <c r="D11" s="353" t="s">
        <v>206</v>
      </c>
      <c r="E11" s="353" t="s">
        <v>207</v>
      </c>
      <c r="F11" s="353" t="s">
        <v>208</v>
      </c>
    </row>
    <row r="12" spans="2:7" ht="35.1" customHeight="1">
      <c r="B12" s="341">
        <v>1</v>
      </c>
      <c r="C12" s="343" t="s">
        <v>122</v>
      </c>
      <c r="D12" s="354">
        <v>0.09</v>
      </c>
      <c r="E12" s="354">
        <v>0.12</v>
      </c>
      <c r="F12" s="354">
        <v>0.15</v>
      </c>
    </row>
    <row r="13" spans="2:7" ht="35.1" customHeight="1">
      <c r="B13" s="341">
        <v>2</v>
      </c>
      <c r="C13" s="339" t="s">
        <v>123</v>
      </c>
      <c r="D13" s="354">
        <v>0.09</v>
      </c>
      <c r="E13" s="354">
        <v>0.12</v>
      </c>
      <c r="F13" s="354">
        <v>0.15</v>
      </c>
    </row>
    <row r="14" spans="2:7" ht="34.5" customHeight="1">
      <c r="B14" s="341">
        <v>3</v>
      </c>
      <c r="C14" s="341" t="s">
        <v>124</v>
      </c>
      <c r="D14" s="354">
        <v>4.4999999999999998E-2</v>
      </c>
      <c r="E14" s="354">
        <v>0.06</v>
      </c>
      <c r="F14" s="354">
        <v>7.4999999999999997E-2</v>
      </c>
    </row>
  </sheetData>
  <sheetProtection sheet="1" objects="1" scenarios="1"/>
  <mergeCells count="1">
    <mergeCell ref="B4:C4"/>
  </mergeCells>
  <phoneticPr fontId="2"/>
  <conditionalFormatting sqref="B7 D7">
    <cfRule type="beginsWith" dxfId="7" priority="2" operator="beginsWith" text="×">
      <formula>LEFT(B7,LEN("×"))="×"</formula>
    </cfRule>
  </conditionalFormatting>
  <conditionalFormatting sqref="B14">
    <cfRule type="beginsWith" dxfId="6" priority="1" operator="beginsWith" text="×">
      <formula>LEFT(B14,LEN("×"))="×"</formula>
    </cfRule>
  </conditionalFormatting>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pane xSplit="3" ySplit="5" topLeftCell="E13" activePane="bottomRight" state="frozen"/>
      <selection pane="topRight" activeCell="D1" sqref="D1"/>
      <selection pane="bottomLeft" activeCell="A6" sqref="A6"/>
      <selection pane="bottomRight" activeCell="L5" sqref="L5"/>
    </sheetView>
  </sheetViews>
  <sheetFormatPr defaultColWidth="9" defaultRowHeight="13.5"/>
  <cols>
    <col min="1" max="1" width="2.5" style="1" customWidth="1"/>
    <col min="2" max="2" width="3.875" style="1" customWidth="1"/>
    <col min="3" max="3" width="12.5" style="1" customWidth="1"/>
    <col min="4" max="5" width="9" style="1"/>
    <col min="6" max="6" width="9.75" style="1" bestFit="1" customWidth="1"/>
    <col min="7" max="9" width="9" style="1"/>
    <col min="10" max="14" width="9" style="1" customWidth="1"/>
    <col min="15" max="15" width="1.125" style="1" customWidth="1"/>
    <col min="16" max="16384" width="9" style="1"/>
  </cols>
  <sheetData>
    <row r="1" spans="1:15" ht="19.5" customHeight="1">
      <c r="A1" s="261"/>
      <c r="B1" s="262" t="s">
        <v>23</v>
      </c>
      <c r="C1" s="261"/>
      <c r="D1" s="261"/>
      <c r="E1" s="261"/>
      <c r="F1" s="261"/>
      <c r="G1" s="261"/>
      <c r="H1" s="261"/>
      <c r="I1" s="261"/>
      <c r="J1" s="261"/>
      <c r="K1" s="261"/>
      <c r="L1" s="261"/>
      <c r="M1" s="261"/>
      <c r="N1" s="261"/>
      <c r="O1" s="261"/>
    </row>
    <row r="2" spans="1:15" ht="18.75" customHeight="1">
      <c r="A2" s="261"/>
      <c r="B2" s="337" t="s">
        <v>24</v>
      </c>
      <c r="C2" s="338"/>
      <c r="D2" s="261"/>
      <c r="E2" s="261"/>
      <c r="F2" s="261"/>
      <c r="G2" s="261"/>
      <c r="H2" s="261"/>
      <c r="I2" s="261"/>
      <c r="J2" s="261"/>
      <c r="K2" s="261"/>
      <c r="L2" s="261"/>
      <c r="M2" s="261"/>
      <c r="N2" s="261"/>
      <c r="O2" s="261"/>
    </row>
    <row r="3" spans="1:15" ht="19.5" customHeight="1">
      <c r="A3" s="261"/>
      <c r="B3" s="436" t="s">
        <v>109</v>
      </c>
      <c r="C3" s="436"/>
      <c r="D3" s="437">
        <f>作成補助!E3</f>
        <v>0</v>
      </c>
      <c r="E3" s="437"/>
      <c r="F3" s="437"/>
      <c r="G3" s="437"/>
      <c r="H3" s="2"/>
      <c r="I3" s="2"/>
      <c r="J3" s="2"/>
      <c r="K3" s="261"/>
      <c r="L3" s="2"/>
      <c r="M3" s="93"/>
      <c r="N3" s="3" t="s">
        <v>25</v>
      </c>
      <c r="O3" s="261"/>
    </row>
    <row r="4" spans="1:15" ht="15" customHeight="1">
      <c r="A4" s="261"/>
      <c r="B4" s="441"/>
      <c r="C4" s="441"/>
      <c r="D4" s="200" t="s">
        <v>167</v>
      </c>
      <c r="E4" s="200" t="s">
        <v>157</v>
      </c>
      <c r="F4" s="201" t="s">
        <v>158</v>
      </c>
      <c r="G4" s="202" t="s">
        <v>159</v>
      </c>
      <c r="H4" s="200" t="s">
        <v>160</v>
      </c>
      <c r="I4" s="200" t="s">
        <v>161</v>
      </c>
      <c r="J4" s="200" t="s">
        <v>162</v>
      </c>
      <c r="K4" s="200" t="s">
        <v>163</v>
      </c>
      <c r="L4" s="200" t="s">
        <v>164</v>
      </c>
      <c r="M4" s="200" t="s">
        <v>165</v>
      </c>
      <c r="N4" s="200" t="s">
        <v>166</v>
      </c>
      <c r="O4" s="261"/>
    </row>
    <row r="5" spans="1:15" ht="15" customHeight="1" thickBot="1">
      <c r="A5" s="261"/>
      <c r="B5" s="203"/>
      <c r="C5" s="204"/>
      <c r="D5" s="205" t="str">
        <f>作成補助!E7</f>
        <v>( 年 月期）</v>
      </c>
      <c r="E5" s="205" t="str">
        <f>作成補助!F7</f>
        <v>( 年 月期）</v>
      </c>
      <c r="F5" s="205" t="str">
        <f>作成補助!G7</f>
        <v>( 年 月期）</v>
      </c>
      <c r="G5" s="330" t="str">
        <f>作成補助!H7</f>
        <v>( 年 月期）</v>
      </c>
      <c r="H5" s="205" t="str">
        <f>作成補助!I7</f>
        <v>( 年 月期）</v>
      </c>
      <c r="I5" s="205" t="str">
        <f>作成補助!J7</f>
        <v>( 年 月期）</v>
      </c>
      <c r="J5" s="205" t="str">
        <f>作成補助!K7</f>
        <v>( 年 月期）</v>
      </c>
      <c r="K5" s="205" t="str">
        <f>作成補助!L7</f>
        <v>( 年 月期）</v>
      </c>
      <c r="L5" s="205" t="s">
        <v>156</v>
      </c>
      <c r="M5" s="205" t="s">
        <v>156</v>
      </c>
      <c r="N5" s="206" t="s">
        <v>156</v>
      </c>
      <c r="O5" s="261"/>
    </row>
    <row r="6" spans="1:15" ht="34.5" customHeight="1" thickTop="1">
      <c r="A6" s="261"/>
      <c r="B6" s="433" t="s">
        <v>26</v>
      </c>
      <c r="C6" s="433"/>
      <c r="D6" s="94">
        <f>作成補助!E8</f>
        <v>0</v>
      </c>
      <c r="E6" s="94">
        <f>作成補助!F8</f>
        <v>0</v>
      </c>
      <c r="F6" s="94">
        <f>作成補助!G8</f>
        <v>0</v>
      </c>
      <c r="G6" s="95">
        <f>作成補助!H8</f>
        <v>0</v>
      </c>
      <c r="H6" s="94">
        <f>作成補助!I8</f>
        <v>0</v>
      </c>
      <c r="I6" s="94">
        <f>作成補助!J8</f>
        <v>0</v>
      </c>
      <c r="J6" s="94">
        <f>作成補助!K8</f>
        <v>0</v>
      </c>
      <c r="K6" s="94">
        <f>作成補助!L8</f>
        <v>0</v>
      </c>
      <c r="L6" s="94">
        <f>作成補助!M8</f>
        <v>0</v>
      </c>
      <c r="M6" s="114"/>
      <c r="N6" s="96"/>
      <c r="O6" s="261"/>
    </row>
    <row r="7" spans="1:15" ht="34.5" customHeight="1">
      <c r="A7" s="261"/>
      <c r="B7" s="431" t="s">
        <v>27</v>
      </c>
      <c r="C7" s="431"/>
      <c r="D7" s="94">
        <f>作成補助!E26</f>
        <v>0</v>
      </c>
      <c r="E7" s="94">
        <f>作成補助!F26</f>
        <v>0</v>
      </c>
      <c r="F7" s="94">
        <f>作成補助!G26</f>
        <v>0</v>
      </c>
      <c r="G7" s="95">
        <f>作成補助!H26</f>
        <v>0</v>
      </c>
      <c r="H7" s="94">
        <f>作成補助!I26</f>
        <v>0</v>
      </c>
      <c r="I7" s="94">
        <f>作成補助!J26</f>
        <v>0</v>
      </c>
      <c r="J7" s="94">
        <f>作成補助!K26</f>
        <v>0</v>
      </c>
      <c r="K7" s="94">
        <f>作成補助!L26</f>
        <v>0</v>
      </c>
      <c r="L7" s="94">
        <f>作成補助!M26</f>
        <v>0</v>
      </c>
      <c r="M7" s="98"/>
      <c r="N7" s="97"/>
      <c r="O7" s="261"/>
    </row>
    <row r="8" spans="1:15" ht="34.5" customHeight="1">
      <c r="A8" s="261"/>
      <c r="B8" s="442" t="s">
        <v>28</v>
      </c>
      <c r="C8" s="442"/>
      <c r="D8" s="99">
        <f>作成補助!E27</f>
        <v>0</v>
      </c>
      <c r="E8" s="99">
        <f>作成補助!F27</f>
        <v>0</v>
      </c>
      <c r="F8" s="100">
        <f>作成補助!G27</f>
        <v>0</v>
      </c>
      <c r="G8" s="101">
        <f>作成補助!H27</f>
        <v>0</v>
      </c>
      <c r="H8" s="99">
        <f>作成補助!I27</f>
        <v>0</v>
      </c>
      <c r="I8" s="99">
        <f>作成補助!J27</f>
        <v>0</v>
      </c>
      <c r="J8" s="99">
        <f>作成補助!K27</f>
        <v>0</v>
      </c>
      <c r="K8" s="99">
        <f>作成補助!L27</f>
        <v>0</v>
      </c>
      <c r="L8" s="99">
        <f>作成補助!M27</f>
        <v>0</v>
      </c>
      <c r="M8" s="102"/>
      <c r="N8" s="102"/>
      <c r="O8" s="261"/>
    </row>
    <row r="9" spans="1:15" ht="34.5" customHeight="1">
      <c r="A9" s="261"/>
      <c r="B9" s="442" t="s">
        <v>29</v>
      </c>
      <c r="C9" s="442"/>
      <c r="D9" s="103">
        <f>作成補助!E40</f>
        <v>0</v>
      </c>
      <c r="E9" s="103">
        <f>作成補助!F40</f>
        <v>0</v>
      </c>
      <c r="F9" s="103">
        <f>作成補助!G40</f>
        <v>0</v>
      </c>
      <c r="G9" s="104">
        <f>作成補助!H40</f>
        <v>0</v>
      </c>
      <c r="H9" s="105">
        <f>作成補助!I40</f>
        <v>0</v>
      </c>
      <c r="I9" s="105">
        <f>作成補助!J40</f>
        <v>0</v>
      </c>
      <c r="J9" s="105">
        <f>作成補助!K40</f>
        <v>0</v>
      </c>
      <c r="K9" s="105">
        <f>作成補助!L40</f>
        <v>0</v>
      </c>
      <c r="L9" s="105">
        <f>作成補助!M40</f>
        <v>0</v>
      </c>
      <c r="M9" s="98"/>
      <c r="N9" s="97"/>
      <c r="O9" s="261"/>
    </row>
    <row r="10" spans="1:15" ht="34.5" customHeight="1">
      <c r="A10" s="261"/>
      <c r="B10" s="431" t="s">
        <v>30</v>
      </c>
      <c r="C10" s="431"/>
      <c r="D10" s="105">
        <f>作成補助!E41</f>
        <v>0</v>
      </c>
      <c r="E10" s="105">
        <f>作成補助!F41</f>
        <v>0</v>
      </c>
      <c r="F10" s="103">
        <f>作成補助!G41</f>
        <v>0</v>
      </c>
      <c r="G10" s="104">
        <f>作成補助!H41</f>
        <v>0</v>
      </c>
      <c r="H10" s="105">
        <f>作成補助!I41</f>
        <v>0</v>
      </c>
      <c r="I10" s="105">
        <f>作成補助!J41</f>
        <v>0</v>
      </c>
      <c r="J10" s="105">
        <f>作成補助!K41</f>
        <v>0</v>
      </c>
      <c r="K10" s="105">
        <f>作成補助!L41</f>
        <v>0</v>
      </c>
      <c r="L10" s="105">
        <f>作成補助!M41</f>
        <v>0</v>
      </c>
      <c r="M10" s="97"/>
      <c r="N10" s="97"/>
      <c r="O10" s="261"/>
    </row>
    <row r="11" spans="1:15" ht="34.5" customHeight="1" thickBot="1">
      <c r="A11" s="261"/>
      <c r="B11" s="431" t="s">
        <v>31</v>
      </c>
      <c r="C11" s="431"/>
      <c r="D11" s="106">
        <f>作成補助!E42</f>
        <v>0</v>
      </c>
      <c r="E11" s="106">
        <f>作成補助!F42</f>
        <v>0</v>
      </c>
      <c r="F11" s="107">
        <f>作成補助!G42</f>
        <v>0</v>
      </c>
      <c r="G11" s="108">
        <f>作成補助!H42</f>
        <v>0</v>
      </c>
      <c r="H11" s="106">
        <f>作成補助!I42</f>
        <v>0</v>
      </c>
      <c r="I11" s="106">
        <f>作成補助!J42</f>
        <v>0</v>
      </c>
      <c r="J11" s="106">
        <f>作成補助!K42</f>
        <v>0</v>
      </c>
      <c r="K11" s="106">
        <f>作成補助!L42</f>
        <v>0</v>
      </c>
      <c r="L11" s="106">
        <f>作成補助!M42</f>
        <v>0</v>
      </c>
      <c r="M11" s="109"/>
      <c r="N11" s="106"/>
      <c r="O11" s="261"/>
    </row>
    <row r="12" spans="1:15" ht="34.5" customHeight="1" thickTop="1" thickBot="1">
      <c r="A12" s="261"/>
      <c r="B12" s="432" t="s">
        <v>32</v>
      </c>
      <c r="C12" s="432"/>
      <c r="D12" s="110">
        <f>作成補助!E43</f>
        <v>0</v>
      </c>
      <c r="E12" s="110">
        <f>作成補助!F43</f>
        <v>0</v>
      </c>
      <c r="F12" s="111">
        <f>作成補助!G43</f>
        <v>0</v>
      </c>
      <c r="G12" s="112">
        <f>作成補助!H43</f>
        <v>0</v>
      </c>
      <c r="H12" s="110">
        <f>作成補助!I43</f>
        <v>0</v>
      </c>
      <c r="I12" s="110">
        <f>作成補助!J43</f>
        <v>0</v>
      </c>
      <c r="J12" s="110">
        <f>作成補助!K43</f>
        <v>0</v>
      </c>
      <c r="K12" s="110">
        <f>作成補助!L43</f>
        <v>0</v>
      </c>
      <c r="L12" s="110">
        <f>作成補助!M43</f>
        <v>0</v>
      </c>
      <c r="M12" s="111"/>
      <c r="N12" s="113"/>
      <c r="O12" s="261"/>
    </row>
    <row r="13" spans="1:15" ht="34.5" customHeight="1" thickTop="1">
      <c r="A13" s="261"/>
      <c r="B13" s="433" t="s">
        <v>33</v>
      </c>
      <c r="C13" s="433"/>
      <c r="D13" s="96">
        <f>作成補助!E45</f>
        <v>0</v>
      </c>
      <c r="E13" s="96">
        <f>作成補助!F45</f>
        <v>0</v>
      </c>
      <c r="F13" s="114">
        <f>作成補助!G45</f>
        <v>0</v>
      </c>
      <c r="G13" s="115">
        <f>作成補助!H45</f>
        <v>0</v>
      </c>
      <c r="H13" s="96">
        <f>作成補助!I45</f>
        <v>0</v>
      </c>
      <c r="I13" s="96">
        <f>作成補助!J45</f>
        <v>0</v>
      </c>
      <c r="J13" s="96">
        <f>作成補助!K45</f>
        <v>0</v>
      </c>
      <c r="K13" s="96">
        <f>作成補助!L45</f>
        <v>0</v>
      </c>
      <c r="L13" s="96">
        <f>作成補助!M45</f>
        <v>0</v>
      </c>
      <c r="M13" s="116"/>
      <c r="N13" s="96"/>
      <c r="O13" s="261"/>
    </row>
    <row r="14" spans="1:15" ht="34.5" customHeight="1">
      <c r="A14" s="261"/>
      <c r="B14" s="431" t="s">
        <v>34</v>
      </c>
      <c r="C14" s="431"/>
      <c r="D14" s="117" t="s">
        <v>35</v>
      </c>
      <c r="E14" s="117" t="s">
        <v>35</v>
      </c>
      <c r="F14" s="118" t="s">
        <v>35</v>
      </c>
      <c r="G14" s="119">
        <f>作成補助!H57</f>
        <v>0</v>
      </c>
      <c r="H14" s="97">
        <f>作成補助!I57</f>
        <v>0</v>
      </c>
      <c r="I14" s="97">
        <f>作成補助!J57</f>
        <v>0</v>
      </c>
      <c r="J14" s="98">
        <f>作成補助!K57</f>
        <v>0</v>
      </c>
      <c r="K14" s="98">
        <f>作成補助!L57</f>
        <v>0</v>
      </c>
      <c r="L14" s="98">
        <f>作成補助!M57</f>
        <v>0</v>
      </c>
      <c r="M14" s="98"/>
      <c r="N14" s="97"/>
      <c r="O14" s="261"/>
    </row>
    <row r="15" spans="1:15" ht="34.5" customHeight="1">
      <c r="A15" s="261"/>
      <c r="B15" s="431" t="s">
        <v>36</v>
      </c>
      <c r="C15" s="431"/>
      <c r="D15" s="117" t="s">
        <v>35</v>
      </c>
      <c r="E15" s="117" t="s">
        <v>35</v>
      </c>
      <c r="F15" s="118" t="s">
        <v>35</v>
      </c>
      <c r="G15" s="120">
        <f>作成補助!H58</f>
        <v>0</v>
      </c>
      <c r="H15" s="121">
        <f>作成補助!I58</f>
        <v>0</v>
      </c>
      <c r="I15" s="121">
        <f>作成補助!J58</f>
        <v>0</v>
      </c>
      <c r="J15" s="122">
        <f>作成補助!K58</f>
        <v>0</v>
      </c>
      <c r="K15" s="122">
        <f>作成補助!L58</f>
        <v>0</v>
      </c>
      <c r="L15" s="122">
        <f>作成補助!M58</f>
        <v>0</v>
      </c>
      <c r="M15" s="107"/>
      <c r="N15" s="97"/>
      <c r="O15" s="261"/>
    </row>
    <row r="16" spans="1:15" ht="34.5" customHeight="1">
      <c r="A16" s="261"/>
      <c r="B16" s="151"/>
      <c r="C16" s="152" t="s">
        <v>37</v>
      </c>
      <c r="D16" s="97">
        <f>作成補助!E47</f>
        <v>0</v>
      </c>
      <c r="E16" s="97">
        <f>作成補助!F47</f>
        <v>0</v>
      </c>
      <c r="F16" s="98">
        <f>作成補助!G47</f>
        <v>0</v>
      </c>
      <c r="G16" s="119">
        <f>作成補助!H47</f>
        <v>0</v>
      </c>
      <c r="H16" s="97">
        <f>作成補助!I47</f>
        <v>0</v>
      </c>
      <c r="I16" s="97">
        <f>作成補助!J47</f>
        <v>0</v>
      </c>
      <c r="J16" s="97">
        <f>作成補助!K47</f>
        <v>0</v>
      </c>
      <c r="K16" s="97">
        <f>作成補助!L47</f>
        <v>0</v>
      </c>
      <c r="L16" s="97">
        <f>作成補助!M47</f>
        <v>0</v>
      </c>
      <c r="M16" s="123"/>
      <c r="N16" s="124"/>
      <c r="O16" s="261"/>
    </row>
    <row r="17" spans="1:15" ht="34.5" customHeight="1">
      <c r="A17" s="261"/>
      <c r="B17" s="153"/>
      <c r="C17" s="152" t="s">
        <v>38</v>
      </c>
      <c r="D17" s="97">
        <f>作成補助!E48</f>
        <v>0</v>
      </c>
      <c r="E17" s="97">
        <f>作成補助!F48</f>
        <v>0</v>
      </c>
      <c r="F17" s="98">
        <f>作成補助!G48</f>
        <v>0</v>
      </c>
      <c r="G17" s="119">
        <f>作成補助!H48</f>
        <v>0</v>
      </c>
      <c r="H17" s="97">
        <f>作成補助!I48</f>
        <v>0</v>
      </c>
      <c r="I17" s="97">
        <f>作成補助!J48</f>
        <v>0</v>
      </c>
      <c r="J17" s="97">
        <f>作成補助!K48</f>
        <v>0</v>
      </c>
      <c r="K17" s="97">
        <f>作成補助!L48</f>
        <v>0</v>
      </c>
      <c r="L17" s="97">
        <f>作成補助!M48</f>
        <v>0</v>
      </c>
      <c r="M17" s="114"/>
      <c r="N17" s="97"/>
      <c r="O17" s="261"/>
    </row>
    <row r="18" spans="1:15" ht="34.5" customHeight="1" thickBot="1">
      <c r="A18" s="261"/>
      <c r="B18" s="434" t="s">
        <v>39</v>
      </c>
      <c r="C18" s="435"/>
      <c r="D18" s="125">
        <f t="shared" ref="D18:K18" si="0">SUM(D16:D17)</f>
        <v>0</v>
      </c>
      <c r="E18" s="125">
        <f t="shared" si="0"/>
        <v>0</v>
      </c>
      <c r="F18" s="126">
        <f t="shared" si="0"/>
        <v>0</v>
      </c>
      <c r="G18" s="127">
        <f t="shared" si="0"/>
        <v>0</v>
      </c>
      <c r="H18" s="125">
        <f t="shared" si="0"/>
        <v>0</v>
      </c>
      <c r="I18" s="125">
        <f t="shared" si="0"/>
        <v>0</v>
      </c>
      <c r="J18" s="126">
        <f t="shared" si="0"/>
        <v>0</v>
      </c>
      <c r="K18" s="126">
        <f t="shared" si="0"/>
        <v>0</v>
      </c>
      <c r="L18" s="126">
        <f t="shared" ref="L18" si="1">SUM(L16:L17)</f>
        <v>0</v>
      </c>
      <c r="M18" s="126"/>
      <c r="N18" s="125"/>
      <c r="O18" s="261"/>
    </row>
    <row r="19" spans="1:15" ht="34.5" customHeight="1" thickTop="1" thickBot="1">
      <c r="A19" s="261"/>
      <c r="B19" s="438" t="s">
        <v>40</v>
      </c>
      <c r="C19" s="439"/>
      <c r="D19" s="128">
        <f>作成補助!E51</f>
        <v>0</v>
      </c>
      <c r="E19" s="128">
        <f>作成補助!F51</f>
        <v>0</v>
      </c>
      <c r="F19" s="129">
        <f>作成補助!G51</f>
        <v>0</v>
      </c>
      <c r="G19" s="130">
        <f>作成補助!H51</f>
        <v>0</v>
      </c>
      <c r="H19" s="128">
        <f>作成補助!I51</f>
        <v>0</v>
      </c>
      <c r="I19" s="128">
        <f>作成補助!J51</f>
        <v>0</v>
      </c>
      <c r="J19" s="128">
        <f>作成補助!K51</f>
        <v>0</v>
      </c>
      <c r="K19" s="128">
        <f>作成補助!L51</f>
        <v>0</v>
      </c>
      <c r="L19" s="128">
        <f>作成補助!M51</f>
        <v>0</v>
      </c>
      <c r="M19" s="129"/>
      <c r="N19" s="129"/>
      <c r="O19" s="263"/>
    </row>
    <row r="20" spans="1:15" ht="34.5" customHeight="1" thickTop="1" thickBot="1">
      <c r="A20" s="261"/>
      <c r="B20" s="440" t="s">
        <v>41</v>
      </c>
      <c r="C20" s="440"/>
      <c r="D20" s="131">
        <f>作成補助!E53</f>
        <v>0</v>
      </c>
      <c r="E20" s="131">
        <f>作成補助!F53</f>
        <v>0</v>
      </c>
      <c r="F20" s="132">
        <f>作成補助!G53</f>
        <v>0</v>
      </c>
      <c r="G20" s="133">
        <f>作成補助!H53</f>
        <v>0</v>
      </c>
      <c r="H20" s="131">
        <f>作成補助!I53</f>
        <v>0</v>
      </c>
      <c r="I20" s="131">
        <f>作成補助!J53</f>
        <v>0</v>
      </c>
      <c r="J20" s="131">
        <f>作成補助!K53</f>
        <v>0</v>
      </c>
      <c r="K20" s="131">
        <f>作成補助!L53</f>
        <v>0</v>
      </c>
      <c r="L20" s="131">
        <f>作成補助!M53</f>
        <v>0</v>
      </c>
      <c r="M20" s="134"/>
      <c r="N20" s="131"/>
      <c r="O20" s="261"/>
    </row>
    <row r="21" spans="1:15" ht="34.5" customHeight="1" thickTop="1" thickBot="1">
      <c r="A21" s="261"/>
      <c r="B21" s="432" t="s">
        <v>42</v>
      </c>
      <c r="C21" s="432"/>
      <c r="D21" s="135">
        <f>作成補助!E54</f>
        <v>0</v>
      </c>
      <c r="E21" s="135">
        <f>作成補助!F54</f>
        <v>0</v>
      </c>
      <c r="F21" s="136">
        <f>作成補助!G54</f>
        <v>0</v>
      </c>
      <c r="G21" s="137">
        <f>作成補助!H54</f>
        <v>0</v>
      </c>
      <c r="H21" s="135">
        <f>作成補助!I54</f>
        <v>0</v>
      </c>
      <c r="I21" s="135">
        <f>作成補助!J54</f>
        <v>0</v>
      </c>
      <c r="J21" s="135">
        <f>作成補助!K54</f>
        <v>0</v>
      </c>
      <c r="K21" s="135">
        <f>作成補助!L54</f>
        <v>0</v>
      </c>
      <c r="L21" s="135">
        <f>作成補助!M54</f>
        <v>0</v>
      </c>
      <c r="M21" s="135"/>
      <c r="N21" s="138"/>
      <c r="O21" s="261"/>
    </row>
    <row r="22" spans="1:15" ht="34.5" customHeight="1" thickTop="1">
      <c r="A22" s="261"/>
      <c r="B22" s="429" t="s">
        <v>43</v>
      </c>
      <c r="C22" s="154" t="s">
        <v>44</v>
      </c>
      <c r="D22" s="139" t="s">
        <v>35</v>
      </c>
      <c r="E22" s="139" t="s">
        <v>35</v>
      </c>
      <c r="F22" s="140" t="s">
        <v>35</v>
      </c>
      <c r="G22" s="141">
        <f>作成補助!H60</f>
        <v>0</v>
      </c>
      <c r="H22" s="142">
        <f>作成補助!I60</f>
        <v>0</v>
      </c>
      <c r="I22" s="142">
        <f>作成補助!J60</f>
        <v>0</v>
      </c>
      <c r="J22" s="142">
        <f>作成補助!K60</f>
        <v>0</v>
      </c>
      <c r="K22" s="143">
        <f>作成補助!L60</f>
        <v>0</v>
      </c>
      <c r="L22" s="143">
        <f>作成補助!M60</f>
        <v>0</v>
      </c>
      <c r="M22" s="116"/>
      <c r="N22" s="96"/>
      <c r="O22" s="261"/>
    </row>
    <row r="23" spans="1:15" ht="34.5" customHeight="1">
      <c r="A23" s="261"/>
      <c r="B23" s="429"/>
      <c r="C23" s="223" t="s">
        <v>45</v>
      </c>
      <c r="D23" s="144" t="s">
        <v>35</v>
      </c>
      <c r="E23" s="144" t="s">
        <v>35</v>
      </c>
      <c r="F23" s="145" t="s">
        <v>35</v>
      </c>
      <c r="G23" s="146">
        <f>作成補助!H61</f>
        <v>0</v>
      </c>
      <c r="H23" s="147">
        <f>作成補助!I61</f>
        <v>0</v>
      </c>
      <c r="I23" s="147">
        <f>作成補助!J61</f>
        <v>0</v>
      </c>
      <c r="J23" s="147">
        <f>作成補助!K61</f>
        <v>0</v>
      </c>
      <c r="K23" s="148">
        <f>作成補助!L61</f>
        <v>0</v>
      </c>
      <c r="L23" s="148">
        <f>作成補助!M61</f>
        <v>0</v>
      </c>
      <c r="M23" s="98"/>
      <c r="N23" s="97"/>
      <c r="O23" s="261"/>
    </row>
    <row r="24" spans="1:15" ht="34.5" customHeight="1">
      <c r="A24" s="261"/>
      <c r="B24" s="429"/>
      <c r="C24" s="152" t="s">
        <v>46</v>
      </c>
      <c r="D24" s="144" t="s">
        <v>35</v>
      </c>
      <c r="E24" s="144" t="s">
        <v>35</v>
      </c>
      <c r="F24" s="145" t="s">
        <v>35</v>
      </c>
      <c r="G24" s="146">
        <f>作成補助!H62</f>
        <v>0</v>
      </c>
      <c r="H24" s="147">
        <f>作成補助!I62</f>
        <v>0</v>
      </c>
      <c r="I24" s="147">
        <f>作成補助!J62</f>
        <v>0</v>
      </c>
      <c r="J24" s="147">
        <f>作成補助!K62</f>
        <v>0</v>
      </c>
      <c r="K24" s="148">
        <f>作成補助!L62</f>
        <v>0</v>
      </c>
      <c r="L24" s="148">
        <f>作成補助!M62</f>
        <v>0</v>
      </c>
      <c r="M24" s="98"/>
      <c r="N24" s="97"/>
      <c r="O24" s="261"/>
    </row>
    <row r="25" spans="1:15" ht="34.5" customHeight="1">
      <c r="A25" s="261"/>
      <c r="B25" s="430"/>
      <c r="C25" s="152" t="s">
        <v>47</v>
      </c>
      <c r="D25" s="144" t="s">
        <v>35</v>
      </c>
      <c r="E25" s="144" t="s">
        <v>35</v>
      </c>
      <c r="F25" s="145" t="s">
        <v>35</v>
      </c>
      <c r="G25" s="146">
        <f>作成補助!H63</f>
        <v>0</v>
      </c>
      <c r="H25" s="147">
        <f>作成補助!I63</f>
        <v>0</v>
      </c>
      <c r="I25" s="147">
        <f>作成補助!J63</f>
        <v>0</v>
      </c>
      <c r="J25" s="147">
        <f>作成補助!K63</f>
        <v>0</v>
      </c>
      <c r="K25" s="148">
        <f>作成補助!L63</f>
        <v>0</v>
      </c>
      <c r="L25" s="148">
        <f>作成補助!M63</f>
        <v>0</v>
      </c>
      <c r="M25" s="98"/>
      <c r="N25" s="97"/>
      <c r="O25" s="261"/>
    </row>
    <row r="26" spans="1:15" ht="34.5" customHeight="1">
      <c r="A26" s="261"/>
      <c r="B26" s="155"/>
      <c r="C26" s="156" t="s">
        <v>48</v>
      </c>
      <c r="D26" s="144" t="s">
        <v>35</v>
      </c>
      <c r="E26" s="144" t="s">
        <v>35</v>
      </c>
      <c r="F26" s="145" t="s">
        <v>35</v>
      </c>
      <c r="G26" s="149">
        <f>作成補助!H59</f>
        <v>0</v>
      </c>
      <c r="H26" s="102">
        <f>作成補助!I59</f>
        <v>0</v>
      </c>
      <c r="I26" s="102">
        <f>作成補助!J59</f>
        <v>0</v>
      </c>
      <c r="J26" s="102">
        <f>作成補助!K59</f>
        <v>0</v>
      </c>
      <c r="K26" s="150">
        <f>作成補助!L59</f>
        <v>0</v>
      </c>
      <c r="L26" s="150">
        <f>作成補助!M59</f>
        <v>0</v>
      </c>
      <c r="M26" s="102"/>
      <c r="N26" s="102"/>
      <c r="O26" s="261"/>
    </row>
    <row r="27" spans="1:15" s="4" customFormat="1">
      <c r="A27" s="264"/>
      <c r="B27" s="264"/>
      <c r="C27" s="264"/>
      <c r="D27" s="264"/>
      <c r="E27" s="264"/>
      <c r="F27" s="264"/>
      <c r="G27" s="264"/>
      <c r="H27" s="264"/>
      <c r="I27" s="264"/>
      <c r="J27" s="264"/>
      <c r="K27" s="264"/>
      <c r="L27" s="264"/>
      <c r="M27" s="264"/>
      <c r="N27" s="264"/>
      <c r="O27" s="264"/>
    </row>
    <row r="28" spans="1:15" s="4" customFormat="1">
      <c r="A28" s="264"/>
      <c r="B28" s="265" t="s">
        <v>49</v>
      </c>
      <c r="C28" s="265"/>
      <c r="D28" s="265"/>
      <c r="E28" s="265"/>
      <c r="F28" s="265"/>
      <c r="G28" s="265"/>
      <c r="H28" s="265"/>
      <c r="I28" s="265"/>
      <c r="J28" s="265"/>
      <c r="K28" s="265"/>
      <c r="L28" s="265"/>
      <c r="M28" s="265"/>
      <c r="N28" s="265"/>
      <c r="O28" s="264"/>
    </row>
    <row r="29" spans="1:15" s="4" customFormat="1">
      <c r="A29" s="264"/>
      <c r="B29" s="265" t="s">
        <v>112</v>
      </c>
      <c r="C29" s="265"/>
      <c r="D29" s="265"/>
      <c r="E29" s="265"/>
      <c r="F29" s="265"/>
      <c r="G29" s="265"/>
      <c r="H29" s="265"/>
      <c r="I29" s="265"/>
      <c r="J29" s="265"/>
      <c r="K29" s="265"/>
      <c r="L29" s="265"/>
      <c r="M29" s="265"/>
      <c r="N29" s="265"/>
      <c r="O29" s="264"/>
    </row>
    <row r="30" spans="1:15" s="4" customFormat="1">
      <c r="A30" s="264"/>
      <c r="B30" s="265" t="s">
        <v>113</v>
      </c>
      <c r="C30" s="265"/>
      <c r="D30" s="265"/>
      <c r="E30" s="265"/>
      <c r="F30" s="265"/>
      <c r="G30" s="265"/>
      <c r="H30" s="265"/>
      <c r="I30" s="265"/>
      <c r="J30" s="265"/>
      <c r="K30" s="265"/>
      <c r="L30" s="265"/>
      <c r="M30" s="265"/>
      <c r="N30" s="265"/>
      <c r="O30" s="264"/>
    </row>
    <row r="31" spans="1:15" s="4" customFormat="1">
      <c r="A31" s="264"/>
      <c r="B31" s="265" t="s">
        <v>114</v>
      </c>
      <c r="C31" s="265"/>
      <c r="D31" s="265"/>
      <c r="E31" s="265"/>
      <c r="F31" s="265"/>
      <c r="G31" s="265"/>
      <c r="H31" s="265"/>
      <c r="I31" s="265"/>
      <c r="J31" s="265"/>
      <c r="K31" s="265"/>
      <c r="L31" s="265"/>
      <c r="M31" s="265"/>
      <c r="N31" s="265"/>
      <c r="O31" s="264"/>
    </row>
    <row r="32" spans="1:15" s="4" customFormat="1">
      <c r="A32" s="264"/>
      <c r="B32" s="265" t="s">
        <v>115</v>
      </c>
      <c r="C32" s="265"/>
      <c r="D32" s="265"/>
      <c r="E32" s="265"/>
      <c r="F32" s="265"/>
      <c r="G32" s="265"/>
      <c r="H32" s="265"/>
      <c r="I32" s="265"/>
      <c r="J32" s="265"/>
      <c r="K32" s="265"/>
      <c r="L32" s="265"/>
      <c r="M32" s="265"/>
      <c r="N32" s="265"/>
      <c r="O32" s="264"/>
    </row>
    <row r="33" spans="1:15" s="4" customFormat="1">
      <c r="A33" s="264"/>
      <c r="B33" s="265"/>
      <c r="C33" s="265"/>
      <c r="D33" s="265"/>
      <c r="E33" s="265"/>
      <c r="F33" s="265"/>
      <c r="G33" s="265"/>
      <c r="H33" s="265"/>
      <c r="I33" s="265"/>
      <c r="J33" s="265"/>
      <c r="K33" s="265"/>
      <c r="L33" s="265"/>
      <c r="M33" s="265"/>
      <c r="N33" s="265"/>
      <c r="O33" s="264"/>
    </row>
    <row r="34" spans="1:15" s="4" customFormat="1">
      <c r="A34" s="264"/>
      <c r="B34" s="265" t="s">
        <v>119</v>
      </c>
      <c r="C34" s="265"/>
      <c r="D34" s="265"/>
      <c r="E34" s="265"/>
      <c r="F34" s="265"/>
      <c r="G34" s="265"/>
      <c r="H34" s="265"/>
      <c r="I34" s="265"/>
      <c r="J34" s="265"/>
      <c r="K34" s="265"/>
      <c r="L34" s="265"/>
      <c r="M34" s="265"/>
      <c r="N34" s="265"/>
      <c r="O34" s="264"/>
    </row>
    <row r="35" spans="1:15" s="4" customFormat="1">
      <c r="A35" s="264"/>
      <c r="B35" s="266" t="s">
        <v>116</v>
      </c>
      <c r="C35" s="267"/>
      <c r="D35" s="267"/>
      <c r="E35" s="267"/>
      <c r="F35" s="267"/>
      <c r="G35" s="267"/>
      <c r="H35" s="267"/>
      <c r="I35" s="267"/>
      <c r="J35" s="268"/>
      <c r="K35" s="331"/>
      <c r="L35" s="332" t="s">
        <v>110</v>
      </c>
      <c r="M35" s="333"/>
      <c r="N35" s="332" t="s">
        <v>111</v>
      </c>
      <c r="O35" s="264"/>
    </row>
    <row r="36" spans="1:15" s="4" customFormat="1">
      <c r="A36" s="264"/>
      <c r="B36" s="266" t="s">
        <v>117</v>
      </c>
      <c r="C36" s="267"/>
      <c r="D36" s="267"/>
      <c r="E36" s="267"/>
      <c r="F36" s="267"/>
      <c r="G36" s="267"/>
      <c r="H36" s="267"/>
      <c r="I36" s="267"/>
      <c r="J36" s="268"/>
      <c r="K36" s="331"/>
      <c r="L36" s="332" t="s">
        <v>110</v>
      </c>
      <c r="M36" s="333"/>
      <c r="N36" s="332" t="s">
        <v>111</v>
      </c>
      <c r="O36" s="264"/>
    </row>
    <row r="37" spans="1:15" s="4" customFormat="1">
      <c r="A37" s="264"/>
      <c r="B37" s="266" t="s">
        <v>118</v>
      </c>
      <c r="C37" s="267"/>
      <c r="D37" s="267"/>
      <c r="E37" s="267"/>
      <c r="F37" s="267"/>
      <c r="G37" s="267"/>
      <c r="H37" s="267"/>
      <c r="I37" s="267"/>
      <c r="J37" s="268"/>
      <c r="K37" s="331"/>
      <c r="L37" s="332" t="s">
        <v>110</v>
      </c>
      <c r="M37" s="333"/>
      <c r="N37" s="332" t="s">
        <v>111</v>
      </c>
      <c r="O37" s="264"/>
    </row>
    <row r="38" spans="1:15" s="4" customFormat="1">
      <c r="A38" s="264"/>
      <c r="B38" s="264"/>
      <c r="C38" s="264"/>
      <c r="D38" s="264"/>
      <c r="E38" s="264"/>
      <c r="F38" s="264"/>
      <c r="G38" s="264"/>
      <c r="H38" s="264"/>
      <c r="I38" s="264"/>
      <c r="J38" s="264"/>
      <c r="K38" s="264"/>
      <c r="L38" s="264"/>
      <c r="M38" s="264"/>
      <c r="N38" s="264"/>
      <c r="O38" s="264"/>
    </row>
    <row r="39" spans="1:15" s="4" customFormat="1">
      <c r="A39" s="264"/>
      <c r="B39" s="264"/>
      <c r="C39" s="264"/>
      <c r="D39" s="264"/>
      <c r="E39" s="264"/>
      <c r="F39" s="264"/>
      <c r="G39" s="264"/>
      <c r="H39" s="264"/>
      <c r="I39" s="264"/>
      <c r="J39" s="264"/>
      <c r="K39" s="264"/>
      <c r="L39" s="264"/>
      <c r="M39" s="264"/>
      <c r="N39" s="264"/>
      <c r="O39" s="264"/>
    </row>
  </sheetData>
  <sheetProtection sheet="1" scenarios="1"/>
  <mergeCells count="18">
    <mergeCell ref="B3:C3"/>
    <mergeCell ref="D3:G3"/>
    <mergeCell ref="B19:C19"/>
    <mergeCell ref="B20:C20"/>
    <mergeCell ref="B21:C21"/>
    <mergeCell ref="B10:C10"/>
    <mergeCell ref="B4:C4"/>
    <mergeCell ref="B6:C6"/>
    <mergeCell ref="B7:C7"/>
    <mergeCell ref="B8:C8"/>
    <mergeCell ref="B9:C9"/>
    <mergeCell ref="B22:B25"/>
    <mergeCell ref="B11:C11"/>
    <mergeCell ref="B12:C12"/>
    <mergeCell ref="B13:C13"/>
    <mergeCell ref="B14:C14"/>
    <mergeCell ref="B15:C15"/>
    <mergeCell ref="B18:C18"/>
  </mergeCells>
  <phoneticPr fontId="2"/>
  <conditionalFormatting sqref="D3 L3 H3:J3 B4:N5">
    <cfRule type="containsText" dxfId="5" priority="7" operator="containsText" text="×">
      <formula>NOT(ISERROR(SEARCH("×",B3)))</formula>
    </cfRule>
  </conditionalFormatting>
  <conditionalFormatting sqref="M3">
    <cfRule type="containsText" dxfId="4" priority="6" operator="containsText" text="×">
      <formula>NOT(ISERROR(SEARCH("×",M3)))</formula>
    </cfRule>
  </conditionalFormatting>
  <conditionalFormatting sqref="L35">
    <cfRule type="containsText" dxfId="3" priority="4" operator="containsText" text="×">
      <formula>NOT(ISERROR(SEARCH("×",L35)))</formula>
    </cfRule>
  </conditionalFormatting>
  <conditionalFormatting sqref="L37">
    <cfRule type="containsText" dxfId="2" priority="2" operator="containsText" text="×">
      <formula>NOT(ISERROR(SEARCH("×",L37)))</formula>
    </cfRule>
  </conditionalFormatting>
  <conditionalFormatting sqref="L36">
    <cfRule type="containsText" dxfId="1" priority="3" operator="containsText" text="×">
      <formula>NOT(ISERROR(SEARCH("×",L36)))</formula>
    </cfRule>
  </conditionalFormatting>
  <conditionalFormatting sqref="N3">
    <cfRule type="containsText" dxfId="0" priority="1" operator="containsText" text="×">
      <formula>NOT(ISERROR(SEARCH("×",N3)))</formula>
    </cfRule>
  </conditionalFormatting>
  <dataValidations count="2">
    <dataValidation type="whole" allowBlank="1" showInputMessage="1" showErrorMessage="1" errorTitle="無効な入力" error="千円未満を四捨五入して、整数で入力してください。" sqref="D11:L13 G22:N25 D16:N17">
      <formula1>-9999999999999</formula1>
      <formula2>9999999999999</formula2>
    </dataValidation>
    <dataValidation type="list" allowBlank="1" showInputMessage="1" showErrorMessage="1" sqref="M35:M37 K35:K37">
      <formula1>"○"</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zoomScaleSheetLayoutView="100" workbookViewId="0">
      <selection activeCell="E5" sqref="E5"/>
    </sheetView>
  </sheetViews>
  <sheetFormatPr defaultRowHeight="15" customHeight="1"/>
  <cols>
    <col min="1" max="1" width="4.5" style="5" customWidth="1"/>
    <col min="2" max="2" width="13.25" style="5" customWidth="1"/>
    <col min="3" max="3" width="8.5" style="5" customWidth="1"/>
    <col min="4" max="5" width="15.875" style="6" customWidth="1"/>
    <col min="6" max="6" width="8.75" style="12" customWidth="1"/>
    <col min="7" max="7" width="3.75" style="5" customWidth="1"/>
    <col min="8" max="256" width="9" style="5"/>
    <col min="257" max="257" width="4.5" style="5" customWidth="1"/>
    <col min="258" max="258" width="13.25" style="5" customWidth="1"/>
    <col min="259" max="259" width="7.875" style="5" customWidth="1"/>
    <col min="260" max="261" width="15.875" style="5" customWidth="1"/>
    <col min="262" max="262" width="8.75" style="5" customWidth="1"/>
    <col min="263" max="512" width="9" style="5"/>
    <col min="513" max="513" width="4.5" style="5" customWidth="1"/>
    <col min="514" max="514" width="13.25" style="5" customWidth="1"/>
    <col min="515" max="515" width="7.875" style="5" customWidth="1"/>
    <col min="516" max="517" width="15.875" style="5" customWidth="1"/>
    <col min="518" max="518" width="8.75" style="5" customWidth="1"/>
    <col min="519" max="768" width="9" style="5"/>
    <col min="769" max="769" width="4.5" style="5" customWidth="1"/>
    <col min="770" max="770" width="13.25" style="5" customWidth="1"/>
    <col min="771" max="771" width="7.875" style="5" customWidth="1"/>
    <col min="772" max="773" width="15.875" style="5" customWidth="1"/>
    <col min="774" max="774" width="8.75" style="5" customWidth="1"/>
    <col min="775" max="1024" width="9" style="5"/>
    <col min="1025" max="1025" width="4.5" style="5" customWidth="1"/>
    <col min="1026" max="1026" width="13.25" style="5" customWidth="1"/>
    <col min="1027" max="1027" width="7.875" style="5" customWidth="1"/>
    <col min="1028" max="1029" width="15.875" style="5" customWidth="1"/>
    <col min="1030" max="1030" width="8.75" style="5" customWidth="1"/>
    <col min="1031" max="1280" width="9" style="5"/>
    <col min="1281" max="1281" width="4.5" style="5" customWidth="1"/>
    <col min="1282" max="1282" width="13.25" style="5" customWidth="1"/>
    <col min="1283" max="1283" width="7.875" style="5" customWidth="1"/>
    <col min="1284" max="1285" width="15.875" style="5" customWidth="1"/>
    <col min="1286" max="1286" width="8.75" style="5" customWidth="1"/>
    <col min="1287" max="1536" width="9" style="5"/>
    <col min="1537" max="1537" width="4.5" style="5" customWidth="1"/>
    <col min="1538" max="1538" width="13.25" style="5" customWidth="1"/>
    <col min="1539" max="1539" width="7.875" style="5" customWidth="1"/>
    <col min="1540" max="1541" width="15.875" style="5" customWidth="1"/>
    <col min="1542" max="1542" width="8.75" style="5" customWidth="1"/>
    <col min="1543" max="1792" width="9" style="5"/>
    <col min="1793" max="1793" width="4.5" style="5" customWidth="1"/>
    <col min="1794" max="1794" width="13.25" style="5" customWidth="1"/>
    <col min="1795" max="1795" width="7.875" style="5" customWidth="1"/>
    <col min="1796" max="1797" width="15.875" style="5" customWidth="1"/>
    <col min="1798" max="1798" width="8.75" style="5" customWidth="1"/>
    <col min="1799" max="2048" width="9" style="5"/>
    <col min="2049" max="2049" width="4.5" style="5" customWidth="1"/>
    <col min="2050" max="2050" width="13.25" style="5" customWidth="1"/>
    <col min="2051" max="2051" width="7.875" style="5" customWidth="1"/>
    <col min="2052" max="2053" width="15.875" style="5" customWidth="1"/>
    <col min="2054" max="2054" width="8.75" style="5" customWidth="1"/>
    <col min="2055" max="2304" width="9" style="5"/>
    <col min="2305" max="2305" width="4.5" style="5" customWidth="1"/>
    <col min="2306" max="2306" width="13.25" style="5" customWidth="1"/>
    <col min="2307" max="2307" width="7.875" style="5" customWidth="1"/>
    <col min="2308" max="2309" width="15.875" style="5" customWidth="1"/>
    <col min="2310" max="2310" width="8.75" style="5" customWidth="1"/>
    <col min="2311" max="2560" width="9" style="5"/>
    <col min="2561" max="2561" width="4.5" style="5" customWidth="1"/>
    <col min="2562" max="2562" width="13.25" style="5" customWidth="1"/>
    <col min="2563" max="2563" width="7.875" style="5" customWidth="1"/>
    <col min="2564" max="2565" width="15.875" style="5" customWidth="1"/>
    <col min="2566" max="2566" width="8.75" style="5" customWidth="1"/>
    <col min="2567" max="2816" width="9" style="5"/>
    <col min="2817" max="2817" width="4.5" style="5" customWidth="1"/>
    <col min="2818" max="2818" width="13.25" style="5" customWidth="1"/>
    <col min="2819" max="2819" width="7.875" style="5" customWidth="1"/>
    <col min="2820" max="2821" width="15.875" style="5" customWidth="1"/>
    <col min="2822" max="2822" width="8.75" style="5" customWidth="1"/>
    <col min="2823" max="3072" width="9" style="5"/>
    <col min="3073" max="3073" width="4.5" style="5" customWidth="1"/>
    <col min="3074" max="3074" width="13.25" style="5" customWidth="1"/>
    <col min="3075" max="3075" width="7.875" style="5" customWidth="1"/>
    <col min="3076" max="3077" width="15.875" style="5" customWidth="1"/>
    <col min="3078" max="3078" width="8.75" style="5" customWidth="1"/>
    <col min="3079" max="3328" width="9" style="5"/>
    <col min="3329" max="3329" width="4.5" style="5" customWidth="1"/>
    <col min="3330" max="3330" width="13.25" style="5" customWidth="1"/>
    <col min="3331" max="3331" width="7.875" style="5" customWidth="1"/>
    <col min="3332" max="3333" width="15.875" style="5" customWidth="1"/>
    <col min="3334" max="3334" width="8.75" style="5" customWidth="1"/>
    <col min="3335" max="3584" width="9" style="5"/>
    <col min="3585" max="3585" width="4.5" style="5" customWidth="1"/>
    <col min="3586" max="3586" width="13.25" style="5" customWidth="1"/>
    <col min="3587" max="3587" width="7.875" style="5" customWidth="1"/>
    <col min="3588" max="3589" width="15.875" style="5" customWidth="1"/>
    <col min="3590" max="3590" width="8.75" style="5" customWidth="1"/>
    <col min="3591" max="3840" width="9" style="5"/>
    <col min="3841" max="3841" width="4.5" style="5" customWidth="1"/>
    <col min="3842" max="3842" width="13.25" style="5" customWidth="1"/>
    <col min="3843" max="3843" width="7.875" style="5" customWidth="1"/>
    <col min="3844" max="3845" width="15.875" style="5" customWidth="1"/>
    <col min="3846" max="3846" width="8.75" style="5" customWidth="1"/>
    <col min="3847" max="4096" width="9" style="5"/>
    <col min="4097" max="4097" width="4.5" style="5" customWidth="1"/>
    <col min="4098" max="4098" width="13.25" style="5" customWidth="1"/>
    <col min="4099" max="4099" width="7.875" style="5" customWidth="1"/>
    <col min="4100" max="4101" width="15.875" style="5" customWidth="1"/>
    <col min="4102" max="4102" width="8.75" style="5" customWidth="1"/>
    <col min="4103" max="4352" width="9" style="5"/>
    <col min="4353" max="4353" width="4.5" style="5" customWidth="1"/>
    <col min="4354" max="4354" width="13.25" style="5" customWidth="1"/>
    <col min="4355" max="4355" width="7.875" style="5" customWidth="1"/>
    <col min="4356" max="4357" width="15.875" style="5" customWidth="1"/>
    <col min="4358" max="4358" width="8.75" style="5" customWidth="1"/>
    <col min="4359" max="4608" width="9" style="5"/>
    <col min="4609" max="4609" width="4.5" style="5" customWidth="1"/>
    <col min="4610" max="4610" width="13.25" style="5" customWidth="1"/>
    <col min="4611" max="4611" width="7.875" style="5" customWidth="1"/>
    <col min="4612" max="4613" width="15.875" style="5" customWidth="1"/>
    <col min="4614" max="4614" width="8.75" style="5" customWidth="1"/>
    <col min="4615" max="4864" width="9" style="5"/>
    <col min="4865" max="4865" width="4.5" style="5" customWidth="1"/>
    <col min="4866" max="4866" width="13.25" style="5" customWidth="1"/>
    <col min="4867" max="4867" width="7.875" style="5" customWidth="1"/>
    <col min="4868" max="4869" width="15.875" style="5" customWidth="1"/>
    <col min="4870" max="4870" width="8.75" style="5" customWidth="1"/>
    <col min="4871" max="5120" width="9" style="5"/>
    <col min="5121" max="5121" width="4.5" style="5" customWidth="1"/>
    <col min="5122" max="5122" width="13.25" style="5" customWidth="1"/>
    <col min="5123" max="5123" width="7.875" style="5" customWidth="1"/>
    <col min="5124" max="5125" width="15.875" style="5" customWidth="1"/>
    <col min="5126" max="5126" width="8.75" style="5" customWidth="1"/>
    <col min="5127" max="5376" width="9" style="5"/>
    <col min="5377" max="5377" width="4.5" style="5" customWidth="1"/>
    <col min="5378" max="5378" width="13.25" style="5" customWidth="1"/>
    <col min="5379" max="5379" width="7.875" style="5" customWidth="1"/>
    <col min="5380" max="5381" width="15.875" style="5" customWidth="1"/>
    <col min="5382" max="5382" width="8.75" style="5" customWidth="1"/>
    <col min="5383" max="5632" width="9" style="5"/>
    <col min="5633" max="5633" width="4.5" style="5" customWidth="1"/>
    <col min="5634" max="5634" width="13.25" style="5" customWidth="1"/>
    <col min="5635" max="5635" width="7.875" style="5" customWidth="1"/>
    <col min="5636" max="5637" width="15.875" style="5" customWidth="1"/>
    <col min="5638" max="5638" width="8.75" style="5" customWidth="1"/>
    <col min="5639" max="5888" width="9" style="5"/>
    <col min="5889" max="5889" width="4.5" style="5" customWidth="1"/>
    <col min="5890" max="5890" width="13.25" style="5" customWidth="1"/>
    <col min="5891" max="5891" width="7.875" style="5" customWidth="1"/>
    <col min="5892" max="5893" width="15.875" style="5" customWidth="1"/>
    <col min="5894" max="5894" width="8.75" style="5" customWidth="1"/>
    <col min="5895" max="6144" width="9" style="5"/>
    <col min="6145" max="6145" width="4.5" style="5" customWidth="1"/>
    <col min="6146" max="6146" width="13.25" style="5" customWidth="1"/>
    <col min="6147" max="6147" width="7.875" style="5" customWidth="1"/>
    <col min="6148" max="6149" width="15.875" style="5" customWidth="1"/>
    <col min="6150" max="6150" width="8.75" style="5" customWidth="1"/>
    <col min="6151" max="6400" width="9" style="5"/>
    <col min="6401" max="6401" width="4.5" style="5" customWidth="1"/>
    <col min="6402" max="6402" width="13.25" style="5" customWidth="1"/>
    <col min="6403" max="6403" width="7.875" style="5" customWidth="1"/>
    <col min="6404" max="6405" width="15.875" style="5" customWidth="1"/>
    <col min="6406" max="6406" width="8.75" style="5" customWidth="1"/>
    <col min="6407" max="6656" width="9" style="5"/>
    <col min="6657" max="6657" width="4.5" style="5" customWidth="1"/>
    <col min="6658" max="6658" width="13.25" style="5" customWidth="1"/>
    <col min="6659" max="6659" width="7.875" style="5" customWidth="1"/>
    <col min="6660" max="6661" width="15.875" style="5" customWidth="1"/>
    <col min="6662" max="6662" width="8.75" style="5" customWidth="1"/>
    <col min="6663" max="6912" width="9" style="5"/>
    <col min="6913" max="6913" width="4.5" style="5" customWidth="1"/>
    <col min="6914" max="6914" width="13.25" style="5" customWidth="1"/>
    <col min="6915" max="6915" width="7.875" style="5" customWidth="1"/>
    <col min="6916" max="6917" width="15.875" style="5" customWidth="1"/>
    <col min="6918" max="6918" width="8.75" style="5" customWidth="1"/>
    <col min="6919" max="7168" width="9" style="5"/>
    <col min="7169" max="7169" width="4.5" style="5" customWidth="1"/>
    <col min="7170" max="7170" width="13.25" style="5" customWidth="1"/>
    <col min="7171" max="7171" width="7.875" style="5" customWidth="1"/>
    <col min="7172" max="7173" width="15.875" style="5" customWidth="1"/>
    <col min="7174" max="7174" width="8.75" style="5" customWidth="1"/>
    <col min="7175" max="7424" width="9" style="5"/>
    <col min="7425" max="7425" width="4.5" style="5" customWidth="1"/>
    <col min="7426" max="7426" width="13.25" style="5" customWidth="1"/>
    <col min="7427" max="7427" width="7.875" style="5" customWidth="1"/>
    <col min="7428" max="7429" width="15.875" style="5" customWidth="1"/>
    <col min="7430" max="7430" width="8.75" style="5" customWidth="1"/>
    <col min="7431" max="7680" width="9" style="5"/>
    <col min="7681" max="7681" width="4.5" style="5" customWidth="1"/>
    <col min="7682" max="7682" width="13.25" style="5" customWidth="1"/>
    <col min="7683" max="7683" width="7.875" style="5" customWidth="1"/>
    <col min="7684" max="7685" width="15.875" style="5" customWidth="1"/>
    <col min="7686" max="7686" width="8.75" style="5" customWidth="1"/>
    <col min="7687" max="7936" width="9" style="5"/>
    <col min="7937" max="7937" width="4.5" style="5" customWidth="1"/>
    <col min="7938" max="7938" width="13.25" style="5" customWidth="1"/>
    <col min="7939" max="7939" width="7.875" style="5" customWidth="1"/>
    <col min="7940" max="7941" width="15.875" style="5" customWidth="1"/>
    <col min="7942" max="7942" width="8.75" style="5" customWidth="1"/>
    <col min="7943" max="8192" width="9" style="5"/>
    <col min="8193" max="8193" width="4.5" style="5" customWidth="1"/>
    <col min="8194" max="8194" width="13.25" style="5" customWidth="1"/>
    <col min="8195" max="8195" width="7.875" style="5" customWidth="1"/>
    <col min="8196" max="8197" width="15.875" style="5" customWidth="1"/>
    <col min="8198" max="8198" width="8.75" style="5" customWidth="1"/>
    <col min="8199" max="8448" width="9" style="5"/>
    <col min="8449" max="8449" width="4.5" style="5" customWidth="1"/>
    <col min="8450" max="8450" width="13.25" style="5" customWidth="1"/>
    <col min="8451" max="8451" width="7.875" style="5" customWidth="1"/>
    <col min="8452" max="8453" width="15.875" style="5" customWidth="1"/>
    <col min="8454" max="8454" width="8.75" style="5" customWidth="1"/>
    <col min="8455" max="8704" width="9" style="5"/>
    <col min="8705" max="8705" width="4.5" style="5" customWidth="1"/>
    <col min="8706" max="8706" width="13.25" style="5" customWidth="1"/>
    <col min="8707" max="8707" width="7.875" style="5" customWidth="1"/>
    <col min="8708" max="8709" width="15.875" style="5" customWidth="1"/>
    <col min="8710" max="8710" width="8.75" style="5" customWidth="1"/>
    <col min="8711" max="8960" width="9" style="5"/>
    <col min="8961" max="8961" width="4.5" style="5" customWidth="1"/>
    <col min="8962" max="8962" width="13.25" style="5" customWidth="1"/>
    <col min="8963" max="8963" width="7.875" style="5" customWidth="1"/>
    <col min="8964" max="8965" width="15.875" style="5" customWidth="1"/>
    <col min="8966" max="8966" width="8.75" style="5" customWidth="1"/>
    <col min="8967" max="9216" width="9" style="5"/>
    <col min="9217" max="9217" width="4.5" style="5" customWidth="1"/>
    <col min="9218" max="9218" width="13.25" style="5" customWidth="1"/>
    <col min="9219" max="9219" width="7.875" style="5" customWidth="1"/>
    <col min="9220" max="9221" width="15.875" style="5" customWidth="1"/>
    <col min="9222" max="9222" width="8.75" style="5" customWidth="1"/>
    <col min="9223" max="9472" width="9" style="5"/>
    <col min="9473" max="9473" width="4.5" style="5" customWidth="1"/>
    <col min="9474" max="9474" width="13.25" style="5" customWidth="1"/>
    <col min="9475" max="9475" width="7.875" style="5" customWidth="1"/>
    <col min="9476" max="9477" width="15.875" style="5" customWidth="1"/>
    <col min="9478" max="9478" width="8.75" style="5" customWidth="1"/>
    <col min="9479" max="9728" width="9" style="5"/>
    <col min="9729" max="9729" width="4.5" style="5" customWidth="1"/>
    <col min="9730" max="9730" width="13.25" style="5" customWidth="1"/>
    <col min="9731" max="9731" width="7.875" style="5" customWidth="1"/>
    <col min="9732" max="9733" width="15.875" style="5" customWidth="1"/>
    <col min="9734" max="9734" width="8.75" style="5" customWidth="1"/>
    <col min="9735" max="9984" width="9" style="5"/>
    <col min="9985" max="9985" width="4.5" style="5" customWidth="1"/>
    <col min="9986" max="9986" width="13.25" style="5" customWidth="1"/>
    <col min="9987" max="9987" width="7.875" style="5" customWidth="1"/>
    <col min="9988" max="9989" width="15.875" style="5" customWidth="1"/>
    <col min="9990" max="9990" width="8.75" style="5" customWidth="1"/>
    <col min="9991" max="10240" width="9" style="5"/>
    <col min="10241" max="10241" width="4.5" style="5" customWidth="1"/>
    <col min="10242" max="10242" width="13.25" style="5" customWidth="1"/>
    <col min="10243" max="10243" width="7.875" style="5" customWidth="1"/>
    <col min="10244" max="10245" width="15.875" style="5" customWidth="1"/>
    <col min="10246" max="10246" width="8.75" style="5" customWidth="1"/>
    <col min="10247" max="10496" width="9" style="5"/>
    <col min="10497" max="10497" width="4.5" style="5" customWidth="1"/>
    <col min="10498" max="10498" width="13.25" style="5" customWidth="1"/>
    <col min="10499" max="10499" width="7.875" style="5" customWidth="1"/>
    <col min="10500" max="10501" width="15.875" style="5" customWidth="1"/>
    <col min="10502" max="10502" width="8.75" style="5" customWidth="1"/>
    <col min="10503" max="10752" width="9" style="5"/>
    <col min="10753" max="10753" width="4.5" style="5" customWidth="1"/>
    <col min="10754" max="10754" width="13.25" style="5" customWidth="1"/>
    <col min="10755" max="10755" width="7.875" style="5" customWidth="1"/>
    <col min="10756" max="10757" width="15.875" style="5" customWidth="1"/>
    <col min="10758" max="10758" width="8.75" style="5" customWidth="1"/>
    <col min="10759" max="11008" width="9" style="5"/>
    <col min="11009" max="11009" width="4.5" style="5" customWidth="1"/>
    <col min="11010" max="11010" width="13.25" style="5" customWidth="1"/>
    <col min="11011" max="11011" width="7.875" style="5" customWidth="1"/>
    <col min="11012" max="11013" width="15.875" style="5" customWidth="1"/>
    <col min="11014" max="11014" width="8.75" style="5" customWidth="1"/>
    <col min="11015" max="11264" width="9" style="5"/>
    <col min="11265" max="11265" width="4.5" style="5" customWidth="1"/>
    <col min="11266" max="11266" width="13.25" style="5" customWidth="1"/>
    <col min="11267" max="11267" width="7.875" style="5" customWidth="1"/>
    <col min="11268" max="11269" width="15.875" style="5" customWidth="1"/>
    <col min="11270" max="11270" width="8.75" style="5" customWidth="1"/>
    <col min="11271" max="11520" width="9" style="5"/>
    <col min="11521" max="11521" width="4.5" style="5" customWidth="1"/>
    <col min="11522" max="11522" width="13.25" style="5" customWidth="1"/>
    <col min="11523" max="11523" width="7.875" style="5" customWidth="1"/>
    <col min="11524" max="11525" width="15.875" style="5" customWidth="1"/>
    <col min="11526" max="11526" width="8.75" style="5" customWidth="1"/>
    <col min="11527" max="11776" width="9" style="5"/>
    <col min="11777" max="11777" width="4.5" style="5" customWidth="1"/>
    <col min="11778" max="11778" width="13.25" style="5" customWidth="1"/>
    <col min="11779" max="11779" width="7.875" style="5" customWidth="1"/>
    <col min="11780" max="11781" width="15.875" style="5" customWidth="1"/>
    <col min="11782" max="11782" width="8.75" style="5" customWidth="1"/>
    <col min="11783" max="12032" width="9" style="5"/>
    <col min="12033" max="12033" width="4.5" style="5" customWidth="1"/>
    <col min="12034" max="12034" width="13.25" style="5" customWidth="1"/>
    <col min="12035" max="12035" width="7.875" style="5" customWidth="1"/>
    <col min="12036" max="12037" width="15.875" style="5" customWidth="1"/>
    <col min="12038" max="12038" width="8.75" style="5" customWidth="1"/>
    <col min="12039" max="12288" width="9" style="5"/>
    <col min="12289" max="12289" width="4.5" style="5" customWidth="1"/>
    <col min="12290" max="12290" width="13.25" style="5" customWidth="1"/>
    <col min="12291" max="12291" width="7.875" style="5" customWidth="1"/>
    <col min="12292" max="12293" width="15.875" style="5" customWidth="1"/>
    <col min="12294" max="12294" width="8.75" style="5" customWidth="1"/>
    <col min="12295" max="12544" width="9" style="5"/>
    <col min="12545" max="12545" width="4.5" style="5" customWidth="1"/>
    <col min="12546" max="12546" width="13.25" style="5" customWidth="1"/>
    <col min="12547" max="12547" width="7.875" style="5" customWidth="1"/>
    <col min="12548" max="12549" width="15.875" style="5" customWidth="1"/>
    <col min="12550" max="12550" width="8.75" style="5" customWidth="1"/>
    <col min="12551" max="12800" width="9" style="5"/>
    <col min="12801" max="12801" width="4.5" style="5" customWidth="1"/>
    <col min="12802" max="12802" width="13.25" style="5" customWidth="1"/>
    <col min="12803" max="12803" width="7.875" style="5" customWidth="1"/>
    <col min="12804" max="12805" width="15.875" style="5" customWidth="1"/>
    <col min="12806" max="12806" width="8.75" style="5" customWidth="1"/>
    <col min="12807" max="13056" width="9" style="5"/>
    <col min="13057" max="13057" width="4.5" style="5" customWidth="1"/>
    <col min="13058" max="13058" width="13.25" style="5" customWidth="1"/>
    <col min="13059" max="13059" width="7.875" style="5" customWidth="1"/>
    <col min="13060" max="13061" width="15.875" style="5" customWidth="1"/>
    <col min="13062" max="13062" width="8.75" style="5" customWidth="1"/>
    <col min="13063" max="13312" width="9" style="5"/>
    <col min="13313" max="13313" width="4.5" style="5" customWidth="1"/>
    <col min="13314" max="13314" width="13.25" style="5" customWidth="1"/>
    <col min="13315" max="13315" width="7.875" style="5" customWidth="1"/>
    <col min="13316" max="13317" width="15.875" style="5" customWidth="1"/>
    <col min="13318" max="13318" width="8.75" style="5" customWidth="1"/>
    <col min="13319" max="13568" width="9" style="5"/>
    <col min="13569" max="13569" width="4.5" style="5" customWidth="1"/>
    <col min="13570" max="13570" width="13.25" style="5" customWidth="1"/>
    <col min="13571" max="13571" width="7.875" style="5" customWidth="1"/>
    <col min="13572" max="13573" width="15.875" style="5" customWidth="1"/>
    <col min="13574" max="13574" width="8.75" style="5" customWidth="1"/>
    <col min="13575" max="13824" width="9" style="5"/>
    <col min="13825" max="13825" width="4.5" style="5" customWidth="1"/>
    <col min="13826" max="13826" width="13.25" style="5" customWidth="1"/>
    <col min="13827" max="13827" width="7.875" style="5" customWidth="1"/>
    <col min="13828" max="13829" width="15.875" style="5" customWidth="1"/>
    <col min="13830" max="13830" width="8.75" style="5" customWidth="1"/>
    <col min="13831" max="14080" width="9" style="5"/>
    <col min="14081" max="14081" width="4.5" style="5" customWidth="1"/>
    <col min="14082" max="14082" width="13.25" style="5" customWidth="1"/>
    <col min="14083" max="14083" width="7.875" style="5" customWidth="1"/>
    <col min="14084" max="14085" width="15.875" style="5" customWidth="1"/>
    <col min="14086" max="14086" width="8.75" style="5" customWidth="1"/>
    <col min="14087" max="14336" width="9" style="5"/>
    <col min="14337" max="14337" width="4.5" style="5" customWidth="1"/>
    <col min="14338" max="14338" width="13.25" style="5" customWidth="1"/>
    <col min="14339" max="14339" width="7.875" style="5" customWidth="1"/>
    <col min="14340" max="14341" width="15.875" style="5" customWidth="1"/>
    <col min="14342" max="14342" width="8.75" style="5" customWidth="1"/>
    <col min="14343" max="14592" width="9" style="5"/>
    <col min="14593" max="14593" width="4.5" style="5" customWidth="1"/>
    <col min="14594" max="14594" width="13.25" style="5" customWidth="1"/>
    <col min="14595" max="14595" width="7.875" style="5" customWidth="1"/>
    <col min="14596" max="14597" width="15.875" style="5" customWidth="1"/>
    <col min="14598" max="14598" width="8.75" style="5" customWidth="1"/>
    <col min="14599" max="14848" width="9" style="5"/>
    <col min="14849" max="14849" width="4.5" style="5" customWidth="1"/>
    <col min="14850" max="14850" width="13.25" style="5" customWidth="1"/>
    <col min="14851" max="14851" width="7.875" style="5" customWidth="1"/>
    <col min="14852" max="14853" width="15.875" style="5" customWidth="1"/>
    <col min="14854" max="14854" width="8.75" style="5" customWidth="1"/>
    <col min="14855" max="15104" width="9" style="5"/>
    <col min="15105" max="15105" width="4.5" style="5" customWidth="1"/>
    <col min="15106" max="15106" width="13.25" style="5" customWidth="1"/>
    <col min="15107" max="15107" width="7.875" style="5" customWidth="1"/>
    <col min="15108" max="15109" width="15.875" style="5" customWidth="1"/>
    <col min="15110" max="15110" width="8.75" style="5" customWidth="1"/>
    <col min="15111" max="15360" width="9" style="5"/>
    <col min="15361" max="15361" width="4.5" style="5" customWidth="1"/>
    <col min="15362" max="15362" width="13.25" style="5" customWidth="1"/>
    <col min="15363" max="15363" width="7.875" style="5" customWidth="1"/>
    <col min="15364" max="15365" width="15.875" style="5" customWidth="1"/>
    <col min="15366" max="15366" width="8.75" style="5" customWidth="1"/>
    <col min="15367" max="15616" width="9" style="5"/>
    <col min="15617" max="15617" width="4.5" style="5" customWidth="1"/>
    <col min="15618" max="15618" width="13.25" style="5" customWidth="1"/>
    <col min="15619" max="15619" width="7.875" style="5" customWidth="1"/>
    <col min="15620" max="15621" width="15.875" style="5" customWidth="1"/>
    <col min="15622" max="15622" width="8.75" style="5" customWidth="1"/>
    <col min="15623" max="15872" width="9" style="5"/>
    <col min="15873" max="15873" width="4.5" style="5" customWidth="1"/>
    <col min="15874" max="15874" width="13.25" style="5" customWidth="1"/>
    <col min="15875" max="15875" width="7.875" style="5" customWidth="1"/>
    <col min="15876" max="15877" width="15.875" style="5" customWidth="1"/>
    <col min="15878" max="15878" width="8.75" style="5" customWidth="1"/>
    <col min="15879" max="16128" width="9" style="5"/>
    <col min="16129" max="16129" width="4.5" style="5" customWidth="1"/>
    <col min="16130" max="16130" width="13.25" style="5" customWidth="1"/>
    <col min="16131" max="16131" width="7.875" style="5" customWidth="1"/>
    <col min="16132" max="16133" width="15.875" style="5" customWidth="1"/>
    <col min="16134" max="16134" width="8.75" style="5" customWidth="1"/>
    <col min="16135" max="16384" width="9" style="5"/>
  </cols>
  <sheetData>
    <row r="1" spans="1:9" ht="19.5" customHeight="1">
      <c r="A1" s="449" t="s">
        <v>50</v>
      </c>
      <c r="B1" s="449"/>
      <c r="C1" s="449"/>
      <c r="D1" s="449"/>
      <c r="E1" s="449"/>
      <c r="F1" s="449"/>
    </row>
    <row r="2" spans="1:9" ht="15" customHeight="1" thickBot="1">
      <c r="A2" s="164" t="s">
        <v>51</v>
      </c>
      <c r="B2" s="164"/>
      <c r="C2" s="164"/>
      <c r="D2" s="165"/>
      <c r="E2" s="450" t="s">
        <v>52</v>
      </c>
      <c r="F2" s="451"/>
    </row>
    <row r="3" spans="1:9" ht="15" customHeight="1">
      <c r="A3" s="224"/>
      <c r="B3" s="166"/>
      <c r="C3" s="166"/>
      <c r="D3" s="167" t="s">
        <v>53</v>
      </c>
      <c r="E3" s="167" t="s">
        <v>54</v>
      </c>
      <c r="F3" s="452" t="s">
        <v>55</v>
      </c>
    </row>
    <row r="4" spans="1:9" ht="15" customHeight="1" thickBot="1">
      <c r="A4" s="168"/>
      <c r="B4" s="169"/>
      <c r="C4" s="169"/>
      <c r="D4" s="170" t="str">
        <f>作成補助!G7</f>
        <v>( 年 月期）</v>
      </c>
      <c r="E4" s="170" t="e">
        <f>INDEX(作成補助!J7:M7,1,作成補助!$B$5-2)</f>
        <v>#VALUE!</v>
      </c>
      <c r="F4" s="453"/>
    </row>
    <row r="5" spans="1:9" ht="15" customHeight="1">
      <c r="A5" s="447" t="s">
        <v>178</v>
      </c>
      <c r="B5" s="448"/>
      <c r="C5" s="171" t="s">
        <v>56</v>
      </c>
      <c r="D5" s="172">
        <f>作成補助!G9</f>
        <v>0</v>
      </c>
      <c r="E5" s="173" t="e">
        <f>INDEX(作成補助!J9:M9,1,作成補助!$B$5-2)</f>
        <v>#VALUE!</v>
      </c>
      <c r="F5" s="207" t="str">
        <f>作成補助!N9</f>
        <v>－</v>
      </c>
      <c r="I5" s="7"/>
    </row>
    <row r="6" spans="1:9" ht="15" customHeight="1">
      <c r="A6" s="174"/>
      <c r="B6" s="175"/>
      <c r="C6" s="176" t="s">
        <v>57</v>
      </c>
      <c r="D6" s="192" t="s">
        <v>154</v>
      </c>
      <c r="E6" s="177" t="e">
        <f>INDEX(作成補助!J10:M10,1,作成補助!$B$5-2)</f>
        <v>#VALUE!</v>
      </c>
      <c r="F6" s="195" t="str">
        <f>作成補助!N10</f>
        <v>－</v>
      </c>
    </row>
    <row r="7" spans="1:9" ht="15" customHeight="1" thickBot="1">
      <c r="A7" s="454" t="s">
        <v>58</v>
      </c>
      <c r="B7" s="455"/>
      <c r="C7" s="456"/>
      <c r="D7" s="178">
        <f>作成補助!G8</f>
        <v>0</v>
      </c>
      <c r="E7" s="182" t="e">
        <f>INDEX(作成補助!J8:M8,1,作成補助!$B$5-2)</f>
        <v>#VALUE!</v>
      </c>
      <c r="F7" s="208" t="str">
        <f>作成補助!N8</f>
        <v>－</v>
      </c>
      <c r="G7" s="8"/>
    </row>
    <row r="8" spans="1:9" ht="15" customHeight="1">
      <c r="A8" s="445" t="s">
        <v>59</v>
      </c>
      <c r="B8" s="457" t="s">
        <v>60</v>
      </c>
      <c r="C8" s="171" t="s">
        <v>56</v>
      </c>
      <c r="D8" s="172">
        <f>作成補助!G12</f>
        <v>0</v>
      </c>
      <c r="E8" s="173" t="e">
        <f>INDEX(作成補助!J12:M12,1,作成補助!$B$5-2)</f>
        <v>#VALUE!</v>
      </c>
      <c r="F8" s="209" t="str">
        <f>作成補助!N12</f>
        <v>－</v>
      </c>
    </row>
    <row r="9" spans="1:9" ht="15" customHeight="1">
      <c r="A9" s="446"/>
      <c r="B9" s="444"/>
      <c r="C9" s="176" t="s">
        <v>57</v>
      </c>
      <c r="D9" s="193" t="s">
        <v>154</v>
      </c>
      <c r="E9" s="177" t="e">
        <f>INDEX(作成補助!J13:M13,1,作成補助!$B$5-2)</f>
        <v>#VALUE!</v>
      </c>
      <c r="F9" s="196" t="str">
        <f>作成補助!N13</f>
        <v>－</v>
      </c>
    </row>
    <row r="10" spans="1:9" ht="15" customHeight="1">
      <c r="A10" s="446"/>
      <c r="B10" s="443" t="s">
        <v>61</v>
      </c>
      <c r="C10" s="179" t="s">
        <v>56</v>
      </c>
      <c r="D10" s="180">
        <f>作成補助!G15</f>
        <v>0</v>
      </c>
      <c r="E10" s="182" t="e">
        <f>INDEX(作成補助!J15:M15,1,作成補助!$B$5-2)</f>
        <v>#VALUE!</v>
      </c>
      <c r="F10" s="210" t="str">
        <f>作成補助!N15</f>
        <v>－</v>
      </c>
    </row>
    <row r="11" spans="1:9" ht="15" customHeight="1">
      <c r="A11" s="446"/>
      <c r="B11" s="444"/>
      <c r="C11" s="176" t="s">
        <v>57</v>
      </c>
      <c r="D11" s="194" t="s">
        <v>154</v>
      </c>
      <c r="E11" s="177" t="e">
        <f>INDEX(作成補助!J16:M16,1,作成補助!$B$5-2)</f>
        <v>#VALUE!</v>
      </c>
      <c r="F11" s="197" t="str">
        <f>作成補助!N16</f>
        <v>－</v>
      </c>
    </row>
    <row r="12" spans="1:9" ht="15" customHeight="1">
      <c r="A12" s="446"/>
      <c r="B12" s="443" t="s">
        <v>62</v>
      </c>
      <c r="C12" s="179" t="s">
        <v>56</v>
      </c>
      <c r="D12" s="181">
        <f>作成補助!G18</f>
        <v>0</v>
      </c>
      <c r="E12" s="182" t="e">
        <f>INDEX(作成補助!J18:M18,1,作成補助!$B$5-2)</f>
        <v>#VALUE!</v>
      </c>
      <c r="F12" s="209" t="str">
        <f>作成補助!N18</f>
        <v>－</v>
      </c>
    </row>
    <row r="13" spans="1:9" ht="15" customHeight="1">
      <c r="A13" s="446"/>
      <c r="B13" s="444"/>
      <c r="C13" s="176" t="s">
        <v>57</v>
      </c>
      <c r="D13" s="193" t="s">
        <v>154</v>
      </c>
      <c r="E13" s="177" t="e">
        <f>INDEX(作成補助!J19:M19,1,作成補助!$B$5-2)</f>
        <v>#VALUE!</v>
      </c>
      <c r="F13" s="197" t="str">
        <f>作成補助!N19</f>
        <v>－</v>
      </c>
    </row>
    <row r="14" spans="1:9" ht="15" customHeight="1">
      <c r="A14" s="446"/>
      <c r="B14" s="443" t="s">
        <v>63</v>
      </c>
      <c r="C14" s="179" t="s">
        <v>56</v>
      </c>
      <c r="D14" s="180">
        <f>作成補助!G21</f>
        <v>0</v>
      </c>
      <c r="E14" s="182" t="e">
        <f>INDEX(作成補助!J21:M21,1,作成補助!$B$5-2)</f>
        <v>#VALUE!</v>
      </c>
      <c r="F14" s="210" t="str">
        <f>作成補助!N21</f>
        <v>－</v>
      </c>
    </row>
    <row r="15" spans="1:9" ht="15" customHeight="1">
      <c r="A15" s="446"/>
      <c r="B15" s="444"/>
      <c r="C15" s="176" t="s">
        <v>57</v>
      </c>
      <c r="D15" s="194" t="s">
        <v>154</v>
      </c>
      <c r="E15" s="177" t="e">
        <f>INDEX(作成補助!J22:M22,1,作成補助!$B$5-2)</f>
        <v>#VALUE!</v>
      </c>
      <c r="F15" s="197" t="str">
        <f>作成補助!N22</f>
        <v>－</v>
      </c>
    </row>
    <row r="16" spans="1:9" ht="15" customHeight="1">
      <c r="A16" s="446"/>
      <c r="B16" s="443" t="s">
        <v>179</v>
      </c>
      <c r="C16" s="179" t="s">
        <v>56</v>
      </c>
      <c r="D16" s="181">
        <f>作成補助!G24</f>
        <v>0</v>
      </c>
      <c r="E16" s="182" t="e">
        <f>INDEX(作成補助!J24:M24,1,作成補助!$B$5-2)</f>
        <v>#VALUE!</v>
      </c>
      <c r="F16" s="211" t="str">
        <f>作成補助!N24</f>
        <v>－</v>
      </c>
    </row>
    <row r="17" spans="1:6" ht="15" customHeight="1">
      <c r="A17" s="446"/>
      <c r="B17" s="444"/>
      <c r="C17" s="176" t="s">
        <v>57</v>
      </c>
      <c r="D17" s="194" t="s">
        <v>154</v>
      </c>
      <c r="E17" s="177" t="e">
        <f>INDEX(作成補助!J25:M25,1,作成補助!$B$5-2)</f>
        <v>#VALUE!</v>
      </c>
      <c r="F17" s="197" t="str">
        <f>作成補助!N25</f>
        <v>－</v>
      </c>
    </row>
    <row r="18" spans="1:6" ht="15" customHeight="1" thickBot="1">
      <c r="A18" s="454" t="s">
        <v>64</v>
      </c>
      <c r="B18" s="455"/>
      <c r="C18" s="456"/>
      <c r="D18" s="178">
        <f>作成補助!G26</f>
        <v>0</v>
      </c>
      <c r="E18" s="182" t="e">
        <f>INDEX(作成補助!J26:M26,1,作成補助!$B$5-2)</f>
        <v>#VALUE!</v>
      </c>
      <c r="F18" s="208" t="str">
        <f>作成補助!N26</f>
        <v>－</v>
      </c>
    </row>
    <row r="19" spans="1:6" ht="15" customHeight="1" thickBot="1">
      <c r="A19" s="454" t="s">
        <v>65</v>
      </c>
      <c r="B19" s="455"/>
      <c r="C19" s="456"/>
      <c r="D19" s="178">
        <f>作成補助!G27</f>
        <v>0</v>
      </c>
      <c r="E19" s="216" t="e">
        <f>INDEX(作成補助!J27:M27,1,作成補助!$B$5-2)</f>
        <v>#VALUE!</v>
      </c>
      <c r="F19" s="208" t="str">
        <f>作成補助!N27</f>
        <v>－</v>
      </c>
    </row>
    <row r="20" spans="1:6" ht="15" customHeight="1">
      <c r="A20" s="461" t="s">
        <v>66</v>
      </c>
      <c r="B20" s="463" t="s">
        <v>67</v>
      </c>
      <c r="C20" s="183" t="s">
        <v>56</v>
      </c>
      <c r="D20" s="181">
        <f>作成補助!G29</f>
        <v>0</v>
      </c>
      <c r="E20" s="173" t="e">
        <f>INDEX(作成補助!J29:M29,1,作成補助!$B$5-2)</f>
        <v>#VALUE!</v>
      </c>
      <c r="F20" s="210" t="str">
        <f>作成補助!N29</f>
        <v>－</v>
      </c>
    </row>
    <row r="21" spans="1:6" ht="15" customHeight="1">
      <c r="A21" s="462"/>
      <c r="B21" s="444"/>
      <c r="C21" s="176" t="s">
        <v>57</v>
      </c>
      <c r="D21" s="194" t="s">
        <v>154</v>
      </c>
      <c r="E21" s="177" t="e">
        <f>INDEX(作成補助!J30:M30,1,作成補助!$B$5-2)</f>
        <v>#VALUE!</v>
      </c>
      <c r="F21" s="197" t="str">
        <f>作成補助!N30</f>
        <v>－</v>
      </c>
    </row>
    <row r="22" spans="1:6" ht="15" customHeight="1">
      <c r="A22" s="462"/>
      <c r="B22" s="443" t="s">
        <v>68</v>
      </c>
      <c r="C22" s="179" t="s">
        <v>56</v>
      </c>
      <c r="D22" s="180">
        <f>作成補助!G32</f>
        <v>0</v>
      </c>
      <c r="E22" s="182" t="e">
        <f>INDEX(作成補助!J32:M32,1,作成補助!$B$5-2)</f>
        <v>#VALUE!</v>
      </c>
      <c r="F22" s="210" t="str">
        <f>作成補助!N32</f>
        <v>－</v>
      </c>
    </row>
    <row r="23" spans="1:6" ht="15" customHeight="1">
      <c r="A23" s="462"/>
      <c r="B23" s="444"/>
      <c r="C23" s="176" t="s">
        <v>57</v>
      </c>
      <c r="D23" s="194" t="s">
        <v>154</v>
      </c>
      <c r="E23" s="177" t="e">
        <f>INDEX(作成補助!J33:M33,1,作成補助!$B$5-2)</f>
        <v>#VALUE!</v>
      </c>
      <c r="F23" s="197" t="str">
        <f>作成補助!N33</f>
        <v>－</v>
      </c>
    </row>
    <row r="24" spans="1:6" ht="15" customHeight="1">
      <c r="A24" s="462"/>
      <c r="B24" s="443" t="s">
        <v>69</v>
      </c>
      <c r="C24" s="179" t="s">
        <v>56</v>
      </c>
      <c r="D24" s="180">
        <f>作成補助!G35</f>
        <v>0</v>
      </c>
      <c r="E24" s="182" t="e">
        <f>INDEX(作成補助!J35:M35,1,作成補助!$B$5-2)</f>
        <v>#VALUE!</v>
      </c>
      <c r="F24" s="210" t="str">
        <f>作成補助!N35</f>
        <v>－</v>
      </c>
    </row>
    <row r="25" spans="1:6" ht="15" customHeight="1">
      <c r="A25" s="462"/>
      <c r="B25" s="444"/>
      <c r="C25" s="176" t="s">
        <v>57</v>
      </c>
      <c r="D25" s="194" t="s">
        <v>154</v>
      </c>
      <c r="E25" s="177" t="e">
        <f>INDEX(作成補助!J36:M36,1,作成補助!$B$5-2)</f>
        <v>#VALUE!</v>
      </c>
      <c r="F25" s="197" t="str">
        <f>作成補助!N36</f>
        <v>－</v>
      </c>
    </row>
    <row r="26" spans="1:6" ht="15" customHeight="1">
      <c r="A26" s="462"/>
      <c r="B26" s="443" t="s">
        <v>179</v>
      </c>
      <c r="C26" s="179" t="s">
        <v>56</v>
      </c>
      <c r="D26" s="180">
        <f>作成補助!G38</f>
        <v>0</v>
      </c>
      <c r="E26" s="182" t="e">
        <f>INDEX(作成補助!J38:M38,1,作成補助!$B$5-2)</f>
        <v>#VALUE!</v>
      </c>
      <c r="F26" s="210" t="str">
        <f>作成補助!N38</f>
        <v>－</v>
      </c>
    </row>
    <row r="27" spans="1:6" ht="15" customHeight="1">
      <c r="A27" s="462"/>
      <c r="B27" s="444"/>
      <c r="C27" s="176" t="s">
        <v>57</v>
      </c>
      <c r="D27" s="194" t="s">
        <v>154</v>
      </c>
      <c r="E27" s="177" t="e">
        <f>INDEX(作成補助!J39:M39,1,作成補助!$B$5-2)</f>
        <v>#VALUE!</v>
      </c>
      <c r="F27" s="197" t="str">
        <f>作成補助!N39</f>
        <v>－</v>
      </c>
    </row>
    <row r="28" spans="1:6" ht="15" customHeight="1" thickBot="1">
      <c r="A28" s="454" t="s">
        <v>70</v>
      </c>
      <c r="B28" s="455"/>
      <c r="C28" s="456"/>
      <c r="D28" s="178">
        <f>作成補助!G40</f>
        <v>0</v>
      </c>
      <c r="E28" s="217" t="e">
        <f>INDEX(作成補助!J40:M40,1,作成補助!$B$5-2)</f>
        <v>#VALUE!</v>
      </c>
      <c r="F28" s="208" t="str">
        <f>作成補助!N40</f>
        <v>－</v>
      </c>
    </row>
    <row r="29" spans="1:6" ht="15" customHeight="1" thickBot="1">
      <c r="A29" s="454" t="s">
        <v>71</v>
      </c>
      <c r="B29" s="455"/>
      <c r="C29" s="456"/>
      <c r="D29" s="178">
        <f>作成補助!G41</f>
        <v>0</v>
      </c>
      <c r="E29" s="217" t="e">
        <f>INDEX(作成補助!J41:M41,1,作成補助!$B$5-2)</f>
        <v>#VALUE!</v>
      </c>
      <c r="F29" s="208" t="str">
        <f>作成補助!N41</f>
        <v>－</v>
      </c>
    </row>
    <row r="30" spans="1:6" ht="15" customHeight="1" thickBot="1">
      <c r="A30" s="458" t="s">
        <v>72</v>
      </c>
      <c r="B30" s="459"/>
      <c r="C30" s="460"/>
      <c r="D30" s="184">
        <f>作成補助!G42</f>
        <v>0</v>
      </c>
      <c r="E30" s="182" t="e">
        <f>INDEX(作成補助!J42:M42,1,作成補助!$B$5-2)</f>
        <v>#VALUE!</v>
      </c>
      <c r="F30" s="208" t="str">
        <f>作成補助!N42</f>
        <v>－</v>
      </c>
    </row>
    <row r="31" spans="1:6" ht="15" customHeight="1" thickTop="1" thickBot="1">
      <c r="A31" s="464" t="s">
        <v>73</v>
      </c>
      <c r="B31" s="465"/>
      <c r="C31" s="466"/>
      <c r="D31" s="185">
        <f>作成補助!G43</f>
        <v>0</v>
      </c>
      <c r="E31" s="191" t="e">
        <f>INDEX(作成補助!J43:M43,1,作成補助!$B$5-2)</f>
        <v>#VALUE!</v>
      </c>
      <c r="F31" s="212" t="str">
        <f>作成補助!N43</f>
        <v>－</v>
      </c>
    </row>
    <row r="32" spans="1:6" ht="15" customHeight="1" thickTop="1" thickBot="1">
      <c r="A32" s="454" t="s">
        <v>74</v>
      </c>
      <c r="B32" s="455"/>
      <c r="C32" s="456"/>
      <c r="D32" s="178">
        <f>作成補助!G45</f>
        <v>0</v>
      </c>
      <c r="E32" s="219" t="e">
        <f>INDEX(作成補助!J45:M45,1,作成補助!$B$5-2)</f>
        <v>#VALUE!</v>
      </c>
      <c r="F32" s="208" t="str">
        <f>作成補助!N45</f>
        <v>－</v>
      </c>
    </row>
    <row r="33" spans="1:9" ht="15" customHeight="1">
      <c r="A33" s="224"/>
      <c r="B33" s="166"/>
      <c r="C33" s="186" t="s">
        <v>75</v>
      </c>
      <c r="D33" s="187">
        <f>作成補助!G47</f>
        <v>0</v>
      </c>
      <c r="E33" s="182" t="e">
        <f>INDEX(作成補助!J47:M47,1,作成補助!$B$5-2)</f>
        <v>#VALUE!</v>
      </c>
      <c r="F33" s="210" t="str">
        <f>作成補助!N47</f>
        <v>－</v>
      </c>
    </row>
    <row r="34" spans="1:9" ht="15" customHeight="1">
      <c r="A34" s="174"/>
      <c r="B34" s="188"/>
      <c r="C34" s="189" t="s">
        <v>76</v>
      </c>
      <c r="D34" s="190">
        <f>作成補助!G48</f>
        <v>0</v>
      </c>
      <c r="E34" s="177" t="e">
        <f>INDEX(作成補助!J48:M48,1,作成補助!$B$5-2)</f>
        <v>#VALUE!</v>
      </c>
      <c r="F34" s="195" t="str">
        <f>作成補助!N48</f>
        <v>－</v>
      </c>
    </row>
    <row r="35" spans="1:9" ht="15" customHeight="1" thickBot="1">
      <c r="A35" s="458" t="s">
        <v>77</v>
      </c>
      <c r="B35" s="459"/>
      <c r="C35" s="460"/>
      <c r="D35" s="184">
        <f>作成補助!G46</f>
        <v>0</v>
      </c>
      <c r="E35" s="218" t="e">
        <f>INDEX(作成補助!J46:M46,1,作成補助!$B$5-2)</f>
        <v>#VALUE!</v>
      </c>
      <c r="F35" s="209" t="str">
        <f>作成補助!N46</f>
        <v>－</v>
      </c>
    </row>
    <row r="36" spans="1:9" ht="15" customHeight="1" thickTop="1" thickBot="1">
      <c r="A36" s="464" t="s">
        <v>78</v>
      </c>
      <c r="B36" s="465"/>
      <c r="C36" s="466"/>
      <c r="D36" s="185">
        <f>作成補助!G51</f>
        <v>0</v>
      </c>
      <c r="E36" s="218" t="e">
        <f>INDEX(作成補助!J51:M51,1,作成補助!$B$5-2)</f>
        <v>#VALUE!</v>
      </c>
      <c r="F36" s="212" t="str">
        <f>作成補助!N51</f>
        <v>－</v>
      </c>
      <c r="I36" s="7"/>
    </row>
    <row r="37" spans="1:9" ht="15" customHeight="1" thickTop="1" thickBot="1">
      <c r="A37" s="458" t="s">
        <v>79</v>
      </c>
      <c r="B37" s="459"/>
      <c r="C37" s="460"/>
      <c r="D37" s="184">
        <f>作成補助!G53</f>
        <v>0</v>
      </c>
      <c r="E37" s="218" t="e">
        <f>INDEX(作成補助!J53:M53,1,作成補助!$B$5-2)</f>
        <v>#VALUE!</v>
      </c>
      <c r="F37" s="209" t="str">
        <f>作成補助!N53</f>
        <v>－</v>
      </c>
    </row>
    <row r="38" spans="1:9" ht="15" customHeight="1" thickTop="1" thickBot="1">
      <c r="A38" s="467" t="s">
        <v>80</v>
      </c>
      <c r="B38" s="468"/>
      <c r="C38" s="469"/>
      <c r="D38" s="191">
        <f>作成補助!G54</f>
        <v>0</v>
      </c>
      <c r="E38" s="218" t="e">
        <f>INDEX(作成補助!J54:M54,1,作成補助!$B$5-2)</f>
        <v>#VALUE!</v>
      </c>
      <c r="F38" s="212" t="str">
        <f>作成補助!N54</f>
        <v>－</v>
      </c>
    </row>
    <row r="39" spans="1:9" ht="12.75" customHeight="1" thickTop="1">
      <c r="A39" s="470" t="s">
        <v>81</v>
      </c>
      <c r="B39" s="470"/>
      <c r="C39" s="470"/>
      <c r="D39" s="470"/>
      <c r="E39" s="470"/>
      <c r="F39" s="470"/>
    </row>
    <row r="40" spans="1:9" ht="10.9" customHeight="1">
      <c r="A40" s="471"/>
      <c r="B40" s="471"/>
      <c r="C40" s="471"/>
      <c r="D40" s="471"/>
      <c r="E40" s="471"/>
      <c r="F40" s="471"/>
    </row>
    <row r="41" spans="1:9" ht="15" customHeight="1">
      <c r="A41" s="471" t="s">
        <v>82</v>
      </c>
      <c r="B41" s="471"/>
      <c r="C41" s="471"/>
      <c r="D41" s="471"/>
      <c r="E41" s="471"/>
      <c r="F41" s="471"/>
    </row>
    <row r="42" spans="1:9" ht="15" customHeight="1">
      <c r="A42" s="9" t="s">
        <v>83</v>
      </c>
      <c r="B42" s="9"/>
      <c r="C42" s="9"/>
      <c r="D42" s="10"/>
      <c r="E42" s="10"/>
      <c r="F42" s="11"/>
    </row>
    <row r="43" spans="1:9" ht="15" customHeight="1">
      <c r="A43" s="9" t="s">
        <v>84</v>
      </c>
      <c r="B43" s="9"/>
      <c r="C43" s="9"/>
      <c r="D43" s="10"/>
      <c r="E43" s="10"/>
      <c r="F43" s="11"/>
    </row>
  </sheetData>
  <sheetProtection sheet="1" formatCells="0"/>
  <mergeCells count="29">
    <mergeCell ref="A36:C36"/>
    <mergeCell ref="A37:C37"/>
    <mergeCell ref="A38:C38"/>
    <mergeCell ref="A39:F40"/>
    <mergeCell ref="A41:F41"/>
    <mergeCell ref="A35:C35"/>
    <mergeCell ref="B12:B13"/>
    <mergeCell ref="B14:B15"/>
    <mergeCell ref="B16:B17"/>
    <mergeCell ref="A18:C18"/>
    <mergeCell ref="A19:C19"/>
    <mergeCell ref="A20:A27"/>
    <mergeCell ref="B20:B21"/>
    <mergeCell ref="B22:B23"/>
    <mergeCell ref="B24:B25"/>
    <mergeCell ref="B26:B27"/>
    <mergeCell ref="A28:C28"/>
    <mergeCell ref="A29:C29"/>
    <mergeCell ref="A30:C30"/>
    <mergeCell ref="A31:C31"/>
    <mergeCell ref="A32:C32"/>
    <mergeCell ref="B10:B11"/>
    <mergeCell ref="A8:A17"/>
    <mergeCell ref="A5:B5"/>
    <mergeCell ref="A1:F1"/>
    <mergeCell ref="E2:F2"/>
    <mergeCell ref="F3:F4"/>
    <mergeCell ref="A7:C7"/>
    <mergeCell ref="B8:B9"/>
  </mergeCells>
  <phoneticPr fontId="2"/>
  <printOptions horizontalCentered="1"/>
  <pageMargins left="0.78740157480314965" right="0.78740157480314965" top="0.78740157480314965" bottom="0.78740157480314965" header="0.51181102362204722" footer="0.51181102362204722"/>
  <pageSetup paperSize="9" scale="10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view="pageBreakPreview" zoomScaleNormal="100" zoomScaleSheetLayoutView="100" workbookViewId="0">
      <pane xSplit="2" ySplit="4" topLeftCell="C5" activePane="bottomRight" state="frozen"/>
      <selection pane="topRight" activeCell="E1" sqref="E1"/>
      <selection pane="bottomLeft" activeCell="A8" sqref="A8"/>
      <selection pane="bottomRight" activeCell="H65" sqref="H65"/>
    </sheetView>
  </sheetViews>
  <sheetFormatPr defaultColWidth="9" defaultRowHeight="19.5" customHeight="1"/>
  <cols>
    <col min="1" max="1" width="1.125" style="32" customWidth="1"/>
    <col min="2" max="2" width="12.75" style="32" customWidth="1"/>
    <col min="3" max="9" width="10" style="32" customWidth="1"/>
    <col min="10" max="10" width="1.125" style="32" customWidth="1"/>
    <col min="11" max="16384" width="9" style="32"/>
  </cols>
  <sheetData>
    <row r="1" spans="2:9" ht="19.5" customHeight="1">
      <c r="B1" s="31" t="s">
        <v>196</v>
      </c>
      <c r="C1" s="31"/>
      <c r="H1" s="33"/>
      <c r="I1" s="33"/>
    </row>
    <row r="2" spans="2:9" ht="15" customHeight="1">
      <c r="B2" s="36"/>
      <c r="C2" s="36"/>
      <c r="H2" s="33"/>
      <c r="I2" s="33"/>
    </row>
    <row r="3" spans="2:9" ht="19.5" customHeight="1">
      <c r="B3" s="226" t="s">
        <v>181</v>
      </c>
      <c r="C3" s="226"/>
      <c r="H3" s="34"/>
      <c r="I3" s="34" t="s">
        <v>133</v>
      </c>
    </row>
    <row r="4" spans="2:9" s="35" customFormat="1" ht="15" customHeight="1">
      <c r="B4" s="229"/>
      <c r="C4" s="229" t="s">
        <v>186</v>
      </c>
      <c r="D4" s="229" t="s">
        <v>200</v>
      </c>
      <c r="E4" s="229" t="s">
        <v>201</v>
      </c>
      <c r="F4" s="229" t="s">
        <v>202</v>
      </c>
      <c r="G4" s="229" t="s">
        <v>162</v>
      </c>
      <c r="H4" s="229" t="s">
        <v>163</v>
      </c>
      <c r="I4" s="229" t="s">
        <v>212</v>
      </c>
    </row>
    <row r="5" spans="2:9" ht="19.5" customHeight="1">
      <c r="B5" s="230" t="s">
        <v>183</v>
      </c>
      <c r="C5" s="230">
        <f>作成補助!G9</f>
        <v>0</v>
      </c>
      <c r="D5" s="230">
        <f>作成補助!H9</f>
        <v>0</v>
      </c>
      <c r="E5" s="230">
        <f>作成補助!I9</f>
        <v>0</v>
      </c>
      <c r="F5" s="230">
        <f>作成補助!J9</f>
        <v>0</v>
      </c>
      <c r="G5" s="230">
        <f>作成補助!K9</f>
        <v>0</v>
      </c>
      <c r="H5" s="230">
        <f>作成補助!L9</f>
        <v>0</v>
      </c>
      <c r="I5" s="230">
        <f>作成補助!M9</f>
        <v>0</v>
      </c>
    </row>
    <row r="6" spans="2:9" ht="19.5" customHeight="1">
      <c r="B6" s="230" t="s">
        <v>184</v>
      </c>
      <c r="C6" s="229" t="s">
        <v>132</v>
      </c>
      <c r="D6" s="230">
        <f>作成補助!H10</f>
        <v>0</v>
      </c>
      <c r="E6" s="230">
        <f>作成補助!I10</f>
        <v>0</v>
      </c>
      <c r="F6" s="230">
        <f>作成補助!J10</f>
        <v>0</v>
      </c>
      <c r="G6" s="230">
        <f>作成補助!K10</f>
        <v>0</v>
      </c>
      <c r="H6" s="230">
        <f>作成補助!L10</f>
        <v>0</v>
      </c>
      <c r="I6" s="230">
        <f>作成補助!M10</f>
        <v>0</v>
      </c>
    </row>
    <row r="7" spans="2:9" ht="19.5" customHeight="1">
      <c r="B7" s="229" t="s">
        <v>7</v>
      </c>
      <c r="C7" s="230">
        <f>作成補助!G8</f>
        <v>0</v>
      </c>
      <c r="D7" s="230">
        <f>作成補助!H8</f>
        <v>0</v>
      </c>
      <c r="E7" s="230">
        <f>作成補助!I8</f>
        <v>0</v>
      </c>
      <c r="F7" s="230">
        <f>作成補助!J8</f>
        <v>0</v>
      </c>
      <c r="G7" s="230">
        <f>作成補助!K8</f>
        <v>0</v>
      </c>
      <c r="H7" s="230">
        <f>作成補助!L8</f>
        <v>0</v>
      </c>
      <c r="I7" s="230">
        <f>作成補助!M8</f>
        <v>0</v>
      </c>
    </row>
    <row r="8" spans="2:9" ht="19.5" customHeight="1">
      <c r="B8" s="227"/>
      <c r="C8" s="227"/>
      <c r="D8" s="40"/>
      <c r="E8" s="36"/>
      <c r="F8" s="36"/>
      <c r="G8" s="36"/>
      <c r="H8" s="40"/>
      <c r="I8" s="40"/>
    </row>
    <row r="9" spans="2:9" ht="19.5" customHeight="1">
      <c r="B9" s="227"/>
      <c r="C9" s="227"/>
      <c r="D9" s="36"/>
      <c r="E9" s="36"/>
      <c r="F9" s="36"/>
      <c r="G9" s="36"/>
      <c r="H9" s="36"/>
      <c r="I9" s="36"/>
    </row>
    <row r="10" spans="2:9" ht="19.5" customHeight="1">
      <c r="B10" s="226" t="s">
        <v>182</v>
      </c>
      <c r="C10" s="226"/>
      <c r="D10" s="36"/>
      <c r="E10" s="36"/>
      <c r="F10" s="36"/>
      <c r="G10" s="36"/>
      <c r="H10" s="34"/>
      <c r="I10" s="34"/>
    </row>
    <row r="11" spans="2:9" ht="19.5" customHeight="1">
      <c r="B11" s="226" t="s">
        <v>180</v>
      </c>
      <c r="C11" s="226"/>
      <c r="D11" s="36"/>
      <c r="E11" s="36"/>
      <c r="F11" s="36"/>
      <c r="G11" s="36"/>
      <c r="H11" s="34"/>
      <c r="I11" s="34" t="s">
        <v>133</v>
      </c>
    </row>
    <row r="12" spans="2:9" s="35" customFormat="1" ht="15" customHeight="1">
      <c r="B12" s="229"/>
      <c r="C12" s="229" t="s">
        <v>186</v>
      </c>
      <c r="D12" s="229" t="s">
        <v>200</v>
      </c>
      <c r="E12" s="229" t="s">
        <v>201</v>
      </c>
      <c r="F12" s="229" t="s">
        <v>202</v>
      </c>
      <c r="G12" s="229" t="s">
        <v>162</v>
      </c>
      <c r="H12" s="229" t="s">
        <v>163</v>
      </c>
      <c r="I12" s="229" t="s">
        <v>212</v>
      </c>
    </row>
    <row r="13" spans="2:9" ht="19.5" customHeight="1">
      <c r="B13" s="230" t="s">
        <v>185</v>
      </c>
      <c r="C13" s="230">
        <f>作成補助!G12</f>
        <v>0</v>
      </c>
      <c r="D13" s="230">
        <f>作成補助!H12</f>
        <v>0</v>
      </c>
      <c r="E13" s="230">
        <f>作成補助!I12</f>
        <v>0</v>
      </c>
      <c r="F13" s="230">
        <f>作成補助!J12</f>
        <v>0</v>
      </c>
      <c r="G13" s="230">
        <f>作成補助!K12</f>
        <v>0</v>
      </c>
      <c r="H13" s="230">
        <f>作成補助!L12</f>
        <v>0</v>
      </c>
      <c r="I13" s="230">
        <f>作成補助!M12</f>
        <v>0</v>
      </c>
    </row>
    <row r="14" spans="2:9" ht="19.5" customHeight="1">
      <c r="B14" s="230" t="s">
        <v>3</v>
      </c>
      <c r="C14" s="230">
        <f>作成補助!G15</f>
        <v>0</v>
      </c>
      <c r="D14" s="230">
        <f>作成補助!H15</f>
        <v>0</v>
      </c>
      <c r="E14" s="230">
        <f>作成補助!I15</f>
        <v>0</v>
      </c>
      <c r="F14" s="230">
        <f>作成補助!J15</f>
        <v>0</v>
      </c>
      <c r="G14" s="230">
        <f>作成補助!K15</f>
        <v>0</v>
      </c>
      <c r="H14" s="230">
        <f>作成補助!L15</f>
        <v>0</v>
      </c>
      <c r="I14" s="230">
        <f>作成補助!M15</f>
        <v>0</v>
      </c>
    </row>
    <row r="15" spans="2:9" ht="19.5" customHeight="1">
      <c r="B15" s="230" t="s">
        <v>4</v>
      </c>
      <c r="C15" s="230">
        <f>作成補助!G18</f>
        <v>0</v>
      </c>
      <c r="D15" s="230">
        <f>作成補助!H18</f>
        <v>0</v>
      </c>
      <c r="E15" s="230">
        <f>作成補助!I18</f>
        <v>0</v>
      </c>
      <c r="F15" s="230">
        <f>作成補助!J18</f>
        <v>0</v>
      </c>
      <c r="G15" s="230">
        <f>作成補助!K18</f>
        <v>0</v>
      </c>
      <c r="H15" s="230">
        <f>作成補助!L18</f>
        <v>0</v>
      </c>
      <c r="I15" s="230">
        <f>作成補助!M18</f>
        <v>0</v>
      </c>
    </row>
    <row r="16" spans="2:9" ht="19.5" customHeight="1">
      <c r="B16" s="230" t="s">
        <v>5</v>
      </c>
      <c r="C16" s="230">
        <f>作成補助!G21</f>
        <v>0</v>
      </c>
      <c r="D16" s="230">
        <f>作成補助!H21</f>
        <v>0</v>
      </c>
      <c r="E16" s="230">
        <f>作成補助!I21</f>
        <v>0</v>
      </c>
      <c r="F16" s="230">
        <f>作成補助!J21</f>
        <v>0</v>
      </c>
      <c r="G16" s="230">
        <f>作成補助!K21</f>
        <v>0</v>
      </c>
      <c r="H16" s="230">
        <f>作成補助!L21</f>
        <v>0</v>
      </c>
      <c r="I16" s="230">
        <f>作成補助!M21</f>
        <v>0</v>
      </c>
    </row>
    <row r="17" spans="2:9" ht="19.5" customHeight="1">
      <c r="B17" s="230" t="s">
        <v>6</v>
      </c>
      <c r="C17" s="230">
        <f>作成補助!G24</f>
        <v>0</v>
      </c>
      <c r="D17" s="230">
        <f>作成補助!H24</f>
        <v>0</v>
      </c>
      <c r="E17" s="230">
        <f>作成補助!I24</f>
        <v>0</v>
      </c>
      <c r="F17" s="230">
        <f>作成補助!J24</f>
        <v>0</v>
      </c>
      <c r="G17" s="230">
        <f>作成補助!K24</f>
        <v>0</v>
      </c>
      <c r="H17" s="230">
        <f>作成補助!L24</f>
        <v>0</v>
      </c>
      <c r="I17" s="230">
        <f>作成補助!M24</f>
        <v>0</v>
      </c>
    </row>
    <row r="18" spans="2:9" ht="19.5" customHeight="1">
      <c r="B18" s="229" t="s">
        <v>7</v>
      </c>
      <c r="C18" s="230">
        <f>SUM(C13:C17)</f>
        <v>0</v>
      </c>
      <c r="D18" s="230">
        <f>SUM(D13:D17)</f>
        <v>0</v>
      </c>
      <c r="E18" s="230">
        <f t="shared" ref="E18:H18" si="0">SUM(E13:E17)</f>
        <v>0</v>
      </c>
      <c r="F18" s="230">
        <f t="shared" si="0"/>
        <v>0</v>
      </c>
      <c r="G18" s="230">
        <f t="shared" si="0"/>
        <v>0</v>
      </c>
      <c r="H18" s="230">
        <f t="shared" si="0"/>
        <v>0</v>
      </c>
      <c r="I18" s="230">
        <f t="shared" ref="I18" si="1">SUM(I13:I17)</f>
        <v>0</v>
      </c>
    </row>
    <row r="19" spans="2:9" ht="19.5" customHeight="1">
      <c r="B19" s="56"/>
      <c r="C19" s="56"/>
      <c r="D19" s="40"/>
      <c r="E19" s="36"/>
      <c r="F19" s="36"/>
      <c r="G19" s="36"/>
      <c r="H19" s="40"/>
      <c r="I19" s="40"/>
    </row>
    <row r="20" spans="2:9" ht="19.5" customHeight="1">
      <c r="B20" s="226" t="s">
        <v>187</v>
      </c>
      <c r="C20" s="226"/>
      <c r="D20" s="36"/>
      <c r="E20" s="36"/>
      <c r="F20" s="36"/>
      <c r="G20" s="36"/>
      <c r="H20" s="34"/>
      <c r="I20" s="34" t="s">
        <v>133</v>
      </c>
    </row>
    <row r="21" spans="2:9" s="35" customFormat="1" ht="15" customHeight="1">
      <c r="B21" s="229"/>
      <c r="C21" s="229" t="s">
        <v>186</v>
      </c>
      <c r="D21" s="229" t="s">
        <v>200</v>
      </c>
      <c r="E21" s="229" t="s">
        <v>201</v>
      </c>
      <c r="F21" s="229" t="s">
        <v>202</v>
      </c>
      <c r="G21" s="229" t="s">
        <v>162</v>
      </c>
      <c r="H21" s="229" t="s">
        <v>163</v>
      </c>
      <c r="I21" s="229" t="s">
        <v>212</v>
      </c>
    </row>
    <row r="22" spans="2:9" ht="19.5" customHeight="1">
      <c r="B22" s="230" t="s">
        <v>185</v>
      </c>
      <c r="C22" s="229" t="s">
        <v>132</v>
      </c>
      <c r="D22" s="230">
        <f>作成補助!H13</f>
        <v>0</v>
      </c>
      <c r="E22" s="230">
        <f>作成補助!I13</f>
        <v>0</v>
      </c>
      <c r="F22" s="230">
        <f>作成補助!J13</f>
        <v>0</v>
      </c>
      <c r="G22" s="230">
        <f>作成補助!K13</f>
        <v>0</v>
      </c>
      <c r="H22" s="230">
        <f>作成補助!L13</f>
        <v>0</v>
      </c>
      <c r="I22" s="230">
        <f>作成補助!M13</f>
        <v>0</v>
      </c>
    </row>
    <row r="23" spans="2:9" ht="19.5" customHeight="1">
      <c r="B23" s="230" t="s">
        <v>3</v>
      </c>
      <c r="C23" s="229" t="s">
        <v>132</v>
      </c>
      <c r="D23" s="230">
        <f>作成補助!H16</f>
        <v>0</v>
      </c>
      <c r="E23" s="230">
        <f>作成補助!I16</f>
        <v>0</v>
      </c>
      <c r="F23" s="230">
        <f>作成補助!J16</f>
        <v>0</v>
      </c>
      <c r="G23" s="230">
        <f>作成補助!K16</f>
        <v>0</v>
      </c>
      <c r="H23" s="230">
        <f>作成補助!L16</f>
        <v>0</v>
      </c>
      <c r="I23" s="230">
        <f>作成補助!M16</f>
        <v>0</v>
      </c>
    </row>
    <row r="24" spans="2:9" ht="19.5" customHeight="1">
      <c r="B24" s="230" t="s">
        <v>4</v>
      </c>
      <c r="C24" s="229" t="s">
        <v>132</v>
      </c>
      <c r="D24" s="230">
        <f>作成補助!H19</f>
        <v>0</v>
      </c>
      <c r="E24" s="230">
        <f>作成補助!I19</f>
        <v>0</v>
      </c>
      <c r="F24" s="230">
        <f>作成補助!J19</f>
        <v>0</v>
      </c>
      <c r="G24" s="230">
        <f>作成補助!K19</f>
        <v>0</v>
      </c>
      <c r="H24" s="230">
        <f>作成補助!L19</f>
        <v>0</v>
      </c>
      <c r="I24" s="230">
        <f>作成補助!M19</f>
        <v>0</v>
      </c>
    </row>
    <row r="25" spans="2:9" ht="19.5" customHeight="1">
      <c r="B25" s="230" t="s">
        <v>5</v>
      </c>
      <c r="C25" s="229" t="s">
        <v>132</v>
      </c>
      <c r="D25" s="230">
        <f>作成補助!H22</f>
        <v>0</v>
      </c>
      <c r="E25" s="230">
        <f>作成補助!I22</f>
        <v>0</v>
      </c>
      <c r="F25" s="230">
        <f>作成補助!J22</f>
        <v>0</v>
      </c>
      <c r="G25" s="230">
        <f>作成補助!K22</f>
        <v>0</v>
      </c>
      <c r="H25" s="230">
        <f>作成補助!L22</f>
        <v>0</v>
      </c>
      <c r="I25" s="230">
        <f>作成補助!M22</f>
        <v>0</v>
      </c>
    </row>
    <row r="26" spans="2:9" ht="19.5" customHeight="1">
      <c r="B26" s="230" t="s">
        <v>6</v>
      </c>
      <c r="C26" s="229" t="s">
        <v>132</v>
      </c>
      <c r="D26" s="230">
        <f>作成補助!H25</f>
        <v>0</v>
      </c>
      <c r="E26" s="230">
        <f>作成補助!I25</f>
        <v>0</v>
      </c>
      <c r="F26" s="230">
        <f>作成補助!J25</f>
        <v>0</v>
      </c>
      <c r="G26" s="230">
        <f>作成補助!K25</f>
        <v>0</v>
      </c>
      <c r="H26" s="230">
        <f>作成補助!L25</f>
        <v>0</v>
      </c>
      <c r="I26" s="230">
        <f>作成補助!M25</f>
        <v>0</v>
      </c>
    </row>
    <row r="27" spans="2:9" ht="19.5" customHeight="1">
      <c r="B27" s="229" t="s">
        <v>7</v>
      </c>
      <c r="C27" s="229" t="s">
        <v>132</v>
      </c>
      <c r="D27" s="230">
        <f>SUM(D22:D26)</f>
        <v>0</v>
      </c>
      <c r="E27" s="230">
        <f t="shared" ref="E27" si="2">SUM(E22:E26)</f>
        <v>0</v>
      </c>
      <c r="F27" s="230">
        <f t="shared" ref="F27" si="3">SUM(F22:F26)</f>
        <v>0</v>
      </c>
      <c r="G27" s="230">
        <f t="shared" ref="G27" si="4">SUM(G22:G26)</f>
        <v>0</v>
      </c>
      <c r="H27" s="230">
        <f t="shared" ref="H27:I27" si="5">SUM(H22:H26)</f>
        <v>0</v>
      </c>
      <c r="I27" s="230">
        <f t="shared" si="5"/>
        <v>0</v>
      </c>
    </row>
    <row r="28" spans="2:9" ht="19.5" customHeight="1">
      <c r="B28" s="56"/>
      <c r="C28" s="56"/>
      <c r="D28" s="40"/>
      <c r="E28" s="36"/>
      <c r="F28" s="36"/>
      <c r="G28" s="36"/>
      <c r="H28" s="40"/>
      <c r="I28" s="40"/>
    </row>
    <row r="29" spans="2:9" ht="19.5" customHeight="1">
      <c r="B29" s="226" t="s">
        <v>188</v>
      </c>
      <c r="C29" s="226"/>
      <c r="D29" s="36"/>
      <c r="E29" s="36"/>
      <c r="F29" s="36"/>
      <c r="G29" s="36"/>
      <c r="H29" s="34"/>
      <c r="I29" s="34" t="s">
        <v>133</v>
      </c>
    </row>
    <row r="30" spans="2:9" s="35" customFormat="1" ht="15" customHeight="1">
      <c r="B30" s="229"/>
      <c r="C30" s="229" t="s">
        <v>186</v>
      </c>
      <c r="D30" s="229" t="s">
        <v>200</v>
      </c>
      <c r="E30" s="229" t="s">
        <v>201</v>
      </c>
      <c r="F30" s="229" t="s">
        <v>202</v>
      </c>
      <c r="G30" s="229" t="s">
        <v>162</v>
      </c>
      <c r="H30" s="229" t="s">
        <v>163</v>
      </c>
      <c r="I30" s="229" t="s">
        <v>212</v>
      </c>
    </row>
    <row r="31" spans="2:9" ht="19.5" customHeight="1">
      <c r="B31" s="230" t="s">
        <v>185</v>
      </c>
      <c r="C31" s="230">
        <f>SUM(C13,C22)</f>
        <v>0</v>
      </c>
      <c r="D31" s="230">
        <f t="shared" ref="D31:H31" si="6">SUM(D13,D22)</f>
        <v>0</v>
      </c>
      <c r="E31" s="230">
        <f t="shared" si="6"/>
        <v>0</v>
      </c>
      <c r="F31" s="230">
        <f t="shared" si="6"/>
        <v>0</v>
      </c>
      <c r="G31" s="230">
        <f t="shared" si="6"/>
        <v>0</v>
      </c>
      <c r="H31" s="230">
        <f t="shared" si="6"/>
        <v>0</v>
      </c>
      <c r="I31" s="230">
        <f t="shared" ref="I31" si="7">SUM(I13,I22)</f>
        <v>0</v>
      </c>
    </row>
    <row r="32" spans="2:9" ht="19.5" customHeight="1">
      <c r="B32" s="230" t="s">
        <v>3</v>
      </c>
      <c r="C32" s="230">
        <f t="shared" ref="C32:H32" si="8">SUM(C14,C23)</f>
        <v>0</v>
      </c>
      <c r="D32" s="230">
        <f t="shared" si="8"/>
        <v>0</v>
      </c>
      <c r="E32" s="230">
        <f t="shared" si="8"/>
        <v>0</v>
      </c>
      <c r="F32" s="230">
        <f t="shared" si="8"/>
        <v>0</v>
      </c>
      <c r="G32" s="230">
        <f t="shared" si="8"/>
        <v>0</v>
      </c>
      <c r="H32" s="230">
        <f t="shared" si="8"/>
        <v>0</v>
      </c>
      <c r="I32" s="230">
        <f t="shared" ref="I32" si="9">SUM(I14,I23)</f>
        <v>0</v>
      </c>
    </row>
    <row r="33" spans="2:9" ht="19.5" customHeight="1">
      <c r="B33" s="230" t="s">
        <v>4</v>
      </c>
      <c r="C33" s="230">
        <f t="shared" ref="C33:H33" si="10">SUM(C15,C24)</f>
        <v>0</v>
      </c>
      <c r="D33" s="230">
        <f t="shared" si="10"/>
        <v>0</v>
      </c>
      <c r="E33" s="230">
        <f t="shared" si="10"/>
        <v>0</v>
      </c>
      <c r="F33" s="230">
        <f t="shared" si="10"/>
        <v>0</v>
      </c>
      <c r="G33" s="230">
        <f t="shared" si="10"/>
        <v>0</v>
      </c>
      <c r="H33" s="230">
        <f t="shared" si="10"/>
        <v>0</v>
      </c>
      <c r="I33" s="230">
        <f t="shared" ref="I33" si="11">SUM(I15,I24)</f>
        <v>0</v>
      </c>
    </row>
    <row r="34" spans="2:9" ht="19.5" customHeight="1">
      <c r="B34" s="230" t="s">
        <v>5</v>
      </c>
      <c r="C34" s="230">
        <f t="shared" ref="C34:H34" si="12">SUM(C16,C25)</f>
        <v>0</v>
      </c>
      <c r="D34" s="230">
        <f t="shared" si="12"/>
        <v>0</v>
      </c>
      <c r="E34" s="230">
        <f t="shared" si="12"/>
        <v>0</v>
      </c>
      <c r="F34" s="230">
        <f t="shared" si="12"/>
        <v>0</v>
      </c>
      <c r="G34" s="230">
        <f t="shared" si="12"/>
        <v>0</v>
      </c>
      <c r="H34" s="230">
        <f t="shared" si="12"/>
        <v>0</v>
      </c>
      <c r="I34" s="230">
        <f t="shared" ref="I34" si="13">SUM(I16,I25)</f>
        <v>0</v>
      </c>
    </row>
    <row r="35" spans="2:9" ht="19.5" customHeight="1">
      <c r="B35" s="230" t="s">
        <v>6</v>
      </c>
      <c r="C35" s="230">
        <f t="shared" ref="C35:H35" si="14">SUM(C17,C26)</f>
        <v>0</v>
      </c>
      <c r="D35" s="230">
        <f t="shared" si="14"/>
        <v>0</v>
      </c>
      <c r="E35" s="230">
        <f t="shared" si="14"/>
        <v>0</v>
      </c>
      <c r="F35" s="230">
        <f t="shared" si="14"/>
        <v>0</v>
      </c>
      <c r="G35" s="230">
        <f t="shared" si="14"/>
        <v>0</v>
      </c>
      <c r="H35" s="230">
        <f t="shared" si="14"/>
        <v>0</v>
      </c>
      <c r="I35" s="230">
        <f t="shared" ref="I35" si="15">SUM(I17,I26)</f>
        <v>0</v>
      </c>
    </row>
    <row r="36" spans="2:9" ht="19.5" customHeight="1">
      <c r="B36" s="229" t="s">
        <v>7</v>
      </c>
      <c r="C36" s="230">
        <f t="shared" ref="C36:H36" si="16">SUM(C18,C27)</f>
        <v>0</v>
      </c>
      <c r="D36" s="230">
        <f t="shared" si="16"/>
        <v>0</v>
      </c>
      <c r="E36" s="230">
        <f t="shared" si="16"/>
        <v>0</v>
      </c>
      <c r="F36" s="230">
        <f t="shared" si="16"/>
        <v>0</v>
      </c>
      <c r="G36" s="230">
        <f t="shared" si="16"/>
        <v>0</v>
      </c>
      <c r="H36" s="230">
        <f t="shared" si="16"/>
        <v>0</v>
      </c>
      <c r="I36" s="230">
        <f t="shared" ref="I36" si="17">SUM(I18,I27)</f>
        <v>0</v>
      </c>
    </row>
    <row r="37" spans="2:9" ht="19.5" customHeight="1">
      <c r="B37" s="56"/>
      <c r="C37" s="56"/>
      <c r="D37" s="36"/>
      <c r="E37" s="36"/>
      <c r="F37" s="36"/>
      <c r="G37" s="36"/>
      <c r="H37" s="36"/>
      <c r="I37" s="36"/>
    </row>
    <row r="38" spans="2:9" ht="19.5" customHeight="1">
      <c r="B38" s="56"/>
      <c r="C38" s="56"/>
      <c r="D38" s="36"/>
      <c r="E38" s="36"/>
      <c r="F38" s="36"/>
      <c r="G38" s="36"/>
      <c r="H38" s="36"/>
      <c r="I38" s="36"/>
    </row>
    <row r="39" spans="2:9" ht="19.5" customHeight="1">
      <c r="B39" s="226" t="s">
        <v>189</v>
      </c>
      <c r="C39" s="56"/>
      <c r="D39" s="36"/>
      <c r="E39" s="36"/>
      <c r="F39" s="36"/>
      <c r="G39" s="36"/>
      <c r="H39" s="36"/>
      <c r="I39" s="36"/>
    </row>
    <row r="40" spans="2:9" ht="19.5" customHeight="1">
      <c r="B40" s="226" t="s">
        <v>180</v>
      </c>
      <c r="C40" s="226"/>
      <c r="D40" s="36"/>
      <c r="E40" s="36"/>
      <c r="F40" s="36"/>
      <c r="G40" s="36"/>
      <c r="H40" s="34"/>
      <c r="I40" s="34" t="s">
        <v>133</v>
      </c>
    </row>
    <row r="41" spans="2:9" s="35" customFormat="1" ht="15" customHeight="1">
      <c r="B41" s="229"/>
      <c r="C41" s="229" t="s">
        <v>186</v>
      </c>
      <c r="D41" s="229" t="s">
        <v>200</v>
      </c>
      <c r="E41" s="229" t="s">
        <v>201</v>
      </c>
      <c r="F41" s="229" t="s">
        <v>202</v>
      </c>
      <c r="G41" s="229" t="s">
        <v>162</v>
      </c>
      <c r="H41" s="229" t="s">
        <v>163</v>
      </c>
      <c r="I41" s="229" t="s">
        <v>212</v>
      </c>
    </row>
    <row r="42" spans="2:9" ht="19.5" customHeight="1">
      <c r="B42" s="230" t="s">
        <v>9</v>
      </c>
      <c r="C42" s="230">
        <f>作成補助!G29</f>
        <v>0</v>
      </c>
      <c r="D42" s="230">
        <f>作成補助!H29</f>
        <v>0</v>
      </c>
      <c r="E42" s="230">
        <f>作成補助!I29</f>
        <v>0</v>
      </c>
      <c r="F42" s="230">
        <f>作成補助!J29</f>
        <v>0</v>
      </c>
      <c r="G42" s="230">
        <f>作成補助!K29</f>
        <v>0</v>
      </c>
      <c r="H42" s="230">
        <f>作成補助!L29</f>
        <v>0</v>
      </c>
      <c r="I42" s="230">
        <f>作成補助!M29</f>
        <v>0</v>
      </c>
    </row>
    <row r="43" spans="2:9" ht="19.5" customHeight="1">
      <c r="B43" s="230" t="s">
        <v>4</v>
      </c>
      <c r="C43" s="230">
        <f>作成補助!G32</f>
        <v>0</v>
      </c>
      <c r="D43" s="230">
        <f>作成補助!H32</f>
        <v>0</v>
      </c>
      <c r="E43" s="230">
        <f>作成補助!I32</f>
        <v>0</v>
      </c>
      <c r="F43" s="230">
        <f>作成補助!J32</f>
        <v>0</v>
      </c>
      <c r="G43" s="230">
        <f>作成補助!K32</f>
        <v>0</v>
      </c>
      <c r="H43" s="230">
        <f>作成補助!L32</f>
        <v>0</v>
      </c>
      <c r="I43" s="230">
        <f>作成補助!M32</f>
        <v>0</v>
      </c>
    </row>
    <row r="44" spans="2:9" ht="19.5" customHeight="1">
      <c r="B44" s="230" t="s">
        <v>10</v>
      </c>
      <c r="C44" s="230">
        <f>作成補助!G35</f>
        <v>0</v>
      </c>
      <c r="D44" s="230">
        <f>作成補助!H35</f>
        <v>0</v>
      </c>
      <c r="E44" s="230">
        <f>作成補助!I35</f>
        <v>0</v>
      </c>
      <c r="F44" s="230">
        <f>作成補助!J35</f>
        <v>0</v>
      </c>
      <c r="G44" s="230">
        <f>作成補助!K35</f>
        <v>0</v>
      </c>
      <c r="H44" s="230">
        <f>作成補助!L35</f>
        <v>0</v>
      </c>
      <c r="I44" s="230">
        <f>作成補助!M35</f>
        <v>0</v>
      </c>
    </row>
    <row r="45" spans="2:9" ht="19.5" customHeight="1">
      <c r="B45" s="230" t="s">
        <v>6</v>
      </c>
      <c r="C45" s="230">
        <f>作成補助!G38</f>
        <v>0</v>
      </c>
      <c r="D45" s="230">
        <f>作成補助!H38</f>
        <v>0</v>
      </c>
      <c r="E45" s="230">
        <f>作成補助!I38</f>
        <v>0</v>
      </c>
      <c r="F45" s="230">
        <f>作成補助!J38</f>
        <v>0</v>
      </c>
      <c r="G45" s="230">
        <f>作成補助!K38</f>
        <v>0</v>
      </c>
      <c r="H45" s="230">
        <f>作成補助!L38</f>
        <v>0</v>
      </c>
      <c r="I45" s="230">
        <f>作成補助!M38</f>
        <v>0</v>
      </c>
    </row>
    <row r="46" spans="2:9" ht="19.5" customHeight="1">
      <c r="B46" s="229" t="s">
        <v>7</v>
      </c>
      <c r="C46" s="228">
        <f>SUM(C42:C45)</f>
        <v>0</v>
      </c>
      <c r="D46" s="228">
        <f t="shared" ref="D46:H46" si="18">SUM(D42:D45)</f>
        <v>0</v>
      </c>
      <c r="E46" s="228">
        <f t="shared" si="18"/>
        <v>0</v>
      </c>
      <c r="F46" s="228">
        <f t="shared" si="18"/>
        <v>0</v>
      </c>
      <c r="G46" s="228">
        <f t="shared" si="18"/>
        <v>0</v>
      </c>
      <c r="H46" s="228">
        <f t="shared" si="18"/>
        <v>0</v>
      </c>
      <c r="I46" s="228">
        <f t="shared" ref="I46" si="19">SUM(I42:I45)</f>
        <v>0</v>
      </c>
    </row>
    <row r="48" spans="2:9" ht="19.5" customHeight="1">
      <c r="B48" s="226" t="s">
        <v>187</v>
      </c>
      <c r="C48" s="226"/>
      <c r="D48" s="36"/>
      <c r="E48" s="36"/>
      <c r="F48" s="36"/>
      <c r="G48" s="36"/>
      <c r="H48" s="34"/>
      <c r="I48" s="34" t="s">
        <v>133</v>
      </c>
    </row>
    <row r="49" spans="2:9" s="35" customFormat="1" ht="15" customHeight="1">
      <c r="B49" s="229"/>
      <c r="C49" s="229" t="s">
        <v>186</v>
      </c>
      <c r="D49" s="229" t="s">
        <v>200</v>
      </c>
      <c r="E49" s="229" t="s">
        <v>201</v>
      </c>
      <c r="F49" s="229" t="s">
        <v>202</v>
      </c>
      <c r="G49" s="229" t="s">
        <v>162</v>
      </c>
      <c r="H49" s="229" t="s">
        <v>163</v>
      </c>
      <c r="I49" s="229" t="s">
        <v>212</v>
      </c>
    </row>
    <row r="50" spans="2:9" ht="19.5" customHeight="1">
      <c r="B50" s="230" t="s">
        <v>9</v>
      </c>
      <c r="C50" s="229" t="s">
        <v>132</v>
      </c>
      <c r="D50" s="230">
        <f>作成補助!H30</f>
        <v>0</v>
      </c>
      <c r="E50" s="230">
        <f>作成補助!I30</f>
        <v>0</v>
      </c>
      <c r="F50" s="230">
        <f>作成補助!J30</f>
        <v>0</v>
      </c>
      <c r="G50" s="230">
        <f>作成補助!K30</f>
        <v>0</v>
      </c>
      <c r="H50" s="230">
        <f>作成補助!L30</f>
        <v>0</v>
      </c>
      <c r="I50" s="230">
        <f>作成補助!M30</f>
        <v>0</v>
      </c>
    </row>
    <row r="51" spans="2:9" ht="19.5" customHeight="1">
      <c r="B51" s="230" t="s">
        <v>4</v>
      </c>
      <c r="C51" s="229" t="s">
        <v>132</v>
      </c>
      <c r="D51" s="230">
        <f>作成補助!H33</f>
        <v>0</v>
      </c>
      <c r="E51" s="230">
        <f>作成補助!I33</f>
        <v>0</v>
      </c>
      <c r="F51" s="230">
        <f>作成補助!J33</f>
        <v>0</v>
      </c>
      <c r="G51" s="230">
        <f>作成補助!K33</f>
        <v>0</v>
      </c>
      <c r="H51" s="230">
        <f>作成補助!L33</f>
        <v>0</v>
      </c>
      <c r="I51" s="230">
        <f>作成補助!M33</f>
        <v>0</v>
      </c>
    </row>
    <row r="52" spans="2:9" ht="19.5" customHeight="1">
      <c r="B52" s="230" t="s">
        <v>10</v>
      </c>
      <c r="C52" s="229" t="s">
        <v>132</v>
      </c>
      <c r="D52" s="230">
        <f>作成補助!H36</f>
        <v>0</v>
      </c>
      <c r="E52" s="230">
        <f>作成補助!I36</f>
        <v>0</v>
      </c>
      <c r="F52" s="230">
        <f>作成補助!J36</f>
        <v>0</v>
      </c>
      <c r="G52" s="230">
        <f>作成補助!K36</f>
        <v>0</v>
      </c>
      <c r="H52" s="230">
        <f>作成補助!L36</f>
        <v>0</v>
      </c>
      <c r="I52" s="230">
        <f>作成補助!M36</f>
        <v>0</v>
      </c>
    </row>
    <row r="53" spans="2:9" ht="19.5" customHeight="1">
      <c r="B53" s="230" t="s">
        <v>6</v>
      </c>
      <c r="C53" s="229" t="s">
        <v>132</v>
      </c>
      <c r="D53" s="230">
        <f>作成補助!H39</f>
        <v>0</v>
      </c>
      <c r="E53" s="230">
        <f>作成補助!I39</f>
        <v>0</v>
      </c>
      <c r="F53" s="230">
        <f>作成補助!J39</f>
        <v>0</v>
      </c>
      <c r="G53" s="230">
        <f>作成補助!K39</f>
        <v>0</v>
      </c>
      <c r="H53" s="230">
        <f>作成補助!L39</f>
        <v>0</v>
      </c>
      <c r="I53" s="230">
        <f>作成補助!M39</f>
        <v>0</v>
      </c>
    </row>
    <row r="54" spans="2:9" ht="19.5" customHeight="1">
      <c r="B54" s="229" t="s">
        <v>7</v>
      </c>
      <c r="C54" s="229" t="s">
        <v>132</v>
      </c>
      <c r="D54" s="228">
        <f t="shared" ref="D54" si="20">SUM(D50:D53)</f>
        <v>0</v>
      </c>
      <c r="E54" s="228">
        <f t="shared" ref="E54" si="21">SUM(E50:E53)</f>
        <v>0</v>
      </c>
      <c r="F54" s="228">
        <f t="shared" ref="F54" si="22">SUM(F50:F53)</f>
        <v>0</v>
      </c>
      <c r="G54" s="228">
        <f t="shared" ref="G54" si="23">SUM(G50:G53)</f>
        <v>0</v>
      </c>
      <c r="H54" s="228">
        <f t="shared" ref="H54:I54" si="24">SUM(H50:H53)</f>
        <v>0</v>
      </c>
      <c r="I54" s="228">
        <f t="shared" si="24"/>
        <v>0</v>
      </c>
    </row>
    <row r="55" spans="2:9" ht="19.5" customHeight="1">
      <c r="D55" s="40"/>
      <c r="E55" s="40"/>
      <c r="F55" s="40"/>
      <c r="G55" s="40"/>
      <c r="H55" s="40"/>
      <c r="I55" s="40"/>
    </row>
    <row r="56" spans="2:9" ht="19.5" customHeight="1">
      <c r="B56" s="226" t="s">
        <v>190</v>
      </c>
      <c r="C56" s="226"/>
      <c r="D56" s="36"/>
      <c r="E56" s="36"/>
      <c r="F56" s="36"/>
      <c r="G56" s="36"/>
      <c r="H56" s="34"/>
      <c r="I56" s="34" t="s">
        <v>133</v>
      </c>
    </row>
    <row r="57" spans="2:9" s="35" customFormat="1" ht="15" customHeight="1">
      <c r="B57" s="229"/>
      <c r="C57" s="229" t="s">
        <v>186</v>
      </c>
      <c r="D57" s="229" t="s">
        <v>200</v>
      </c>
      <c r="E57" s="229" t="s">
        <v>201</v>
      </c>
      <c r="F57" s="229" t="s">
        <v>202</v>
      </c>
      <c r="G57" s="229" t="s">
        <v>162</v>
      </c>
      <c r="H57" s="229" t="s">
        <v>163</v>
      </c>
      <c r="I57" s="229" t="s">
        <v>212</v>
      </c>
    </row>
    <row r="58" spans="2:9" ht="19.5" customHeight="1">
      <c r="B58" s="230" t="s">
        <v>9</v>
      </c>
      <c r="C58" s="230">
        <f>SUM(C42,C50)</f>
        <v>0</v>
      </c>
      <c r="D58" s="230">
        <f t="shared" ref="D58:H58" si="25">SUM(D42,D50)</f>
        <v>0</v>
      </c>
      <c r="E58" s="230">
        <f t="shared" si="25"/>
        <v>0</v>
      </c>
      <c r="F58" s="230">
        <f t="shared" si="25"/>
        <v>0</v>
      </c>
      <c r="G58" s="230">
        <f t="shared" si="25"/>
        <v>0</v>
      </c>
      <c r="H58" s="230">
        <f t="shared" si="25"/>
        <v>0</v>
      </c>
      <c r="I58" s="230">
        <f t="shared" ref="I58" si="26">SUM(I42,I50)</f>
        <v>0</v>
      </c>
    </row>
    <row r="59" spans="2:9" ht="19.5" customHeight="1">
      <c r="B59" s="230" t="s">
        <v>4</v>
      </c>
      <c r="C59" s="230">
        <f t="shared" ref="C59:H59" si="27">SUM(C43,C51)</f>
        <v>0</v>
      </c>
      <c r="D59" s="230">
        <f t="shared" si="27"/>
        <v>0</v>
      </c>
      <c r="E59" s="230">
        <f t="shared" si="27"/>
        <v>0</v>
      </c>
      <c r="F59" s="230">
        <f t="shared" si="27"/>
        <v>0</v>
      </c>
      <c r="G59" s="230">
        <f t="shared" si="27"/>
        <v>0</v>
      </c>
      <c r="H59" s="230">
        <f t="shared" si="27"/>
        <v>0</v>
      </c>
      <c r="I59" s="230">
        <f t="shared" ref="I59" si="28">SUM(I43,I51)</f>
        <v>0</v>
      </c>
    </row>
    <row r="60" spans="2:9" ht="19.5" customHeight="1">
      <c r="B60" s="230" t="s">
        <v>10</v>
      </c>
      <c r="C60" s="230">
        <f t="shared" ref="C60:H60" si="29">SUM(C44,C52)</f>
        <v>0</v>
      </c>
      <c r="D60" s="230">
        <f t="shared" si="29"/>
        <v>0</v>
      </c>
      <c r="E60" s="230">
        <f t="shared" si="29"/>
        <v>0</v>
      </c>
      <c r="F60" s="230">
        <f t="shared" si="29"/>
        <v>0</v>
      </c>
      <c r="G60" s="230">
        <f t="shared" si="29"/>
        <v>0</v>
      </c>
      <c r="H60" s="230">
        <f t="shared" si="29"/>
        <v>0</v>
      </c>
      <c r="I60" s="230">
        <f t="shared" ref="I60" si="30">SUM(I44,I52)</f>
        <v>0</v>
      </c>
    </row>
    <row r="61" spans="2:9" ht="19.5" customHeight="1">
      <c r="B61" s="230" t="s">
        <v>6</v>
      </c>
      <c r="C61" s="230">
        <f t="shared" ref="C61:H61" si="31">SUM(C45,C53)</f>
        <v>0</v>
      </c>
      <c r="D61" s="230">
        <f t="shared" si="31"/>
        <v>0</v>
      </c>
      <c r="E61" s="230">
        <f t="shared" si="31"/>
        <v>0</v>
      </c>
      <c r="F61" s="230">
        <f t="shared" si="31"/>
        <v>0</v>
      </c>
      <c r="G61" s="230">
        <f t="shared" si="31"/>
        <v>0</v>
      </c>
      <c r="H61" s="230">
        <f t="shared" si="31"/>
        <v>0</v>
      </c>
      <c r="I61" s="230">
        <f t="shared" ref="I61" si="32">SUM(I45,I53)</f>
        <v>0</v>
      </c>
    </row>
    <row r="62" spans="2:9" ht="19.5" customHeight="1">
      <c r="B62" s="229" t="s">
        <v>7</v>
      </c>
      <c r="C62" s="230">
        <f t="shared" ref="C62:H62" si="33">SUM(C46,C54)</f>
        <v>0</v>
      </c>
      <c r="D62" s="230">
        <f t="shared" si="33"/>
        <v>0</v>
      </c>
      <c r="E62" s="230">
        <f t="shared" si="33"/>
        <v>0</v>
      </c>
      <c r="F62" s="230">
        <f t="shared" si="33"/>
        <v>0</v>
      </c>
      <c r="G62" s="230">
        <f t="shared" si="33"/>
        <v>0</v>
      </c>
      <c r="H62" s="230">
        <f t="shared" si="33"/>
        <v>0</v>
      </c>
      <c r="I62" s="230">
        <f t="shared" ref="I62" si="34">SUM(I46,I54)</f>
        <v>0</v>
      </c>
    </row>
  </sheetData>
  <sheetProtection sheet="1" scenarios="1" formatCells="0" formatColumns="0" formatRows="0" insertColumns="0" insertRows="0"/>
  <phoneticPr fontId="2"/>
  <pageMargins left="0.55118110236220474" right="0.6692913385826772" top="0.62992125984251968" bottom="0.19685039370078741" header="0.31496062992125984" footer="0.31496062992125984"/>
  <pageSetup paperSize="9" scale="97" orientation="portrait" r:id="rId1"/>
  <rowBreaks count="1" manualBreakCount="1">
    <brk id="3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Normal="100" zoomScaleSheetLayoutView="100" workbookViewId="0">
      <pane xSplit="3" ySplit="2" topLeftCell="D3" activePane="bottomRight" state="frozen"/>
      <selection activeCell="B4" sqref="B4:C4"/>
      <selection pane="topRight" activeCell="B4" sqref="B4:C4"/>
      <selection pane="bottomLeft" activeCell="B4" sqref="B4:C4"/>
      <selection pane="bottomRight" activeCell="Q8" sqref="Q8"/>
    </sheetView>
  </sheetViews>
  <sheetFormatPr defaultRowHeight="18.75"/>
  <cols>
    <col min="1" max="1" width="2.5" customWidth="1"/>
    <col min="2" max="2" width="2.375" customWidth="1"/>
    <col min="3" max="3" width="15.625" customWidth="1"/>
    <col min="4" max="9" width="12.625" customWidth="1"/>
    <col min="10" max="11" width="8.625" customWidth="1"/>
    <col min="12" max="12" width="12.625" customWidth="1"/>
    <col min="13" max="13" width="18.625" customWidth="1"/>
    <col min="14" max="14" width="1.75" customWidth="1"/>
  </cols>
  <sheetData>
    <row r="1" spans="1:13" ht="19.5" customHeight="1">
      <c r="A1" s="235" t="s">
        <v>85</v>
      </c>
      <c r="M1" s="234" t="s">
        <v>25</v>
      </c>
    </row>
    <row r="2" spans="1:13">
      <c r="A2" s="476" t="s">
        <v>86</v>
      </c>
      <c r="B2" s="477"/>
      <c r="C2" s="478"/>
      <c r="D2" s="13" t="s">
        <v>87</v>
      </c>
      <c r="E2" s="13" t="s">
        <v>88</v>
      </c>
      <c r="F2" s="13" t="s">
        <v>89</v>
      </c>
      <c r="G2" s="13" t="s">
        <v>90</v>
      </c>
      <c r="H2" s="13" t="s">
        <v>91</v>
      </c>
      <c r="I2" s="13" t="s">
        <v>92</v>
      </c>
      <c r="J2" s="13" t="s">
        <v>93</v>
      </c>
      <c r="K2" s="225" t="s">
        <v>94</v>
      </c>
      <c r="L2" s="14" t="s">
        <v>95</v>
      </c>
      <c r="M2" s="13" t="s">
        <v>195</v>
      </c>
    </row>
    <row r="3" spans="1:13" ht="50.1" customHeight="1">
      <c r="A3" s="479" t="s">
        <v>96</v>
      </c>
      <c r="B3" s="480"/>
      <c r="C3" s="481"/>
      <c r="D3" s="15">
        <f>作成補助!H56</f>
        <v>0</v>
      </c>
      <c r="E3" s="15">
        <f>作成補助!I56</f>
        <v>0</v>
      </c>
      <c r="F3" s="15">
        <f>作成補助!J56</f>
        <v>0</v>
      </c>
      <c r="G3" s="15">
        <f>作成補助!K56</f>
        <v>0</v>
      </c>
      <c r="H3" s="15">
        <f>作成補助!L56</f>
        <v>0</v>
      </c>
      <c r="I3" s="15">
        <f>作成補助!M56</f>
        <v>0</v>
      </c>
      <c r="J3" s="15"/>
      <c r="K3" s="16"/>
      <c r="L3" s="17">
        <f>SUM(D3:K3)</f>
        <v>0</v>
      </c>
      <c r="M3" s="256"/>
    </row>
    <row r="4" spans="1:13" ht="50.1" customHeight="1">
      <c r="A4" s="18"/>
      <c r="B4" s="482" t="s">
        <v>97</v>
      </c>
      <c r="C4" s="473"/>
      <c r="D4" s="19">
        <f>作成補助!H57</f>
        <v>0</v>
      </c>
      <c r="E4" s="19">
        <f>作成補助!I57</f>
        <v>0</v>
      </c>
      <c r="F4" s="19">
        <f>作成補助!J57</f>
        <v>0</v>
      </c>
      <c r="G4" s="19">
        <f>作成補助!K57</f>
        <v>0</v>
      </c>
      <c r="H4" s="19">
        <f>作成補助!L57</f>
        <v>0</v>
      </c>
      <c r="I4" s="19">
        <f>作成補助!M57</f>
        <v>0</v>
      </c>
      <c r="J4" s="19"/>
      <c r="K4" s="19"/>
      <c r="L4" s="20">
        <f>SUM(D4:K4)</f>
        <v>0</v>
      </c>
      <c r="M4" s="256"/>
    </row>
    <row r="5" spans="1:13" ht="50.1" customHeight="1" thickBot="1">
      <c r="A5" s="21"/>
      <c r="B5" s="483" t="s">
        <v>98</v>
      </c>
      <c r="C5" s="484"/>
      <c r="D5" s="22">
        <f>作成補助!H58</f>
        <v>0</v>
      </c>
      <c r="E5" s="22">
        <f>作成補助!I58</f>
        <v>0</v>
      </c>
      <c r="F5" s="22">
        <f>作成補助!J58</f>
        <v>0</v>
      </c>
      <c r="G5" s="22">
        <f>作成補助!K58</f>
        <v>0</v>
      </c>
      <c r="H5" s="22">
        <f>作成補助!L58</f>
        <v>0</v>
      </c>
      <c r="I5" s="22">
        <f>作成補助!M58</f>
        <v>0</v>
      </c>
      <c r="J5" s="22"/>
      <c r="K5" s="22"/>
      <c r="L5" s="23">
        <f>SUM(D5:K5)</f>
        <v>0</v>
      </c>
      <c r="M5" s="257"/>
    </row>
    <row r="6" spans="1:13" ht="50.1" customHeight="1" thickTop="1">
      <c r="A6" s="485" t="s">
        <v>99</v>
      </c>
      <c r="B6" s="488" t="s">
        <v>100</v>
      </c>
      <c r="C6" s="489"/>
      <c r="D6" s="24">
        <f>作成補助!H60</f>
        <v>0</v>
      </c>
      <c r="E6" s="24">
        <f>作成補助!I60</f>
        <v>0</v>
      </c>
      <c r="F6" s="24">
        <f>作成補助!J60</f>
        <v>0</v>
      </c>
      <c r="G6" s="24">
        <f>作成補助!K60</f>
        <v>0</v>
      </c>
      <c r="H6" s="24">
        <f>作成補助!L60</f>
        <v>0</v>
      </c>
      <c r="I6" s="24">
        <f>作成補助!M60</f>
        <v>0</v>
      </c>
      <c r="J6" s="24"/>
      <c r="K6" s="24"/>
      <c r="L6" s="25">
        <f>SUM(D6:K6)</f>
        <v>0</v>
      </c>
      <c r="M6" s="323" t="str">
        <f>IF(作成補助!O60=0,"",作成補助!O60)</f>
        <v/>
      </c>
    </row>
    <row r="7" spans="1:13" ht="50.1" customHeight="1">
      <c r="A7" s="486"/>
      <c r="B7" s="490" t="s">
        <v>199</v>
      </c>
      <c r="C7" s="473"/>
      <c r="D7" s="24">
        <f>作成補助!H61</f>
        <v>0</v>
      </c>
      <c r="E7" s="24">
        <f>作成補助!I61</f>
        <v>0</v>
      </c>
      <c r="F7" s="24">
        <f>作成補助!J61</f>
        <v>0</v>
      </c>
      <c r="G7" s="24">
        <f>作成補助!K61</f>
        <v>0</v>
      </c>
      <c r="H7" s="24">
        <f>作成補助!L61</f>
        <v>0</v>
      </c>
      <c r="I7" s="24">
        <f>作成補助!M61</f>
        <v>0</v>
      </c>
      <c r="J7" s="24"/>
      <c r="K7" s="24"/>
      <c r="L7" s="20">
        <f t="shared" ref="L7:L10" si="0">SUM(D7:K7)</f>
        <v>0</v>
      </c>
      <c r="M7" s="324" t="str">
        <f>IF(作成補助!O61=0,"",作成補助!O61)</f>
        <v/>
      </c>
    </row>
    <row r="8" spans="1:13" ht="50.1" customHeight="1">
      <c r="A8" s="486"/>
      <c r="B8" s="472" t="s">
        <v>101</v>
      </c>
      <c r="C8" s="473"/>
      <c r="D8" s="24">
        <f>作成補助!H62</f>
        <v>0</v>
      </c>
      <c r="E8" s="24">
        <f>作成補助!I62</f>
        <v>0</v>
      </c>
      <c r="F8" s="24">
        <f>作成補助!J62</f>
        <v>0</v>
      </c>
      <c r="G8" s="24">
        <f>作成補助!K62</f>
        <v>0</v>
      </c>
      <c r="H8" s="24">
        <f>作成補助!L62</f>
        <v>0</v>
      </c>
      <c r="I8" s="24">
        <f>作成補助!M62</f>
        <v>0</v>
      </c>
      <c r="J8" s="19"/>
      <c r="K8" s="19"/>
      <c r="L8" s="20">
        <f t="shared" si="0"/>
        <v>0</v>
      </c>
      <c r="M8" s="256"/>
    </row>
    <row r="9" spans="1:13" ht="50.1" customHeight="1">
      <c r="A9" s="486"/>
      <c r="B9" s="472" t="s">
        <v>102</v>
      </c>
      <c r="C9" s="473"/>
      <c r="D9" s="24">
        <f>作成補助!H63</f>
        <v>0</v>
      </c>
      <c r="E9" s="24">
        <f>作成補助!I63</f>
        <v>0</v>
      </c>
      <c r="F9" s="24">
        <f>作成補助!J63</f>
        <v>0</v>
      </c>
      <c r="G9" s="24">
        <f>作成補助!K63</f>
        <v>0</v>
      </c>
      <c r="H9" s="24">
        <f>作成補助!L63</f>
        <v>0</v>
      </c>
      <c r="I9" s="24">
        <f>作成補助!M63</f>
        <v>0</v>
      </c>
      <c r="J9" s="19"/>
      <c r="K9" s="26"/>
      <c r="L9" s="20">
        <f t="shared" si="0"/>
        <v>0</v>
      </c>
      <c r="M9" s="256"/>
    </row>
    <row r="10" spans="1:13" ht="50.1" customHeight="1">
      <c r="A10" s="487"/>
      <c r="B10" s="474" t="s">
        <v>103</v>
      </c>
      <c r="C10" s="475"/>
      <c r="D10" s="15">
        <f>作成補助!H59</f>
        <v>0</v>
      </c>
      <c r="E10" s="15">
        <f>作成補助!I59</f>
        <v>0</v>
      </c>
      <c r="F10" s="15">
        <f>作成補助!J59</f>
        <v>0</v>
      </c>
      <c r="G10" s="15">
        <f>作成補助!K59</f>
        <v>0</v>
      </c>
      <c r="H10" s="15">
        <f>作成補助!L59</f>
        <v>0</v>
      </c>
      <c r="I10" s="15">
        <f>作成補助!M59</f>
        <v>0</v>
      </c>
      <c r="J10" s="15"/>
      <c r="K10" s="16"/>
      <c r="L10" s="17">
        <f t="shared" si="0"/>
        <v>0</v>
      </c>
      <c r="M10" s="256"/>
    </row>
    <row r="11" spans="1:13">
      <c r="A11" t="s">
        <v>104</v>
      </c>
    </row>
    <row r="12" spans="1:13">
      <c r="A12" t="s">
        <v>105</v>
      </c>
    </row>
    <row r="13" spans="1:13">
      <c r="A13" t="s">
        <v>106</v>
      </c>
    </row>
    <row r="14" spans="1:13">
      <c r="A14" t="s">
        <v>107</v>
      </c>
    </row>
    <row r="15" spans="1:13">
      <c r="A15" t="s">
        <v>108</v>
      </c>
    </row>
  </sheetData>
  <sheetProtection sheet="1" objects="1" scenarios="1"/>
  <mergeCells count="10">
    <mergeCell ref="B9:C9"/>
    <mergeCell ref="B10:C10"/>
    <mergeCell ref="A2:C2"/>
    <mergeCell ref="A3:C3"/>
    <mergeCell ref="B4:C4"/>
    <mergeCell ref="B5:C5"/>
    <mergeCell ref="A6:A10"/>
    <mergeCell ref="B6:C6"/>
    <mergeCell ref="B7:C7"/>
    <mergeCell ref="B8:C8"/>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作成補助</vt:lpstr>
      <vt:lpstr>別表４</vt:lpstr>
      <vt:lpstr>別表１</vt:lpstr>
      <vt:lpstr>別表３</vt:lpstr>
      <vt:lpstr>３目標値</vt:lpstr>
      <vt:lpstr>4算定根拠</vt:lpstr>
      <vt:lpstr>5資金計画</vt:lpstr>
      <vt:lpstr>'３目標値'!Print_Area</vt:lpstr>
      <vt:lpstr>'4算定根拠'!Print_Area</vt:lpstr>
      <vt:lpstr>'5資金計画'!Print_Area</vt:lpstr>
      <vt:lpstr>作成補助!Print_Area</vt:lpstr>
      <vt:lpstr>別表１!Print_Area</vt:lpstr>
      <vt:lpstr>別表３!Print_Area</vt:lpstr>
      <vt:lpstr>別表４!Print_Area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山下＿真紀（経営支援係）</dc:creator>
  <cp:lastModifiedBy>安達＿伸彰</cp:lastModifiedBy>
  <cp:lastPrinted>2021-11-15T08:18:31Z</cp:lastPrinted>
  <dcterms:created xsi:type="dcterms:W3CDTF">2021-01-15T05:03:23Z</dcterms:created>
  <dcterms:modified xsi:type="dcterms:W3CDTF">2022-01-17T08:07:50Z</dcterms:modified>
</cp:coreProperties>
</file>