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003就労\22 障害者優先調達推進法\H26以降\H26優先調達実績（市町村・独法）\04 国報告\"/>
    </mc:Choice>
  </mc:AlternateContent>
  <bookViews>
    <workbookView xWindow="360" yWindow="105" windowWidth="9675" windowHeight="8265"/>
  </bookViews>
  <sheets>
    <sheet name="様式 (地方総括)" sheetId="7" r:id="rId1"/>
    <sheet name="分類例" sheetId="8" r:id="rId2"/>
  </sheets>
  <definedNames>
    <definedName name="_xlnm.Print_Area" localSheetId="0">'様式 (地方総括)'!$A$1:$AH$759</definedName>
    <definedName name="_xlnm.Print_Titles" localSheetId="0">'様式 (地方総括)'!$1:$7</definedName>
  </definedNames>
  <calcPr calcId="152511"/>
</workbook>
</file>

<file path=xl/calcChain.xml><?xml version="1.0" encoding="utf-8"?>
<calcChain xmlns="http://schemas.openxmlformats.org/spreadsheetml/2006/main">
  <c r="AH111" i="7" l="1"/>
  <c r="AG111" i="7"/>
  <c r="AB111" i="7"/>
  <c r="AA111" i="7"/>
  <c r="Z111" i="7"/>
  <c r="Y111" i="7"/>
  <c r="X111" i="7"/>
  <c r="W111" i="7"/>
  <c r="V111" i="7"/>
  <c r="U111" i="7"/>
  <c r="T111" i="7"/>
  <c r="S111" i="7"/>
  <c r="R111" i="7"/>
  <c r="Q111" i="7"/>
  <c r="N111" i="7"/>
  <c r="M111" i="7"/>
  <c r="L111" i="7"/>
  <c r="K111" i="7"/>
  <c r="J111" i="7"/>
  <c r="I111" i="7"/>
  <c r="H111" i="7"/>
  <c r="G111" i="7"/>
  <c r="AD110" i="7"/>
  <c r="AC110" i="7"/>
  <c r="P110" i="7"/>
  <c r="AF110" i="7" s="1"/>
  <c r="O110" i="7"/>
  <c r="AE110" i="7" s="1"/>
  <c r="AD109" i="7"/>
  <c r="AD111" i="7" s="1"/>
  <c r="AC109" i="7"/>
  <c r="P109" i="7"/>
  <c r="AF109" i="7" s="1"/>
  <c r="O109" i="7"/>
  <c r="O111" i="7" s="1"/>
  <c r="AD108" i="7"/>
  <c r="AC108" i="7"/>
  <c r="AC111" i="7" s="1"/>
  <c r="P108" i="7"/>
  <c r="P111" i="7" s="1"/>
  <c r="O108" i="7"/>
  <c r="AE108" i="7" s="1"/>
  <c r="AF108" i="7" l="1"/>
  <c r="AF111" i="7" s="1"/>
  <c r="AE109" i="7"/>
  <c r="AE111" i="7" s="1"/>
  <c r="G730" i="7" l="1"/>
  <c r="N731" i="7"/>
  <c r="I731" i="7"/>
  <c r="J731" i="7"/>
  <c r="K731" i="7"/>
  <c r="L731" i="7"/>
  <c r="M731" i="7"/>
  <c r="I730" i="7"/>
  <c r="J730" i="7"/>
  <c r="K730" i="7"/>
  <c r="L730" i="7"/>
  <c r="M730" i="7"/>
  <c r="N730" i="7"/>
  <c r="M729" i="7"/>
  <c r="O730" i="7" l="1"/>
  <c r="I755" i="7"/>
  <c r="J755" i="7"/>
  <c r="K755" i="7"/>
  <c r="L755" i="7"/>
  <c r="M755" i="7"/>
  <c r="N755" i="7"/>
  <c r="I754" i="7"/>
  <c r="J754" i="7"/>
  <c r="K754" i="7"/>
  <c r="L754" i="7"/>
  <c r="M754" i="7"/>
  <c r="N754" i="7"/>
  <c r="M753" i="7"/>
  <c r="G754" i="7" l="1"/>
  <c r="AG749" i="7"/>
  <c r="AG750" i="7"/>
  <c r="AH750" i="7"/>
  <c r="AG751" i="7"/>
  <c r="AH751" i="7"/>
  <c r="AH749" i="7"/>
  <c r="Q751" i="7"/>
  <c r="R751" i="7"/>
  <c r="S751" i="7"/>
  <c r="T751" i="7"/>
  <c r="U751" i="7"/>
  <c r="V751" i="7"/>
  <c r="W751" i="7"/>
  <c r="X751" i="7"/>
  <c r="Y751" i="7"/>
  <c r="Z751" i="7"/>
  <c r="AA751" i="7"/>
  <c r="AB751" i="7"/>
  <c r="R750" i="7"/>
  <c r="S750" i="7"/>
  <c r="T750" i="7"/>
  <c r="U750" i="7"/>
  <c r="V750" i="7"/>
  <c r="W750" i="7"/>
  <c r="X750" i="7"/>
  <c r="Y750" i="7"/>
  <c r="Z750" i="7"/>
  <c r="AA750" i="7"/>
  <c r="AB750" i="7"/>
  <c r="Q750" i="7"/>
  <c r="R749" i="7"/>
  <c r="S749" i="7"/>
  <c r="T749" i="7"/>
  <c r="U749" i="7"/>
  <c r="V749" i="7"/>
  <c r="W749" i="7"/>
  <c r="X749" i="7"/>
  <c r="Y749" i="7"/>
  <c r="Z749" i="7"/>
  <c r="AA749" i="7"/>
  <c r="AB749" i="7"/>
  <c r="Q749" i="7"/>
  <c r="H752" i="7"/>
  <c r="H751" i="7"/>
  <c r="I751" i="7"/>
  <c r="J751" i="7"/>
  <c r="K751" i="7"/>
  <c r="L751" i="7"/>
  <c r="M751" i="7"/>
  <c r="N751" i="7"/>
  <c r="H750" i="7"/>
  <c r="I750" i="7"/>
  <c r="J750" i="7"/>
  <c r="K750" i="7"/>
  <c r="L750" i="7"/>
  <c r="M750" i="7"/>
  <c r="N750" i="7"/>
  <c r="G750" i="7"/>
  <c r="G751" i="7"/>
  <c r="H749" i="7"/>
  <c r="I749" i="7"/>
  <c r="J749" i="7"/>
  <c r="K749" i="7"/>
  <c r="L749" i="7"/>
  <c r="M749" i="7"/>
  <c r="N749" i="7"/>
  <c r="G749" i="7"/>
  <c r="AH748" i="7"/>
  <c r="AG748" i="7"/>
  <c r="AB748" i="7"/>
  <c r="AA748" i="7"/>
  <c r="Z748" i="7"/>
  <c r="Y748" i="7"/>
  <c r="X748" i="7"/>
  <c r="W748" i="7"/>
  <c r="V748" i="7"/>
  <c r="U748" i="7"/>
  <c r="T748" i="7"/>
  <c r="S748" i="7"/>
  <c r="R748" i="7"/>
  <c r="Q748" i="7"/>
  <c r="N748" i="7"/>
  <c r="M748" i="7"/>
  <c r="L748" i="7"/>
  <c r="K748" i="7"/>
  <c r="J748" i="7"/>
  <c r="I748" i="7"/>
  <c r="H748" i="7"/>
  <c r="G748" i="7"/>
  <c r="AD747" i="7"/>
  <c r="AC747" i="7"/>
  <c r="P747" i="7"/>
  <c r="O747" i="7"/>
  <c r="AD746" i="7"/>
  <c r="AC746" i="7"/>
  <c r="P746" i="7"/>
  <c r="O746" i="7"/>
  <c r="AD745" i="7"/>
  <c r="AD748" i="7" s="1"/>
  <c r="AC745" i="7"/>
  <c r="AC748" i="7" s="1"/>
  <c r="P745" i="7"/>
  <c r="O745" i="7"/>
  <c r="AE745" i="7" l="1"/>
  <c r="O748" i="7"/>
  <c r="AE747" i="7"/>
  <c r="AF745" i="7"/>
  <c r="P748" i="7"/>
  <c r="AF747" i="7"/>
  <c r="AE746" i="7"/>
  <c r="AE748" i="7" s="1"/>
  <c r="AF746" i="7"/>
  <c r="AF748" i="7" s="1"/>
  <c r="AH740" i="7" l="1"/>
  <c r="AG740" i="7"/>
  <c r="AB740" i="7"/>
  <c r="AA740" i="7"/>
  <c r="Z740" i="7"/>
  <c r="Y740" i="7"/>
  <c r="X740" i="7"/>
  <c r="W740" i="7"/>
  <c r="V740" i="7"/>
  <c r="U740" i="7"/>
  <c r="T740" i="7"/>
  <c r="S740" i="7"/>
  <c r="R740" i="7"/>
  <c r="Q740" i="7"/>
  <c r="N740" i="7"/>
  <c r="M740" i="7"/>
  <c r="L740" i="7"/>
  <c r="K740" i="7"/>
  <c r="J740" i="7"/>
  <c r="I740" i="7"/>
  <c r="H740" i="7"/>
  <c r="G740" i="7"/>
  <c r="AD739" i="7"/>
  <c r="AC739" i="7"/>
  <c r="P739" i="7"/>
  <c r="O739" i="7"/>
  <c r="AE739" i="7" s="1"/>
  <c r="AD738" i="7"/>
  <c r="AC738" i="7"/>
  <c r="P738" i="7"/>
  <c r="O738" i="7"/>
  <c r="AD737" i="7"/>
  <c r="AD740" i="7" s="1"/>
  <c r="AC737" i="7"/>
  <c r="AC740" i="7" s="1"/>
  <c r="P737" i="7"/>
  <c r="O737" i="7"/>
  <c r="AE737" i="7" s="1"/>
  <c r="O740" i="7" l="1"/>
  <c r="AF737" i="7"/>
  <c r="P740" i="7"/>
  <c r="AF739" i="7"/>
  <c r="AE738" i="7"/>
  <c r="AE740" i="7" s="1"/>
  <c r="AF738" i="7"/>
  <c r="AF740" i="7" l="1"/>
  <c r="AH736" i="7"/>
  <c r="AG736" i="7"/>
  <c r="AB736" i="7"/>
  <c r="AA736" i="7"/>
  <c r="Z736" i="7"/>
  <c r="Y736" i="7"/>
  <c r="X736" i="7"/>
  <c r="W736" i="7"/>
  <c r="V736" i="7"/>
  <c r="U736" i="7"/>
  <c r="T736" i="7"/>
  <c r="S736" i="7"/>
  <c r="R736" i="7"/>
  <c r="Q736" i="7"/>
  <c r="N736" i="7"/>
  <c r="M736" i="7"/>
  <c r="L736" i="7"/>
  <c r="K736" i="7"/>
  <c r="J736" i="7"/>
  <c r="I736" i="7"/>
  <c r="H736" i="7"/>
  <c r="G736" i="7"/>
  <c r="AD735" i="7"/>
  <c r="AC735" i="7"/>
  <c r="P735" i="7"/>
  <c r="O735" i="7"/>
  <c r="AE735" i="7" s="1"/>
  <c r="AD734" i="7"/>
  <c r="AC734" i="7"/>
  <c r="P734" i="7"/>
  <c r="O734" i="7"/>
  <c r="AD733" i="7"/>
  <c r="AD736" i="7" s="1"/>
  <c r="AC733" i="7"/>
  <c r="AC736" i="7" s="1"/>
  <c r="P733" i="7"/>
  <c r="O733" i="7"/>
  <c r="AE733" i="7" s="1"/>
  <c r="O736" i="7" l="1"/>
  <c r="AF733" i="7"/>
  <c r="P736" i="7"/>
  <c r="AF735" i="7"/>
  <c r="AE734" i="7"/>
  <c r="AE736" i="7" s="1"/>
  <c r="AF734" i="7"/>
  <c r="AF736" i="7" l="1"/>
  <c r="AH752" i="7"/>
  <c r="AG752" i="7"/>
  <c r="AB752" i="7"/>
  <c r="AA752" i="7"/>
  <c r="Z752" i="7"/>
  <c r="Y752" i="7"/>
  <c r="X752" i="7"/>
  <c r="W752" i="7"/>
  <c r="V752" i="7"/>
  <c r="U752" i="7"/>
  <c r="T752" i="7"/>
  <c r="S752" i="7"/>
  <c r="R752" i="7"/>
  <c r="Q752" i="7"/>
  <c r="N752" i="7"/>
  <c r="M752" i="7"/>
  <c r="L752" i="7"/>
  <c r="K752" i="7"/>
  <c r="J752" i="7"/>
  <c r="I752" i="7"/>
  <c r="G752" i="7"/>
  <c r="AD751" i="7"/>
  <c r="AC751" i="7"/>
  <c r="P751" i="7"/>
  <c r="O751" i="7"/>
  <c r="AD750" i="7"/>
  <c r="AC750" i="7"/>
  <c r="P750" i="7"/>
  <c r="O750" i="7"/>
  <c r="AD749" i="7"/>
  <c r="AC749" i="7"/>
  <c r="AC752" i="7" s="1"/>
  <c r="P749" i="7"/>
  <c r="P752" i="7" s="1"/>
  <c r="O749" i="7"/>
  <c r="AH744" i="7"/>
  <c r="AG744" i="7"/>
  <c r="AB744" i="7"/>
  <c r="AA744" i="7"/>
  <c r="Z744" i="7"/>
  <c r="Y744" i="7"/>
  <c r="X744" i="7"/>
  <c r="W744" i="7"/>
  <c r="V744" i="7"/>
  <c r="U744" i="7"/>
  <c r="T744" i="7"/>
  <c r="S744" i="7"/>
  <c r="R744" i="7"/>
  <c r="Q744" i="7"/>
  <c r="N744" i="7"/>
  <c r="M744" i="7"/>
  <c r="L744" i="7"/>
  <c r="K744" i="7"/>
  <c r="J744" i="7"/>
  <c r="I744" i="7"/>
  <c r="H744" i="7"/>
  <c r="G744" i="7"/>
  <c r="AD743" i="7"/>
  <c r="AC743" i="7"/>
  <c r="P743" i="7"/>
  <c r="AF743" i="7" s="1"/>
  <c r="O743" i="7"/>
  <c r="AD742" i="7"/>
  <c r="AC742" i="7"/>
  <c r="P742" i="7"/>
  <c r="AF742" i="7" s="1"/>
  <c r="O742" i="7"/>
  <c r="AD741" i="7"/>
  <c r="AC741" i="7"/>
  <c r="AC744" i="7" s="1"/>
  <c r="P741" i="7"/>
  <c r="P744" i="7" s="1"/>
  <c r="O741" i="7"/>
  <c r="AE751" i="7" l="1"/>
  <c r="AE749" i="7"/>
  <c r="AD752" i="7"/>
  <c r="O752" i="7"/>
  <c r="AD744" i="7"/>
  <c r="AF750" i="7"/>
  <c r="AF751" i="7"/>
  <c r="AE741" i="7"/>
  <c r="O744" i="7"/>
  <c r="AE743" i="7"/>
  <c r="AF741" i="7"/>
  <c r="AF744" i="7" s="1"/>
  <c r="AF749" i="7"/>
  <c r="AE742" i="7"/>
  <c r="AE750" i="7"/>
  <c r="AE752" i="7" l="1"/>
  <c r="AF752" i="7"/>
  <c r="AE744" i="7"/>
  <c r="H731" i="7"/>
  <c r="H755" i="7" s="1"/>
  <c r="H730" i="7"/>
  <c r="H754" i="7" s="1"/>
  <c r="AG731" i="7"/>
  <c r="AG755" i="7" s="1"/>
  <c r="AH731" i="7"/>
  <c r="AH755" i="7" s="1"/>
  <c r="AG730" i="7"/>
  <c r="AG754" i="7" s="1"/>
  <c r="R730" i="7"/>
  <c r="R754" i="7" s="1"/>
  <c r="R729" i="7"/>
  <c r="R753" i="7" s="1"/>
  <c r="AB730" i="7"/>
  <c r="AB754" i="7" s="1"/>
  <c r="AB731" i="7"/>
  <c r="AB755" i="7" s="1"/>
  <c r="AA730" i="7"/>
  <c r="AA754" i="7" s="1"/>
  <c r="AA731" i="7"/>
  <c r="AA755" i="7" s="1"/>
  <c r="Z730" i="7"/>
  <c r="Z754" i="7" s="1"/>
  <c r="Z731" i="7"/>
  <c r="Z755" i="7" s="1"/>
  <c r="Y730" i="7"/>
  <c r="Y754" i="7" s="1"/>
  <c r="Y731" i="7"/>
  <c r="Y755" i="7" s="1"/>
  <c r="X730" i="7"/>
  <c r="X754" i="7" s="1"/>
  <c r="X731" i="7"/>
  <c r="X755" i="7" s="1"/>
  <c r="W730" i="7"/>
  <c r="W754" i="7" s="1"/>
  <c r="W731" i="7"/>
  <c r="W755" i="7" s="1"/>
  <c r="U730" i="7"/>
  <c r="U754" i="7" s="1"/>
  <c r="U731" i="7"/>
  <c r="U755" i="7" s="1"/>
  <c r="V730" i="7"/>
  <c r="V754" i="7" s="1"/>
  <c r="V731" i="7"/>
  <c r="V755" i="7" s="1"/>
  <c r="T730" i="7"/>
  <c r="T754" i="7" s="1"/>
  <c r="T731" i="7"/>
  <c r="T755" i="7" s="1"/>
  <c r="S730" i="7"/>
  <c r="S754" i="7" s="1"/>
  <c r="S731" i="7"/>
  <c r="S755" i="7" s="1"/>
  <c r="R731" i="7"/>
  <c r="R755" i="7" s="1"/>
  <c r="Q730" i="7"/>
  <c r="Q754" i="7" s="1"/>
  <c r="Q731" i="7"/>
  <c r="Q755" i="7" s="1"/>
  <c r="S729" i="7"/>
  <c r="S753" i="7" s="1"/>
  <c r="T729" i="7"/>
  <c r="T753" i="7" s="1"/>
  <c r="W729" i="7"/>
  <c r="W753" i="7" s="1"/>
  <c r="X729" i="7"/>
  <c r="X753" i="7" s="1"/>
  <c r="Y729" i="7"/>
  <c r="Y753" i="7" s="1"/>
  <c r="Z729" i="7"/>
  <c r="Z753" i="7" s="1"/>
  <c r="AA729" i="7"/>
  <c r="AA753" i="7" s="1"/>
  <c r="AB729" i="7"/>
  <c r="AB753" i="7" s="1"/>
  <c r="Q729" i="7"/>
  <c r="Q753" i="7" s="1"/>
  <c r="H729" i="7"/>
  <c r="H753" i="7" s="1"/>
  <c r="AH520" i="7"/>
  <c r="AG520" i="7"/>
  <c r="AB520" i="7"/>
  <c r="AA520" i="7"/>
  <c r="Z520" i="7"/>
  <c r="Y520" i="7"/>
  <c r="X520" i="7"/>
  <c r="W520" i="7"/>
  <c r="V520" i="7"/>
  <c r="U520" i="7"/>
  <c r="T520" i="7"/>
  <c r="S520" i="7"/>
  <c r="R520" i="7"/>
  <c r="Q520" i="7"/>
  <c r="N520" i="7"/>
  <c r="M520" i="7"/>
  <c r="L520" i="7"/>
  <c r="K520" i="7"/>
  <c r="J520" i="7"/>
  <c r="I520" i="7"/>
  <c r="H520" i="7"/>
  <c r="G520" i="7"/>
  <c r="AD519" i="7"/>
  <c r="AC519" i="7"/>
  <c r="P519" i="7"/>
  <c r="O519" i="7"/>
  <c r="AD518" i="7"/>
  <c r="AC518" i="7"/>
  <c r="AE518" i="7" s="1"/>
  <c r="P518" i="7"/>
  <c r="AF518" i="7" s="1"/>
  <c r="O518" i="7"/>
  <c r="AD517" i="7"/>
  <c r="AC517" i="7"/>
  <c r="AC520" i="7" s="1"/>
  <c r="P517" i="7"/>
  <c r="AF517" i="7" s="1"/>
  <c r="O517" i="7"/>
  <c r="AH516" i="7"/>
  <c r="AG516" i="7"/>
  <c r="AB516" i="7"/>
  <c r="AA516" i="7"/>
  <c r="Z516" i="7"/>
  <c r="Y516" i="7"/>
  <c r="X516" i="7"/>
  <c r="W516" i="7"/>
  <c r="V516" i="7"/>
  <c r="U516" i="7"/>
  <c r="T516" i="7"/>
  <c r="S516" i="7"/>
  <c r="R516" i="7"/>
  <c r="Q516" i="7"/>
  <c r="N516" i="7"/>
  <c r="M516" i="7"/>
  <c r="L516" i="7"/>
  <c r="K516" i="7"/>
  <c r="J516" i="7"/>
  <c r="I516" i="7"/>
  <c r="H516" i="7"/>
  <c r="G516" i="7"/>
  <c r="AD515" i="7"/>
  <c r="AC515" i="7"/>
  <c r="P515" i="7"/>
  <c r="O515" i="7"/>
  <c r="AD514" i="7"/>
  <c r="AC514" i="7"/>
  <c r="P514" i="7"/>
  <c r="O514" i="7"/>
  <c r="AD513" i="7"/>
  <c r="AC513" i="7"/>
  <c r="P513" i="7"/>
  <c r="P516" i="7" s="1"/>
  <c r="O513" i="7"/>
  <c r="O516" i="7" s="1"/>
  <c r="AH508" i="7"/>
  <c r="AG508" i="7"/>
  <c r="AB508" i="7"/>
  <c r="AA508" i="7"/>
  <c r="Z508" i="7"/>
  <c r="Y508" i="7"/>
  <c r="X508" i="7"/>
  <c r="W508" i="7"/>
  <c r="V508" i="7"/>
  <c r="U508" i="7"/>
  <c r="T508" i="7"/>
  <c r="S508" i="7"/>
  <c r="R508" i="7"/>
  <c r="Q508" i="7"/>
  <c r="N508" i="7"/>
  <c r="M508" i="7"/>
  <c r="L508" i="7"/>
  <c r="K508" i="7"/>
  <c r="J508" i="7"/>
  <c r="I508" i="7"/>
  <c r="H508" i="7"/>
  <c r="G508" i="7"/>
  <c r="AD507" i="7"/>
  <c r="AC507" i="7"/>
  <c r="P507" i="7"/>
  <c r="AF507" i="7" s="1"/>
  <c r="O507" i="7"/>
  <c r="AD506" i="7"/>
  <c r="AC506" i="7"/>
  <c r="P506" i="7"/>
  <c r="O506" i="7"/>
  <c r="AD505" i="7"/>
  <c r="AD508" i="7" s="1"/>
  <c r="AC505" i="7"/>
  <c r="AC508" i="7" s="1"/>
  <c r="P505" i="7"/>
  <c r="AF505" i="7" s="1"/>
  <c r="O505" i="7"/>
  <c r="AH500" i="7"/>
  <c r="AG500" i="7"/>
  <c r="AB500" i="7"/>
  <c r="AA500" i="7"/>
  <c r="Z500" i="7"/>
  <c r="Y500" i="7"/>
  <c r="X500" i="7"/>
  <c r="W500" i="7"/>
  <c r="V500" i="7"/>
  <c r="U500" i="7"/>
  <c r="T500" i="7"/>
  <c r="S500" i="7"/>
  <c r="R500" i="7"/>
  <c r="Q500" i="7"/>
  <c r="N500" i="7"/>
  <c r="M500" i="7"/>
  <c r="L500" i="7"/>
  <c r="K500" i="7"/>
  <c r="J500" i="7"/>
  <c r="I500" i="7"/>
  <c r="H500" i="7"/>
  <c r="G500" i="7"/>
  <c r="AD499" i="7"/>
  <c r="AC499" i="7"/>
  <c r="P499" i="7"/>
  <c r="O499" i="7"/>
  <c r="AD498" i="7"/>
  <c r="AC498" i="7"/>
  <c r="P498" i="7"/>
  <c r="O498" i="7"/>
  <c r="AD497" i="7"/>
  <c r="AC497" i="7"/>
  <c r="P497" i="7"/>
  <c r="P500" i="7" s="1"/>
  <c r="O497" i="7"/>
  <c r="O500" i="7" s="1"/>
  <c r="AH492" i="7"/>
  <c r="AG492" i="7"/>
  <c r="AB492" i="7"/>
  <c r="AA492" i="7"/>
  <c r="Z492" i="7"/>
  <c r="Y492" i="7"/>
  <c r="X492" i="7"/>
  <c r="W492" i="7"/>
  <c r="V492" i="7"/>
  <c r="U492" i="7"/>
  <c r="T492" i="7"/>
  <c r="S492" i="7"/>
  <c r="R492" i="7"/>
  <c r="Q492" i="7"/>
  <c r="N492" i="7"/>
  <c r="M492" i="7"/>
  <c r="L492" i="7"/>
  <c r="K492" i="7"/>
  <c r="J492" i="7"/>
  <c r="I492" i="7"/>
  <c r="H492" i="7"/>
  <c r="G492" i="7"/>
  <c r="AD491" i="7"/>
  <c r="AC491" i="7"/>
  <c r="P491" i="7"/>
  <c r="AF491" i="7" s="1"/>
  <c r="O491" i="7"/>
  <c r="AD490" i="7"/>
  <c r="AC490" i="7"/>
  <c r="P490" i="7"/>
  <c r="O490" i="7"/>
  <c r="AD489" i="7"/>
  <c r="AD492" i="7" s="1"/>
  <c r="AC489" i="7"/>
  <c r="AC492" i="7" s="1"/>
  <c r="P489" i="7"/>
  <c r="AF489" i="7" s="1"/>
  <c r="O489" i="7"/>
  <c r="P492" i="7" l="1"/>
  <c r="AD500" i="7"/>
  <c r="P508" i="7"/>
  <c r="AD516" i="7"/>
  <c r="AE489" i="7"/>
  <c r="O492" i="7"/>
  <c r="AC500" i="7"/>
  <c r="AE505" i="7"/>
  <c r="O508" i="7"/>
  <c r="AC516" i="7"/>
  <c r="AE517" i="7"/>
  <c r="O520" i="7"/>
  <c r="AE519" i="7"/>
  <c r="AE491" i="7"/>
  <c r="AE507" i="7"/>
  <c r="AE520" i="7"/>
  <c r="AE498" i="7"/>
  <c r="AE499" i="7"/>
  <c r="AE514" i="7"/>
  <c r="AE515" i="7"/>
  <c r="AF519" i="7"/>
  <c r="AF520" i="7" s="1"/>
  <c r="AF498" i="7"/>
  <c r="AF499" i="7"/>
  <c r="AF514" i="7"/>
  <c r="AF515" i="7"/>
  <c r="AD520" i="7"/>
  <c r="AE506" i="7"/>
  <c r="AF490" i="7"/>
  <c r="AF492" i="7" s="1"/>
  <c r="AF497" i="7"/>
  <c r="AF506" i="7"/>
  <c r="AF508" i="7" s="1"/>
  <c r="AF513" i="7"/>
  <c r="P520" i="7"/>
  <c r="AE490" i="7"/>
  <c r="AE497" i="7"/>
  <c r="AE513" i="7"/>
  <c r="AE508" i="7" l="1"/>
  <c r="AE492" i="7"/>
  <c r="AE500" i="7"/>
  <c r="AF500" i="7"/>
  <c r="AE516" i="7"/>
  <c r="AF516" i="7"/>
  <c r="I729" i="7"/>
  <c r="I753" i="7" s="1"/>
  <c r="M732" i="7"/>
  <c r="N729" i="7"/>
  <c r="P730" i="7"/>
  <c r="P731" i="7"/>
  <c r="G731" i="7"/>
  <c r="G729" i="7"/>
  <c r="AB732" i="7"/>
  <c r="AA732" i="7"/>
  <c r="Z732" i="7"/>
  <c r="Y732" i="7"/>
  <c r="X732" i="7"/>
  <c r="W732" i="7"/>
  <c r="T732" i="7"/>
  <c r="S732" i="7"/>
  <c r="R732" i="7"/>
  <c r="Q732" i="7"/>
  <c r="AD731" i="7"/>
  <c r="AC731" i="7"/>
  <c r="AD730" i="7"/>
  <c r="AC730" i="7"/>
  <c r="N732" i="7" l="1"/>
  <c r="N753" i="7"/>
  <c r="I732" i="7"/>
  <c r="G732" i="7"/>
  <c r="G753" i="7"/>
  <c r="O731" i="7"/>
  <c r="AE731" i="7" s="1"/>
  <c r="G755" i="7"/>
  <c r="AF730" i="7"/>
  <c r="AF731" i="7"/>
  <c r="AE730" i="7"/>
  <c r="H732" i="7"/>
  <c r="AH140" i="7" l="1"/>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AH136" i="7"/>
  <c r="AG136" i="7"/>
  <c r="AF136" i="7"/>
  <c r="AE136" i="7"/>
  <c r="AD136" i="7"/>
  <c r="AC136" i="7"/>
  <c r="AB136" i="7"/>
  <c r="AA136" i="7"/>
  <c r="Z136" i="7"/>
  <c r="Y136" i="7"/>
  <c r="X136" i="7"/>
  <c r="W136" i="7"/>
  <c r="V136" i="7"/>
  <c r="U136" i="7"/>
  <c r="T136" i="7"/>
  <c r="S136" i="7"/>
  <c r="R136" i="7"/>
  <c r="Q136" i="7"/>
  <c r="P136" i="7"/>
  <c r="O136" i="7"/>
  <c r="N136" i="7"/>
  <c r="M136" i="7"/>
  <c r="L136" i="7"/>
  <c r="K136" i="7"/>
  <c r="J136" i="7"/>
  <c r="I136" i="7"/>
  <c r="H136" i="7"/>
  <c r="G136" i="7"/>
  <c r="AH127" i="7"/>
  <c r="AG127" i="7"/>
  <c r="AF127" i="7"/>
  <c r="AE127" i="7"/>
  <c r="AD127" i="7"/>
  <c r="AC127" i="7"/>
  <c r="AB127" i="7"/>
  <c r="AA127" i="7"/>
  <c r="Z127" i="7"/>
  <c r="Y127" i="7"/>
  <c r="X127" i="7"/>
  <c r="W127" i="7"/>
  <c r="V127" i="7"/>
  <c r="U127" i="7"/>
  <c r="T127" i="7"/>
  <c r="S127" i="7"/>
  <c r="R127" i="7"/>
  <c r="Q127" i="7"/>
  <c r="P127" i="7"/>
  <c r="O127" i="7"/>
  <c r="N127" i="7"/>
  <c r="M127" i="7"/>
  <c r="L127" i="7"/>
  <c r="K127" i="7"/>
  <c r="J127" i="7"/>
  <c r="I127" i="7"/>
  <c r="H127" i="7"/>
  <c r="G127" i="7"/>
  <c r="AH123" i="7"/>
  <c r="AG123" i="7"/>
  <c r="AF123" i="7"/>
  <c r="AE123" i="7"/>
  <c r="AD123" i="7"/>
  <c r="AC123" i="7"/>
  <c r="AB123" i="7"/>
  <c r="AA123" i="7"/>
  <c r="Z123" i="7"/>
  <c r="Y123" i="7"/>
  <c r="X123" i="7"/>
  <c r="W123" i="7"/>
  <c r="V123" i="7"/>
  <c r="U123" i="7"/>
  <c r="T123" i="7"/>
  <c r="S123" i="7"/>
  <c r="R123" i="7"/>
  <c r="Q123" i="7"/>
  <c r="P123" i="7"/>
  <c r="O123" i="7"/>
  <c r="N123" i="7"/>
  <c r="M123" i="7"/>
  <c r="L123" i="7"/>
  <c r="K123" i="7"/>
  <c r="J123" i="7"/>
  <c r="I123" i="7"/>
  <c r="H123" i="7"/>
  <c r="G123" i="7"/>
  <c r="AH119" i="7"/>
  <c r="AG119" i="7"/>
  <c r="AF119" i="7"/>
  <c r="AE119" i="7"/>
  <c r="AD119" i="7"/>
  <c r="AC119" i="7"/>
  <c r="AB119" i="7"/>
  <c r="AA119" i="7"/>
  <c r="Z119" i="7"/>
  <c r="Y119" i="7"/>
  <c r="X119" i="7"/>
  <c r="W119" i="7"/>
  <c r="V119" i="7"/>
  <c r="U119" i="7"/>
  <c r="T119" i="7"/>
  <c r="S119" i="7"/>
  <c r="R119" i="7"/>
  <c r="Q119" i="7"/>
  <c r="P119" i="7"/>
  <c r="O119" i="7"/>
  <c r="N119" i="7"/>
  <c r="M119" i="7"/>
  <c r="L119" i="7"/>
  <c r="K119" i="7"/>
  <c r="J119" i="7"/>
  <c r="I119" i="7"/>
  <c r="H119" i="7"/>
  <c r="G119" i="7"/>
  <c r="AH115" i="7"/>
  <c r="AG115" i="7"/>
  <c r="AB115" i="7"/>
  <c r="AA115" i="7"/>
  <c r="Z115" i="7"/>
  <c r="Y115" i="7"/>
  <c r="X115" i="7"/>
  <c r="W115" i="7"/>
  <c r="V115" i="7"/>
  <c r="U115" i="7"/>
  <c r="T115" i="7"/>
  <c r="S115" i="7"/>
  <c r="R115" i="7"/>
  <c r="Q115" i="7"/>
  <c r="N115" i="7"/>
  <c r="M115" i="7"/>
  <c r="L115" i="7"/>
  <c r="K115" i="7"/>
  <c r="J115" i="7"/>
  <c r="I115" i="7"/>
  <c r="H115" i="7"/>
  <c r="G115" i="7"/>
  <c r="AD114" i="7"/>
  <c r="AC114" i="7"/>
  <c r="P114" i="7"/>
  <c r="O114" i="7"/>
  <c r="AD113" i="7"/>
  <c r="AC113" i="7"/>
  <c r="P113" i="7"/>
  <c r="O113" i="7"/>
  <c r="AD112" i="7"/>
  <c r="AC112" i="7"/>
  <c r="AC115" i="7" s="1"/>
  <c r="P112" i="7"/>
  <c r="P115" i="7" s="1"/>
  <c r="O112" i="7"/>
  <c r="AD115" i="7" l="1"/>
  <c r="AE112" i="7"/>
  <c r="O115" i="7"/>
  <c r="AE114" i="7"/>
  <c r="AF113" i="7"/>
  <c r="AF114" i="7"/>
  <c r="AF112" i="7"/>
  <c r="AE113" i="7"/>
  <c r="AE115" i="7" s="1"/>
  <c r="AF115" i="7" l="1"/>
  <c r="AH488" i="7" l="1"/>
  <c r="AG488" i="7"/>
  <c r="AB488" i="7"/>
  <c r="AA488" i="7"/>
  <c r="Z488" i="7"/>
  <c r="Y488" i="7"/>
  <c r="X488" i="7"/>
  <c r="W488" i="7"/>
  <c r="V488" i="7"/>
  <c r="U488" i="7"/>
  <c r="T488" i="7"/>
  <c r="S488" i="7"/>
  <c r="R488" i="7"/>
  <c r="Q488" i="7"/>
  <c r="N488" i="7"/>
  <c r="M488" i="7"/>
  <c r="L488" i="7"/>
  <c r="K488" i="7"/>
  <c r="J488" i="7"/>
  <c r="I488" i="7"/>
  <c r="H488" i="7"/>
  <c r="G488" i="7"/>
  <c r="AD487" i="7"/>
  <c r="AC487" i="7"/>
  <c r="P487" i="7"/>
  <c r="O487" i="7"/>
  <c r="AD486" i="7"/>
  <c r="AC486" i="7"/>
  <c r="P486" i="7"/>
  <c r="O486" i="7"/>
  <c r="AD485" i="7"/>
  <c r="AC485" i="7"/>
  <c r="AC488" i="7" s="1"/>
  <c r="P485" i="7"/>
  <c r="P488" i="7" s="1"/>
  <c r="O485" i="7"/>
  <c r="AH484" i="7"/>
  <c r="AG484" i="7"/>
  <c r="AB484" i="7"/>
  <c r="AA484" i="7"/>
  <c r="Z484" i="7"/>
  <c r="Y484" i="7"/>
  <c r="X484" i="7"/>
  <c r="W484" i="7"/>
  <c r="V484" i="7"/>
  <c r="U484" i="7"/>
  <c r="T484" i="7"/>
  <c r="S484" i="7"/>
  <c r="R484" i="7"/>
  <c r="Q484" i="7"/>
  <c r="N484" i="7"/>
  <c r="M484" i="7"/>
  <c r="L484" i="7"/>
  <c r="K484" i="7"/>
  <c r="J484" i="7"/>
  <c r="I484" i="7"/>
  <c r="H484" i="7"/>
  <c r="G484" i="7"/>
  <c r="AD483" i="7"/>
  <c r="AC483" i="7"/>
  <c r="P483" i="7"/>
  <c r="O483" i="7"/>
  <c r="AD482" i="7"/>
  <c r="AC482" i="7"/>
  <c r="P482" i="7"/>
  <c r="O482" i="7"/>
  <c r="AD481" i="7"/>
  <c r="AD484" i="7" s="1"/>
  <c r="AC481" i="7"/>
  <c r="AC484" i="7" s="1"/>
  <c r="P481" i="7"/>
  <c r="O481" i="7"/>
  <c r="AH464" i="7"/>
  <c r="AG464" i="7"/>
  <c r="AB464" i="7"/>
  <c r="AA464" i="7"/>
  <c r="Z464" i="7"/>
  <c r="Y464" i="7"/>
  <c r="X464" i="7"/>
  <c r="W464" i="7"/>
  <c r="V464" i="7"/>
  <c r="U464" i="7"/>
  <c r="T464" i="7"/>
  <c r="S464" i="7"/>
  <c r="R464" i="7"/>
  <c r="Q464" i="7"/>
  <c r="N464" i="7"/>
  <c r="M464" i="7"/>
  <c r="L464" i="7"/>
  <c r="K464" i="7"/>
  <c r="J464" i="7"/>
  <c r="I464" i="7"/>
  <c r="H464" i="7"/>
  <c r="G464" i="7"/>
  <c r="AD463" i="7"/>
  <c r="AC463" i="7"/>
  <c r="P463" i="7"/>
  <c r="O463" i="7"/>
  <c r="AD462" i="7"/>
  <c r="AC462" i="7"/>
  <c r="P462" i="7"/>
  <c r="O462" i="7"/>
  <c r="AD461" i="7"/>
  <c r="AD464" i="7" s="1"/>
  <c r="AC461" i="7"/>
  <c r="P461" i="7"/>
  <c r="O461" i="7"/>
  <c r="AH288" i="7"/>
  <c r="AG288" i="7"/>
  <c r="AB288" i="7"/>
  <c r="AA288" i="7"/>
  <c r="Z288" i="7"/>
  <c r="Y288" i="7"/>
  <c r="X288" i="7"/>
  <c r="W288" i="7"/>
  <c r="V288" i="7"/>
  <c r="U288" i="7"/>
  <c r="T288" i="7"/>
  <c r="S288" i="7"/>
  <c r="R288" i="7"/>
  <c r="Q288" i="7"/>
  <c r="N288" i="7"/>
  <c r="M288" i="7"/>
  <c r="L288" i="7"/>
  <c r="K288" i="7"/>
  <c r="J288" i="7"/>
  <c r="I288" i="7"/>
  <c r="H288" i="7"/>
  <c r="G288" i="7"/>
  <c r="AD287" i="7"/>
  <c r="AC287" i="7"/>
  <c r="P287" i="7"/>
  <c r="O287" i="7"/>
  <c r="AD286" i="7"/>
  <c r="AC286" i="7"/>
  <c r="P286" i="7"/>
  <c r="O286" i="7"/>
  <c r="AD285" i="7"/>
  <c r="AC285" i="7"/>
  <c r="P285" i="7"/>
  <c r="P288" i="7" s="1"/>
  <c r="O285" i="7"/>
  <c r="AH284" i="7"/>
  <c r="AG284" i="7"/>
  <c r="AB284" i="7"/>
  <c r="AA284" i="7"/>
  <c r="Z284" i="7"/>
  <c r="Y284" i="7"/>
  <c r="X284" i="7"/>
  <c r="W284" i="7"/>
  <c r="V284" i="7"/>
  <c r="U284" i="7"/>
  <c r="T284" i="7"/>
  <c r="S284" i="7"/>
  <c r="R284" i="7"/>
  <c r="Q284" i="7"/>
  <c r="N284" i="7"/>
  <c r="M284" i="7"/>
  <c r="L284" i="7"/>
  <c r="K284" i="7"/>
  <c r="J284" i="7"/>
  <c r="I284" i="7"/>
  <c r="H284" i="7"/>
  <c r="G284" i="7"/>
  <c r="AD283" i="7"/>
  <c r="AC283" i="7"/>
  <c r="P283" i="7"/>
  <c r="O283" i="7"/>
  <c r="AD282" i="7"/>
  <c r="AC282" i="7"/>
  <c r="P282" i="7"/>
  <c r="O282" i="7"/>
  <c r="AD281" i="7"/>
  <c r="AD284" i="7" s="1"/>
  <c r="AC281" i="7"/>
  <c r="P281" i="7"/>
  <c r="O281" i="7"/>
  <c r="AH260" i="7"/>
  <c r="AG260" i="7"/>
  <c r="AB260" i="7"/>
  <c r="AA260" i="7"/>
  <c r="Z260" i="7"/>
  <c r="Y260" i="7"/>
  <c r="X260" i="7"/>
  <c r="W260" i="7"/>
  <c r="V260" i="7"/>
  <c r="U260" i="7"/>
  <c r="T260" i="7"/>
  <c r="S260" i="7"/>
  <c r="R260" i="7"/>
  <c r="Q260" i="7"/>
  <c r="N260" i="7"/>
  <c r="M260" i="7"/>
  <c r="L260" i="7"/>
  <c r="K260" i="7"/>
  <c r="J260" i="7"/>
  <c r="I260" i="7"/>
  <c r="H260" i="7"/>
  <c r="G260" i="7"/>
  <c r="AD259" i="7"/>
  <c r="AC259" i="7"/>
  <c r="P259" i="7"/>
  <c r="O259" i="7"/>
  <c r="AD258" i="7"/>
  <c r="AC258" i="7"/>
  <c r="P258" i="7"/>
  <c r="O258" i="7"/>
  <c r="AD257" i="7"/>
  <c r="AC257" i="7"/>
  <c r="P257" i="7"/>
  <c r="O257" i="7"/>
  <c r="AH240" i="7"/>
  <c r="AG240" i="7"/>
  <c r="AB240" i="7"/>
  <c r="AA240" i="7"/>
  <c r="Z240" i="7"/>
  <c r="Y240" i="7"/>
  <c r="X240" i="7"/>
  <c r="W240" i="7"/>
  <c r="V240" i="7"/>
  <c r="U240" i="7"/>
  <c r="T240" i="7"/>
  <c r="S240" i="7"/>
  <c r="R240" i="7"/>
  <c r="Q240" i="7"/>
  <c r="N240" i="7"/>
  <c r="M240" i="7"/>
  <c r="L240" i="7"/>
  <c r="K240" i="7"/>
  <c r="J240" i="7"/>
  <c r="I240" i="7"/>
  <c r="H240" i="7"/>
  <c r="G240" i="7"/>
  <c r="AD239" i="7"/>
  <c r="AC239" i="7"/>
  <c r="P239" i="7"/>
  <c r="O239" i="7"/>
  <c r="AD238" i="7"/>
  <c r="AC238" i="7"/>
  <c r="P238" i="7"/>
  <c r="O238" i="7"/>
  <c r="AD237" i="7"/>
  <c r="AC237" i="7"/>
  <c r="P237" i="7"/>
  <c r="O237" i="7"/>
  <c r="AH236" i="7"/>
  <c r="AG236" i="7"/>
  <c r="AB236" i="7"/>
  <c r="AA236" i="7"/>
  <c r="Z236" i="7"/>
  <c r="Y236" i="7"/>
  <c r="X236" i="7"/>
  <c r="W236" i="7"/>
  <c r="V236" i="7"/>
  <c r="U236" i="7"/>
  <c r="T236" i="7"/>
  <c r="S236" i="7"/>
  <c r="R236" i="7"/>
  <c r="Q236" i="7"/>
  <c r="N236" i="7"/>
  <c r="M236" i="7"/>
  <c r="L236" i="7"/>
  <c r="K236" i="7"/>
  <c r="J236" i="7"/>
  <c r="I236" i="7"/>
  <c r="H236" i="7"/>
  <c r="G236" i="7"/>
  <c r="AD235" i="7"/>
  <c r="AC235" i="7"/>
  <c r="P235" i="7"/>
  <c r="O235" i="7"/>
  <c r="AD234" i="7"/>
  <c r="AC234" i="7"/>
  <c r="P234" i="7"/>
  <c r="O234" i="7"/>
  <c r="AD233" i="7"/>
  <c r="AC233" i="7"/>
  <c r="AC236" i="7" s="1"/>
  <c r="P233" i="7"/>
  <c r="O233" i="7"/>
  <c r="AH220" i="7"/>
  <c r="AG220" i="7"/>
  <c r="AB220" i="7"/>
  <c r="AA220" i="7"/>
  <c r="Z220" i="7"/>
  <c r="Y220" i="7"/>
  <c r="X220" i="7"/>
  <c r="W220" i="7"/>
  <c r="V220" i="7"/>
  <c r="U220" i="7"/>
  <c r="T220" i="7"/>
  <c r="S220" i="7"/>
  <c r="R220" i="7"/>
  <c r="Q220" i="7"/>
  <c r="N220" i="7"/>
  <c r="M220" i="7"/>
  <c r="L220" i="7"/>
  <c r="K220" i="7"/>
  <c r="J220" i="7"/>
  <c r="I220" i="7"/>
  <c r="H220" i="7"/>
  <c r="G220" i="7"/>
  <c r="AD219" i="7"/>
  <c r="AC219" i="7"/>
  <c r="P219" i="7"/>
  <c r="O219" i="7"/>
  <c r="AD218" i="7"/>
  <c r="AC218" i="7"/>
  <c r="P218" i="7"/>
  <c r="O218" i="7"/>
  <c r="AD217" i="7"/>
  <c r="AC217" i="7"/>
  <c r="P217" i="7"/>
  <c r="P220" i="7" s="1"/>
  <c r="O217" i="7"/>
  <c r="AH212" i="7"/>
  <c r="AG212" i="7"/>
  <c r="AB212" i="7"/>
  <c r="AA212" i="7"/>
  <c r="Z212" i="7"/>
  <c r="Y212" i="7"/>
  <c r="X212" i="7"/>
  <c r="W212" i="7"/>
  <c r="V212" i="7"/>
  <c r="U212" i="7"/>
  <c r="T212" i="7"/>
  <c r="S212" i="7"/>
  <c r="R212" i="7"/>
  <c r="Q212" i="7"/>
  <c r="N212" i="7"/>
  <c r="M212" i="7"/>
  <c r="L212" i="7"/>
  <c r="K212" i="7"/>
  <c r="J212" i="7"/>
  <c r="I212" i="7"/>
  <c r="H212" i="7"/>
  <c r="G212" i="7"/>
  <c r="AD211" i="7"/>
  <c r="AC211" i="7"/>
  <c r="P211" i="7"/>
  <c r="O211" i="7"/>
  <c r="AD210" i="7"/>
  <c r="AC210" i="7"/>
  <c r="P210" i="7"/>
  <c r="O210" i="7"/>
  <c r="AD209" i="7"/>
  <c r="AC209" i="7"/>
  <c r="AC212" i="7" s="1"/>
  <c r="P209" i="7"/>
  <c r="O209" i="7"/>
  <c r="AH204" i="7"/>
  <c r="AG204" i="7"/>
  <c r="AB204" i="7"/>
  <c r="AA204" i="7"/>
  <c r="Z204" i="7"/>
  <c r="Y204" i="7"/>
  <c r="X204" i="7"/>
  <c r="W204" i="7"/>
  <c r="V204" i="7"/>
  <c r="U204" i="7"/>
  <c r="T204" i="7"/>
  <c r="S204" i="7"/>
  <c r="R204" i="7"/>
  <c r="Q204" i="7"/>
  <c r="N204" i="7"/>
  <c r="M204" i="7"/>
  <c r="L204" i="7"/>
  <c r="K204" i="7"/>
  <c r="J204" i="7"/>
  <c r="I204" i="7"/>
  <c r="H204" i="7"/>
  <c r="G204" i="7"/>
  <c r="AD203" i="7"/>
  <c r="AC203" i="7"/>
  <c r="P203" i="7"/>
  <c r="O203" i="7"/>
  <c r="AD202" i="7"/>
  <c r="AC202" i="7"/>
  <c r="P202" i="7"/>
  <c r="O202" i="7"/>
  <c r="AD201" i="7"/>
  <c r="AD204" i="7" s="1"/>
  <c r="AC201" i="7"/>
  <c r="P201" i="7"/>
  <c r="O201" i="7"/>
  <c r="AH200" i="7"/>
  <c r="AG200" i="7"/>
  <c r="AB200" i="7"/>
  <c r="AA200" i="7"/>
  <c r="Z200" i="7"/>
  <c r="Y200" i="7"/>
  <c r="X200" i="7"/>
  <c r="W200" i="7"/>
  <c r="V200" i="7"/>
  <c r="U200" i="7"/>
  <c r="T200" i="7"/>
  <c r="S200" i="7"/>
  <c r="R200" i="7"/>
  <c r="Q200" i="7"/>
  <c r="N200" i="7"/>
  <c r="M200" i="7"/>
  <c r="L200" i="7"/>
  <c r="K200" i="7"/>
  <c r="J200" i="7"/>
  <c r="I200" i="7"/>
  <c r="H200" i="7"/>
  <c r="G200" i="7"/>
  <c r="AD199" i="7"/>
  <c r="AC199" i="7"/>
  <c r="P199" i="7"/>
  <c r="O199" i="7"/>
  <c r="AD198" i="7"/>
  <c r="AC198" i="7"/>
  <c r="P198" i="7"/>
  <c r="O198" i="7"/>
  <c r="AD197" i="7"/>
  <c r="AC197" i="7"/>
  <c r="AC200" i="7" s="1"/>
  <c r="P197" i="7"/>
  <c r="O197" i="7"/>
  <c r="AH196" i="7"/>
  <c r="AG196" i="7"/>
  <c r="AB196" i="7"/>
  <c r="AA196" i="7"/>
  <c r="Z196" i="7"/>
  <c r="Y196" i="7"/>
  <c r="X196" i="7"/>
  <c r="W196" i="7"/>
  <c r="V196" i="7"/>
  <c r="U196" i="7"/>
  <c r="T196" i="7"/>
  <c r="S196" i="7"/>
  <c r="R196" i="7"/>
  <c r="Q196" i="7"/>
  <c r="N196" i="7"/>
  <c r="M196" i="7"/>
  <c r="L196" i="7"/>
  <c r="K196" i="7"/>
  <c r="J196" i="7"/>
  <c r="I196" i="7"/>
  <c r="H196" i="7"/>
  <c r="G196" i="7"/>
  <c r="AD195" i="7"/>
  <c r="AC195" i="7"/>
  <c r="P195" i="7"/>
  <c r="O195" i="7"/>
  <c r="AD194" i="7"/>
  <c r="AC194" i="7"/>
  <c r="P194" i="7"/>
  <c r="O194" i="7"/>
  <c r="AD193" i="7"/>
  <c r="AC193" i="7"/>
  <c r="P193" i="7"/>
  <c r="O193" i="7"/>
  <c r="AH192" i="7"/>
  <c r="AG192" i="7"/>
  <c r="AB192" i="7"/>
  <c r="AA192" i="7"/>
  <c r="Z192" i="7"/>
  <c r="Y192" i="7"/>
  <c r="X192" i="7"/>
  <c r="W192" i="7"/>
  <c r="V192" i="7"/>
  <c r="U192" i="7"/>
  <c r="T192" i="7"/>
  <c r="S192" i="7"/>
  <c r="R192" i="7"/>
  <c r="Q192" i="7"/>
  <c r="N192" i="7"/>
  <c r="M192" i="7"/>
  <c r="L192" i="7"/>
  <c r="K192" i="7"/>
  <c r="J192" i="7"/>
  <c r="I192" i="7"/>
  <c r="H192" i="7"/>
  <c r="G192" i="7"/>
  <c r="AD191" i="7"/>
  <c r="AC191" i="7"/>
  <c r="P191" i="7"/>
  <c r="O191" i="7"/>
  <c r="AD190" i="7"/>
  <c r="AC190" i="7"/>
  <c r="P190" i="7"/>
  <c r="O190" i="7"/>
  <c r="AD189" i="7"/>
  <c r="AC189" i="7"/>
  <c r="AC192" i="7" s="1"/>
  <c r="P189" i="7"/>
  <c r="P192" i="7" s="1"/>
  <c r="O189" i="7"/>
  <c r="AH184" i="7"/>
  <c r="AG184" i="7"/>
  <c r="AB184" i="7"/>
  <c r="AA184" i="7"/>
  <c r="Z184" i="7"/>
  <c r="Y184" i="7"/>
  <c r="X184" i="7"/>
  <c r="W184" i="7"/>
  <c r="V184" i="7"/>
  <c r="U184" i="7"/>
  <c r="T184" i="7"/>
  <c r="S184" i="7"/>
  <c r="R184" i="7"/>
  <c r="Q184" i="7"/>
  <c r="N184" i="7"/>
  <c r="M184" i="7"/>
  <c r="L184" i="7"/>
  <c r="K184" i="7"/>
  <c r="J184" i="7"/>
  <c r="I184" i="7"/>
  <c r="H184" i="7"/>
  <c r="G184" i="7"/>
  <c r="AD183" i="7"/>
  <c r="AC183" i="7"/>
  <c r="P183" i="7"/>
  <c r="O183" i="7"/>
  <c r="AD182" i="7"/>
  <c r="AC182" i="7"/>
  <c r="P182" i="7"/>
  <c r="O182" i="7"/>
  <c r="AD181" i="7"/>
  <c r="AC181" i="7"/>
  <c r="P181" i="7"/>
  <c r="O181" i="7"/>
  <c r="AH168" i="7"/>
  <c r="AG168" i="7"/>
  <c r="AB168" i="7"/>
  <c r="AA168" i="7"/>
  <c r="Z168" i="7"/>
  <c r="Y168" i="7"/>
  <c r="X168" i="7"/>
  <c r="W168" i="7"/>
  <c r="V168" i="7"/>
  <c r="U168" i="7"/>
  <c r="T168" i="7"/>
  <c r="S168" i="7"/>
  <c r="R168" i="7"/>
  <c r="Q168" i="7"/>
  <c r="N168" i="7"/>
  <c r="M168" i="7"/>
  <c r="L168" i="7"/>
  <c r="K168" i="7"/>
  <c r="J168" i="7"/>
  <c r="I168" i="7"/>
  <c r="H168" i="7"/>
  <c r="G168" i="7"/>
  <c r="AD167" i="7"/>
  <c r="AC167" i="7"/>
  <c r="P167" i="7"/>
  <c r="O167" i="7"/>
  <c r="AD166" i="7"/>
  <c r="AC166" i="7"/>
  <c r="P166" i="7"/>
  <c r="O166" i="7"/>
  <c r="AD165" i="7"/>
  <c r="AC165" i="7"/>
  <c r="AC168" i="7" s="1"/>
  <c r="P165" i="7"/>
  <c r="P168" i="7" s="1"/>
  <c r="O165" i="7"/>
  <c r="AH164" i="7"/>
  <c r="AG164" i="7"/>
  <c r="AB164" i="7"/>
  <c r="AA164" i="7"/>
  <c r="Z164" i="7"/>
  <c r="Y164" i="7"/>
  <c r="X164" i="7"/>
  <c r="W164" i="7"/>
  <c r="V164" i="7"/>
  <c r="U164" i="7"/>
  <c r="T164" i="7"/>
  <c r="S164" i="7"/>
  <c r="R164" i="7"/>
  <c r="Q164" i="7"/>
  <c r="N164" i="7"/>
  <c r="M164" i="7"/>
  <c r="L164" i="7"/>
  <c r="K164" i="7"/>
  <c r="J164" i="7"/>
  <c r="I164" i="7"/>
  <c r="H164" i="7"/>
  <c r="G164" i="7"/>
  <c r="AD163" i="7"/>
  <c r="AC163" i="7"/>
  <c r="P163" i="7"/>
  <c r="O163" i="7"/>
  <c r="AD162" i="7"/>
  <c r="AC162" i="7"/>
  <c r="P162" i="7"/>
  <c r="O162" i="7"/>
  <c r="AD161" i="7"/>
  <c r="AC161" i="7"/>
  <c r="P161" i="7"/>
  <c r="O161" i="7"/>
  <c r="AH160" i="7"/>
  <c r="AG160" i="7"/>
  <c r="AB160" i="7"/>
  <c r="AA160" i="7"/>
  <c r="Z160" i="7"/>
  <c r="Y160" i="7"/>
  <c r="X160" i="7"/>
  <c r="W160" i="7"/>
  <c r="V160" i="7"/>
  <c r="U160" i="7"/>
  <c r="T160" i="7"/>
  <c r="S160" i="7"/>
  <c r="R160" i="7"/>
  <c r="Q160" i="7"/>
  <c r="N160" i="7"/>
  <c r="M160" i="7"/>
  <c r="L160" i="7"/>
  <c r="K160" i="7"/>
  <c r="J160" i="7"/>
  <c r="I160" i="7"/>
  <c r="H160" i="7"/>
  <c r="G160" i="7"/>
  <c r="AD159" i="7"/>
  <c r="AC159" i="7"/>
  <c r="P159" i="7"/>
  <c r="O159" i="7"/>
  <c r="AD158" i="7"/>
  <c r="AC158" i="7"/>
  <c r="P158" i="7"/>
  <c r="O158" i="7"/>
  <c r="AD157" i="7"/>
  <c r="AC157" i="7"/>
  <c r="P157" i="7"/>
  <c r="O157" i="7"/>
  <c r="AH152" i="7"/>
  <c r="AG152" i="7"/>
  <c r="AB152" i="7"/>
  <c r="AA152" i="7"/>
  <c r="Z152" i="7"/>
  <c r="Y152" i="7"/>
  <c r="X152" i="7"/>
  <c r="W152" i="7"/>
  <c r="V152" i="7"/>
  <c r="U152" i="7"/>
  <c r="T152" i="7"/>
  <c r="S152" i="7"/>
  <c r="R152" i="7"/>
  <c r="Q152" i="7"/>
  <c r="N152" i="7"/>
  <c r="M152" i="7"/>
  <c r="L152" i="7"/>
  <c r="K152" i="7"/>
  <c r="J152" i="7"/>
  <c r="I152" i="7"/>
  <c r="H152" i="7"/>
  <c r="G152" i="7"/>
  <c r="AD151" i="7"/>
  <c r="AC151" i="7"/>
  <c r="P151" i="7"/>
  <c r="O151" i="7"/>
  <c r="AD150" i="7"/>
  <c r="AC150" i="7"/>
  <c r="P150" i="7"/>
  <c r="O150" i="7"/>
  <c r="AD149" i="7"/>
  <c r="AD152" i="7" s="1"/>
  <c r="AC149" i="7"/>
  <c r="P149" i="7"/>
  <c r="O149" i="7"/>
  <c r="O128" i="7"/>
  <c r="P128" i="7"/>
  <c r="AC128" i="7"/>
  <c r="AD128" i="7"/>
  <c r="O129" i="7"/>
  <c r="P129" i="7"/>
  <c r="AC129" i="7"/>
  <c r="AD129" i="7"/>
  <c r="O130" i="7"/>
  <c r="P130" i="7"/>
  <c r="AC130" i="7"/>
  <c r="AD130" i="7"/>
  <c r="AH107" i="7"/>
  <c r="AG107" i="7"/>
  <c r="AB107" i="7"/>
  <c r="AA107" i="7"/>
  <c r="Z107" i="7"/>
  <c r="Y107" i="7"/>
  <c r="X107" i="7"/>
  <c r="W107" i="7"/>
  <c r="V107" i="7"/>
  <c r="U107" i="7"/>
  <c r="T107" i="7"/>
  <c r="S107" i="7"/>
  <c r="R107" i="7"/>
  <c r="Q107" i="7"/>
  <c r="N107" i="7"/>
  <c r="M107" i="7"/>
  <c r="L107" i="7"/>
  <c r="K107" i="7"/>
  <c r="J107" i="7"/>
  <c r="I107" i="7"/>
  <c r="H107" i="7"/>
  <c r="G107" i="7"/>
  <c r="AD106" i="7"/>
  <c r="AC106" i="7"/>
  <c r="P106" i="7"/>
  <c r="O106" i="7"/>
  <c r="AD105" i="7"/>
  <c r="AC105" i="7"/>
  <c r="P105" i="7"/>
  <c r="O105" i="7"/>
  <c r="AD104" i="7"/>
  <c r="AC104" i="7"/>
  <c r="P104" i="7"/>
  <c r="O104" i="7"/>
  <c r="AH95" i="7"/>
  <c r="AG95" i="7"/>
  <c r="AB95" i="7"/>
  <c r="AA95" i="7"/>
  <c r="Z95" i="7"/>
  <c r="Y95" i="7"/>
  <c r="X95" i="7"/>
  <c r="W95" i="7"/>
  <c r="V95" i="7"/>
  <c r="U95" i="7"/>
  <c r="T95" i="7"/>
  <c r="S95" i="7"/>
  <c r="R95" i="7"/>
  <c r="Q95" i="7"/>
  <c r="N95" i="7"/>
  <c r="M95" i="7"/>
  <c r="L95" i="7"/>
  <c r="K95" i="7"/>
  <c r="J95" i="7"/>
  <c r="I95" i="7"/>
  <c r="H95" i="7"/>
  <c r="G95" i="7"/>
  <c r="AD94" i="7"/>
  <c r="AC94" i="7"/>
  <c r="P94" i="7"/>
  <c r="O94" i="7"/>
  <c r="AD93" i="7"/>
  <c r="AC93" i="7"/>
  <c r="P93" i="7"/>
  <c r="O93" i="7"/>
  <c r="AD92" i="7"/>
  <c r="AC92" i="7"/>
  <c r="AC95" i="7" s="1"/>
  <c r="P92" i="7"/>
  <c r="O92" i="7"/>
  <c r="AH27" i="7"/>
  <c r="AG27" i="7"/>
  <c r="AB27" i="7"/>
  <c r="AA27" i="7"/>
  <c r="Z27" i="7"/>
  <c r="Y27" i="7"/>
  <c r="X27" i="7"/>
  <c r="W27" i="7"/>
  <c r="V27" i="7"/>
  <c r="U27" i="7"/>
  <c r="T27" i="7"/>
  <c r="S27" i="7"/>
  <c r="R27" i="7"/>
  <c r="Q27" i="7"/>
  <c r="N27" i="7"/>
  <c r="M27" i="7"/>
  <c r="L27" i="7"/>
  <c r="K27" i="7"/>
  <c r="J27" i="7"/>
  <c r="I27" i="7"/>
  <c r="H27" i="7"/>
  <c r="G27" i="7"/>
  <c r="AD26" i="7"/>
  <c r="AC26" i="7"/>
  <c r="P26" i="7"/>
  <c r="O26" i="7"/>
  <c r="AD25" i="7"/>
  <c r="AC25" i="7"/>
  <c r="P25" i="7"/>
  <c r="O25" i="7"/>
  <c r="AD24" i="7"/>
  <c r="AC24" i="7"/>
  <c r="P24" i="7"/>
  <c r="O24" i="7"/>
  <c r="AH31" i="7"/>
  <c r="AG31" i="7"/>
  <c r="AB31" i="7"/>
  <c r="AA31" i="7"/>
  <c r="Z31" i="7"/>
  <c r="Y31" i="7"/>
  <c r="X31" i="7"/>
  <c r="W31" i="7"/>
  <c r="V31" i="7"/>
  <c r="U31" i="7"/>
  <c r="T31" i="7"/>
  <c r="S31" i="7"/>
  <c r="R31" i="7"/>
  <c r="Q31" i="7"/>
  <c r="N31" i="7"/>
  <c r="M31" i="7"/>
  <c r="L31" i="7"/>
  <c r="K31" i="7"/>
  <c r="J31" i="7"/>
  <c r="I31" i="7"/>
  <c r="H31" i="7"/>
  <c r="G31" i="7"/>
  <c r="AD30" i="7"/>
  <c r="AC30" i="7"/>
  <c r="P30" i="7"/>
  <c r="O30" i="7"/>
  <c r="AD29" i="7"/>
  <c r="AC29" i="7"/>
  <c r="P29" i="7"/>
  <c r="O29" i="7"/>
  <c r="AD28" i="7"/>
  <c r="AC28" i="7"/>
  <c r="P28" i="7"/>
  <c r="O28" i="7"/>
  <c r="AH35" i="7"/>
  <c r="AG35" i="7"/>
  <c r="AB35" i="7"/>
  <c r="AA35" i="7"/>
  <c r="Z35" i="7"/>
  <c r="Y35" i="7"/>
  <c r="X35" i="7"/>
  <c r="W35" i="7"/>
  <c r="V35" i="7"/>
  <c r="U35" i="7"/>
  <c r="T35" i="7"/>
  <c r="S35" i="7"/>
  <c r="R35" i="7"/>
  <c r="Q35" i="7"/>
  <c r="N35" i="7"/>
  <c r="M35" i="7"/>
  <c r="L35" i="7"/>
  <c r="K35" i="7"/>
  <c r="J35" i="7"/>
  <c r="I35" i="7"/>
  <c r="H35" i="7"/>
  <c r="G35" i="7"/>
  <c r="AD34" i="7"/>
  <c r="AC34" i="7"/>
  <c r="P34" i="7"/>
  <c r="O34" i="7"/>
  <c r="AD33" i="7"/>
  <c r="AC33" i="7"/>
  <c r="P33" i="7"/>
  <c r="O33" i="7"/>
  <c r="AD32" i="7"/>
  <c r="AC32" i="7"/>
  <c r="P32" i="7"/>
  <c r="O32" i="7"/>
  <c r="AH728" i="7"/>
  <c r="AG728" i="7"/>
  <c r="AB728" i="7"/>
  <c r="AA728" i="7"/>
  <c r="Z728" i="7"/>
  <c r="Y728" i="7"/>
  <c r="X728" i="7"/>
  <c r="W728" i="7"/>
  <c r="V728" i="7"/>
  <c r="U728" i="7"/>
  <c r="T728" i="7"/>
  <c r="S728" i="7"/>
  <c r="R728" i="7"/>
  <c r="Q728" i="7"/>
  <c r="N728" i="7"/>
  <c r="M728" i="7"/>
  <c r="L728" i="7"/>
  <c r="K728" i="7"/>
  <c r="J728" i="7"/>
  <c r="I728" i="7"/>
  <c r="H728" i="7"/>
  <c r="G728" i="7"/>
  <c r="AD727" i="7"/>
  <c r="AC727" i="7"/>
  <c r="P727" i="7"/>
  <c r="O727" i="7"/>
  <c r="AD726" i="7"/>
  <c r="AC726" i="7"/>
  <c r="P726" i="7"/>
  <c r="O726" i="7"/>
  <c r="AD725" i="7"/>
  <c r="AD728" i="7" s="1"/>
  <c r="AC725" i="7"/>
  <c r="AC728" i="7" s="1"/>
  <c r="P725" i="7"/>
  <c r="O725" i="7"/>
  <c r="AH724" i="7"/>
  <c r="AG724" i="7"/>
  <c r="AB724" i="7"/>
  <c r="AA724" i="7"/>
  <c r="Z724" i="7"/>
  <c r="Y724" i="7"/>
  <c r="X724" i="7"/>
  <c r="W724" i="7"/>
  <c r="V724" i="7"/>
  <c r="U724" i="7"/>
  <c r="T724" i="7"/>
  <c r="S724" i="7"/>
  <c r="R724" i="7"/>
  <c r="Q724" i="7"/>
  <c r="N724" i="7"/>
  <c r="M724" i="7"/>
  <c r="L724" i="7"/>
  <c r="K724" i="7"/>
  <c r="J724" i="7"/>
  <c r="I724" i="7"/>
  <c r="H724" i="7"/>
  <c r="G724" i="7"/>
  <c r="AD723" i="7"/>
  <c r="AC723" i="7"/>
  <c r="P723" i="7"/>
  <c r="O723" i="7"/>
  <c r="AD722" i="7"/>
  <c r="AC722" i="7"/>
  <c r="P722" i="7"/>
  <c r="O722" i="7"/>
  <c r="AD721" i="7"/>
  <c r="AC721" i="7"/>
  <c r="P721" i="7"/>
  <c r="P724" i="7" s="1"/>
  <c r="O721" i="7"/>
  <c r="O724" i="7" s="1"/>
  <c r="AH720" i="7"/>
  <c r="AG720" i="7"/>
  <c r="AB720" i="7"/>
  <c r="AA720" i="7"/>
  <c r="Z720" i="7"/>
  <c r="Y720" i="7"/>
  <c r="X720" i="7"/>
  <c r="W720" i="7"/>
  <c r="V720" i="7"/>
  <c r="U720" i="7"/>
  <c r="T720" i="7"/>
  <c r="S720" i="7"/>
  <c r="R720" i="7"/>
  <c r="Q720" i="7"/>
  <c r="N720" i="7"/>
  <c r="M720" i="7"/>
  <c r="L720" i="7"/>
  <c r="K720" i="7"/>
  <c r="J720" i="7"/>
  <c r="I720" i="7"/>
  <c r="H720" i="7"/>
  <c r="G720" i="7"/>
  <c r="AD719" i="7"/>
  <c r="AC719" i="7"/>
  <c r="P719" i="7"/>
  <c r="O719" i="7"/>
  <c r="AD718" i="7"/>
  <c r="AC718" i="7"/>
  <c r="P718" i="7"/>
  <c r="O718" i="7"/>
  <c r="AD717" i="7"/>
  <c r="AD720" i="7" s="1"/>
  <c r="AC717" i="7"/>
  <c r="AC720" i="7" s="1"/>
  <c r="P717" i="7"/>
  <c r="O717" i="7"/>
  <c r="AG716" i="7"/>
  <c r="AB716" i="7"/>
  <c r="AA716" i="7"/>
  <c r="Z716" i="7"/>
  <c r="Y716" i="7"/>
  <c r="X716" i="7"/>
  <c r="W716" i="7"/>
  <c r="V716" i="7"/>
  <c r="U716" i="7"/>
  <c r="T716" i="7"/>
  <c r="S716" i="7"/>
  <c r="R716" i="7"/>
  <c r="Q716" i="7"/>
  <c r="N716" i="7"/>
  <c r="M716" i="7"/>
  <c r="L716" i="7"/>
  <c r="K716" i="7"/>
  <c r="J716" i="7"/>
  <c r="I716" i="7"/>
  <c r="H716" i="7"/>
  <c r="G716" i="7"/>
  <c r="AD715" i="7"/>
  <c r="AC715" i="7"/>
  <c r="P715" i="7"/>
  <c r="O715" i="7"/>
  <c r="AD714" i="7"/>
  <c r="AC714" i="7"/>
  <c r="P714" i="7"/>
  <c r="O714" i="7"/>
  <c r="AD713" i="7"/>
  <c r="AC713" i="7"/>
  <c r="P713" i="7"/>
  <c r="P716" i="7" s="1"/>
  <c r="O713" i="7"/>
  <c r="AH712" i="7"/>
  <c r="AG712" i="7"/>
  <c r="AB712" i="7"/>
  <c r="AA712" i="7"/>
  <c r="Z712" i="7"/>
  <c r="Y712" i="7"/>
  <c r="X712" i="7"/>
  <c r="W712" i="7"/>
  <c r="V712" i="7"/>
  <c r="U712" i="7"/>
  <c r="T712" i="7"/>
  <c r="S712" i="7"/>
  <c r="R712" i="7"/>
  <c r="Q712" i="7"/>
  <c r="N712" i="7"/>
  <c r="M712" i="7"/>
  <c r="L712" i="7"/>
  <c r="K712" i="7"/>
  <c r="J712" i="7"/>
  <c r="I712" i="7"/>
  <c r="H712" i="7"/>
  <c r="G712" i="7"/>
  <c r="AD711" i="7"/>
  <c r="AC711" i="7"/>
  <c r="P711" i="7"/>
  <c r="O711" i="7"/>
  <c r="AD710" i="7"/>
  <c r="AC710" i="7"/>
  <c r="P710" i="7"/>
  <c r="O710" i="7"/>
  <c r="AD709" i="7"/>
  <c r="AD712" i="7" s="1"/>
  <c r="AC709" i="7"/>
  <c r="P709" i="7"/>
  <c r="O709" i="7"/>
  <c r="O712" i="7" s="1"/>
  <c r="P200" i="7" l="1"/>
  <c r="AF149" i="7"/>
  <c r="AF181" i="7"/>
  <c r="AF193" i="7"/>
  <c r="AF201" i="7"/>
  <c r="AF237" i="7"/>
  <c r="AF281" i="7"/>
  <c r="AF461" i="7"/>
  <c r="AE157" i="7"/>
  <c r="AE165" i="7"/>
  <c r="AE189" i="7"/>
  <c r="AE197" i="7"/>
  <c r="AE209" i="7"/>
  <c r="AE233" i="7"/>
  <c r="AE257" i="7"/>
  <c r="AE285" i="7"/>
  <c r="P152" i="7"/>
  <c r="AD160" i="7"/>
  <c r="AD168" i="7"/>
  <c r="P184" i="7"/>
  <c r="AD192" i="7"/>
  <c r="P196" i="7"/>
  <c r="AD200" i="7"/>
  <c r="P204" i="7"/>
  <c r="AD236" i="7"/>
  <c r="P240" i="7"/>
  <c r="P284" i="7"/>
  <c r="AD288" i="7"/>
  <c r="O160" i="7"/>
  <c r="O168" i="7"/>
  <c r="O192" i="7"/>
  <c r="O200" i="7"/>
  <c r="O212" i="7"/>
  <c r="O236" i="7"/>
  <c r="O260" i="7"/>
  <c r="O288" i="7"/>
  <c r="AD488" i="7"/>
  <c r="AD164" i="7"/>
  <c r="AF209" i="7"/>
  <c r="P212" i="7"/>
  <c r="AD220" i="7"/>
  <c r="AF233" i="7"/>
  <c r="AF257" i="7"/>
  <c r="P260" i="7"/>
  <c r="AE481" i="7"/>
  <c r="O484" i="7"/>
  <c r="AE485" i="7"/>
  <c r="O488" i="7"/>
  <c r="AE149" i="7"/>
  <c r="O152" i="7"/>
  <c r="AE161" i="7"/>
  <c r="O164" i="7"/>
  <c r="AE181" i="7"/>
  <c r="O184" i="7"/>
  <c r="AE193" i="7"/>
  <c r="O196" i="7"/>
  <c r="AE201" i="7"/>
  <c r="O204" i="7"/>
  <c r="AE217" i="7"/>
  <c r="O220" i="7"/>
  <c r="AE237" i="7"/>
  <c r="O240" i="7"/>
  <c r="AE281" i="7"/>
  <c r="O284" i="7"/>
  <c r="AE461" i="7"/>
  <c r="O464" i="7"/>
  <c r="AF481" i="7"/>
  <c r="P484" i="7"/>
  <c r="AD260" i="7"/>
  <c r="P164" i="7"/>
  <c r="P35" i="7"/>
  <c r="AD31" i="7"/>
  <c r="AD95" i="7"/>
  <c r="AD184" i="7"/>
  <c r="AD196" i="7"/>
  <c r="AD240" i="7"/>
  <c r="AC107" i="7"/>
  <c r="AC160" i="7"/>
  <c r="AC260" i="7"/>
  <c r="AC288" i="7"/>
  <c r="AD27" i="7"/>
  <c r="AD107" i="7"/>
  <c r="AE487" i="7"/>
  <c r="AF486" i="7"/>
  <c r="AF487" i="7"/>
  <c r="AF485" i="7"/>
  <c r="AE486" i="7"/>
  <c r="AE287" i="7"/>
  <c r="AD212" i="7"/>
  <c r="AC464" i="7"/>
  <c r="AE483" i="7"/>
  <c r="AF483" i="7"/>
  <c r="AF462" i="7"/>
  <c r="AF463" i="7"/>
  <c r="AE482" i="7"/>
  <c r="AF482" i="7"/>
  <c r="AE462" i="7"/>
  <c r="AE463" i="7"/>
  <c r="AC240" i="7"/>
  <c r="AC284" i="7"/>
  <c r="AF259" i="7"/>
  <c r="AF286" i="7"/>
  <c r="AF287" i="7"/>
  <c r="P464" i="7"/>
  <c r="AE283" i="7"/>
  <c r="AF285" i="7"/>
  <c r="AE286" i="7"/>
  <c r="AF283" i="7"/>
  <c r="AE259" i="7"/>
  <c r="AE282" i="7"/>
  <c r="AF282" i="7"/>
  <c r="AE239" i="7"/>
  <c r="AF239" i="7"/>
  <c r="AE258" i="7"/>
  <c r="AF258" i="7"/>
  <c r="AE235" i="7"/>
  <c r="AF234" i="7"/>
  <c r="AF235" i="7"/>
  <c r="AF238" i="7"/>
  <c r="AE219" i="7"/>
  <c r="AC31" i="7"/>
  <c r="AC152" i="7"/>
  <c r="AC164" i="7"/>
  <c r="AC184" i="7"/>
  <c r="AC196" i="7"/>
  <c r="AC204" i="7"/>
  <c r="AC220" i="7"/>
  <c r="AE238" i="7"/>
  <c r="AE234" i="7"/>
  <c r="AF203" i="7"/>
  <c r="AF218" i="7"/>
  <c r="AF219" i="7"/>
  <c r="P236" i="7"/>
  <c r="AE211" i="7"/>
  <c r="AF217" i="7"/>
  <c r="AE218" i="7"/>
  <c r="AF211" i="7"/>
  <c r="AE203" i="7"/>
  <c r="AE210" i="7"/>
  <c r="AF210" i="7"/>
  <c r="AE199" i="7"/>
  <c r="AF166" i="7"/>
  <c r="AF167" i="7"/>
  <c r="AF190" i="7"/>
  <c r="AF191" i="7"/>
  <c r="AF198" i="7"/>
  <c r="AF199" i="7"/>
  <c r="AE202" i="7"/>
  <c r="AF202" i="7"/>
  <c r="AE195" i="7"/>
  <c r="AF197" i="7"/>
  <c r="AE198" i="7"/>
  <c r="AF195" i="7"/>
  <c r="AE191" i="7"/>
  <c r="AE194" i="7"/>
  <c r="AF194" i="7"/>
  <c r="AE183" i="7"/>
  <c r="AF189" i="7"/>
  <c r="AE190" i="7"/>
  <c r="AF183" i="7"/>
  <c r="AE167" i="7"/>
  <c r="AE182" i="7"/>
  <c r="P160" i="7"/>
  <c r="AF182" i="7"/>
  <c r="AF184" i="7" s="1"/>
  <c r="AE163" i="7"/>
  <c r="AF165" i="7"/>
  <c r="AE166" i="7"/>
  <c r="AF162" i="7"/>
  <c r="AF163" i="7"/>
  <c r="AE159" i="7"/>
  <c r="AF161" i="7"/>
  <c r="AE162" i="7"/>
  <c r="AF158" i="7"/>
  <c r="AF159" i="7"/>
  <c r="AE151" i="7"/>
  <c r="AF157" i="7"/>
  <c r="AE158" i="7"/>
  <c r="AF151" i="7"/>
  <c r="AE150" i="7"/>
  <c r="AF150" i="7"/>
  <c r="AE130" i="7"/>
  <c r="AE128" i="7"/>
  <c r="AC35" i="7"/>
  <c r="AC27" i="7"/>
  <c r="AF130" i="7"/>
  <c r="AF129" i="7"/>
  <c r="AE104" i="7"/>
  <c r="O107" i="7"/>
  <c r="AF104" i="7"/>
  <c r="P107" i="7"/>
  <c r="AE129" i="7"/>
  <c r="AF128" i="7"/>
  <c r="AE106" i="7"/>
  <c r="AF106" i="7"/>
  <c r="AE105" i="7"/>
  <c r="AF105" i="7"/>
  <c r="AE28" i="7"/>
  <c r="AE92" i="7"/>
  <c r="O95" i="7"/>
  <c r="AE94" i="7"/>
  <c r="AF28" i="7"/>
  <c r="AF92" i="7"/>
  <c r="P95" i="7"/>
  <c r="AF94" i="7"/>
  <c r="AE93" i="7"/>
  <c r="AF93" i="7"/>
  <c r="AE30" i="7"/>
  <c r="AF30" i="7"/>
  <c r="O31" i="7"/>
  <c r="P31" i="7"/>
  <c r="AE24" i="7"/>
  <c r="AF24" i="7"/>
  <c r="P27" i="7"/>
  <c r="AE25" i="7"/>
  <c r="AE26" i="7"/>
  <c r="AF26" i="7"/>
  <c r="O27" i="7"/>
  <c r="AF25" i="7"/>
  <c r="AE29" i="7"/>
  <c r="AF29" i="7"/>
  <c r="AE713" i="7"/>
  <c r="AE715" i="7"/>
  <c r="AF722" i="7"/>
  <c r="AF723" i="7"/>
  <c r="AF33" i="7"/>
  <c r="AF34" i="7"/>
  <c r="AD35" i="7"/>
  <c r="AF709" i="7"/>
  <c r="AF711" i="7"/>
  <c r="AE722" i="7"/>
  <c r="AE723" i="7"/>
  <c r="AE32" i="7"/>
  <c r="O35" i="7"/>
  <c r="AE34" i="7"/>
  <c r="AF32" i="7"/>
  <c r="AE33" i="7"/>
  <c r="P712" i="7"/>
  <c r="AD716" i="7"/>
  <c r="AC712" i="7"/>
  <c r="O716" i="7"/>
  <c r="AF714" i="7"/>
  <c r="AF715" i="7"/>
  <c r="AE717" i="7"/>
  <c r="O720" i="7"/>
  <c r="AE719" i="7"/>
  <c r="AC724" i="7"/>
  <c r="AE725" i="7"/>
  <c r="O728" i="7"/>
  <c r="AE727" i="7"/>
  <c r="AE710" i="7"/>
  <c r="AE711" i="7"/>
  <c r="AC716" i="7"/>
  <c r="AF717" i="7"/>
  <c r="P720" i="7"/>
  <c r="AF719" i="7"/>
  <c r="AD724" i="7"/>
  <c r="AF725" i="7"/>
  <c r="P728" i="7"/>
  <c r="AF727" i="7"/>
  <c r="AF710" i="7"/>
  <c r="AF713" i="7"/>
  <c r="AE718" i="7"/>
  <c r="AE721" i="7"/>
  <c r="AE726" i="7"/>
  <c r="AE709" i="7"/>
  <c r="AF718" i="7"/>
  <c r="AF721" i="7"/>
  <c r="AF726" i="7"/>
  <c r="AE714" i="7"/>
  <c r="AE160" i="7" l="1"/>
  <c r="AE240" i="7"/>
  <c r="AE288" i="7"/>
  <c r="AE488" i="7"/>
  <c r="AF488" i="7"/>
  <c r="AE236" i="7"/>
  <c r="AF464" i="7"/>
  <c r="AF484" i="7"/>
  <c r="AE484" i="7"/>
  <c r="AE464" i="7"/>
  <c r="AF236" i="7"/>
  <c r="AF260" i="7"/>
  <c r="AE284" i="7"/>
  <c r="AF288" i="7"/>
  <c r="AE220" i="7"/>
  <c r="AF284" i="7"/>
  <c r="AE260" i="7"/>
  <c r="AF204" i="7"/>
  <c r="AF240" i="7"/>
  <c r="AF212" i="7"/>
  <c r="AE192" i="7"/>
  <c r="AE196" i="7"/>
  <c r="AF200" i="7"/>
  <c r="AE212" i="7"/>
  <c r="AF220" i="7"/>
  <c r="AE204" i="7"/>
  <c r="AE200" i="7"/>
  <c r="AF168" i="7"/>
  <c r="AF192" i="7"/>
  <c r="AF196" i="7"/>
  <c r="AE168" i="7"/>
  <c r="AE184" i="7"/>
  <c r="AE164" i="7"/>
  <c r="AF164" i="7"/>
  <c r="AE152" i="7"/>
  <c r="AF160" i="7"/>
  <c r="AF152" i="7"/>
  <c r="AF712" i="7"/>
  <c r="AF31" i="7"/>
  <c r="AE31" i="7"/>
  <c r="AE107" i="7"/>
  <c r="AF107" i="7"/>
  <c r="AF95" i="7"/>
  <c r="AE95" i="7"/>
  <c r="AE35" i="7"/>
  <c r="AF35" i="7"/>
  <c r="AE27" i="7"/>
  <c r="AF27" i="7"/>
  <c r="AF724" i="7"/>
  <c r="AE716" i="7"/>
  <c r="AE724" i="7"/>
  <c r="AE720" i="7"/>
  <c r="AE728" i="7"/>
  <c r="AE712" i="7"/>
  <c r="AF728" i="7"/>
  <c r="AF720" i="7"/>
  <c r="AF716" i="7"/>
  <c r="AH713" i="7"/>
  <c r="AH716" i="7" s="1"/>
  <c r="AH708" i="7" l="1"/>
  <c r="AG708" i="7"/>
  <c r="AB708" i="7"/>
  <c r="AA708" i="7"/>
  <c r="Z708" i="7"/>
  <c r="Y708" i="7"/>
  <c r="X708" i="7"/>
  <c r="W708" i="7"/>
  <c r="V708" i="7"/>
  <c r="U708" i="7"/>
  <c r="T708" i="7"/>
  <c r="S708" i="7"/>
  <c r="R708" i="7"/>
  <c r="Q708" i="7"/>
  <c r="N708" i="7"/>
  <c r="M708" i="7"/>
  <c r="L708" i="7"/>
  <c r="K708" i="7"/>
  <c r="J708" i="7"/>
  <c r="I708" i="7"/>
  <c r="H708" i="7"/>
  <c r="G708" i="7"/>
  <c r="AD707" i="7"/>
  <c r="AC707" i="7"/>
  <c r="P707" i="7"/>
  <c r="O707" i="7"/>
  <c r="AD706" i="7"/>
  <c r="AC706" i="7"/>
  <c r="P706" i="7"/>
  <c r="O706" i="7"/>
  <c r="AD705" i="7"/>
  <c r="AD708" i="7" s="1"/>
  <c r="AC705" i="7"/>
  <c r="P705" i="7"/>
  <c r="O705" i="7"/>
  <c r="AH704" i="7"/>
  <c r="AG704" i="7"/>
  <c r="AB704" i="7"/>
  <c r="AA704" i="7"/>
  <c r="Z704" i="7"/>
  <c r="Y704" i="7"/>
  <c r="X704" i="7"/>
  <c r="W704" i="7"/>
  <c r="V704" i="7"/>
  <c r="U704" i="7"/>
  <c r="T704" i="7"/>
  <c r="S704" i="7"/>
  <c r="R704" i="7"/>
  <c r="Q704" i="7"/>
  <c r="N704" i="7"/>
  <c r="M704" i="7"/>
  <c r="L704" i="7"/>
  <c r="K704" i="7"/>
  <c r="J704" i="7"/>
  <c r="I704" i="7"/>
  <c r="H704" i="7"/>
  <c r="G704" i="7"/>
  <c r="AD703" i="7"/>
  <c r="AC703" i="7"/>
  <c r="P703" i="7"/>
  <c r="O703" i="7"/>
  <c r="AD702" i="7"/>
  <c r="AC702" i="7"/>
  <c r="P702" i="7"/>
  <c r="O702" i="7"/>
  <c r="AD701" i="7"/>
  <c r="AC701" i="7"/>
  <c r="P701" i="7"/>
  <c r="P704" i="7" s="1"/>
  <c r="O701" i="7"/>
  <c r="O704" i="7" s="1"/>
  <c r="AH700" i="7"/>
  <c r="AG700" i="7"/>
  <c r="AB700" i="7"/>
  <c r="AA700" i="7"/>
  <c r="Z700" i="7"/>
  <c r="Y700" i="7"/>
  <c r="X700" i="7"/>
  <c r="W700" i="7"/>
  <c r="V700" i="7"/>
  <c r="U700" i="7"/>
  <c r="T700" i="7"/>
  <c r="S700" i="7"/>
  <c r="R700" i="7"/>
  <c r="Q700" i="7"/>
  <c r="N700" i="7"/>
  <c r="M700" i="7"/>
  <c r="L700" i="7"/>
  <c r="K700" i="7"/>
  <c r="J700" i="7"/>
  <c r="I700" i="7"/>
  <c r="H700" i="7"/>
  <c r="G700" i="7"/>
  <c r="AD699" i="7"/>
  <c r="AC699" i="7"/>
  <c r="P699" i="7"/>
  <c r="O699" i="7"/>
  <c r="AD698" i="7"/>
  <c r="AC698" i="7"/>
  <c r="P698" i="7"/>
  <c r="O698" i="7"/>
  <c r="AD697" i="7"/>
  <c r="AD700" i="7" s="1"/>
  <c r="AC697" i="7"/>
  <c r="AC700" i="7" s="1"/>
  <c r="P697" i="7"/>
  <c r="O697" i="7"/>
  <c r="AH696" i="7"/>
  <c r="AG696" i="7"/>
  <c r="AB696" i="7"/>
  <c r="AA696" i="7"/>
  <c r="Z696" i="7"/>
  <c r="Y696" i="7"/>
  <c r="X696" i="7"/>
  <c r="W696" i="7"/>
  <c r="V696" i="7"/>
  <c r="U696" i="7"/>
  <c r="T696" i="7"/>
  <c r="S696" i="7"/>
  <c r="R696" i="7"/>
  <c r="Q696" i="7"/>
  <c r="N696" i="7"/>
  <c r="M696" i="7"/>
  <c r="L696" i="7"/>
  <c r="K696" i="7"/>
  <c r="J696" i="7"/>
  <c r="I696" i="7"/>
  <c r="H696" i="7"/>
  <c r="G696" i="7"/>
  <c r="AD695" i="7"/>
  <c r="AC695" i="7"/>
  <c r="P695" i="7"/>
  <c r="O695" i="7"/>
  <c r="AD694" i="7"/>
  <c r="AC694" i="7"/>
  <c r="P694" i="7"/>
  <c r="O694" i="7"/>
  <c r="AD693" i="7"/>
  <c r="AC693" i="7"/>
  <c r="P693" i="7"/>
  <c r="P696" i="7" s="1"/>
  <c r="O693" i="7"/>
  <c r="O696" i="7" s="1"/>
  <c r="AH692" i="7"/>
  <c r="AG692" i="7"/>
  <c r="AB692" i="7"/>
  <c r="AA692" i="7"/>
  <c r="Z692" i="7"/>
  <c r="Y692" i="7"/>
  <c r="X692" i="7"/>
  <c r="W692" i="7"/>
  <c r="V692" i="7"/>
  <c r="U692" i="7"/>
  <c r="T692" i="7"/>
  <c r="S692" i="7"/>
  <c r="R692" i="7"/>
  <c r="Q692" i="7"/>
  <c r="N692" i="7"/>
  <c r="M692" i="7"/>
  <c r="L692" i="7"/>
  <c r="K692" i="7"/>
  <c r="J692" i="7"/>
  <c r="I692" i="7"/>
  <c r="H692" i="7"/>
  <c r="G692" i="7"/>
  <c r="AD691" i="7"/>
  <c r="AC691" i="7"/>
  <c r="P691" i="7"/>
  <c r="O691" i="7"/>
  <c r="AD690" i="7"/>
  <c r="AC690" i="7"/>
  <c r="P690" i="7"/>
  <c r="O690" i="7"/>
  <c r="AD689" i="7"/>
  <c r="AD692" i="7" s="1"/>
  <c r="AC689" i="7"/>
  <c r="AC692" i="7" s="1"/>
  <c r="P689" i="7"/>
  <c r="O689" i="7"/>
  <c r="AH688" i="7"/>
  <c r="AG688" i="7"/>
  <c r="AB688" i="7"/>
  <c r="AA688" i="7"/>
  <c r="Z688" i="7"/>
  <c r="Y688" i="7"/>
  <c r="X688" i="7"/>
  <c r="W688" i="7"/>
  <c r="V688" i="7"/>
  <c r="U688" i="7"/>
  <c r="T688" i="7"/>
  <c r="S688" i="7"/>
  <c r="R688" i="7"/>
  <c r="Q688" i="7"/>
  <c r="N688" i="7"/>
  <c r="M688" i="7"/>
  <c r="L688" i="7"/>
  <c r="K688" i="7"/>
  <c r="J688" i="7"/>
  <c r="I688" i="7"/>
  <c r="H688" i="7"/>
  <c r="G688" i="7"/>
  <c r="AD687" i="7"/>
  <c r="AC687" i="7"/>
  <c r="P687" i="7"/>
  <c r="O687" i="7"/>
  <c r="AD686" i="7"/>
  <c r="AC686" i="7"/>
  <c r="P686" i="7"/>
  <c r="O686" i="7"/>
  <c r="AD685" i="7"/>
  <c r="AC685" i="7"/>
  <c r="AC688" i="7" s="1"/>
  <c r="P685" i="7"/>
  <c r="P688" i="7" s="1"/>
  <c r="O685" i="7"/>
  <c r="AH684" i="7"/>
  <c r="AG684" i="7"/>
  <c r="AB684" i="7"/>
  <c r="AA684" i="7"/>
  <c r="Z684" i="7"/>
  <c r="Y684" i="7"/>
  <c r="X684" i="7"/>
  <c r="W684" i="7"/>
  <c r="V684" i="7"/>
  <c r="U684" i="7"/>
  <c r="T684" i="7"/>
  <c r="S684" i="7"/>
  <c r="R684" i="7"/>
  <c r="Q684" i="7"/>
  <c r="N684" i="7"/>
  <c r="M684" i="7"/>
  <c r="L684" i="7"/>
  <c r="K684" i="7"/>
  <c r="J684" i="7"/>
  <c r="I684" i="7"/>
  <c r="H684" i="7"/>
  <c r="G684" i="7"/>
  <c r="AD683" i="7"/>
  <c r="AC683" i="7"/>
  <c r="P683" i="7"/>
  <c r="O683" i="7"/>
  <c r="AD682" i="7"/>
  <c r="AC682" i="7"/>
  <c r="P682" i="7"/>
  <c r="O682" i="7"/>
  <c r="AD681" i="7"/>
  <c r="AD684" i="7" s="1"/>
  <c r="AC681" i="7"/>
  <c r="AC684" i="7" s="1"/>
  <c r="P681" i="7"/>
  <c r="O681" i="7"/>
  <c r="AH680" i="7"/>
  <c r="AG680" i="7"/>
  <c r="AB680" i="7"/>
  <c r="AA680" i="7"/>
  <c r="Z680" i="7"/>
  <c r="Y680" i="7"/>
  <c r="X680" i="7"/>
  <c r="W680" i="7"/>
  <c r="V680" i="7"/>
  <c r="U680" i="7"/>
  <c r="T680" i="7"/>
  <c r="S680" i="7"/>
  <c r="R680" i="7"/>
  <c r="Q680" i="7"/>
  <c r="N680" i="7"/>
  <c r="M680" i="7"/>
  <c r="L680" i="7"/>
  <c r="K680" i="7"/>
  <c r="J680" i="7"/>
  <c r="I680" i="7"/>
  <c r="H680" i="7"/>
  <c r="G680" i="7"/>
  <c r="AD679" i="7"/>
  <c r="AC679" i="7"/>
  <c r="P679" i="7"/>
  <c r="O679" i="7"/>
  <c r="AD678" i="7"/>
  <c r="AC678" i="7"/>
  <c r="P678" i="7"/>
  <c r="O678" i="7"/>
  <c r="AD677" i="7"/>
  <c r="AC677" i="7"/>
  <c r="P677" i="7"/>
  <c r="P680" i="7" s="1"/>
  <c r="O677" i="7"/>
  <c r="O680" i="7" s="1"/>
  <c r="AF678" i="7" l="1"/>
  <c r="AF679" i="7"/>
  <c r="AF686" i="7"/>
  <c r="AF687" i="7"/>
  <c r="AF694" i="7"/>
  <c r="AF695" i="7"/>
  <c r="AF702" i="7"/>
  <c r="AF703" i="7"/>
  <c r="AC708" i="7"/>
  <c r="AE694" i="7"/>
  <c r="AE695" i="7"/>
  <c r="AE702" i="7"/>
  <c r="AE703" i="7"/>
  <c r="AC680" i="7"/>
  <c r="O684" i="7"/>
  <c r="AD680" i="7"/>
  <c r="AF681" i="7"/>
  <c r="P684" i="7"/>
  <c r="AF683" i="7"/>
  <c r="AD688" i="7"/>
  <c r="AE689" i="7"/>
  <c r="O692" i="7"/>
  <c r="AE691" i="7"/>
  <c r="AC696" i="7"/>
  <c r="AE697" i="7"/>
  <c r="O700" i="7"/>
  <c r="AE699" i="7"/>
  <c r="AC704" i="7"/>
  <c r="AE705" i="7"/>
  <c r="O708" i="7"/>
  <c r="AE707" i="7"/>
  <c r="AE679" i="7"/>
  <c r="AE686" i="7"/>
  <c r="AE687" i="7"/>
  <c r="AF689" i="7"/>
  <c r="P692" i="7"/>
  <c r="AF691" i="7"/>
  <c r="AD696" i="7"/>
  <c r="AF697" i="7"/>
  <c r="P700" i="7"/>
  <c r="AF699" i="7"/>
  <c r="AD704" i="7"/>
  <c r="AF705" i="7"/>
  <c r="P708" i="7"/>
  <c r="AF707" i="7"/>
  <c r="AE690" i="7"/>
  <c r="AE677" i="7"/>
  <c r="AE678" i="7"/>
  <c r="AE681" i="7"/>
  <c r="AE682" i="7"/>
  <c r="AE683" i="7"/>
  <c r="O688" i="7"/>
  <c r="AE685" i="7"/>
  <c r="AE693" i="7"/>
  <c r="AE698" i="7"/>
  <c r="AE701" i="7"/>
  <c r="AE706" i="7"/>
  <c r="AF677" i="7"/>
  <c r="AF682" i="7"/>
  <c r="AF685" i="7"/>
  <c r="AF688" i="7" s="1"/>
  <c r="AF690" i="7"/>
  <c r="AF693" i="7"/>
  <c r="AF698" i="7"/>
  <c r="AF701" i="7"/>
  <c r="AF704" i="7" s="1"/>
  <c r="AF706" i="7"/>
  <c r="AF700" i="7" l="1"/>
  <c r="AF696" i="7"/>
  <c r="AF680" i="7"/>
  <c r="AE696" i="7"/>
  <c r="AF684" i="7"/>
  <c r="AE700" i="7"/>
  <c r="AF708" i="7"/>
  <c r="AF692" i="7"/>
  <c r="AE708" i="7"/>
  <c r="AE704" i="7"/>
  <c r="AE692" i="7"/>
  <c r="AE688" i="7"/>
  <c r="AE680" i="7"/>
  <c r="AE684" i="7"/>
  <c r="AH676" i="7" l="1"/>
  <c r="AG676" i="7"/>
  <c r="AB676" i="7"/>
  <c r="AA676" i="7"/>
  <c r="Z676" i="7"/>
  <c r="Y676" i="7"/>
  <c r="X676" i="7"/>
  <c r="W676" i="7"/>
  <c r="V676" i="7"/>
  <c r="U676" i="7"/>
  <c r="T676" i="7"/>
  <c r="S676" i="7"/>
  <c r="R676" i="7"/>
  <c r="Q676" i="7"/>
  <c r="N676" i="7"/>
  <c r="M676" i="7"/>
  <c r="L676" i="7"/>
  <c r="K676" i="7"/>
  <c r="J676" i="7"/>
  <c r="I676" i="7"/>
  <c r="H676" i="7"/>
  <c r="G676" i="7"/>
  <c r="AD675" i="7"/>
  <c r="AC675" i="7"/>
  <c r="P675" i="7"/>
  <c r="O675" i="7"/>
  <c r="AD674" i="7"/>
  <c r="AC674" i="7"/>
  <c r="P674" i="7"/>
  <c r="O674" i="7"/>
  <c r="AD673" i="7"/>
  <c r="AD676" i="7" s="1"/>
  <c r="AC673" i="7"/>
  <c r="AC676" i="7" s="1"/>
  <c r="P673" i="7"/>
  <c r="O673" i="7"/>
  <c r="O676" i="7" s="1"/>
  <c r="AH672" i="7"/>
  <c r="AG672" i="7"/>
  <c r="AB672" i="7"/>
  <c r="AA672" i="7"/>
  <c r="Z672" i="7"/>
  <c r="Y672" i="7"/>
  <c r="X672" i="7"/>
  <c r="W672" i="7"/>
  <c r="V672" i="7"/>
  <c r="U672" i="7"/>
  <c r="T672" i="7"/>
  <c r="S672" i="7"/>
  <c r="R672" i="7"/>
  <c r="Q672" i="7"/>
  <c r="N672" i="7"/>
  <c r="M672" i="7"/>
  <c r="L672" i="7"/>
  <c r="K672" i="7"/>
  <c r="J672" i="7"/>
  <c r="I672" i="7"/>
  <c r="H672" i="7"/>
  <c r="G672" i="7"/>
  <c r="AD671" i="7"/>
  <c r="AC671" i="7"/>
  <c r="P671" i="7"/>
  <c r="O671" i="7"/>
  <c r="AD670" i="7"/>
  <c r="AC670" i="7"/>
  <c r="P670" i="7"/>
  <c r="O670" i="7"/>
  <c r="AD669" i="7"/>
  <c r="AC669" i="7"/>
  <c r="AC672" i="7" s="1"/>
  <c r="P669" i="7"/>
  <c r="P672" i="7" s="1"/>
  <c r="O669" i="7"/>
  <c r="AH668" i="7"/>
  <c r="AG668" i="7"/>
  <c r="AB668" i="7"/>
  <c r="AA668" i="7"/>
  <c r="Z668" i="7"/>
  <c r="Y668" i="7"/>
  <c r="X668" i="7"/>
  <c r="W668" i="7"/>
  <c r="V668" i="7"/>
  <c r="U668" i="7"/>
  <c r="T668" i="7"/>
  <c r="S668" i="7"/>
  <c r="R668" i="7"/>
  <c r="Q668" i="7"/>
  <c r="N668" i="7"/>
  <c r="M668" i="7"/>
  <c r="L668" i="7"/>
  <c r="K668" i="7"/>
  <c r="J668" i="7"/>
  <c r="I668" i="7"/>
  <c r="H668" i="7"/>
  <c r="G668" i="7"/>
  <c r="AD667" i="7"/>
  <c r="AC667" i="7"/>
  <c r="P667" i="7"/>
  <c r="O667" i="7"/>
  <c r="AD666" i="7"/>
  <c r="AC666" i="7"/>
  <c r="P666" i="7"/>
  <c r="O666" i="7"/>
  <c r="AD665" i="7"/>
  <c r="AD668" i="7" s="1"/>
  <c r="AC665" i="7"/>
  <c r="P665" i="7"/>
  <c r="O665" i="7"/>
  <c r="AH664" i="7"/>
  <c r="AG664" i="7"/>
  <c r="AB664" i="7"/>
  <c r="AA664" i="7"/>
  <c r="Z664" i="7"/>
  <c r="Y664" i="7"/>
  <c r="X664" i="7"/>
  <c r="W664" i="7"/>
  <c r="V664" i="7"/>
  <c r="U664" i="7"/>
  <c r="T664" i="7"/>
  <c r="S664" i="7"/>
  <c r="R664" i="7"/>
  <c r="Q664" i="7"/>
  <c r="N664" i="7"/>
  <c r="M664" i="7"/>
  <c r="L664" i="7"/>
  <c r="K664" i="7"/>
  <c r="J664" i="7"/>
  <c r="I664" i="7"/>
  <c r="H664" i="7"/>
  <c r="G664" i="7"/>
  <c r="AD663" i="7"/>
  <c r="AC663" i="7"/>
  <c r="P663" i="7"/>
  <c r="O663" i="7"/>
  <c r="AD662" i="7"/>
  <c r="AC662" i="7"/>
  <c r="P662" i="7"/>
  <c r="O662" i="7"/>
  <c r="AD661" i="7"/>
  <c r="AC661" i="7"/>
  <c r="P661" i="7"/>
  <c r="P664" i="7" s="1"/>
  <c r="O661" i="7"/>
  <c r="O664" i="7" s="1"/>
  <c r="AH660" i="7"/>
  <c r="AG660" i="7"/>
  <c r="AB660" i="7"/>
  <c r="AA660" i="7"/>
  <c r="Z660" i="7"/>
  <c r="Y660" i="7"/>
  <c r="X660" i="7"/>
  <c r="W660" i="7"/>
  <c r="V660" i="7"/>
  <c r="U660" i="7"/>
  <c r="T660" i="7"/>
  <c r="S660" i="7"/>
  <c r="R660" i="7"/>
  <c r="Q660" i="7"/>
  <c r="N660" i="7"/>
  <c r="M660" i="7"/>
  <c r="L660" i="7"/>
  <c r="K660" i="7"/>
  <c r="J660" i="7"/>
  <c r="I660" i="7"/>
  <c r="H660" i="7"/>
  <c r="G660" i="7"/>
  <c r="AD659" i="7"/>
  <c r="AC659" i="7"/>
  <c r="P659" i="7"/>
  <c r="O659" i="7"/>
  <c r="AD658" i="7"/>
  <c r="AC658" i="7"/>
  <c r="P658" i="7"/>
  <c r="O658" i="7"/>
  <c r="AD657" i="7"/>
  <c r="AD660" i="7" s="1"/>
  <c r="AC657" i="7"/>
  <c r="AC660" i="7" s="1"/>
  <c r="P657" i="7"/>
  <c r="O657" i="7"/>
  <c r="O660" i="7" s="1"/>
  <c r="AH656" i="7"/>
  <c r="AG656" i="7"/>
  <c r="AB656" i="7"/>
  <c r="AA656" i="7"/>
  <c r="Z656" i="7"/>
  <c r="Y656" i="7"/>
  <c r="X656" i="7"/>
  <c r="W656" i="7"/>
  <c r="V656" i="7"/>
  <c r="U656" i="7"/>
  <c r="T656" i="7"/>
  <c r="S656" i="7"/>
  <c r="R656" i="7"/>
  <c r="Q656" i="7"/>
  <c r="N656" i="7"/>
  <c r="M656" i="7"/>
  <c r="L656" i="7"/>
  <c r="K656" i="7"/>
  <c r="J656" i="7"/>
  <c r="I656" i="7"/>
  <c r="H656" i="7"/>
  <c r="G656" i="7"/>
  <c r="AD655" i="7"/>
  <c r="AC655" i="7"/>
  <c r="P655" i="7"/>
  <c r="O655" i="7"/>
  <c r="AD654" i="7"/>
  <c r="AC654" i="7"/>
  <c r="P654" i="7"/>
  <c r="O654" i="7"/>
  <c r="AD653" i="7"/>
  <c r="AC653" i="7"/>
  <c r="AC656" i="7" s="1"/>
  <c r="P653" i="7"/>
  <c r="P656" i="7" s="1"/>
  <c r="O653" i="7"/>
  <c r="O656" i="7" s="1"/>
  <c r="AH652" i="7"/>
  <c r="AG652" i="7"/>
  <c r="AB652" i="7"/>
  <c r="AA652" i="7"/>
  <c r="Z652" i="7"/>
  <c r="Y652" i="7"/>
  <c r="X652" i="7"/>
  <c r="W652" i="7"/>
  <c r="V652" i="7"/>
  <c r="U652" i="7"/>
  <c r="T652" i="7"/>
  <c r="S652" i="7"/>
  <c r="R652" i="7"/>
  <c r="Q652" i="7"/>
  <c r="N652" i="7"/>
  <c r="M652" i="7"/>
  <c r="L652" i="7"/>
  <c r="K652" i="7"/>
  <c r="J652" i="7"/>
  <c r="I652" i="7"/>
  <c r="H652" i="7"/>
  <c r="G652" i="7"/>
  <c r="AD651" i="7"/>
  <c r="AC651" i="7"/>
  <c r="P651" i="7"/>
  <c r="O651" i="7"/>
  <c r="AD650" i="7"/>
  <c r="AC650" i="7"/>
  <c r="P650" i="7"/>
  <c r="O650" i="7"/>
  <c r="AD649" i="7"/>
  <c r="AD652" i="7" s="1"/>
  <c r="AC649" i="7"/>
  <c r="P649" i="7"/>
  <c r="O649" i="7"/>
  <c r="AH648" i="7"/>
  <c r="AG648" i="7"/>
  <c r="AB648" i="7"/>
  <c r="AA648" i="7"/>
  <c r="Z648" i="7"/>
  <c r="Y648" i="7"/>
  <c r="X648" i="7"/>
  <c r="W648" i="7"/>
  <c r="V648" i="7"/>
  <c r="U648" i="7"/>
  <c r="T648" i="7"/>
  <c r="S648" i="7"/>
  <c r="R648" i="7"/>
  <c r="Q648" i="7"/>
  <c r="N648" i="7"/>
  <c r="M648" i="7"/>
  <c r="L648" i="7"/>
  <c r="K648" i="7"/>
  <c r="J648" i="7"/>
  <c r="I648" i="7"/>
  <c r="H648" i="7"/>
  <c r="G648" i="7"/>
  <c r="AD647" i="7"/>
  <c r="AC647" i="7"/>
  <c r="P647" i="7"/>
  <c r="O647" i="7"/>
  <c r="AD646" i="7"/>
  <c r="AC646" i="7"/>
  <c r="P646" i="7"/>
  <c r="O646" i="7"/>
  <c r="AD645" i="7"/>
  <c r="AC645" i="7"/>
  <c r="AC648" i="7" s="1"/>
  <c r="P645" i="7"/>
  <c r="P648" i="7" s="1"/>
  <c r="O645" i="7"/>
  <c r="O648" i="7" s="1"/>
  <c r="AH644" i="7"/>
  <c r="AG644" i="7"/>
  <c r="AB644" i="7"/>
  <c r="AA644" i="7"/>
  <c r="Z644" i="7"/>
  <c r="Y644" i="7"/>
  <c r="X644" i="7"/>
  <c r="W644" i="7"/>
  <c r="V644" i="7"/>
  <c r="U644" i="7"/>
  <c r="T644" i="7"/>
  <c r="S644" i="7"/>
  <c r="R644" i="7"/>
  <c r="Q644" i="7"/>
  <c r="N644" i="7"/>
  <c r="M644" i="7"/>
  <c r="L644" i="7"/>
  <c r="K644" i="7"/>
  <c r="J644" i="7"/>
  <c r="I644" i="7"/>
  <c r="H644" i="7"/>
  <c r="G644" i="7"/>
  <c r="AD643" i="7"/>
  <c r="AC643" i="7"/>
  <c r="P643" i="7"/>
  <c r="O643" i="7"/>
  <c r="AD642" i="7"/>
  <c r="AC642" i="7"/>
  <c r="P642" i="7"/>
  <c r="O642" i="7"/>
  <c r="AD641" i="7"/>
  <c r="AD644" i="7" s="1"/>
  <c r="AC641" i="7"/>
  <c r="AC644" i="7" s="1"/>
  <c r="P641" i="7"/>
  <c r="O641" i="7"/>
  <c r="O644" i="7" s="1"/>
  <c r="AH640" i="7"/>
  <c r="AG640" i="7"/>
  <c r="AB640" i="7"/>
  <c r="AA640" i="7"/>
  <c r="Z640" i="7"/>
  <c r="Y640" i="7"/>
  <c r="X640" i="7"/>
  <c r="W640" i="7"/>
  <c r="V640" i="7"/>
  <c r="U640" i="7"/>
  <c r="T640" i="7"/>
  <c r="S640" i="7"/>
  <c r="R640" i="7"/>
  <c r="Q640" i="7"/>
  <c r="N640" i="7"/>
  <c r="M640" i="7"/>
  <c r="L640" i="7"/>
  <c r="K640" i="7"/>
  <c r="J640" i="7"/>
  <c r="I640" i="7"/>
  <c r="H640" i="7"/>
  <c r="G640" i="7"/>
  <c r="AD639" i="7"/>
  <c r="AC639" i="7"/>
  <c r="P639" i="7"/>
  <c r="O639" i="7"/>
  <c r="AD638" i="7"/>
  <c r="AC638" i="7"/>
  <c r="P638" i="7"/>
  <c r="O638" i="7"/>
  <c r="AD637" i="7"/>
  <c r="AC637" i="7"/>
  <c r="AC640" i="7" s="1"/>
  <c r="P637" i="7"/>
  <c r="P640" i="7" s="1"/>
  <c r="O637" i="7"/>
  <c r="O640" i="7" s="1"/>
  <c r="AG636" i="7"/>
  <c r="AB636" i="7"/>
  <c r="AA636" i="7"/>
  <c r="Z636" i="7"/>
  <c r="Y636" i="7"/>
  <c r="X636" i="7"/>
  <c r="W636" i="7"/>
  <c r="V636" i="7"/>
  <c r="U636" i="7"/>
  <c r="T636" i="7"/>
  <c r="S636" i="7"/>
  <c r="R636" i="7"/>
  <c r="Q636" i="7"/>
  <c r="N636" i="7"/>
  <c r="M636" i="7"/>
  <c r="L636" i="7"/>
  <c r="K636" i="7"/>
  <c r="J636" i="7"/>
  <c r="I636" i="7"/>
  <c r="H636" i="7"/>
  <c r="G636" i="7"/>
  <c r="AD635" i="7"/>
  <c r="AC635" i="7"/>
  <c r="P635" i="7"/>
  <c r="O635" i="7"/>
  <c r="AD634" i="7"/>
  <c r="AC634" i="7"/>
  <c r="P634" i="7"/>
  <c r="O634" i="7"/>
  <c r="AD633" i="7"/>
  <c r="AD636" i="7" s="1"/>
  <c r="AC633" i="7"/>
  <c r="AC636" i="7" s="1"/>
  <c r="P633" i="7"/>
  <c r="O633" i="7"/>
  <c r="AH632" i="7"/>
  <c r="AG632" i="7"/>
  <c r="AB632" i="7"/>
  <c r="AA632" i="7"/>
  <c r="Z632" i="7"/>
  <c r="Y632" i="7"/>
  <c r="X632" i="7"/>
  <c r="W632" i="7"/>
  <c r="V632" i="7"/>
  <c r="U632" i="7"/>
  <c r="T632" i="7"/>
  <c r="S632" i="7"/>
  <c r="R632" i="7"/>
  <c r="Q632" i="7"/>
  <c r="N632" i="7"/>
  <c r="M632" i="7"/>
  <c r="L632" i="7"/>
  <c r="K632" i="7"/>
  <c r="J632" i="7"/>
  <c r="I632" i="7"/>
  <c r="H632" i="7"/>
  <c r="G632" i="7"/>
  <c r="AD631" i="7"/>
  <c r="AC631" i="7"/>
  <c r="P631" i="7"/>
  <c r="O631" i="7"/>
  <c r="AD630" i="7"/>
  <c r="AC630" i="7"/>
  <c r="P630" i="7"/>
  <c r="O630" i="7"/>
  <c r="AD629" i="7"/>
  <c r="AC629" i="7"/>
  <c r="AC632" i="7" s="1"/>
  <c r="P629" i="7"/>
  <c r="O629" i="7"/>
  <c r="AH628" i="7"/>
  <c r="AG628" i="7"/>
  <c r="AB628" i="7"/>
  <c r="AA628" i="7"/>
  <c r="Z628" i="7"/>
  <c r="Y628" i="7"/>
  <c r="X628" i="7"/>
  <c r="W628" i="7"/>
  <c r="V628" i="7"/>
  <c r="U628" i="7"/>
  <c r="T628" i="7"/>
  <c r="S628" i="7"/>
  <c r="R628" i="7"/>
  <c r="Q628" i="7"/>
  <c r="N628" i="7"/>
  <c r="M628" i="7"/>
  <c r="L628" i="7"/>
  <c r="K628" i="7"/>
  <c r="J628" i="7"/>
  <c r="I628" i="7"/>
  <c r="H628" i="7"/>
  <c r="G628" i="7"/>
  <c r="AD627" i="7"/>
  <c r="AC627" i="7"/>
  <c r="P627" i="7"/>
  <c r="O627" i="7"/>
  <c r="AD626" i="7"/>
  <c r="AC626" i="7"/>
  <c r="P626" i="7"/>
  <c r="O626" i="7"/>
  <c r="AD625" i="7"/>
  <c r="AC625" i="7"/>
  <c r="P625" i="7"/>
  <c r="AF625" i="7" s="1"/>
  <c r="O625" i="7"/>
  <c r="AH624" i="7"/>
  <c r="AG624" i="7"/>
  <c r="AB624" i="7"/>
  <c r="AA624" i="7"/>
  <c r="Z624" i="7"/>
  <c r="Y624" i="7"/>
  <c r="X624" i="7"/>
  <c r="W624" i="7"/>
  <c r="V624" i="7"/>
  <c r="U624" i="7"/>
  <c r="T624" i="7"/>
  <c r="S624" i="7"/>
  <c r="R624" i="7"/>
  <c r="Q624" i="7"/>
  <c r="N624" i="7"/>
  <c r="M624" i="7"/>
  <c r="L624" i="7"/>
  <c r="K624" i="7"/>
  <c r="J624" i="7"/>
  <c r="I624" i="7"/>
  <c r="H624" i="7"/>
  <c r="G624" i="7"/>
  <c r="AD623" i="7"/>
  <c r="AC623" i="7"/>
  <c r="P623" i="7"/>
  <c r="O623" i="7"/>
  <c r="AD622" i="7"/>
  <c r="AC622" i="7"/>
  <c r="AE622" i="7" s="1"/>
  <c r="P622" i="7"/>
  <c r="AD621" i="7"/>
  <c r="AC621" i="7"/>
  <c r="P621" i="7"/>
  <c r="O621" i="7"/>
  <c r="AH620" i="7"/>
  <c r="AG620" i="7"/>
  <c r="AB620" i="7"/>
  <c r="AA620" i="7"/>
  <c r="Z620" i="7"/>
  <c r="Y620" i="7"/>
  <c r="X620" i="7"/>
  <c r="W620" i="7"/>
  <c r="V620" i="7"/>
  <c r="U620" i="7"/>
  <c r="T620" i="7"/>
  <c r="S620" i="7"/>
  <c r="R620" i="7"/>
  <c r="Q620" i="7"/>
  <c r="N620" i="7"/>
  <c r="M620" i="7"/>
  <c r="L620" i="7"/>
  <c r="K620" i="7"/>
  <c r="J620" i="7"/>
  <c r="I620" i="7"/>
  <c r="H620" i="7"/>
  <c r="G620" i="7"/>
  <c r="AD619" i="7"/>
  <c r="AC619" i="7"/>
  <c r="P619" i="7"/>
  <c r="O619" i="7"/>
  <c r="AD618" i="7"/>
  <c r="AC618" i="7"/>
  <c r="P618" i="7"/>
  <c r="O618" i="7"/>
  <c r="AD617" i="7"/>
  <c r="AD620" i="7" s="1"/>
  <c r="AC617" i="7"/>
  <c r="AC620" i="7" s="1"/>
  <c r="P617" i="7"/>
  <c r="O617" i="7"/>
  <c r="AH616" i="7"/>
  <c r="AG616" i="7"/>
  <c r="AB616" i="7"/>
  <c r="AA616" i="7"/>
  <c r="Z616" i="7"/>
  <c r="Y616" i="7"/>
  <c r="X616" i="7"/>
  <c r="W616" i="7"/>
  <c r="V616" i="7"/>
  <c r="U616" i="7"/>
  <c r="T616" i="7"/>
  <c r="S616" i="7"/>
  <c r="R616" i="7"/>
  <c r="Q616" i="7"/>
  <c r="N616" i="7"/>
  <c r="M616" i="7"/>
  <c r="L616" i="7"/>
  <c r="K616" i="7"/>
  <c r="J616" i="7"/>
  <c r="I616" i="7"/>
  <c r="H616" i="7"/>
  <c r="G616" i="7"/>
  <c r="AD615" i="7"/>
  <c r="AC615" i="7"/>
  <c r="P615" i="7"/>
  <c r="O615" i="7"/>
  <c r="AD614" i="7"/>
  <c r="AC614" i="7"/>
  <c r="P614" i="7"/>
  <c r="O614" i="7"/>
  <c r="AD613" i="7"/>
  <c r="AC613" i="7"/>
  <c r="P613" i="7"/>
  <c r="P616" i="7" s="1"/>
  <c r="O613" i="7"/>
  <c r="O616" i="7" s="1"/>
  <c r="AH612" i="7"/>
  <c r="AG612" i="7"/>
  <c r="AB612" i="7"/>
  <c r="AA612" i="7"/>
  <c r="Z612" i="7"/>
  <c r="Y612" i="7"/>
  <c r="X612" i="7"/>
  <c r="W612" i="7"/>
  <c r="V612" i="7"/>
  <c r="U612" i="7"/>
  <c r="T612" i="7"/>
  <c r="S612" i="7"/>
  <c r="R612" i="7"/>
  <c r="Q612" i="7"/>
  <c r="N612" i="7"/>
  <c r="M612" i="7"/>
  <c r="L612" i="7"/>
  <c r="K612" i="7"/>
  <c r="J612" i="7"/>
  <c r="I612" i="7"/>
  <c r="H612" i="7"/>
  <c r="G612" i="7"/>
  <c r="AD611" i="7"/>
  <c r="AC611" i="7"/>
  <c r="P611" i="7"/>
  <c r="O611" i="7"/>
  <c r="AD610" i="7"/>
  <c r="AF610" i="7" s="1"/>
  <c r="O610" i="7"/>
  <c r="AE610" i="7" s="1"/>
  <c r="AD609" i="7"/>
  <c r="AC609" i="7"/>
  <c r="P609" i="7"/>
  <c r="O609" i="7"/>
  <c r="AH608" i="7"/>
  <c r="AG608" i="7"/>
  <c r="AB608" i="7"/>
  <c r="AA608" i="7"/>
  <c r="Z608" i="7"/>
  <c r="Y608" i="7"/>
  <c r="X608" i="7"/>
  <c r="W608" i="7"/>
  <c r="V608" i="7"/>
  <c r="U608" i="7"/>
  <c r="T608" i="7"/>
  <c r="S608" i="7"/>
  <c r="R608" i="7"/>
  <c r="Q608" i="7"/>
  <c r="N608" i="7"/>
  <c r="M608" i="7"/>
  <c r="L608" i="7"/>
  <c r="K608" i="7"/>
  <c r="J608" i="7"/>
  <c r="I608" i="7"/>
  <c r="H608" i="7"/>
  <c r="G608" i="7"/>
  <c r="AD607" i="7"/>
  <c r="AC607" i="7"/>
  <c r="P607" i="7"/>
  <c r="O607" i="7"/>
  <c r="AD606" i="7"/>
  <c r="AC606" i="7"/>
  <c r="P606" i="7"/>
  <c r="O606" i="7"/>
  <c r="AD605" i="7"/>
  <c r="AD608" i="7" s="1"/>
  <c r="AC605" i="7"/>
  <c r="P605" i="7"/>
  <c r="P608" i="7" s="1"/>
  <c r="O605" i="7"/>
  <c r="AH604" i="7"/>
  <c r="AG604" i="7"/>
  <c r="AB604" i="7"/>
  <c r="AA604" i="7"/>
  <c r="Z604" i="7"/>
  <c r="Y604" i="7"/>
  <c r="X604" i="7"/>
  <c r="W604" i="7"/>
  <c r="V604" i="7"/>
  <c r="U604" i="7"/>
  <c r="T604" i="7"/>
  <c r="S604" i="7"/>
  <c r="R604" i="7"/>
  <c r="Q604" i="7"/>
  <c r="N604" i="7"/>
  <c r="M604" i="7"/>
  <c r="L604" i="7"/>
  <c r="K604" i="7"/>
  <c r="J604" i="7"/>
  <c r="I604" i="7"/>
  <c r="H604" i="7"/>
  <c r="G604" i="7"/>
  <c r="AD603" i="7"/>
  <c r="AC603" i="7"/>
  <c r="P603" i="7"/>
  <c r="O603" i="7"/>
  <c r="AD602" i="7"/>
  <c r="AC602" i="7"/>
  <c r="P602" i="7"/>
  <c r="O602" i="7"/>
  <c r="AD601" i="7"/>
  <c r="AC601" i="7"/>
  <c r="P601" i="7"/>
  <c r="O601" i="7"/>
  <c r="O604" i="7" s="1"/>
  <c r="AF626" i="7" l="1"/>
  <c r="P632" i="7"/>
  <c r="AF654" i="7"/>
  <c r="AF655" i="7"/>
  <c r="AD624" i="7"/>
  <c r="P612" i="7"/>
  <c r="AE615" i="7"/>
  <c r="AF622" i="7"/>
  <c r="AF623" i="7"/>
  <c r="AC612" i="7"/>
  <c r="O624" i="7"/>
  <c r="AF606" i="7"/>
  <c r="AF607" i="7"/>
  <c r="AD612" i="7"/>
  <c r="AF614" i="7"/>
  <c r="AF615" i="7"/>
  <c r="AF631" i="7"/>
  <c r="AE649" i="7"/>
  <c r="AE627" i="7"/>
  <c r="AE603" i="7"/>
  <c r="O632" i="7"/>
  <c r="AE631" i="7"/>
  <c r="AF635" i="7"/>
  <c r="AE639" i="7"/>
  <c r="AF641" i="7"/>
  <c r="AF643" i="7"/>
  <c r="AF665" i="7"/>
  <c r="AF667" i="7"/>
  <c r="AE674" i="7"/>
  <c r="AE675" i="7"/>
  <c r="AE623" i="7"/>
  <c r="O628" i="7"/>
  <c r="AE626" i="7"/>
  <c r="AF638" i="7"/>
  <c r="AF639" i="7"/>
  <c r="AE662" i="7"/>
  <c r="AE663" i="7"/>
  <c r="AE671" i="7"/>
  <c r="AF673" i="7"/>
  <c r="AF675" i="7"/>
  <c r="AD604" i="7"/>
  <c r="P636" i="7"/>
  <c r="P644" i="7"/>
  <c r="AD664" i="7"/>
  <c r="P668" i="7"/>
  <c r="AD672" i="7"/>
  <c r="P624" i="7"/>
  <c r="P628" i="7"/>
  <c r="AD648" i="7"/>
  <c r="O652" i="7"/>
  <c r="P676" i="7"/>
  <c r="AF601" i="7"/>
  <c r="AF602" i="7"/>
  <c r="AF603" i="7"/>
  <c r="AE609" i="7"/>
  <c r="AE611" i="7"/>
  <c r="AC616" i="7"/>
  <c r="O620" i="7"/>
  <c r="AC624" i="7"/>
  <c r="AC628" i="7"/>
  <c r="AE646" i="7"/>
  <c r="AE647" i="7"/>
  <c r="AF649" i="7"/>
  <c r="P652" i="7"/>
  <c r="AF651" i="7"/>
  <c r="AD656" i="7"/>
  <c r="AE658" i="7"/>
  <c r="AE659" i="7"/>
  <c r="AF662" i="7"/>
  <c r="AF663" i="7"/>
  <c r="AF670" i="7"/>
  <c r="AF671" i="7"/>
  <c r="AC604" i="7"/>
  <c r="AE605" i="7"/>
  <c r="O608" i="7"/>
  <c r="AF611" i="7"/>
  <c r="AD616" i="7"/>
  <c r="AF617" i="7"/>
  <c r="P620" i="7"/>
  <c r="AF619" i="7"/>
  <c r="AE629" i="7"/>
  <c r="AF629" i="7"/>
  <c r="AD632" i="7"/>
  <c r="AE633" i="7"/>
  <c r="O636" i="7"/>
  <c r="AD640" i="7"/>
  <c r="AE642" i="7"/>
  <c r="AE643" i="7"/>
  <c r="AF646" i="7"/>
  <c r="AF647" i="7"/>
  <c r="AE655" i="7"/>
  <c r="AF657" i="7"/>
  <c r="P660" i="7"/>
  <c r="AF659" i="7"/>
  <c r="AC664" i="7"/>
  <c r="AE665" i="7"/>
  <c r="AE666" i="7"/>
  <c r="AE661" i="7"/>
  <c r="AE601" i="7"/>
  <c r="O612" i="7"/>
  <c r="AE613" i="7"/>
  <c r="AE650" i="7"/>
  <c r="AE614" i="7"/>
  <c r="AE617" i="7"/>
  <c r="AE618" i="7"/>
  <c r="AF627" i="7"/>
  <c r="AF628" i="7" s="1"/>
  <c r="AE634" i="7"/>
  <c r="AE637" i="7"/>
  <c r="AE651" i="7"/>
  <c r="AE653" i="7"/>
  <c r="AE667" i="7"/>
  <c r="O668" i="7"/>
  <c r="O672" i="7"/>
  <c r="AE669" i="7"/>
  <c r="AE645" i="7"/>
  <c r="AE606" i="7"/>
  <c r="P604" i="7"/>
  <c r="AF605" i="7"/>
  <c r="AE602" i="7"/>
  <c r="AC608" i="7"/>
  <c r="AE607" i="7"/>
  <c r="AE619" i="7"/>
  <c r="AE621" i="7"/>
  <c r="AE624" i="7" s="1"/>
  <c r="AD628" i="7"/>
  <c r="AF630" i="7"/>
  <c r="AF633" i="7"/>
  <c r="AE635" i="7"/>
  <c r="AE638" i="7"/>
  <c r="AE641" i="7"/>
  <c r="AC652" i="7"/>
  <c r="AE654" i="7"/>
  <c r="AE657" i="7"/>
  <c r="AC668" i="7"/>
  <c r="AE670" i="7"/>
  <c r="AE673" i="7"/>
  <c r="AF613" i="7"/>
  <c r="AF618" i="7"/>
  <c r="AF621" i="7"/>
  <c r="AF634" i="7"/>
  <c r="AF637" i="7"/>
  <c r="AF642" i="7"/>
  <c r="AF645" i="7"/>
  <c r="AF666" i="7"/>
  <c r="AF669" i="7"/>
  <c r="AF674" i="7"/>
  <c r="AF609" i="7"/>
  <c r="AE625" i="7"/>
  <c r="AE630" i="7"/>
  <c r="AF650" i="7"/>
  <c r="AF653" i="7"/>
  <c r="AF658" i="7"/>
  <c r="AF661" i="7"/>
  <c r="AF648" i="7" l="1"/>
  <c r="AE652" i="7"/>
  <c r="AF656" i="7"/>
  <c r="AF616" i="7"/>
  <c r="AF668" i="7"/>
  <c r="AE612" i="7"/>
  <c r="AF612" i="7"/>
  <c r="AF624" i="7"/>
  <c r="AF608" i="7"/>
  <c r="AE664" i="7"/>
  <c r="AE628" i="7"/>
  <c r="AE676" i="7"/>
  <c r="AF676" i="7"/>
  <c r="AF644" i="7"/>
  <c r="AF620" i="7"/>
  <c r="AF632" i="7"/>
  <c r="AE608" i="7"/>
  <c r="AE632" i="7"/>
  <c r="AF640" i="7"/>
  <c r="AF652" i="7"/>
  <c r="AE644" i="7"/>
  <c r="AF664" i="7"/>
  <c r="AF672" i="7"/>
  <c r="AE660" i="7"/>
  <c r="AF660" i="7"/>
  <c r="AE648" i="7"/>
  <c r="AE668" i="7"/>
  <c r="AE604" i="7"/>
  <c r="AF604" i="7"/>
  <c r="AE672" i="7"/>
  <c r="AE640" i="7"/>
  <c r="AE620" i="7"/>
  <c r="AE616" i="7"/>
  <c r="AH633" i="7"/>
  <c r="AH636" i="7" s="1"/>
  <c r="AF636" i="7"/>
  <c r="AE656" i="7"/>
  <c r="AE636" i="7"/>
  <c r="AH600" i="7" l="1"/>
  <c r="AG600" i="7"/>
  <c r="AB600" i="7"/>
  <c r="AA600" i="7"/>
  <c r="Z600" i="7"/>
  <c r="Y600" i="7"/>
  <c r="X600" i="7"/>
  <c r="W600" i="7"/>
  <c r="V600" i="7"/>
  <c r="U600" i="7"/>
  <c r="T600" i="7"/>
  <c r="S600" i="7"/>
  <c r="R600" i="7"/>
  <c r="Q600" i="7"/>
  <c r="N600" i="7"/>
  <c r="M600" i="7"/>
  <c r="L600" i="7"/>
  <c r="K600" i="7"/>
  <c r="J600" i="7"/>
  <c r="I600" i="7"/>
  <c r="H600" i="7"/>
  <c r="G600" i="7"/>
  <c r="AD599" i="7"/>
  <c r="AC599" i="7"/>
  <c r="P599" i="7"/>
  <c r="O599" i="7"/>
  <c r="AD598" i="7"/>
  <c r="AC598" i="7"/>
  <c r="P598" i="7"/>
  <c r="O598" i="7"/>
  <c r="AD597" i="7"/>
  <c r="AC597" i="7"/>
  <c r="P597" i="7"/>
  <c r="O597" i="7"/>
  <c r="AH596" i="7"/>
  <c r="AG596" i="7"/>
  <c r="AB596" i="7"/>
  <c r="AA596" i="7"/>
  <c r="Z596" i="7"/>
  <c r="Y596" i="7"/>
  <c r="X596" i="7"/>
  <c r="W596" i="7"/>
  <c r="V596" i="7"/>
  <c r="U596" i="7"/>
  <c r="T596" i="7"/>
  <c r="S596" i="7"/>
  <c r="R596" i="7"/>
  <c r="Q596" i="7"/>
  <c r="N596" i="7"/>
  <c r="M596" i="7"/>
  <c r="L596" i="7"/>
  <c r="K596" i="7"/>
  <c r="J596" i="7"/>
  <c r="I596" i="7"/>
  <c r="H596" i="7"/>
  <c r="G596" i="7"/>
  <c r="AD595" i="7"/>
  <c r="AC595" i="7"/>
  <c r="P595" i="7"/>
  <c r="O595" i="7"/>
  <c r="AD594" i="7"/>
  <c r="AC594" i="7"/>
  <c r="P594" i="7"/>
  <c r="O594" i="7"/>
  <c r="AD593" i="7"/>
  <c r="AD596" i="7" s="1"/>
  <c r="AC593" i="7"/>
  <c r="P593" i="7"/>
  <c r="O593" i="7"/>
  <c r="O596" i="7" s="1"/>
  <c r="AH592" i="7"/>
  <c r="AG592" i="7"/>
  <c r="AB592" i="7"/>
  <c r="AA592" i="7"/>
  <c r="Z592" i="7"/>
  <c r="Y592" i="7"/>
  <c r="X592" i="7"/>
  <c r="W592" i="7"/>
  <c r="V592" i="7"/>
  <c r="U592" i="7"/>
  <c r="T592" i="7"/>
  <c r="S592" i="7"/>
  <c r="R592" i="7"/>
  <c r="Q592" i="7"/>
  <c r="N592" i="7"/>
  <c r="M592" i="7"/>
  <c r="L592" i="7"/>
  <c r="K592" i="7"/>
  <c r="J592" i="7"/>
  <c r="I592" i="7"/>
  <c r="H592" i="7"/>
  <c r="G592" i="7"/>
  <c r="AD591" i="7"/>
  <c r="AC591" i="7"/>
  <c r="P591" i="7"/>
  <c r="O591" i="7"/>
  <c r="AD590" i="7"/>
  <c r="AC590" i="7"/>
  <c r="P590" i="7"/>
  <c r="O590" i="7"/>
  <c r="AD589" i="7"/>
  <c r="AC589" i="7"/>
  <c r="P589" i="7"/>
  <c r="O589" i="7"/>
  <c r="AH588" i="7"/>
  <c r="AG588" i="7"/>
  <c r="AB588" i="7"/>
  <c r="AA588" i="7"/>
  <c r="Z588" i="7"/>
  <c r="Y588" i="7"/>
  <c r="X588" i="7"/>
  <c r="W588" i="7"/>
  <c r="V588" i="7"/>
  <c r="U588" i="7"/>
  <c r="T588" i="7"/>
  <c r="S588" i="7"/>
  <c r="R588" i="7"/>
  <c r="Q588" i="7"/>
  <c r="N588" i="7"/>
  <c r="M588" i="7"/>
  <c r="L588" i="7"/>
  <c r="K588" i="7"/>
  <c r="J588" i="7"/>
  <c r="I588" i="7"/>
  <c r="H588" i="7"/>
  <c r="G588" i="7"/>
  <c r="AD587" i="7"/>
  <c r="AC587" i="7"/>
  <c r="P587" i="7"/>
  <c r="O587" i="7"/>
  <c r="AD586" i="7"/>
  <c r="AC586" i="7"/>
  <c r="P586" i="7"/>
  <c r="O586" i="7"/>
  <c r="AD585" i="7"/>
  <c r="AD588" i="7" s="1"/>
  <c r="AC585" i="7"/>
  <c r="P585" i="7"/>
  <c r="P588" i="7" s="1"/>
  <c r="O585" i="7"/>
  <c r="O588" i="7" s="1"/>
  <c r="AH584" i="7"/>
  <c r="AG584" i="7"/>
  <c r="AB584" i="7"/>
  <c r="AA584" i="7"/>
  <c r="Z584" i="7"/>
  <c r="Y584" i="7"/>
  <c r="X584" i="7"/>
  <c r="W584" i="7"/>
  <c r="V584" i="7"/>
  <c r="U584" i="7"/>
  <c r="T584" i="7"/>
  <c r="S584" i="7"/>
  <c r="R584" i="7"/>
  <c r="Q584" i="7"/>
  <c r="N584" i="7"/>
  <c r="M584" i="7"/>
  <c r="L584" i="7"/>
  <c r="K584" i="7"/>
  <c r="J584" i="7"/>
  <c r="I584" i="7"/>
  <c r="H584" i="7"/>
  <c r="G584" i="7"/>
  <c r="AD583" i="7"/>
  <c r="AC583" i="7"/>
  <c r="P583" i="7"/>
  <c r="O583" i="7"/>
  <c r="AD582" i="7"/>
  <c r="AC582" i="7"/>
  <c r="P582" i="7"/>
  <c r="O582" i="7"/>
  <c r="AD581" i="7"/>
  <c r="AC581" i="7"/>
  <c r="P581" i="7"/>
  <c r="O581" i="7"/>
  <c r="AH580" i="7"/>
  <c r="AG580" i="7"/>
  <c r="AB580" i="7"/>
  <c r="AA580" i="7"/>
  <c r="Z580" i="7"/>
  <c r="Y580" i="7"/>
  <c r="X580" i="7"/>
  <c r="W580" i="7"/>
  <c r="V580" i="7"/>
  <c r="U580" i="7"/>
  <c r="T580" i="7"/>
  <c r="S580" i="7"/>
  <c r="R580" i="7"/>
  <c r="Q580" i="7"/>
  <c r="N580" i="7"/>
  <c r="M580" i="7"/>
  <c r="L580" i="7"/>
  <c r="K580" i="7"/>
  <c r="J580" i="7"/>
  <c r="I580" i="7"/>
  <c r="H580" i="7"/>
  <c r="G580" i="7"/>
  <c r="AD579" i="7"/>
  <c r="AC579" i="7"/>
  <c r="P579" i="7"/>
  <c r="O579" i="7"/>
  <c r="AD578" i="7"/>
  <c r="AC578" i="7"/>
  <c r="P578" i="7"/>
  <c r="O578" i="7"/>
  <c r="AD577" i="7"/>
  <c r="AD580" i="7" s="1"/>
  <c r="AC577" i="7"/>
  <c r="P577" i="7"/>
  <c r="P580" i="7" s="1"/>
  <c r="O577" i="7"/>
  <c r="O580" i="7" s="1"/>
  <c r="AH576" i="7"/>
  <c r="AG576" i="7"/>
  <c r="AB576" i="7"/>
  <c r="AA576" i="7"/>
  <c r="Z576" i="7"/>
  <c r="Y576" i="7"/>
  <c r="X576" i="7"/>
  <c r="W576" i="7"/>
  <c r="V576" i="7"/>
  <c r="U576" i="7"/>
  <c r="T576" i="7"/>
  <c r="S576" i="7"/>
  <c r="R576" i="7"/>
  <c r="Q576" i="7"/>
  <c r="N576" i="7"/>
  <c r="M576" i="7"/>
  <c r="L576" i="7"/>
  <c r="K576" i="7"/>
  <c r="J576" i="7"/>
  <c r="I576" i="7"/>
  <c r="H576" i="7"/>
  <c r="G576" i="7"/>
  <c r="AD575" i="7"/>
  <c r="AC575" i="7"/>
  <c r="P575" i="7"/>
  <c r="O575" i="7"/>
  <c r="AD574" i="7"/>
  <c r="AC574" i="7"/>
  <c r="P574" i="7"/>
  <c r="O574" i="7"/>
  <c r="AD573" i="7"/>
  <c r="AC573" i="7"/>
  <c r="P573" i="7"/>
  <c r="O573" i="7"/>
  <c r="AH572" i="7"/>
  <c r="AG572" i="7"/>
  <c r="AB572" i="7"/>
  <c r="AA572" i="7"/>
  <c r="Z572" i="7"/>
  <c r="Y572" i="7"/>
  <c r="X572" i="7"/>
  <c r="W572" i="7"/>
  <c r="V572" i="7"/>
  <c r="U572" i="7"/>
  <c r="T572" i="7"/>
  <c r="S572" i="7"/>
  <c r="R572" i="7"/>
  <c r="Q572" i="7"/>
  <c r="N572" i="7"/>
  <c r="M572" i="7"/>
  <c r="L572" i="7"/>
  <c r="K572" i="7"/>
  <c r="J572" i="7"/>
  <c r="I572" i="7"/>
  <c r="H572" i="7"/>
  <c r="G572" i="7"/>
  <c r="AD571" i="7"/>
  <c r="AC571" i="7"/>
  <c r="P571" i="7"/>
  <c r="O571" i="7"/>
  <c r="AD570" i="7"/>
  <c r="AD572" i="7" s="1"/>
  <c r="AC570" i="7"/>
  <c r="P570" i="7"/>
  <c r="P572" i="7" s="1"/>
  <c r="O570" i="7"/>
  <c r="O572" i="7" s="1"/>
  <c r="AH568" i="7"/>
  <c r="AG568" i="7"/>
  <c r="AB568" i="7"/>
  <c r="AA568" i="7"/>
  <c r="Z568" i="7"/>
  <c r="Y568" i="7"/>
  <c r="X568" i="7"/>
  <c r="W568" i="7"/>
  <c r="V568" i="7"/>
  <c r="U568" i="7"/>
  <c r="T568" i="7"/>
  <c r="S568" i="7"/>
  <c r="R568" i="7"/>
  <c r="Q568" i="7"/>
  <c r="N568" i="7"/>
  <c r="M568" i="7"/>
  <c r="L568" i="7"/>
  <c r="K568" i="7"/>
  <c r="J568" i="7"/>
  <c r="I568" i="7"/>
  <c r="H568" i="7"/>
  <c r="G568" i="7"/>
  <c r="AD567" i="7"/>
  <c r="AC567" i="7"/>
  <c r="P567" i="7"/>
  <c r="O567" i="7"/>
  <c r="AD566" i="7"/>
  <c r="AC566" i="7"/>
  <c r="P566" i="7"/>
  <c r="O566" i="7"/>
  <c r="AD565" i="7"/>
  <c r="AD568" i="7" s="1"/>
  <c r="AC565" i="7"/>
  <c r="P565" i="7"/>
  <c r="O565" i="7"/>
  <c r="AH564" i="7"/>
  <c r="AG564" i="7"/>
  <c r="AB564" i="7"/>
  <c r="AA564" i="7"/>
  <c r="Z564" i="7"/>
  <c r="Y564" i="7"/>
  <c r="X564" i="7"/>
  <c r="W564" i="7"/>
  <c r="V564" i="7"/>
  <c r="U564" i="7"/>
  <c r="T564" i="7"/>
  <c r="S564" i="7"/>
  <c r="R564" i="7"/>
  <c r="Q564" i="7"/>
  <c r="N564" i="7"/>
  <c r="M564" i="7"/>
  <c r="L564" i="7"/>
  <c r="K564" i="7"/>
  <c r="J564" i="7"/>
  <c r="I564" i="7"/>
  <c r="H564" i="7"/>
  <c r="G564" i="7"/>
  <c r="AD563" i="7"/>
  <c r="AC563" i="7"/>
  <c r="P563" i="7"/>
  <c r="O563" i="7"/>
  <c r="AD562" i="7"/>
  <c r="AC562" i="7"/>
  <c r="P562" i="7"/>
  <c r="O562" i="7"/>
  <c r="AD561" i="7"/>
  <c r="AC561" i="7"/>
  <c r="AC564" i="7" s="1"/>
  <c r="P561" i="7"/>
  <c r="O561" i="7"/>
  <c r="O564" i="7" s="1"/>
  <c r="AH560" i="7"/>
  <c r="AG560" i="7"/>
  <c r="AB560" i="7"/>
  <c r="AA560" i="7"/>
  <c r="Z560" i="7"/>
  <c r="Y560" i="7"/>
  <c r="X560" i="7"/>
  <c r="W560" i="7"/>
  <c r="V560" i="7"/>
  <c r="U560" i="7"/>
  <c r="T560" i="7"/>
  <c r="S560" i="7"/>
  <c r="R560" i="7"/>
  <c r="Q560" i="7"/>
  <c r="N560" i="7"/>
  <c r="M560" i="7"/>
  <c r="L560" i="7"/>
  <c r="K560" i="7"/>
  <c r="J560" i="7"/>
  <c r="I560" i="7"/>
  <c r="H560" i="7"/>
  <c r="G560" i="7"/>
  <c r="AD559" i="7"/>
  <c r="AC559" i="7"/>
  <c r="P559" i="7"/>
  <c r="O559" i="7"/>
  <c r="AD558" i="7"/>
  <c r="AC558" i="7"/>
  <c r="P558" i="7"/>
  <c r="O558" i="7"/>
  <c r="AD557" i="7"/>
  <c r="AD560" i="7" s="1"/>
  <c r="AC557" i="7"/>
  <c r="P557" i="7"/>
  <c r="O557" i="7"/>
  <c r="AH556" i="7"/>
  <c r="AG556" i="7"/>
  <c r="AB556" i="7"/>
  <c r="AA556" i="7"/>
  <c r="Z556" i="7"/>
  <c r="Y556" i="7"/>
  <c r="X556" i="7"/>
  <c r="W556" i="7"/>
  <c r="V556" i="7"/>
  <c r="U556" i="7"/>
  <c r="T556" i="7"/>
  <c r="S556" i="7"/>
  <c r="R556" i="7"/>
  <c r="Q556" i="7"/>
  <c r="N556" i="7"/>
  <c r="M556" i="7"/>
  <c r="L556" i="7"/>
  <c r="K556" i="7"/>
  <c r="J556" i="7"/>
  <c r="I556" i="7"/>
  <c r="H556" i="7"/>
  <c r="G556" i="7"/>
  <c r="AD555" i="7"/>
  <c r="AC555" i="7"/>
  <c r="P555" i="7"/>
  <c r="O555" i="7"/>
  <c r="AD554" i="7"/>
  <c r="AC554" i="7"/>
  <c r="P554" i="7"/>
  <c r="O554" i="7"/>
  <c r="AD553" i="7"/>
  <c r="AC553" i="7"/>
  <c r="AC556" i="7" s="1"/>
  <c r="P553" i="7"/>
  <c r="P556" i="7" s="1"/>
  <c r="O553" i="7"/>
  <c r="O556" i="7" s="1"/>
  <c r="AH552" i="7"/>
  <c r="AG552" i="7"/>
  <c r="AB552" i="7"/>
  <c r="AA552" i="7"/>
  <c r="Z552" i="7"/>
  <c r="Y552" i="7"/>
  <c r="X552" i="7"/>
  <c r="W552" i="7"/>
  <c r="V552" i="7"/>
  <c r="U552" i="7"/>
  <c r="T552" i="7"/>
  <c r="S552" i="7"/>
  <c r="R552" i="7"/>
  <c r="Q552" i="7"/>
  <c r="N552" i="7"/>
  <c r="M552" i="7"/>
  <c r="L552" i="7"/>
  <c r="K552" i="7"/>
  <c r="J552" i="7"/>
  <c r="I552" i="7"/>
  <c r="H552" i="7"/>
  <c r="G552" i="7"/>
  <c r="AD551" i="7"/>
  <c r="AC551" i="7"/>
  <c r="P551" i="7"/>
  <c r="O551" i="7"/>
  <c r="AD550" i="7"/>
  <c r="AC550" i="7"/>
  <c r="P550" i="7"/>
  <c r="O550" i="7"/>
  <c r="AD549" i="7"/>
  <c r="AD552" i="7" s="1"/>
  <c r="AC549" i="7"/>
  <c r="AC552" i="7" s="1"/>
  <c r="P549" i="7"/>
  <c r="P552" i="7" s="1"/>
  <c r="O549" i="7"/>
  <c r="AH548" i="7"/>
  <c r="AG548" i="7"/>
  <c r="AB548" i="7"/>
  <c r="AA548" i="7"/>
  <c r="Z548" i="7"/>
  <c r="Y548" i="7"/>
  <c r="X548" i="7"/>
  <c r="W548" i="7"/>
  <c r="V548" i="7"/>
  <c r="U548" i="7"/>
  <c r="T548" i="7"/>
  <c r="S548" i="7"/>
  <c r="R548" i="7"/>
  <c r="Q548" i="7"/>
  <c r="N548" i="7"/>
  <c r="M548" i="7"/>
  <c r="L548" i="7"/>
  <c r="K548" i="7"/>
  <c r="J548" i="7"/>
  <c r="I548" i="7"/>
  <c r="H548" i="7"/>
  <c r="G548" i="7"/>
  <c r="AD547" i="7"/>
  <c r="AC547" i="7"/>
  <c r="P547" i="7"/>
  <c r="O547" i="7"/>
  <c r="AD546" i="7"/>
  <c r="AC546" i="7"/>
  <c r="P546" i="7"/>
  <c r="O546" i="7"/>
  <c r="AD545" i="7"/>
  <c r="AC545" i="7"/>
  <c r="P545" i="7"/>
  <c r="O545" i="7"/>
  <c r="AH544" i="7"/>
  <c r="AG544" i="7"/>
  <c r="AB544" i="7"/>
  <c r="AA544" i="7"/>
  <c r="Z544" i="7"/>
  <c r="Y544" i="7"/>
  <c r="X544" i="7"/>
  <c r="W544" i="7"/>
  <c r="V544" i="7"/>
  <c r="U544" i="7"/>
  <c r="T544" i="7"/>
  <c r="S544" i="7"/>
  <c r="R544" i="7"/>
  <c r="Q544" i="7"/>
  <c r="N544" i="7"/>
  <c r="M544" i="7"/>
  <c r="L544" i="7"/>
  <c r="K544" i="7"/>
  <c r="J544" i="7"/>
  <c r="I544" i="7"/>
  <c r="H544" i="7"/>
  <c r="G544" i="7"/>
  <c r="AD543" i="7"/>
  <c r="AC543" i="7"/>
  <c r="P543" i="7"/>
  <c r="O543" i="7"/>
  <c r="AD542" i="7"/>
  <c r="AC542" i="7"/>
  <c r="P542" i="7"/>
  <c r="O542" i="7"/>
  <c r="AD541" i="7"/>
  <c r="AD544" i="7" s="1"/>
  <c r="AC541" i="7"/>
  <c r="P541" i="7"/>
  <c r="P544" i="7" s="1"/>
  <c r="O541" i="7"/>
  <c r="AH540" i="7"/>
  <c r="AG540" i="7"/>
  <c r="AB540" i="7"/>
  <c r="AA540" i="7"/>
  <c r="Z540" i="7"/>
  <c r="Y540" i="7"/>
  <c r="X540" i="7"/>
  <c r="W540" i="7"/>
  <c r="V540" i="7"/>
  <c r="U540" i="7"/>
  <c r="T540" i="7"/>
  <c r="S540" i="7"/>
  <c r="R540" i="7"/>
  <c r="Q540" i="7"/>
  <c r="N540" i="7"/>
  <c r="M540" i="7"/>
  <c r="L540" i="7"/>
  <c r="K540" i="7"/>
  <c r="J540" i="7"/>
  <c r="I540" i="7"/>
  <c r="H540" i="7"/>
  <c r="G540" i="7"/>
  <c r="AD539" i="7"/>
  <c r="AC539" i="7"/>
  <c r="P539" i="7"/>
  <c r="O539" i="7"/>
  <c r="AD538" i="7"/>
  <c r="AC538" i="7"/>
  <c r="P538" i="7"/>
  <c r="O538" i="7"/>
  <c r="AD537" i="7"/>
  <c r="AC537" i="7"/>
  <c r="AC540" i="7" s="1"/>
  <c r="P537" i="7"/>
  <c r="O537" i="7"/>
  <c r="O540" i="7" s="1"/>
  <c r="AH536" i="7"/>
  <c r="AG536" i="7"/>
  <c r="AB536" i="7"/>
  <c r="AA536" i="7"/>
  <c r="Z536" i="7"/>
  <c r="Y536" i="7"/>
  <c r="X536" i="7"/>
  <c r="W536" i="7"/>
  <c r="V536" i="7"/>
  <c r="U536" i="7"/>
  <c r="T536" i="7"/>
  <c r="S536" i="7"/>
  <c r="R536" i="7"/>
  <c r="Q536" i="7"/>
  <c r="N536" i="7"/>
  <c r="M536" i="7"/>
  <c r="L536" i="7"/>
  <c r="K536" i="7"/>
  <c r="J536" i="7"/>
  <c r="I536" i="7"/>
  <c r="H536" i="7"/>
  <c r="G536" i="7"/>
  <c r="AD535" i="7"/>
  <c r="AC535" i="7"/>
  <c r="P535" i="7"/>
  <c r="O535" i="7"/>
  <c r="AD534" i="7"/>
  <c r="AC534" i="7"/>
  <c r="P534" i="7"/>
  <c r="O534" i="7"/>
  <c r="AD533" i="7"/>
  <c r="AD536" i="7" s="1"/>
  <c r="AC533" i="7"/>
  <c r="AC536" i="7" s="1"/>
  <c r="P533" i="7"/>
  <c r="P536" i="7" s="1"/>
  <c r="O533" i="7"/>
  <c r="AH532" i="7"/>
  <c r="AG532" i="7"/>
  <c r="AB532" i="7"/>
  <c r="AA532" i="7"/>
  <c r="Z532" i="7"/>
  <c r="Y532" i="7"/>
  <c r="X532" i="7"/>
  <c r="W532" i="7"/>
  <c r="V532" i="7"/>
  <c r="U532" i="7"/>
  <c r="T532" i="7"/>
  <c r="S532" i="7"/>
  <c r="R532" i="7"/>
  <c r="Q532" i="7"/>
  <c r="N532" i="7"/>
  <c r="M532" i="7"/>
  <c r="L532" i="7"/>
  <c r="K532" i="7"/>
  <c r="J532" i="7"/>
  <c r="I532" i="7"/>
  <c r="H532" i="7"/>
  <c r="G532" i="7"/>
  <c r="AD531" i="7"/>
  <c r="AC531" i="7"/>
  <c r="P531" i="7"/>
  <c r="O531" i="7"/>
  <c r="AD530" i="7"/>
  <c r="AC530" i="7"/>
  <c r="P530" i="7"/>
  <c r="O530" i="7"/>
  <c r="AD529" i="7"/>
  <c r="AC529" i="7"/>
  <c r="P529" i="7"/>
  <c r="O529" i="7"/>
  <c r="P540" i="7" l="1"/>
  <c r="P596" i="7"/>
  <c r="AF530" i="7"/>
  <c r="AF531" i="7"/>
  <c r="AF534" i="7"/>
  <c r="AF546" i="7"/>
  <c r="AF547" i="7"/>
  <c r="AF550" i="7"/>
  <c r="AF562" i="7"/>
  <c r="AF563" i="7"/>
  <c r="AF573" i="7"/>
  <c r="AF581" i="7"/>
  <c r="AF589" i="7"/>
  <c r="AF597" i="7"/>
  <c r="AE543" i="7"/>
  <c r="AE559" i="7"/>
  <c r="AF529" i="7"/>
  <c r="AF537" i="7"/>
  <c r="AF539" i="7"/>
  <c r="AF542" i="7"/>
  <c r="AF543" i="7"/>
  <c r="AF545" i="7"/>
  <c r="AF553" i="7"/>
  <c r="AF555" i="7"/>
  <c r="AF557" i="7"/>
  <c r="AF558" i="7"/>
  <c r="AF559" i="7"/>
  <c r="AF561" i="7"/>
  <c r="AE573" i="7"/>
  <c r="AE581" i="7"/>
  <c r="AE589" i="7"/>
  <c r="AE597" i="7"/>
  <c r="AE538" i="7"/>
  <c r="AE539" i="7"/>
  <c r="AE554" i="7"/>
  <c r="AE555" i="7"/>
  <c r="AF566" i="7"/>
  <c r="AF567" i="7"/>
  <c r="AF578" i="7"/>
  <c r="AF586" i="7"/>
  <c r="AF594" i="7"/>
  <c r="AC568" i="7"/>
  <c r="AF570" i="7"/>
  <c r="AD576" i="7"/>
  <c r="AD584" i="7"/>
  <c r="AD592" i="7"/>
  <c r="AD600" i="7"/>
  <c r="AE529" i="7"/>
  <c r="AD532" i="7"/>
  <c r="AE534" i="7"/>
  <c r="AE535" i="7"/>
  <c r="AF538" i="7"/>
  <c r="AC544" i="7"/>
  <c r="AE545" i="7"/>
  <c r="AD548" i="7"/>
  <c r="AE550" i="7"/>
  <c r="AE551" i="7"/>
  <c r="AF554" i="7"/>
  <c r="AC560" i="7"/>
  <c r="AD564" i="7"/>
  <c r="AE571" i="7"/>
  <c r="AE574" i="7"/>
  <c r="O576" i="7"/>
  <c r="AE579" i="7"/>
  <c r="AE582" i="7"/>
  <c r="O584" i="7"/>
  <c r="AE587" i="7"/>
  <c r="AE590" i="7"/>
  <c r="O592" i="7"/>
  <c r="AE595" i="7"/>
  <c r="AE598" i="7"/>
  <c r="O600" i="7"/>
  <c r="P532" i="7"/>
  <c r="AE530" i="7"/>
  <c r="O532" i="7"/>
  <c r="AF535" i="7"/>
  <c r="P548" i="7"/>
  <c r="AE546" i="7"/>
  <c r="O548" i="7"/>
  <c r="AF551" i="7"/>
  <c r="AE562" i="7"/>
  <c r="AE563" i="7"/>
  <c r="AE567" i="7"/>
  <c r="AC572" i="7"/>
  <c r="AF571" i="7"/>
  <c r="AF575" i="7"/>
  <c r="AC580" i="7"/>
  <c r="AF579" i="7"/>
  <c r="AF583" i="7"/>
  <c r="AC588" i="7"/>
  <c r="AF587" i="7"/>
  <c r="AF591" i="7"/>
  <c r="AC596" i="7"/>
  <c r="AF595" i="7"/>
  <c r="AF599" i="7"/>
  <c r="AF533" i="7"/>
  <c r="AD540" i="7"/>
  <c r="AF549" i="7"/>
  <c r="AD556" i="7"/>
  <c r="O544" i="7"/>
  <c r="AE541" i="7"/>
  <c r="O560" i="7"/>
  <c r="AE557" i="7"/>
  <c r="P560" i="7"/>
  <c r="P568" i="7"/>
  <c r="AE577" i="7"/>
  <c r="AE585" i="7"/>
  <c r="AE593" i="7"/>
  <c r="AC532" i="7"/>
  <c r="AE537" i="7"/>
  <c r="AF541" i="7"/>
  <c r="AC548" i="7"/>
  <c r="AE553" i="7"/>
  <c r="AE561" i="7"/>
  <c r="O568" i="7"/>
  <c r="AE565" i="7"/>
  <c r="P576" i="7"/>
  <c r="AF577" i="7"/>
  <c r="AE578" i="7"/>
  <c r="P584" i="7"/>
  <c r="AF585" i="7"/>
  <c r="AE586" i="7"/>
  <c r="P592" i="7"/>
  <c r="AF593" i="7"/>
  <c r="AE594" i="7"/>
  <c r="P600" i="7"/>
  <c r="AE531" i="7"/>
  <c r="O536" i="7"/>
  <c r="AE533" i="7"/>
  <c r="AE542" i="7"/>
  <c r="AE547" i="7"/>
  <c r="O552" i="7"/>
  <c r="AE549" i="7"/>
  <c r="AE558" i="7"/>
  <c r="P564" i="7"/>
  <c r="AF565" i="7"/>
  <c r="AE566" i="7"/>
  <c r="AC576" i="7"/>
  <c r="AF574" i="7"/>
  <c r="AE575" i="7"/>
  <c r="AC584" i="7"/>
  <c r="AF582" i="7"/>
  <c r="AE583" i="7"/>
  <c r="AC592" i="7"/>
  <c r="AF590" i="7"/>
  <c r="AE591" i="7"/>
  <c r="AC600" i="7"/>
  <c r="AF598" i="7"/>
  <c r="AE599" i="7"/>
  <c r="AE570" i="7"/>
  <c r="AF548" i="7" l="1"/>
  <c r="AF532" i="7"/>
  <c r="AF564" i="7"/>
  <c r="AE584" i="7"/>
  <c r="AF576" i="7"/>
  <c r="AE548" i="7"/>
  <c r="AE576" i="7"/>
  <c r="AE572" i="7"/>
  <c r="AF584" i="7"/>
  <c r="AE540" i="7"/>
  <c r="AF540" i="7"/>
  <c r="AE564" i="7"/>
  <c r="AF568" i="7"/>
  <c r="AF596" i="7"/>
  <c r="AF572" i="7"/>
  <c r="AF536" i="7"/>
  <c r="AE600" i="7"/>
  <c r="AF592" i="7"/>
  <c r="AE552" i="7"/>
  <c r="AE536" i="7"/>
  <c r="AF588" i="7"/>
  <c r="AF556" i="7"/>
  <c r="AF544" i="7"/>
  <c r="AF600" i="7"/>
  <c r="AE556" i="7"/>
  <c r="AF560" i="7"/>
  <c r="AE532" i="7"/>
  <c r="AF552" i="7"/>
  <c r="AE592" i="7"/>
  <c r="AF580" i="7"/>
  <c r="AE596" i="7"/>
  <c r="AE580" i="7"/>
  <c r="AE560" i="7"/>
  <c r="AE568" i="7"/>
  <c r="AE588" i="7"/>
  <c r="AE544" i="7"/>
  <c r="AH480" i="7" l="1"/>
  <c r="AG480" i="7"/>
  <c r="AB480" i="7"/>
  <c r="AA480" i="7"/>
  <c r="Z480" i="7"/>
  <c r="Y480" i="7"/>
  <c r="X480" i="7"/>
  <c r="W480" i="7"/>
  <c r="V480" i="7"/>
  <c r="U480" i="7"/>
  <c r="T480" i="7"/>
  <c r="S480" i="7"/>
  <c r="R480" i="7"/>
  <c r="Q480" i="7"/>
  <c r="N480" i="7"/>
  <c r="M480" i="7"/>
  <c r="L480" i="7"/>
  <c r="K480" i="7"/>
  <c r="J480" i="7"/>
  <c r="I480" i="7"/>
  <c r="H480" i="7"/>
  <c r="G480" i="7"/>
  <c r="AD479" i="7"/>
  <c r="AC479" i="7"/>
  <c r="P479" i="7"/>
  <c r="O479" i="7"/>
  <c r="AD478" i="7"/>
  <c r="AC478" i="7"/>
  <c r="P478" i="7"/>
  <c r="O478" i="7"/>
  <c r="AD477" i="7"/>
  <c r="AD480" i="7" s="1"/>
  <c r="AC477" i="7"/>
  <c r="AC480" i="7" s="1"/>
  <c r="P477" i="7"/>
  <c r="O477" i="7"/>
  <c r="AH476" i="7"/>
  <c r="AG476" i="7"/>
  <c r="AB476" i="7"/>
  <c r="AA476" i="7"/>
  <c r="Z476" i="7"/>
  <c r="Y476" i="7"/>
  <c r="X476" i="7"/>
  <c r="W476" i="7"/>
  <c r="V476" i="7"/>
  <c r="U476" i="7"/>
  <c r="T476" i="7"/>
  <c r="S476" i="7"/>
  <c r="R476" i="7"/>
  <c r="Q476" i="7"/>
  <c r="N476" i="7"/>
  <c r="M476" i="7"/>
  <c r="L476" i="7"/>
  <c r="K476" i="7"/>
  <c r="J476" i="7"/>
  <c r="I476" i="7"/>
  <c r="H476" i="7"/>
  <c r="G476" i="7"/>
  <c r="AD475" i="7"/>
  <c r="AC475" i="7"/>
  <c r="P475" i="7"/>
  <c r="O475" i="7"/>
  <c r="AD474" i="7"/>
  <c r="AC474" i="7"/>
  <c r="P474" i="7"/>
  <c r="O474" i="7"/>
  <c r="AD473" i="7"/>
  <c r="AC473" i="7"/>
  <c r="P473" i="7"/>
  <c r="P476" i="7" s="1"/>
  <c r="O473" i="7"/>
  <c r="O476" i="7" s="1"/>
  <c r="AH472" i="7"/>
  <c r="AG472" i="7"/>
  <c r="AB472" i="7"/>
  <c r="AA472" i="7"/>
  <c r="Z472" i="7"/>
  <c r="Y472" i="7"/>
  <c r="X472" i="7"/>
  <c r="W472" i="7"/>
  <c r="V472" i="7"/>
  <c r="U472" i="7"/>
  <c r="T472" i="7"/>
  <c r="S472" i="7"/>
  <c r="R472" i="7"/>
  <c r="Q472" i="7"/>
  <c r="N472" i="7"/>
  <c r="M472" i="7"/>
  <c r="L472" i="7"/>
  <c r="K472" i="7"/>
  <c r="J472" i="7"/>
  <c r="I472" i="7"/>
  <c r="H472" i="7"/>
  <c r="G472" i="7"/>
  <c r="AD471" i="7"/>
  <c r="AC471" i="7"/>
  <c r="P471" i="7"/>
  <c r="O471" i="7"/>
  <c r="AD470" i="7"/>
  <c r="AC470" i="7"/>
  <c r="P470" i="7"/>
  <c r="O470" i="7"/>
  <c r="AD469" i="7"/>
  <c r="AC469" i="7"/>
  <c r="AC472" i="7" s="1"/>
  <c r="P469" i="7"/>
  <c r="O469" i="7"/>
  <c r="AH468" i="7"/>
  <c r="AG468" i="7"/>
  <c r="AB468" i="7"/>
  <c r="AA468" i="7"/>
  <c r="Z468" i="7"/>
  <c r="Y468" i="7"/>
  <c r="X468" i="7"/>
  <c r="W468" i="7"/>
  <c r="V468" i="7"/>
  <c r="U468" i="7"/>
  <c r="T468" i="7"/>
  <c r="S468" i="7"/>
  <c r="R468" i="7"/>
  <c r="Q468" i="7"/>
  <c r="N468" i="7"/>
  <c r="M468" i="7"/>
  <c r="L468" i="7"/>
  <c r="K468" i="7"/>
  <c r="J468" i="7"/>
  <c r="I468" i="7"/>
  <c r="H468" i="7"/>
  <c r="G468" i="7"/>
  <c r="AD467" i="7"/>
  <c r="AC467" i="7"/>
  <c r="P467" i="7"/>
  <c r="O467" i="7"/>
  <c r="AD466" i="7"/>
  <c r="AC466" i="7"/>
  <c r="P466" i="7"/>
  <c r="O466" i="7"/>
  <c r="AD465" i="7"/>
  <c r="AC465" i="7"/>
  <c r="P465" i="7"/>
  <c r="P468" i="7" s="1"/>
  <c r="O465" i="7"/>
  <c r="O468" i="7" s="1"/>
  <c r="AH460" i="7"/>
  <c r="AG460" i="7"/>
  <c r="AB460" i="7"/>
  <c r="AA460" i="7"/>
  <c r="Z460" i="7"/>
  <c r="Y460" i="7"/>
  <c r="X460" i="7"/>
  <c r="W460" i="7"/>
  <c r="V460" i="7"/>
  <c r="U460" i="7"/>
  <c r="T460" i="7"/>
  <c r="S460" i="7"/>
  <c r="R460" i="7"/>
  <c r="Q460" i="7"/>
  <c r="N460" i="7"/>
  <c r="M460" i="7"/>
  <c r="L460" i="7"/>
  <c r="K460" i="7"/>
  <c r="J460" i="7"/>
  <c r="I460" i="7"/>
  <c r="H460" i="7"/>
  <c r="G460" i="7"/>
  <c r="AD459" i="7"/>
  <c r="AC459" i="7"/>
  <c r="P459" i="7"/>
  <c r="O459" i="7"/>
  <c r="AD458" i="7"/>
  <c r="AC458" i="7"/>
  <c r="P458" i="7"/>
  <c r="O458" i="7"/>
  <c r="AD457" i="7"/>
  <c r="AD460" i="7" s="1"/>
  <c r="AC457" i="7"/>
  <c r="AC460" i="7" s="1"/>
  <c r="P457" i="7"/>
  <c r="O457" i="7"/>
  <c r="AD472" i="7" l="1"/>
  <c r="AF466" i="7"/>
  <c r="AF467" i="7"/>
  <c r="AF474" i="7"/>
  <c r="AF475" i="7"/>
  <c r="AE457" i="7"/>
  <c r="AE459" i="7"/>
  <c r="AE469" i="7"/>
  <c r="AE471" i="7"/>
  <c r="AE477" i="7"/>
  <c r="AE479" i="7"/>
  <c r="O460" i="7"/>
  <c r="AC468" i="7"/>
  <c r="O472" i="7"/>
  <c r="AC476" i="7"/>
  <c r="O480" i="7"/>
  <c r="AF457" i="7"/>
  <c r="P460" i="7"/>
  <c r="AF459" i="7"/>
  <c r="AD468" i="7"/>
  <c r="AF469" i="7"/>
  <c r="P472" i="7"/>
  <c r="AF471" i="7"/>
  <c r="AD476" i="7"/>
  <c r="AF477" i="7"/>
  <c r="P480" i="7"/>
  <c r="AF479" i="7"/>
  <c r="AE466" i="7"/>
  <c r="AE467" i="7"/>
  <c r="AE474" i="7"/>
  <c r="AE475" i="7"/>
  <c r="AE458" i="7"/>
  <c r="AE465" i="7"/>
  <c r="AE470" i="7"/>
  <c r="AE473" i="7"/>
  <c r="AE478" i="7"/>
  <c r="AF458" i="7"/>
  <c r="AF465" i="7"/>
  <c r="AF470" i="7"/>
  <c r="AF473" i="7"/>
  <c r="AF478" i="7"/>
  <c r="AF468" i="7" l="1"/>
  <c r="AE472" i="7"/>
  <c r="AF476" i="7"/>
  <c r="AE480" i="7"/>
  <c r="AE460" i="7"/>
  <c r="AE476" i="7"/>
  <c r="AF472" i="7"/>
  <c r="AF480" i="7"/>
  <c r="AF460" i="7"/>
  <c r="AE468" i="7"/>
  <c r="AH456" i="7"/>
  <c r="AG456" i="7"/>
  <c r="AB456" i="7"/>
  <c r="AA456" i="7"/>
  <c r="Z456" i="7"/>
  <c r="Y456" i="7"/>
  <c r="X456" i="7"/>
  <c r="W456" i="7"/>
  <c r="V456" i="7"/>
  <c r="U456" i="7"/>
  <c r="T456" i="7"/>
  <c r="S456" i="7"/>
  <c r="R456" i="7"/>
  <c r="Q456" i="7"/>
  <c r="N456" i="7"/>
  <c r="M456" i="7"/>
  <c r="L456" i="7"/>
  <c r="K456" i="7"/>
  <c r="J456" i="7"/>
  <c r="I456" i="7"/>
  <c r="H456" i="7"/>
  <c r="G456" i="7"/>
  <c r="AD455" i="7"/>
  <c r="AC455" i="7"/>
  <c r="P455" i="7"/>
  <c r="O455" i="7"/>
  <c r="AD454" i="7"/>
  <c r="AC454" i="7"/>
  <c r="P454" i="7"/>
  <c r="O454" i="7"/>
  <c r="AD453" i="7"/>
  <c r="AD456" i="7" s="1"/>
  <c r="AC453" i="7"/>
  <c r="AC456" i="7" s="1"/>
  <c r="P453" i="7"/>
  <c r="O453" i="7"/>
  <c r="O456" i="7" s="1"/>
  <c r="AH452" i="7"/>
  <c r="AG452" i="7"/>
  <c r="AB452" i="7"/>
  <c r="AA452" i="7"/>
  <c r="Z452" i="7"/>
  <c r="Y452" i="7"/>
  <c r="X452" i="7"/>
  <c r="W452" i="7"/>
  <c r="V452" i="7"/>
  <c r="U452" i="7"/>
  <c r="T452" i="7"/>
  <c r="S452" i="7"/>
  <c r="R452" i="7"/>
  <c r="Q452" i="7"/>
  <c r="N452" i="7"/>
  <c r="M452" i="7"/>
  <c r="L452" i="7"/>
  <c r="K452" i="7"/>
  <c r="J452" i="7"/>
  <c r="I452" i="7"/>
  <c r="H452" i="7"/>
  <c r="G452" i="7"/>
  <c r="AD451" i="7"/>
  <c r="AC451" i="7"/>
  <c r="P451" i="7"/>
  <c r="O451" i="7"/>
  <c r="AD450" i="7"/>
  <c r="AC450" i="7"/>
  <c r="P450" i="7"/>
  <c r="O450" i="7"/>
  <c r="AD449" i="7"/>
  <c r="AC449" i="7"/>
  <c r="AC452" i="7" s="1"/>
  <c r="P449" i="7"/>
  <c r="O449" i="7"/>
  <c r="AH448" i="7"/>
  <c r="AG448" i="7"/>
  <c r="AB448" i="7"/>
  <c r="AA448" i="7"/>
  <c r="Z448" i="7"/>
  <c r="Y448" i="7"/>
  <c r="X448" i="7"/>
  <c r="W448" i="7"/>
  <c r="V448" i="7"/>
  <c r="U448" i="7"/>
  <c r="T448" i="7"/>
  <c r="S448" i="7"/>
  <c r="R448" i="7"/>
  <c r="Q448" i="7"/>
  <c r="N448" i="7"/>
  <c r="M448" i="7"/>
  <c r="L448" i="7"/>
  <c r="K448" i="7"/>
  <c r="J448" i="7"/>
  <c r="I448" i="7"/>
  <c r="H448" i="7"/>
  <c r="G448" i="7"/>
  <c r="AD447" i="7"/>
  <c r="AC447" i="7"/>
  <c r="P447" i="7"/>
  <c r="O447" i="7"/>
  <c r="AD446" i="7"/>
  <c r="AC446" i="7"/>
  <c r="P446" i="7"/>
  <c r="O446" i="7"/>
  <c r="AD445" i="7"/>
  <c r="AD448" i="7" s="1"/>
  <c r="AC445" i="7"/>
  <c r="P445" i="7"/>
  <c r="O445" i="7"/>
  <c r="AH444" i="7"/>
  <c r="AG444" i="7"/>
  <c r="AB444" i="7"/>
  <c r="AA444" i="7"/>
  <c r="Z444" i="7"/>
  <c r="Y444" i="7"/>
  <c r="X444" i="7"/>
  <c r="W444" i="7"/>
  <c r="V444" i="7"/>
  <c r="U444" i="7"/>
  <c r="T444" i="7"/>
  <c r="S444" i="7"/>
  <c r="R444" i="7"/>
  <c r="Q444" i="7"/>
  <c r="N444" i="7"/>
  <c r="M444" i="7"/>
  <c r="L444" i="7"/>
  <c r="K444" i="7"/>
  <c r="J444" i="7"/>
  <c r="I444" i="7"/>
  <c r="H444" i="7"/>
  <c r="G444" i="7"/>
  <c r="AD443" i="7"/>
  <c r="AC443" i="7"/>
  <c r="P443" i="7"/>
  <c r="O443" i="7"/>
  <c r="AD442" i="7"/>
  <c r="AC442" i="7"/>
  <c r="P442" i="7"/>
  <c r="O442" i="7"/>
  <c r="AD441" i="7"/>
  <c r="AC441" i="7"/>
  <c r="P441" i="7"/>
  <c r="P444" i="7" s="1"/>
  <c r="O441" i="7"/>
  <c r="O444" i="7" s="1"/>
  <c r="AH440" i="7"/>
  <c r="AG440" i="7"/>
  <c r="AB440" i="7"/>
  <c r="AA440" i="7"/>
  <c r="Z440" i="7"/>
  <c r="Y440" i="7"/>
  <c r="X440" i="7"/>
  <c r="W440" i="7"/>
  <c r="V440" i="7"/>
  <c r="U440" i="7"/>
  <c r="T440" i="7"/>
  <c r="S440" i="7"/>
  <c r="R440" i="7"/>
  <c r="Q440" i="7"/>
  <c r="N440" i="7"/>
  <c r="M440" i="7"/>
  <c r="L440" i="7"/>
  <c r="K440" i="7"/>
  <c r="J440" i="7"/>
  <c r="I440" i="7"/>
  <c r="H440" i="7"/>
  <c r="G440" i="7"/>
  <c r="AD439" i="7"/>
  <c r="AC439" i="7"/>
  <c r="P439" i="7"/>
  <c r="O439" i="7"/>
  <c r="AD438" i="7"/>
  <c r="AC438" i="7"/>
  <c r="P438" i="7"/>
  <c r="O438" i="7"/>
  <c r="AD437" i="7"/>
  <c r="AD440" i="7" s="1"/>
  <c r="AC437" i="7"/>
  <c r="AC440" i="7" s="1"/>
  <c r="P437" i="7"/>
  <c r="O437" i="7"/>
  <c r="O440" i="7" s="1"/>
  <c r="AH436" i="7"/>
  <c r="AG436" i="7"/>
  <c r="AB436" i="7"/>
  <c r="AA436" i="7"/>
  <c r="Z436" i="7"/>
  <c r="Y436" i="7"/>
  <c r="X436" i="7"/>
  <c r="W436" i="7"/>
  <c r="V436" i="7"/>
  <c r="U436" i="7"/>
  <c r="T436" i="7"/>
  <c r="S436" i="7"/>
  <c r="R436" i="7"/>
  <c r="Q436" i="7"/>
  <c r="N436" i="7"/>
  <c r="M436" i="7"/>
  <c r="L436" i="7"/>
  <c r="K436" i="7"/>
  <c r="J436" i="7"/>
  <c r="I436" i="7"/>
  <c r="H436" i="7"/>
  <c r="G436" i="7"/>
  <c r="AD435" i="7"/>
  <c r="AC435" i="7"/>
  <c r="P435" i="7"/>
  <c r="O435" i="7"/>
  <c r="AD434" i="7"/>
  <c r="AC434" i="7"/>
  <c r="P434" i="7"/>
  <c r="O434" i="7"/>
  <c r="AD433" i="7"/>
  <c r="AC433" i="7"/>
  <c r="AC436" i="7" s="1"/>
  <c r="P433" i="7"/>
  <c r="P436" i="7" s="1"/>
  <c r="O433" i="7"/>
  <c r="O436" i="7" s="1"/>
  <c r="AH432" i="7"/>
  <c r="AG432" i="7"/>
  <c r="AB432" i="7"/>
  <c r="AA432" i="7"/>
  <c r="Z432" i="7"/>
  <c r="Y432" i="7"/>
  <c r="X432" i="7"/>
  <c r="W432" i="7"/>
  <c r="V432" i="7"/>
  <c r="U432" i="7"/>
  <c r="T432" i="7"/>
  <c r="S432" i="7"/>
  <c r="R432" i="7"/>
  <c r="Q432" i="7"/>
  <c r="N432" i="7"/>
  <c r="M432" i="7"/>
  <c r="L432" i="7"/>
  <c r="K432" i="7"/>
  <c r="J432" i="7"/>
  <c r="I432" i="7"/>
  <c r="H432" i="7"/>
  <c r="G432" i="7"/>
  <c r="AD431" i="7"/>
  <c r="AC431" i="7"/>
  <c r="P431" i="7"/>
  <c r="O431" i="7"/>
  <c r="AD430" i="7"/>
  <c r="AC430" i="7"/>
  <c r="P430" i="7"/>
  <c r="O430" i="7"/>
  <c r="AD429" i="7"/>
  <c r="AC429" i="7"/>
  <c r="P429" i="7"/>
  <c r="O429" i="7"/>
  <c r="AH428" i="7"/>
  <c r="AG428" i="7"/>
  <c r="AB428" i="7"/>
  <c r="AA428" i="7"/>
  <c r="Z428" i="7"/>
  <c r="Y428" i="7"/>
  <c r="X428" i="7"/>
  <c r="W428" i="7"/>
  <c r="V428" i="7"/>
  <c r="U428" i="7"/>
  <c r="T428" i="7"/>
  <c r="S428" i="7"/>
  <c r="R428" i="7"/>
  <c r="Q428" i="7"/>
  <c r="N428" i="7"/>
  <c r="M428" i="7"/>
  <c r="L428" i="7"/>
  <c r="K428" i="7"/>
  <c r="J428" i="7"/>
  <c r="I428" i="7"/>
  <c r="H428" i="7"/>
  <c r="G428" i="7"/>
  <c r="AD427" i="7"/>
  <c r="AC427" i="7"/>
  <c r="P427" i="7"/>
  <c r="O427" i="7"/>
  <c r="AD426" i="7"/>
  <c r="AC426" i="7"/>
  <c r="P426" i="7"/>
  <c r="O426" i="7"/>
  <c r="AD425" i="7"/>
  <c r="AC425" i="7"/>
  <c r="AC428" i="7" s="1"/>
  <c r="P425" i="7"/>
  <c r="P428" i="7" s="1"/>
  <c r="O425" i="7"/>
  <c r="O428" i="7" s="1"/>
  <c r="AH424" i="7"/>
  <c r="AG424" i="7"/>
  <c r="AB424" i="7"/>
  <c r="AA424" i="7"/>
  <c r="Z424" i="7"/>
  <c r="Y424" i="7"/>
  <c r="X424" i="7"/>
  <c r="W424" i="7"/>
  <c r="V424" i="7"/>
  <c r="U424" i="7"/>
  <c r="T424" i="7"/>
  <c r="S424" i="7"/>
  <c r="R424" i="7"/>
  <c r="Q424" i="7"/>
  <c r="N424" i="7"/>
  <c r="M424" i="7"/>
  <c r="L424" i="7"/>
  <c r="K424" i="7"/>
  <c r="J424" i="7"/>
  <c r="I424" i="7"/>
  <c r="H424" i="7"/>
  <c r="G424" i="7"/>
  <c r="AD423" i="7"/>
  <c r="AC423" i="7"/>
  <c r="P423" i="7"/>
  <c r="O423" i="7"/>
  <c r="AD422" i="7"/>
  <c r="AC422" i="7"/>
  <c r="P422" i="7"/>
  <c r="O422" i="7"/>
  <c r="AD421" i="7"/>
  <c r="AC421" i="7"/>
  <c r="P421" i="7"/>
  <c r="O421" i="7"/>
  <c r="AH420" i="7"/>
  <c r="AG420" i="7"/>
  <c r="AB420" i="7"/>
  <c r="AA420" i="7"/>
  <c r="Z420" i="7"/>
  <c r="Y420" i="7"/>
  <c r="X420" i="7"/>
  <c r="W420" i="7"/>
  <c r="V420" i="7"/>
  <c r="U420" i="7"/>
  <c r="T420" i="7"/>
  <c r="S420" i="7"/>
  <c r="R420" i="7"/>
  <c r="Q420" i="7"/>
  <c r="N420" i="7"/>
  <c r="M420" i="7"/>
  <c r="L420" i="7"/>
  <c r="K420" i="7"/>
  <c r="J420" i="7"/>
  <c r="I420" i="7"/>
  <c r="H420" i="7"/>
  <c r="G420" i="7"/>
  <c r="AD419" i="7"/>
  <c r="AC419" i="7"/>
  <c r="P419" i="7"/>
  <c r="O419" i="7"/>
  <c r="AD418" i="7"/>
  <c r="AC418" i="7"/>
  <c r="P418" i="7"/>
  <c r="O418" i="7"/>
  <c r="AD417" i="7"/>
  <c r="AC417" i="7"/>
  <c r="AC420" i="7" s="1"/>
  <c r="P417" i="7"/>
  <c r="P420" i="7" s="1"/>
  <c r="O417" i="7"/>
  <c r="O420" i="7" s="1"/>
  <c r="AH416" i="7"/>
  <c r="AG416" i="7"/>
  <c r="AB416" i="7"/>
  <c r="AA416" i="7"/>
  <c r="Z416" i="7"/>
  <c r="Y416" i="7"/>
  <c r="X416" i="7"/>
  <c r="W416" i="7"/>
  <c r="V416" i="7"/>
  <c r="U416" i="7"/>
  <c r="T416" i="7"/>
  <c r="S416" i="7"/>
  <c r="R416" i="7"/>
  <c r="Q416" i="7"/>
  <c r="N416" i="7"/>
  <c r="M416" i="7"/>
  <c r="L416" i="7"/>
  <c r="K416" i="7"/>
  <c r="J416" i="7"/>
  <c r="I416" i="7"/>
  <c r="H416" i="7"/>
  <c r="G416" i="7"/>
  <c r="AD415" i="7"/>
  <c r="AC415" i="7"/>
  <c r="P415" i="7"/>
  <c r="O415" i="7"/>
  <c r="AD414" i="7"/>
  <c r="AC414" i="7"/>
  <c r="P414" i="7"/>
  <c r="O414" i="7"/>
  <c r="AD413" i="7"/>
  <c r="AC413" i="7"/>
  <c r="P413" i="7"/>
  <c r="O413" i="7"/>
  <c r="AH412" i="7"/>
  <c r="AG412" i="7"/>
  <c r="AB412" i="7"/>
  <c r="AA412" i="7"/>
  <c r="Z412" i="7"/>
  <c r="Y412" i="7"/>
  <c r="X412" i="7"/>
  <c r="W412" i="7"/>
  <c r="V412" i="7"/>
  <c r="U412" i="7"/>
  <c r="T412" i="7"/>
  <c r="S412" i="7"/>
  <c r="R412" i="7"/>
  <c r="Q412" i="7"/>
  <c r="N412" i="7"/>
  <c r="M412" i="7"/>
  <c r="L412" i="7"/>
  <c r="K412" i="7"/>
  <c r="J412" i="7"/>
  <c r="I412" i="7"/>
  <c r="H412" i="7"/>
  <c r="G412" i="7"/>
  <c r="AD411" i="7"/>
  <c r="AC411" i="7"/>
  <c r="P411" i="7"/>
  <c r="O411" i="7"/>
  <c r="AD410" i="7"/>
  <c r="AC410" i="7"/>
  <c r="P410" i="7"/>
  <c r="O410" i="7"/>
  <c r="AD409" i="7"/>
  <c r="AC409" i="7"/>
  <c r="P409" i="7"/>
  <c r="P412" i="7" s="1"/>
  <c r="O409" i="7"/>
  <c r="O412" i="7" s="1"/>
  <c r="AH408" i="7"/>
  <c r="AG408" i="7"/>
  <c r="AB408" i="7"/>
  <c r="AA408" i="7"/>
  <c r="Z408" i="7"/>
  <c r="Y408" i="7"/>
  <c r="X408" i="7"/>
  <c r="W408" i="7"/>
  <c r="V408" i="7"/>
  <c r="U408" i="7"/>
  <c r="T408" i="7"/>
  <c r="S408" i="7"/>
  <c r="R408" i="7"/>
  <c r="Q408" i="7"/>
  <c r="N408" i="7"/>
  <c r="M408" i="7"/>
  <c r="L408" i="7"/>
  <c r="K408" i="7"/>
  <c r="J408" i="7"/>
  <c r="I408" i="7"/>
  <c r="H408" i="7"/>
  <c r="G408" i="7"/>
  <c r="AD407" i="7"/>
  <c r="AC407" i="7"/>
  <c r="P407" i="7"/>
  <c r="O407" i="7"/>
  <c r="AD406" i="7"/>
  <c r="AC406" i="7"/>
  <c r="P406" i="7"/>
  <c r="O406" i="7"/>
  <c r="AD405" i="7"/>
  <c r="AC405" i="7"/>
  <c r="P405" i="7"/>
  <c r="O405" i="7"/>
  <c r="AH404" i="7"/>
  <c r="AG404" i="7"/>
  <c r="AB404" i="7"/>
  <c r="AA404" i="7"/>
  <c r="Z404" i="7"/>
  <c r="Y404" i="7"/>
  <c r="X404" i="7"/>
  <c r="W404" i="7"/>
  <c r="V404" i="7"/>
  <c r="U404" i="7"/>
  <c r="T404" i="7"/>
  <c r="S404" i="7"/>
  <c r="R404" i="7"/>
  <c r="Q404" i="7"/>
  <c r="N404" i="7"/>
  <c r="M404" i="7"/>
  <c r="L404" i="7"/>
  <c r="K404" i="7"/>
  <c r="J404" i="7"/>
  <c r="I404" i="7"/>
  <c r="H404" i="7"/>
  <c r="G404" i="7"/>
  <c r="AD403" i="7"/>
  <c r="AC403" i="7"/>
  <c r="P403" i="7"/>
  <c r="O403" i="7"/>
  <c r="AD402" i="7"/>
  <c r="AC402" i="7"/>
  <c r="P402" i="7"/>
  <c r="O402" i="7"/>
  <c r="AD401" i="7"/>
  <c r="AC401" i="7"/>
  <c r="P401" i="7"/>
  <c r="P404" i="7" s="1"/>
  <c r="O401" i="7"/>
  <c r="O404" i="7" s="1"/>
  <c r="AH400" i="7"/>
  <c r="AG400" i="7"/>
  <c r="AB400" i="7"/>
  <c r="AA400" i="7"/>
  <c r="Z400" i="7"/>
  <c r="Y400" i="7"/>
  <c r="X400" i="7"/>
  <c r="W400" i="7"/>
  <c r="V400" i="7"/>
  <c r="U400" i="7"/>
  <c r="T400" i="7"/>
  <c r="S400" i="7"/>
  <c r="R400" i="7"/>
  <c r="Q400" i="7"/>
  <c r="N400" i="7"/>
  <c r="M400" i="7"/>
  <c r="L400" i="7"/>
  <c r="K400" i="7"/>
  <c r="J400" i="7"/>
  <c r="I400" i="7"/>
  <c r="H400" i="7"/>
  <c r="G400" i="7"/>
  <c r="AD399" i="7"/>
  <c r="AC399" i="7"/>
  <c r="P399" i="7"/>
  <c r="O399" i="7"/>
  <c r="AD398" i="7"/>
  <c r="AC398" i="7"/>
  <c r="P398" i="7"/>
  <c r="O398" i="7"/>
  <c r="AD397" i="7"/>
  <c r="AC397" i="7"/>
  <c r="P397" i="7"/>
  <c r="O397" i="7"/>
  <c r="AH396" i="7"/>
  <c r="AG396" i="7"/>
  <c r="AB396" i="7"/>
  <c r="AA396" i="7"/>
  <c r="Z396" i="7"/>
  <c r="Y396" i="7"/>
  <c r="X396" i="7"/>
  <c r="W396" i="7"/>
  <c r="V396" i="7"/>
  <c r="U396" i="7"/>
  <c r="T396" i="7"/>
  <c r="S396" i="7"/>
  <c r="R396" i="7"/>
  <c r="Q396" i="7"/>
  <c r="N396" i="7"/>
  <c r="M396" i="7"/>
  <c r="L396" i="7"/>
  <c r="K396" i="7"/>
  <c r="J396" i="7"/>
  <c r="I396" i="7"/>
  <c r="H396" i="7"/>
  <c r="G396" i="7"/>
  <c r="AD395" i="7"/>
  <c r="AC395" i="7"/>
  <c r="P395" i="7"/>
  <c r="O395" i="7"/>
  <c r="AD394" i="7"/>
  <c r="AC394" i="7"/>
  <c r="P394" i="7"/>
  <c r="O394" i="7"/>
  <c r="AD393" i="7"/>
  <c r="AC393" i="7"/>
  <c r="AC396" i="7" s="1"/>
  <c r="P393" i="7"/>
  <c r="P396" i="7" s="1"/>
  <c r="O393" i="7"/>
  <c r="O396" i="7" s="1"/>
  <c r="AH392" i="7"/>
  <c r="AG392" i="7"/>
  <c r="AB392" i="7"/>
  <c r="AA392" i="7"/>
  <c r="Z392" i="7"/>
  <c r="Y392" i="7"/>
  <c r="X392" i="7"/>
  <c r="W392" i="7"/>
  <c r="V392" i="7"/>
  <c r="U392" i="7"/>
  <c r="T392" i="7"/>
  <c r="S392" i="7"/>
  <c r="R392" i="7"/>
  <c r="Q392" i="7"/>
  <c r="N392" i="7"/>
  <c r="M392" i="7"/>
  <c r="L392" i="7"/>
  <c r="K392" i="7"/>
  <c r="J392" i="7"/>
  <c r="I392" i="7"/>
  <c r="H392" i="7"/>
  <c r="G392" i="7"/>
  <c r="AD391" i="7"/>
  <c r="AC391" i="7"/>
  <c r="P391" i="7"/>
  <c r="O391" i="7"/>
  <c r="AD390" i="7"/>
  <c r="AC390" i="7"/>
  <c r="P390" i="7"/>
  <c r="O390" i="7"/>
  <c r="AD389" i="7"/>
  <c r="AC389" i="7"/>
  <c r="P389" i="7"/>
  <c r="O389" i="7"/>
  <c r="AH388" i="7"/>
  <c r="AG388" i="7"/>
  <c r="AB388" i="7"/>
  <c r="AA388" i="7"/>
  <c r="Z388" i="7"/>
  <c r="Y388" i="7"/>
  <c r="X388" i="7"/>
  <c r="W388" i="7"/>
  <c r="V388" i="7"/>
  <c r="U388" i="7"/>
  <c r="T388" i="7"/>
  <c r="S388" i="7"/>
  <c r="R388" i="7"/>
  <c r="Q388" i="7"/>
  <c r="N388" i="7"/>
  <c r="M388" i="7"/>
  <c r="L388" i="7"/>
  <c r="K388" i="7"/>
  <c r="J388" i="7"/>
  <c r="I388" i="7"/>
  <c r="H388" i="7"/>
  <c r="G388" i="7"/>
  <c r="AD387" i="7"/>
  <c r="AC387" i="7"/>
  <c r="P387" i="7"/>
  <c r="O387" i="7"/>
  <c r="AD386" i="7"/>
  <c r="AC386" i="7"/>
  <c r="P386" i="7"/>
  <c r="O386" i="7"/>
  <c r="AD385" i="7"/>
  <c r="AC385" i="7"/>
  <c r="P385" i="7"/>
  <c r="P388" i="7" s="1"/>
  <c r="O385" i="7"/>
  <c r="O388" i="7" s="1"/>
  <c r="AH384" i="7"/>
  <c r="AG384" i="7"/>
  <c r="AB384" i="7"/>
  <c r="AA384" i="7"/>
  <c r="Z384" i="7"/>
  <c r="Y384" i="7"/>
  <c r="X384" i="7"/>
  <c r="W384" i="7"/>
  <c r="V384" i="7"/>
  <c r="U384" i="7"/>
  <c r="T384" i="7"/>
  <c r="S384" i="7"/>
  <c r="R384" i="7"/>
  <c r="Q384" i="7"/>
  <c r="N384" i="7"/>
  <c r="M384" i="7"/>
  <c r="L384" i="7"/>
  <c r="K384" i="7"/>
  <c r="I384" i="7"/>
  <c r="H384" i="7"/>
  <c r="G384" i="7"/>
  <c r="AD383" i="7"/>
  <c r="AC383" i="7"/>
  <c r="P383" i="7"/>
  <c r="O383" i="7"/>
  <c r="AD382" i="7"/>
  <c r="AC382" i="7"/>
  <c r="P382" i="7"/>
  <c r="O382" i="7"/>
  <c r="AD381" i="7"/>
  <c r="AC381" i="7"/>
  <c r="O381" i="7"/>
  <c r="J381" i="7"/>
  <c r="J729" i="7" s="1"/>
  <c r="J753" i="7" s="1"/>
  <c r="AH380" i="7"/>
  <c r="AG380" i="7"/>
  <c r="AB380" i="7"/>
  <c r="AA380" i="7"/>
  <c r="Z380" i="7"/>
  <c r="Y380" i="7"/>
  <c r="X380" i="7"/>
  <c r="W380" i="7"/>
  <c r="V380" i="7"/>
  <c r="U380" i="7"/>
  <c r="T380" i="7"/>
  <c r="S380" i="7"/>
  <c r="R380" i="7"/>
  <c r="Q380" i="7"/>
  <c r="N380" i="7"/>
  <c r="M380" i="7"/>
  <c r="L380" i="7"/>
  <c r="K380" i="7"/>
  <c r="J380" i="7"/>
  <c r="I380" i="7"/>
  <c r="H380" i="7"/>
  <c r="G380" i="7"/>
  <c r="AD379" i="7"/>
  <c r="AC379" i="7"/>
  <c r="P379" i="7"/>
  <c r="O379" i="7"/>
  <c r="AD378" i="7"/>
  <c r="AC378" i="7"/>
  <c r="P378" i="7"/>
  <c r="O378" i="7"/>
  <c r="AD377" i="7"/>
  <c r="AC377" i="7"/>
  <c r="P377" i="7"/>
  <c r="O377" i="7"/>
  <c r="AH376" i="7"/>
  <c r="AG376" i="7"/>
  <c r="AB376" i="7"/>
  <c r="AA376" i="7"/>
  <c r="Z376" i="7"/>
  <c r="Y376" i="7"/>
  <c r="X376" i="7"/>
  <c r="W376" i="7"/>
  <c r="V376" i="7"/>
  <c r="U376" i="7"/>
  <c r="T376" i="7"/>
  <c r="S376" i="7"/>
  <c r="R376" i="7"/>
  <c r="Q376" i="7"/>
  <c r="N376" i="7"/>
  <c r="M376" i="7"/>
  <c r="L376" i="7"/>
  <c r="K376" i="7"/>
  <c r="J376" i="7"/>
  <c r="I376" i="7"/>
  <c r="H376" i="7"/>
  <c r="G376" i="7"/>
  <c r="AD375" i="7"/>
  <c r="AC375" i="7"/>
  <c r="P375" i="7"/>
  <c r="O375" i="7"/>
  <c r="AD374" i="7"/>
  <c r="AC374" i="7"/>
  <c r="P374" i="7"/>
  <c r="O374" i="7"/>
  <c r="AD373" i="7"/>
  <c r="AC373" i="7"/>
  <c r="P373" i="7"/>
  <c r="P376" i="7" s="1"/>
  <c r="O373" i="7"/>
  <c r="O376" i="7" s="1"/>
  <c r="AH372" i="7"/>
  <c r="AG372" i="7"/>
  <c r="AB372" i="7"/>
  <c r="AA372" i="7"/>
  <c r="Z372" i="7"/>
  <c r="Y372" i="7"/>
  <c r="X372" i="7"/>
  <c r="W372" i="7"/>
  <c r="V372" i="7"/>
  <c r="U372" i="7"/>
  <c r="T372" i="7"/>
  <c r="S372" i="7"/>
  <c r="R372" i="7"/>
  <c r="Q372" i="7"/>
  <c r="N372" i="7"/>
  <c r="M372" i="7"/>
  <c r="L372" i="7"/>
  <c r="K372" i="7"/>
  <c r="J372" i="7"/>
  <c r="I372" i="7"/>
  <c r="H372" i="7"/>
  <c r="G372" i="7"/>
  <c r="AD371" i="7"/>
  <c r="AC371" i="7"/>
  <c r="P371" i="7"/>
  <c r="O371" i="7"/>
  <c r="AD370" i="7"/>
  <c r="AC370" i="7"/>
  <c r="P370" i="7"/>
  <c r="O370" i="7"/>
  <c r="AD369" i="7"/>
  <c r="AC369" i="7"/>
  <c r="P369" i="7"/>
  <c r="O369" i="7"/>
  <c r="AH368" i="7"/>
  <c r="AG368" i="7"/>
  <c r="AB368" i="7"/>
  <c r="AA368" i="7"/>
  <c r="Z368" i="7"/>
  <c r="Y368" i="7"/>
  <c r="X368" i="7"/>
  <c r="W368" i="7"/>
  <c r="V368" i="7"/>
  <c r="U368" i="7"/>
  <c r="T368" i="7"/>
  <c r="S368" i="7"/>
  <c r="R368" i="7"/>
  <c r="Q368" i="7"/>
  <c r="N368" i="7"/>
  <c r="M368" i="7"/>
  <c r="L368" i="7"/>
  <c r="K368" i="7"/>
  <c r="J368" i="7"/>
  <c r="I368" i="7"/>
  <c r="H368" i="7"/>
  <c r="G368" i="7"/>
  <c r="AD367" i="7"/>
  <c r="AC367" i="7"/>
  <c r="P367" i="7"/>
  <c r="O367" i="7"/>
  <c r="AD366" i="7"/>
  <c r="AC366" i="7"/>
  <c r="P366" i="7"/>
  <c r="O366" i="7"/>
  <c r="AD365" i="7"/>
  <c r="AD368" i="7" s="1"/>
  <c r="AC365" i="7"/>
  <c r="P365" i="7"/>
  <c r="P368" i="7" s="1"/>
  <c r="O365" i="7"/>
  <c r="O368" i="7" s="1"/>
  <c r="J732" i="7" l="1"/>
  <c r="AC404" i="7"/>
  <c r="AC412" i="7"/>
  <c r="AC388" i="7"/>
  <c r="AD384" i="7"/>
  <c r="AD376" i="7"/>
  <c r="AF427" i="7"/>
  <c r="AF434" i="7"/>
  <c r="AF435" i="7"/>
  <c r="AE413" i="7"/>
  <c r="AE421" i="7"/>
  <c r="O384" i="7"/>
  <c r="AF369" i="7"/>
  <c r="AF377" i="7"/>
  <c r="AE381" i="7"/>
  <c r="AE403" i="7"/>
  <c r="AF405" i="7"/>
  <c r="P452" i="7"/>
  <c r="AE369" i="7"/>
  <c r="AE377" i="7"/>
  <c r="AF395" i="7"/>
  <c r="AF403" i="7"/>
  <c r="AE411" i="7"/>
  <c r="AF413" i="7"/>
  <c r="AE445" i="7"/>
  <c r="AE454" i="7"/>
  <c r="AE455" i="7"/>
  <c r="AF366" i="7"/>
  <c r="AF374" i="7"/>
  <c r="AE389" i="7"/>
  <c r="AE435" i="7"/>
  <c r="AF437" i="7"/>
  <c r="AF439" i="7"/>
  <c r="AF445" i="7"/>
  <c r="AF447" i="7"/>
  <c r="P408" i="7"/>
  <c r="AD412" i="7"/>
  <c r="O416" i="7"/>
  <c r="P440" i="7"/>
  <c r="AC444" i="7"/>
  <c r="O448" i="7"/>
  <c r="AD372" i="7"/>
  <c r="AD380" i="7"/>
  <c r="AD388" i="7"/>
  <c r="O392" i="7"/>
  <c r="P416" i="7"/>
  <c r="AD420" i="7"/>
  <c r="O424" i="7"/>
  <c r="AD444" i="7"/>
  <c r="P448" i="7"/>
  <c r="AD452" i="7"/>
  <c r="AE367" i="7"/>
  <c r="AE370" i="7"/>
  <c r="O372" i="7"/>
  <c r="AE375" i="7"/>
  <c r="AE378" i="7"/>
  <c r="O380" i="7"/>
  <c r="AF382" i="7"/>
  <c r="AF383" i="7"/>
  <c r="AE387" i="7"/>
  <c r="AF389" i="7"/>
  <c r="P392" i="7"/>
  <c r="AD396" i="7"/>
  <c r="AE397" i="7"/>
  <c r="O400" i="7"/>
  <c r="AF411" i="7"/>
  <c r="AE419" i="7"/>
  <c r="AF421" i="7"/>
  <c r="P424" i="7"/>
  <c r="AD428" i="7"/>
  <c r="AE429" i="7"/>
  <c r="O432" i="7"/>
  <c r="AE442" i="7"/>
  <c r="AE443" i="7"/>
  <c r="AE451" i="7"/>
  <c r="AF453" i="7"/>
  <c r="P456" i="7"/>
  <c r="AF455" i="7"/>
  <c r="AC368" i="7"/>
  <c r="AF367" i="7"/>
  <c r="AF371" i="7"/>
  <c r="AC376" i="7"/>
  <c r="AF375" i="7"/>
  <c r="AF379" i="7"/>
  <c r="AF387" i="7"/>
  <c r="AE395" i="7"/>
  <c r="AF397" i="7"/>
  <c r="P400" i="7"/>
  <c r="AD404" i="7"/>
  <c r="AE405" i="7"/>
  <c r="O408" i="7"/>
  <c r="AF419" i="7"/>
  <c r="AE427" i="7"/>
  <c r="AF429" i="7"/>
  <c r="P432" i="7"/>
  <c r="AD436" i="7"/>
  <c r="AE438" i="7"/>
  <c r="AE439" i="7"/>
  <c r="AF442" i="7"/>
  <c r="AF443" i="7"/>
  <c r="AF450" i="7"/>
  <c r="AF451" i="7"/>
  <c r="AE365" i="7"/>
  <c r="AE393" i="7"/>
  <c r="AE398" i="7"/>
  <c r="AE401" i="7"/>
  <c r="AE414" i="7"/>
  <c r="AE422" i="7"/>
  <c r="AE425" i="7"/>
  <c r="AE441" i="7"/>
  <c r="AE385" i="7"/>
  <c r="AE390" i="7"/>
  <c r="AE406" i="7"/>
  <c r="AE409" i="7"/>
  <c r="AE417" i="7"/>
  <c r="AE430" i="7"/>
  <c r="AE373" i="7"/>
  <c r="J384" i="7"/>
  <c r="P381" i="7"/>
  <c r="AE382" i="7"/>
  <c r="AF385" i="7"/>
  <c r="AF390" i="7"/>
  <c r="AF393" i="7"/>
  <c r="AF398" i="7"/>
  <c r="AF401" i="7"/>
  <c r="AF406" i="7"/>
  <c r="AF409" i="7"/>
  <c r="AF414" i="7"/>
  <c r="AF417" i="7"/>
  <c r="AF422" i="7"/>
  <c r="AF425" i="7"/>
  <c r="AF430" i="7"/>
  <c r="AE446" i="7"/>
  <c r="AF365" i="7"/>
  <c r="AE366" i="7"/>
  <c r="P372" i="7"/>
  <c r="AF373" i="7"/>
  <c r="AE374" i="7"/>
  <c r="P380" i="7"/>
  <c r="AE386" i="7"/>
  <c r="AC392" i="7"/>
  <c r="AE391" i="7"/>
  <c r="AE394" i="7"/>
  <c r="AC400" i="7"/>
  <c r="AE399" i="7"/>
  <c r="AE402" i="7"/>
  <c r="AC408" i="7"/>
  <c r="AE407" i="7"/>
  <c r="AE410" i="7"/>
  <c r="AC416" i="7"/>
  <c r="AE415" i="7"/>
  <c r="AE418" i="7"/>
  <c r="AC424" i="7"/>
  <c r="AE423" i="7"/>
  <c r="AE426" i="7"/>
  <c r="AC432" i="7"/>
  <c r="AE431" i="7"/>
  <c r="AE433" i="7"/>
  <c r="AE447" i="7"/>
  <c r="O452" i="7"/>
  <c r="AE449" i="7"/>
  <c r="AC372" i="7"/>
  <c r="AF370" i="7"/>
  <c r="AE371" i="7"/>
  <c r="AC380" i="7"/>
  <c r="AF378" i="7"/>
  <c r="AE379" i="7"/>
  <c r="AC384" i="7"/>
  <c r="AE383" i="7"/>
  <c r="AF386" i="7"/>
  <c r="AD392" i="7"/>
  <c r="AF391" i="7"/>
  <c r="AF394" i="7"/>
  <c r="AD400" i="7"/>
  <c r="AF399" i="7"/>
  <c r="AF402" i="7"/>
  <c r="AD408" i="7"/>
  <c r="AF407" i="7"/>
  <c r="AF410" i="7"/>
  <c r="AD416" i="7"/>
  <c r="AF415" i="7"/>
  <c r="AF418" i="7"/>
  <c r="AD424" i="7"/>
  <c r="AF423" i="7"/>
  <c r="AF426" i="7"/>
  <c r="AD432" i="7"/>
  <c r="AF431" i="7"/>
  <c r="AE434" i="7"/>
  <c r="AE437" i="7"/>
  <c r="AC448" i="7"/>
  <c r="AE450" i="7"/>
  <c r="AE453" i="7"/>
  <c r="AF433" i="7"/>
  <c r="AF441" i="7"/>
  <c r="AF446" i="7"/>
  <c r="AF438" i="7"/>
  <c r="AF449" i="7"/>
  <c r="AF454" i="7"/>
  <c r="AF436" i="7" l="1"/>
  <c r="AE456" i="7"/>
  <c r="AE392" i="7"/>
  <c r="AF448" i="7"/>
  <c r="AF376" i="7"/>
  <c r="AE448" i="7"/>
  <c r="AE376" i="7"/>
  <c r="AE408" i="7"/>
  <c r="AF392" i="7"/>
  <c r="AE372" i="7"/>
  <c r="AF416" i="7"/>
  <c r="AE380" i="7"/>
  <c r="AF372" i="7"/>
  <c r="AF440" i="7"/>
  <c r="AE384" i="7"/>
  <c r="AF444" i="7"/>
  <c r="AF380" i="7"/>
  <c r="AF424" i="7"/>
  <c r="AF408" i="7"/>
  <c r="AF432" i="7"/>
  <c r="AE432" i="7"/>
  <c r="AE400" i="7"/>
  <c r="AF456" i="7"/>
  <c r="AF400" i="7"/>
  <c r="AE420" i="7"/>
  <c r="AE388" i="7"/>
  <c r="AF452" i="7"/>
  <c r="AE440" i="7"/>
  <c r="AE452" i="7"/>
  <c r="AE436" i="7"/>
  <c r="AE424" i="7"/>
  <c r="AF368" i="7"/>
  <c r="AF412" i="7"/>
  <c r="AE412" i="7"/>
  <c r="AE444" i="7"/>
  <c r="AE416" i="7"/>
  <c r="AE428" i="7"/>
  <c r="AF396" i="7"/>
  <c r="AE396" i="7"/>
  <c r="AE368" i="7"/>
  <c r="AF428" i="7"/>
  <c r="AF381" i="7"/>
  <c r="AF384" i="7" s="1"/>
  <c r="P384" i="7"/>
  <c r="AF420" i="7"/>
  <c r="AF404" i="7"/>
  <c r="AF388" i="7"/>
  <c r="AE404" i="7"/>
  <c r="AH364" i="7" l="1"/>
  <c r="AG364" i="7"/>
  <c r="AB364" i="7"/>
  <c r="AA364" i="7"/>
  <c r="Z364" i="7"/>
  <c r="Y364" i="7"/>
  <c r="X364" i="7"/>
  <c r="W364" i="7"/>
  <c r="V364" i="7"/>
  <c r="U364" i="7"/>
  <c r="T364" i="7"/>
  <c r="S364" i="7"/>
  <c r="R364" i="7"/>
  <c r="Q364" i="7"/>
  <c r="N364" i="7"/>
  <c r="M364" i="7"/>
  <c r="L364" i="7"/>
  <c r="K364" i="7"/>
  <c r="J364" i="7"/>
  <c r="I364" i="7"/>
  <c r="H364" i="7"/>
  <c r="G364" i="7"/>
  <c r="AD363" i="7"/>
  <c r="AC363" i="7"/>
  <c r="P363" i="7"/>
  <c r="O363" i="7"/>
  <c r="AD362" i="7"/>
  <c r="AC362" i="7"/>
  <c r="P362" i="7"/>
  <c r="O362" i="7"/>
  <c r="AD361" i="7"/>
  <c r="AC361" i="7"/>
  <c r="P361" i="7"/>
  <c r="P364" i="7" s="1"/>
  <c r="O361" i="7"/>
  <c r="O364" i="7" s="1"/>
  <c r="AH360" i="7"/>
  <c r="AG360" i="7"/>
  <c r="AB360" i="7"/>
  <c r="AA360" i="7"/>
  <c r="Z360" i="7"/>
  <c r="Y360" i="7"/>
  <c r="X360" i="7"/>
  <c r="W360" i="7"/>
  <c r="V360" i="7"/>
  <c r="U360" i="7"/>
  <c r="T360" i="7"/>
  <c r="S360" i="7"/>
  <c r="R360" i="7"/>
  <c r="Q360" i="7"/>
  <c r="N360" i="7"/>
  <c r="M360" i="7"/>
  <c r="L360" i="7"/>
  <c r="K360" i="7"/>
  <c r="J360" i="7"/>
  <c r="I360" i="7"/>
  <c r="H360" i="7"/>
  <c r="G360" i="7"/>
  <c r="AD359" i="7"/>
  <c r="AC359" i="7"/>
  <c r="P359" i="7"/>
  <c r="O359" i="7"/>
  <c r="AD358" i="7"/>
  <c r="AC358" i="7"/>
  <c r="P358" i="7"/>
  <c r="O358" i="7"/>
  <c r="AD357" i="7"/>
  <c r="AD360" i="7" s="1"/>
  <c r="AC357" i="7"/>
  <c r="AC360" i="7" s="1"/>
  <c r="P357" i="7"/>
  <c r="O357" i="7"/>
  <c r="AH356" i="7"/>
  <c r="AG356" i="7"/>
  <c r="AB356" i="7"/>
  <c r="AA356" i="7"/>
  <c r="Z356" i="7"/>
  <c r="Y356" i="7"/>
  <c r="X356" i="7"/>
  <c r="W356" i="7"/>
  <c r="V356" i="7"/>
  <c r="U356" i="7"/>
  <c r="T356" i="7"/>
  <c r="S356" i="7"/>
  <c r="R356" i="7"/>
  <c r="Q356" i="7"/>
  <c r="N356" i="7"/>
  <c r="M356" i="7"/>
  <c r="L356" i="7"/>
  <c r="K356" i="7"/>
  <c r="J356" i="7"/>
  <c r="I356" i="7"/>
  <c r="H356" i="7"/>
  <c r="G356" i="7"/>
  <c r="AD355" i="7"/>
  <c r="AC355" i="7"/>
  <c r="P355" i="7"/>
  <c r="O355" i="7"/>
  <c r="AD354" i="7"/>
  <c r="AC354" i="7"/>
  <c r="P354" i="7"/>
  <c r="O354" i="7"/>
  <c r="AD353" i="7"/>
  <c r="AC353" i="7"/>
  <c r="P353" i="7"/>
  <c r="P356" i="7" s="1"/>
  <c r="O353" i="7"/>
  <c r="O356" i="7" s="1"/>
  <c r="AH352" i="7"/>
  <c r="AG352" i="7"/>
  <c r="AB352" i="7"/>
  <c r="AA352" i="7"/>
  <c r="Z352" i="7"/>
  <c r="Y352" i="7"/>
  <c r="X352" i="7"/>
  <c r="W352" i="7"/>
  <c r="V352" i="7"/>
  <c r="U352" i="7"/>
  <c r="T352" i="7"/>
  <c r="S352" i="7"/>
  <c r="R352" i="7"/>
  <c r="Q352" i="7"/>
  <c r="N352" i="7"/>
  <c r="M352" i="7"/>
  <c r="L352" i="7"/>
  <c r="K352" i="7"/>
  <c r="J352" i="7"/>
  <c r="I352" i="7"/>
  <c r="H352" i="7"/>
  <c r="G352" i="7"/>
  <c r="AD351" i="7"/>
  <c r="AC351" i="7"/>
  <c r="P351" i="7"/>
  <c r="O351" i="7"/>
  <c r="AD350" i="7"/>
  <c r="AC350" i="7"/>
  <c r="P350" i="7"/>
  <c r="O350" i="7"/>
  <c r="AD349" i="7"/>
  <c r="AD352" i="7" s="1"/>
  <c r="AC349" i="7"/>
  <c r="AC352" i="7" s="1"/>
  <c r="P349" i="7"/>
  <c r="O349" i="7"/>
  <c r="AH348" i="7"/>
  <c r="AG348" i="7"/>
  <c r="AB348" i="7"/>
  <c r="AA348" i="7"/>
  <c r="Z348" i="7"/>
  <c r="Y348" i="7"/>
  <c r="X348" i="7"/>
  <c r="W348" i="7"/>
  <c r="V348" i="7"/>
  <c r="U348" i="7"/>
  <c r="T348" i="7"/>
  <c r="S348" i="7"/>
  <c r="R348" i="7"/>
  <c r="Q348" i="7"/>
  <c r="N348" i="7"/>
  <c r="M348" i="7"/>
  <c r="L348" i="7"/>
  <c r="K348" i="7"/>
  <c r="J348" i="7"/>
  <c r="I348" i="7"/>
  <c r="H348" i="7"/>
  <c r="G348" i="7"/>
  <c r="AD347" i="7"/>
  <c r="AC347" i="7"/>
  <c r="P347" i="7"/>
  <c r="O347" i="7"/>
  <c r="AD346" i="7"/>
  <c r="AC346" i="7"/>
  <c r="P346" i="7"/>
  <c r="O346" i="7"/>
  <c r="AD345" i="7"/>
  <c r="AC345" i="7"/>
  <c r="P345" i="7"/>
  <c r="P348" i="7" s="1"/>
  <c r="O345" i="7"/>
  <c r="O348" i="7" s="1"/>
  <c r="AH344" i="7"/>
  <c r="AG344" i="7"/>
  <c r="AB344" i="7"/>
  <c r="AA344" i="7"/>
  <c r="Z344" i="7"/>
  <c r="Y344" i="7"/>
  <c r="X344" i="7"/>
  <c r="W344" i="7"/>
  <c r="V344" i="7"/>
  <c r="U344" i="7"/>
  <c r="T344" i="7"/>
  <c r="S344" i="7"/>
  <c r="R344" i="7"/>
  <c r="Q344" i="7"/>
  <c r="N344" i="7"/>
  <c r="M344" i="7"/>
  <c r="L344" i="7"/>
  <c r="K344" i="7"/>
  <c r="J344" i="7"/>
  <c r="I344" i="7"/>
  <c r="H344" i="7"/>
  <c r="G344" i="7"/>
  <c r="AD343" i="7"/>
  <c r="AC343" i="7"/>
  <c r="P343" i="7"/>
  <c r="O343" i="7"/>
  <c r="AD342" i="7"/>
  <c r="AC342" i="7"/>
  <c r="P342" i="7"/>
  <c r="O342" i="7"/>
  <c r="AD341" i="7"/>
  <c r="AD344" i="7" s="1"/>
  <c r="AC341" i="7"/>
  <c r="P341" i="7"/>
  <c r="O341" i="7"/>
  <c r="AH340" i="7"/>
  <c r="AG340" i="7"/>
  <c r="AB340" i="7"/>
  <c r="AA340" i="7"/>
  <c r="Z340" i="7"/>
  <c r="Y340" i="7"/>
  <c r="X340" i="7"/>
  <c r="W340" i="7"/>
  <c r="V340" i="7"/>
  <c r="U340" i="7"/>
  <c r="T340" i="7"/>
  <c r="S340" i="7"/>
  <c r="R340" i="7"/>
  <c r="Q340" i="7"/>
  <c r="N340" i="7"/>
  <c r="M340" i="7"/>
  <c r="L340" i="7"/>
  <c r="K340" i="7"/>
  <c r="J340" i="7"/>
  <c r="I340" i="7"/>
  <c r="H340" i="7"/>
  <c r="G340" i="7"/>
  <c r="AD339" i="7"/>
  <c r="AC339" i="7"/>
  <c r="P339" i="7"/>
  <c r="O339" i="7"/>
  <c r="AD338" i="7"/>
  <c r="AC338" i="7"/>
  <c r="P338" i="7"/>
  <c r="O338" i="7"/>
  <c r="AD337" i="7"/>
  <c r="AC337" i="7"/>
  <c r="P337" i="7"/>
  <c r="P340" i="7" s="1"/>
  <c r="O337" i="7"/>
  <c r="O340" i="7" s="1"/>
  <c r="AE341" i="7" l="1"/>
  <c r="AE343" i="7"/>
  <c r="AE349" i="7"/>
  <c r="AE351" i="7"/>
  <c r="AE357" i="7"/>
  <c r="AE359" i="7"/>
  <c r="AC344" i="7"/>
  <c r="AF338" i="7"/>
  <c r="AF339" i="7"/>
  <c r="AF346" i="7"/>
  <c r="AF347" i="7"/>
  <c r="AF354" i="7"/>
  <c r="AF355" i="7"/>
  <c r="AF362" i="7"/>
  <c r="AF363" i="7"/>
  <c r="AC340" i="7"/>
  <c r="O344" i="7"/>
  <c r="AC348" i="7"/>
  <c r="O352" i="7"/>
  <c r="AC356" i="7"/>
  <c r="O360" i="7"/>
  <c r="AC364" i="7"/>
  <c r="AD340" i="7"/>
  <c r="AF341" i="7"/>
  <c r="P344" i="7"/>
  <c r="AF343" i="7"/>
  <c r="AD348" i="7"/>
  <c r="AF349" i="7"/>
  <c r="P352" i="7"/>
  <c r="AF351" i="7"/>
  <c r="AD356" i="7"/>
  <c r="AF357" i="7"/>
  <c r="P360" i="7"/>
  <c r="AF359" i="7"/>
  <c r="AD364" i="7"/>
  <c r="AE338" i="7"/>
  <c r="AE339" i="7"/>
  <c r="AE346" i="7"/>
  <c r="AE347" i="7"/>
  <c r="AE354" i="7"/>
  <c r="AE355" i="7"/>
  <c r="AE362" i="7"/>
  <c r="AE363" i="7"/>
  <c r="AE337" i="7"/>
  <c r="AE342" i="7"/>
  <c r="AE345" i="7"/>
  <c r="AE350" i="7"/>
  <c r="AE353" i="7"/>
  <c r="AE358" i="7"/>
  <c r="AE361" i="7"/>
  <c r="AF337" i="7"/>
  <c r="AF342" i="7"/>
  <c r="AF345" i="7"/>
  <c r="AF350" i="7"/>
  <c r="AF353" i="7"/>
  <c r="AF358" i="7"/>
  <c r="AF361" i="7"/>
  <c r="AE360" i="7" l="1"/>
  <c r="AE344" i="7"/>
  <c r="AE352" i="7"/>
  <c r="AF356" i="7"/>
  <c r="AF340" i="7"/>
  <c r="AE356" i="7"/>
  <c r="AE340" i="7"/>
  <c r="AF364" i="7"/>
  <c r="AF348" i="7"/>
  <c r="AF344" i="7"/>
  <c r="AF360" i="7"/>
  <c r="AF352" i="7"/>
  <c r="AE364" i="7"/>
  <c r="AE348" i="7"/>
  <c r="AH336" i="7"/>
  <c r="AG336" i="7"/>
  <c r="AB336" i="7"/>
  <c r="AA336" i="7"/>
  <c r="Z336" i="7"/>
  <c r="Y336" i="7"/>
  <c r="X336" i="7"/>
  <c r="W336" i="7"/>
  <c r="V336" i="7"/>
  <c r="U336" i="7"/>
  <c r="T336" i="7"/>
  <c r="S336" i="7"/>
  <c r="R336" i="7"/>
  <c r="Q336" i="7"/>
  <c r="N336" i="7"/>
  <c r="M336" i="7"/>
  <c r="L336" i="7"/>
  <c r="K336" i="7"/>
  <c r="J336" i="7"/>
  <c r="I336" i="7"/>
  <c r="H336" i="7"/>
  <c r="G336" i="7"/>
  <c r="AD335" i="7"/>
  <c r="AC335" i="7"/>
  <c r="P335" i="7"/>
  <c r="O335" i="7"/>
  <c r="AD334" i="7"/>
  <c r="AC334" i="7"/>
  <c r="P334" i="7"/>
  <c r="O334" i="7"/>
  <c r="AD333" i="7"/>
  <c r="AD336" i="7" s="1"/>
  <c r="AC333" i="7"/>
  <c r="AC336" i="7" s="1"/>
  <c r="P333" i="7"/>
  <c r="O333" i="7"/>
  <c r="AH332" i="7"/>
  <c r="AG332" i="7"/>
  <c r="AB332" i="7"/>
  <c r="AA332" i="7"/>
  <c r="Z332" i="7"/>
  <c r="Y332" i="7"/>
  <c r="X332" i="7"/>
  <c r="W332" i="7"/>
  <c r="V332" i="7"/>
  <c r="U332" i="7"/>
  <c r="T332" i="7"/>
  <c r="S332" i="7"/>
  <c r="R332" i="7"/>
  <c r="Q332" i="7"/>
  <c r="N332" i="7"/>
  <c r="M332" i="7"/>
  <c r="L332" i="7"/>
  <c r="K332" i="7"/>
  <c r="J332" i="7"/>
  <c r="I332" i="7"/>
  <c r="H332" i="7"/>
  <c r="G332" i="7"/>
  <c r="AD331" i="7"/>
  <c r="AC331" i="7"/>
  <c r="P331" i="7"/>
  <c r="O331" i="7"/>
  <c r="AD330" i="7"/>
  <c r="AC330" i="7"/>
  <c r="P330" i="7"/>
  <c r="O330" i="7"/>
  <c r="AD329" i="7"/>
  <c r="AC329" i="7"/>
  <c r="P329" i="7"/>
  <c r="P332" i="7" s="1"/>
  <c r="O329" i="7"/>
  <c r="O332" i="7" s="1"/>
  <c r="AH328" i="7"/>
  <c r="AG328" i="7"/>
  <c r="AB328" i="7"/>
  <c r="AA328" i="7"/>
  <c r="Z328" i="7"/>
  <c r="Y328" i="7"/>
  <c r="X328" i="7"/>
  <c r="W328" i="7"/>
  <c r="V328" i="7"/>
  <c r="U328" i="7"/>
  <c r="T328" i="7"/>
  <c r="S328" i="7"/>
  <c r="R328" i="7"/>
  <c r="Q328" i="7"/>
  <c r="N328" i="7"/>
  <c r="M328" i="7"/>
  <c r="L328" i="7"/>
  <c r="K328" i="7"/>
  <c r="J328" i="7"/>
  <c r="I328" i="7"/>
  <c r="H328" i="7"/>
  <c r="G328" i="7"/>
  <c r="AD327" i="7"/>
  <c r="AC327" i="7"/>
  <c r="P327" i="7"/>
  <c r="O327" i="7"/>
  <c r="AD326" i="7"/>
  <c r="AC326" i="7"/>
  <c r="P326" i="7"/>
  <c r="O326" i="7"/>
  <c r="AD325" i="7"/>
  <c r="AD328" i="7" s="1"/>
  <c r="AC325" i="7"/>
  <c r="P325" i="7"/>
  <c r="O325" i="7"/>
  <c r="AH324" i="7"/>
  <c r="AG324" i="7"/>
  <c r="AB324" i="7"/>
  <c r="AA324" i="7"/>
  <c r="Z324" i="7"/>
  <c r="Y324" i="7"/>
  <c r="X324" i="7"/>
  <c r="W324" i="7"/>
  <c r="V324" i="7"/>
  <c r="U324" i="7"/>
  <c r="T324" i="7"/>
  <c r="S324" i="7"/>
  <c r="R324" i="7"/>
  <c r="Q324" i="7"/>
  <c r="N324" i="7"/>
  <c r="M324" i="7"/>
  <c r="L324" i="7"/>
  <c r="K324" i="7"/>
  <c r="J324" i="7"/>
  <c r="I324" i="7"/>
  <c r="H324" i="7"/>
  <c r="G324" i="7"/>
  <c r="AD323" i="7"/>
  <c r="AC323" i="7"/>
  <c r="P323" i="7"/>
  <c r="O323" i="7"/>
  <c r="AD322" i="7"/>
  <c r="AC322" i="7"/>
  <c r="P322" i="7"/>
  <c r="O322" i="7"/>
  <c r="AD321" i="7"/>
  <c r="AC321" i="7"/>
  <c r="AC324" i="7" s="1"/>
  <c r="P321" i="7"/>
  <c r="P324" i="7" s="1"/>
  <c r="O321" i="7"/>
  <c r="O324" i="7" s="1"/>
  <c r="AH320" i="7"/>
  <c r="AG320" i="7"/>
  <c r="AB320" i="7"/>
  <c r="AA320" i="7"/>
  <c r="Z320" i="7"/>
  <c r="Y320" i="7"/>
  <c r="X320" i="7"/>
  <c r="W320" i="7"/>
  <c r="V320" i="7"/>
  <c r="U320" i="7"/>
  <c r="T320" i="7"/>
  <c r="S320" i="7"/>
  <c r="R320" i="7"/>
  <c r="Q320" i="7"/>
  <c r="N320" i="7"/>
  <c r="M320" i="7"/>
  <c r="L320" i="7"/>
  <c r="K320" i="7"/>
  <c r="J320" i="7"/>
  <c r="I320" i="7"/>
  <c r="H320" i="7"/>
  <c r="G320" i="7"/>
  <c r="AD319" i="7"/>
  <c r="AC319" i="7"/>
  <c r="P319" i="7"/>
  <c r="O319" i="7"/>
  <c r="AD318" i="7"/>
  <c r="AC318" i="7"/>
  <c r="P318" i="7"/>
  <c r="O318" i="7"/>
  <c r="AD317" i="7"/>
  <c r="AD320" i="7" s="1"/>
  <c r="AC317" i="7"/>
  <c r="P317" i="7"/>
  <c r="O317" i="7"/>
  <c r="AH316" i="7"/>
  <c r="AG316" i="7"/>
  <c r="AB316" i="7"/>
  <c r="AA316" i="7"/>
  <c r="Z316" i="7"/>
  <c r="Y316" i="7"/>
  <c r="X316" i="7"/>
  <c r="W316" i="7"/>
  <c r="V316" i="7"/>
  <c r="U316" i="7"/>
  <c r="T316" i="7"/>
  <c r="S316" i="7"/>
  <c r="R316" i="7"/>
  <c r="Q316" i="7"/>
  <c r="N316" i="7"/>
  <c r="M316" i="7"/>
  <c r="L316" i="7"/>
  <c r="K316" i="7"/>
  <c r="J316" i="7"/>
  <c r="I316" i="7"/>
  <c r="H316" i="7"/>
  <c r="G316" i="7"/>
  <c r="AD315" i="7"/>
  <c r="AC315" i="7"/>
  <c r="P315" i="7"/>
  <c r="O315" i="7"/>
  <c r="AD314" i="7"/>
  <c r="AC314" i="7"/>
  <c r="P314" i="7"/>
  <c r="O314" i="7"/>
  <c r="AD313" i="7"/>
  <c r="AC313" i="7"/>
  <c r="AC316" i="7" s="1"/>
  <c r="P313" i="7"/>
  <c r="P316" i="7" s="1"/>
  <c r="O313" i="7"/>
  <c r="O316" i="7" s="1"/>
  <c r="AH312" i="7"/>
  <c r="AG312" i="7"/>
  <c r="AB312" i="7"/>
  <c r="AA312" i="7"/>
  <c r="Z312" i="7"/>
  <c r="Y312" i="7"/>
  <c r="X312" i="7"/>
  <c r="W312" i="7"/>
  <c r="V312" i="7"/>
  <c r="U312" i="7"/>
  <c r="T312" i="7"/>
  <c r="S312" i="7"/>
  <c r="R312" i="7"/>
  <c r="Q312" i="7"/>
  <c r="N312" i="7"/>
  <c r="M312" i="7"/>
  <c r="L312" i="7"/>
  <c r="K312" i="7"/>
  <c r="J312" i="7"/>
  <c r="I312" i="7"/>
  <c r="H312" i="7"/>
  <c r="G312" i="7"/>
  <c r="AD311" i="7"/>
  <c r="AC311" i="7"/>
  <c r="P311" i="7"/>
  <c r="O311" i="7"/>
  <c r="AD310" i="7"/>
  <c r="AC310" i="7"/>
  <c r="P310" i="7"/>
  <c r="O310" i="7"/>
  <c r="AD309" i="7"/>
  <c r="AD312" i="7" s="1"/>
  <c r="AC309" i="7"/>
  <c r="P309" i="7"/>
  <c r="O309" i="7"/>
  <c r="AH308" i="7"/>
  <c r="AG308" i="7"/>
  <c r="AB308" i="7"/>
  <c r="AA308" i="7"/>
  <c r="Z308" i="7"/>
  <c r="Y308" i="7"/>
  <c r="X308" i="7"/>
  <c r="W308" i="7"/>
  <c r="V308" i="7"/>
  <c r="U308" i="7"/>
  <c r="T308" i="7"/>
  <c r="S308" i="7"/>
  <c r="R308" i="7"/>
  <c r="Q308" i="7"/>
  <c r="N308" i="7"/>
  <c r="M308" i="7"/>
  <c r="L308" i="7"/>
  <c r="K308" i="7"/>
  <c r="J308" i="7"/>
  <c r="I308" i="7"/>
  <c r="H308" i="7"/>
  <c r="G308" i="7"/>
  <c r="AD307" i="7"/>
  <c r="AC307" i="7"/>
  <c r="P307" i="7"/>
  <c r="O307" i="7"/>
  <c r="AD306" i="7"/>
  <c r="AC306" i="7"/>
  <c r="P306" i="7"/>
  <c r="O306" i="7"/>
  <c r="AD305" i="7"/>
  <c r="AC305" i="7"/>
  <c r="AC308" i="7" s="1"/>
  <c r="P305" i="7"/>
  <c r="P308" i="7" s="1"/>
  <c r="O305" i="7"/>
  <c r="O308" i="7" s="1"/>
  <c r="AH304" i="7"/>
  <c r="AG304" i="7"/>
  <c r="AB304" i="7"/>
  <c r="AA304" i="7"/>
  <c r="Z304" i="7"/>
  <c r="Y304" i="7"/>
  <c r="X304" i="7"/>
  <c r="W304" i="7"/>
  <c r="V304" i="7"/>
  <c r="U304" i="7"/>
  <c r="T304" i="7"/>
  <c r="S304" i="7"/>
  <c r="R304" i="7"/>
  <c r="Q304" i="7"/>
  <c r="N304" i="7"/>
  <c r="M304" i="7"/>
  <c r="L304" i="7"/>
  <c r="K304" i="7"/>
  <c r="J304" i="7"/>
  <c r="I304" i="7"/>
  <c r="H304" i="7"/>
  <c r="G304" i="7"/>
  <c r="AD303" i="7"/>
  <c r="AC303" i="7"/>
  <c r="P303" i="7"/>
  <c r="O303" i="7"/>
  <c r="AD302" i="7"/>
  <c r="AC302" i="7"/>
  <c r="P302" i="7"/>
  <c r="O302" i="7"/>
  <c r="AD301" i="7"/>
  <c r="AD304" i="7" s="1"/>
  <c r="AC301" i="7"/>
  <c r="P301" i="7"/>
  <c r="O301" i="7"/>
  <c r="AH300" i="7"/>
  <c r="AG300" i="7"/>
  <c r="AB300" i="7"/>
  <c r="AA300" i="7"/>
  <c r="Z300" i="7"/>
  <c r="Y300" i="7"/>
  <c r="X300" i="7"/>
  <c r="W300" i="7"/>
  <c r="V300" i="7"/>
  <c r="U300" i="7"/>
  <c r="T300" i="7"/>
  <c r="S300" i="7"/>
  <c r="R300" i="7"/>
  <c r="Q300" i="7"/>
  <c r="N300" i="7"/>
  <c r="M300" i="7"/>
  <c r="L300" i="7"/>
  <c r="K300" i="7"/>
  <c r="J300" i="7"/>
  <c r="I300" i="7"/>
  <c r="H300" i="7"/>
  <c r="G300" i="7"/>
  <c r="AD299" i="7"/>
  <c r="AC299" i="7"/>
  <c r="P299" i="7"/>
  <c r="O299" i="7"/>
  <c r="AD298" i="7"/>
  <c r="AC298" i="7"/>
  <c r="P298" i="7"/>
  <c r="O298" i="7"/>
  <c r="AD297" i="7"/>
  <c r="AD300" i="7" s="1"/>
  <c r="AC297" i="7"/>
  <c r="AC300" i="7" s="1"/>
  <c r="P297" i="7"/>
  <c r="P300" i="7" s="1"/>
  <c r="O297" i="7"/>
  <c r="O300" i="7" s="1"/>
  <c r="AH296" i="7"/>
  <c r="AG296" i="7"/>
  <c r="AB296" i="7"/>
  <c r="AA296" i="7"/>
  <c r="Z296" i="7"/>
  <c r="Y296" i="7"/>
  <c r="X296" i="7"/>
  <c r="W296" i="7"/>
  <c r="V296" i="7"/>
  <c r="U296" i="7"/>
  <c r="T296" i="7"/>
  <c r="S296" i="7"/>
  <c r="R296" i="7"/>
  <c r="Q296" i="7"/>
  <c r="N296" i="7"/>
  <c r="M296" i="7"/>
  <c r="L296" i="7"/>
  <c r="K296" i="7"/>
  <c r="J296" i="7"/>
  <c r="I296" i="7"/>
  <c r="H296" i="7"/>
  <c r="G296" i="7"/>
  <c r="AD295" i="7"/>
  <c r="AC295" i="7"/>
  <c r="P295" i="7"/>
  <c r="O295" i="7"/>
  <c r="AD294" i="7"/>
  <c r="AC294" i="7"/>
  <c r="P294" i="7"/>
  <c r="O294" i="7"/>
  <c r="AD293" i="7"/>
  <c r="AD296" i="7" s="1"/>
  <c r="AC293" i="7"/>
  <c r="P293" i="7"/>
  <c r="O293" i="7"/>
  <c r="O296" i="7" s="1"/>
  <c r="AC332" i="7" l="1"/>
  <c r="AC304" i="7"/>
  <c r="AD308" i="7"/>
  <c r="AD316" i="7"/>
  <c r="AD324" i="7"/>
  <c r="AC320" i="7"/>
  <c r="AC312" i="7"/>
  <c r="AC328" i="7"/>
  <c r="AD332" i="7"/>
  <c r="AF298" i="7"/>
  <c r="AF299" i="7"/>
  <c r="AF306" i="7"/>
  <c r="AF307" i="7"/>
  <c r="AF314" i="7"/>
  <c r="AF315" i="7"/>
  <c r="AF322" i="7"/>
  <c r="AF323" i="7"/>
  <c r="AF330" i="7"/>
  <c r="AF331" i="7"/>
  <c r="AE294" i="7"/>
  <c r="AE295" i="7"/>
  <c r="AE301" i="7"/>
  <c r="AE302" i="7"/>
  <c r="AE303" i="7"/>
  <c r="AE309" i="7"/>
  <c r="AE310" i="7"/>
  <c r="AE311" i="7"/>
  <c r="AE317" i="7"/>
  <c r="AE318" i="7"/>
  <c r="AE319" i="7"/>
  <c r="AE325" i="7"/>
  <c r="AE326" i="7"/>
  <c r="AE327" i="7"/>
  <c r="AE333" i="7"/>
  <c r="AE334" i="7"/>
  <c r="AE335" i="7"/>
  <c r="AF293" i="7"/>
  <c r="AF294" i="7"/>
  <c r="AF295" i="7"/>
  <c r="AF301" i="7"/>
  <c r="AF302" i="7"/>
  <c r="AF303" i="7"/>
  <c r="AF309" i="7"/>
  <c r="AF310" i="7"/>
  <c r="AF311" i="7"/>
  <c r="AF317" i="7"/>
  <c r="AF318" i="7"/>
  <c r="AF319" i="7"/>
  <c r="AF325" i="7"/>
  <c r="AF326" i="7"/>
  <c r="AF327" i="7"/>
  <c r="AF333" i="7"/>
  <c r="AF334" i="7"/>
  <c r="AF335" i="7"/>
  <c r="AC296" i="7"/>
  <c r="AE298" i="7"/>
  <c r="AE299" i="7"/>
  <c r="AE306" i="7"/>
  <c r="AE307" i="7"/>
  <c r="AE314" i="7"/>
  <c r="AE315" i="7"/>
  <c r="AE322" i="7"/>
  <c r="AE323" i="7"/>
  <c r="AE330" i="7"/>
  <c r="AE331" i="7"/>
  <c r="AE293" i="7"/>
  <c r="AE297" i="7"/>
  <c r="O304" i="7"/>
  <c r="AE305" i="7"/>
  <c r="O312" i="7"/>
  <c r="AE313" i="7"/>
  <c r="O320" i="7"/>
  <c r="AE321" i="7"/>
  <c r="O328" i="7"/>
  <c r="AE329" i="7"/>
  <c r="O336" i="7"/>
  <c r="P296" i="7"/>
  <c r="AF297" i="7"/>
  <c r="P304" i="7"/>
  <c r="AF305" i="7"/>
  <c r="P312" i="7"/>
  <c r="AF313" i="7"/>
  <c r="P320" i="7"/>
  <c r="AF321" i="7"/>
  <c r="P328" i="7"/>
  <c r="AF329" i="7"/>
  <c r="P336" i="7"/>
  <c r="AF332" i="7" l="1"/>
  <c r="AF316" i="7"/>
  <c r="AF300" i="7"/>
  <c r="AE324" i="7"/>
  <c r="AE308" i="7"/>
  <c r="AF328" i="7"/>
  <c r="AF296" i="7"/>
  <c r="AE312" i="7"/>
  <c r="AF308" i="7"/>
  <c r="AE320" i="7"/>
  <c r="AE328" i="7"/>
  <c r="AF324" i="7"/>
  <c r="AE296" i="7"/>
  <c r="AE336" i="7"/>
  <c r="AE304" i="7"/>
  <c r="AF336" i="7"/>
  <c r="AF304" i="7"/>
  <c r="AE332" i="7"/>
  <c r="AE316" i="7"/>
  <c r="AE300" i="7"/>
  <c r="AF312" i="7"/>
  <c r="AF320" i="7"/>
  <c r="O754" i="7"/>
  <c r="P754" i="7"/>
  <c r="AF754" i="7" s="1"/>
  <c r="AC754" i="7"/>
  <c r="AD754" i="7"/>
  <c r="O755" i="7"/>
  <c r="P755" i="7"/>
  <c r="AC755" i="7"/>
  <c r="AD755" i="7"/>
  <c r="G756" i="7"/>
  <c r="H756" i="7"/>
  <c r="I756" i="7"/>
  <c r="J756" i="7"/>
  <c r="M756" i="7"/>
  <c r="N756" i="7"/>
  <c r="Q756" i="7"/>
  <c r="R756" i="7"/>
  <c r="S756" i="7"/>
  <c r="T756" i="7"/>
  <c r="W756" i="7"/>
  <c r="X756" i="7"/>
  <c r="Y756" i="7"/>
  <c r="Z756" i="7"/>
  <c r="AA756" i="7"/>
  <c r="AB756" i="7"/>
  <c r="AH292" i="7"/>
  <c r="AG292" i="7"/>
  <c r="AB292" i="7"/>
  <c r="AA292" i="7"/>
  <c r="Z292" i="7"/>
  <c r="Y292" i="7"/>
  <c r="X292" i="7"/>
  <c r="W292" i="7"/>
  <c r="V292" i="7"/>
  <c r="U292" i="7"/>
  <c r="T292" i="7"/>
  <c r="S292" i="7"/>
  <c r="R292" i="7"/>
  <c r="Q292" i="7"/>
  <c r="N292" i="7"/>
  <c r="M292" i="7"/>
  <c r="L292" i="7"/>
  <c r="K292" i="7"/>
  <c r="J292" i="7"/>
  <c r="I292" i="7"/>
  <c r="H292" i="7"/>
  <c r="G292" i="7"/>
  <c r="AD291" i="7"/>
  <c r="AC291" i="7"/>
  <c r="P291" i="7"/>
  <c r="O291" i="7"/>
  <c r="AD290" i="7"/>
  <c r="AC290" i="7"/>
  <c r="P290" i="7"/>
  <c r="O290" i="7"/>
  <c r="AD289" i="7"/>
  <c r="AD292" i="7" s="1"/>
  <c r="AC289" i="7"/>
  <c r="AC292" i="7" s="1"/>
  <c r="P289" i="7"/>
  <c r="O289" i="7"/>
  <c r="AE289" i="7" s="1"/>
  <c r="AH280" i="7"/>
  <c r="AG280" i="7"/>
  <c r="AB280" i="7"/>
  <c r="AA280" i="7"/>
  <c r="Z280" i="7"/>
  <c r="Y280" i="7"/>
  <c r="X280" i="7"/>
  <c r="W280" i="7"/>
  <c r="V280" i="7"/>
  <c r="U280" i="7"/>
  <c r="T280" i="7"/>
  <c r="S280" i="7"/>
  <c r="R280" i="7"/>
  <c r="Q280" i="7"/>
  <c r="N280" i="7"/>
  <c r="M280" i="7"/>
  <c r="L280" i="7"/>
  <c r="K280" i="7"/>
  <c r="J280" i="7"/>
  <c r="I280" i="7"/>
  <c r="H280" i="7"/>
  <c r="G280" i="7"/>
  <c r="AD279" i="7"/>
  <c r="AC279" i="7"/>
  <c r="P279" i="7"/>
  <c r="O279" i="7"/>
  <c r="AD278" i="7"/>
  <c r="AC278" i="7"/>
  <c r="P278" i="7"/>
  <c r="O278" i="7"/>
  <c r="AD277" i="7"/>
  <c r="AC277" i="7"/>
  <c r="AC280" i="7" s="1"/>
  <c r="P277" i="7"/>
  <c r="P280" i="7" s="1"/>
  <c r="O277" i="7"/>
  <c r="O280" i="7" s="1"/>
  <c r="AH276" i="7"/>
  <c r="AG276" i="7"/>
  <c r="AB276" i="7"/>
  <c r="AA276" i="7"/>
  <c r="Z276" i="7"/>
  <c r="Y276" i="7"/>
  <c r="X276" i="7"/>
  <c r="W276" i="7"/>
  <c r="V276" i="7"/>
  <c r="U276" i="7"/>
  <c r="T276" i="7"/>
  <c r="S276" i="7"/>
  <c r="R276" i="7"/>
  <c r="Q276" i="7"/>
  <c r="N276" i="7"/>
  <c r="M276" i="7"/>
  <c r="L276" i="7"/>
  <c r="K276" i="7"/>
  <c r="J276" i="7"/>
  <c r="I276" i="7"/>
  <c r="H276" i="7"/>
  <c r="G276" i="7"/>
  <c r="AD275" i="7"/>
  <c r="AC275" i="7"/>
  <c r="P275" i="7"/>
  <c r="O275" i="7"/>
  <c r="AD274" i="7"/>
  <c r="AC274" i="7"/>
  <c r="P274" i="7"/>
  <c r="O274" i="7"/>
  <c r="AD273" i="7"/>
  <c r="AD276" i="7" s="1"/>
  <c r="AC273" i="7"/>
  <c r="AC276" i="7" s="1"/>
  <c r="P273" i="7"/>
  <c r="O273" i="7"/>
  <c r="AE273" i="7" s="1"/>
  <c r="AH272" i="7"/>
  <c r="AG272" i="7"/>
  <c r="AB272" i="7"/>
  <c r="AA272" i="7"/>
  <c r="Z272" i="7"/>
  <c r="Y272" i="7"/>
  <c r="X272" i="7"/>
  <c r="W272" i="7"/>
  <c r="V272" i="7"/>
  <c r="U272" i="7"/>
  <c r="T272" i="7"/>
  <c r="S272" i="7"/>
  <c r="R272" i="7"/>
  <c r="Q272" i="7"/>
  <c r="N272" i="7"/>
  <c r="M272" i="7"/>
  <c r="L272" i="7"/>
  <c r="K272" i="7"/>
  <c r="J272" i="7"/>
  <c r="I272" i="7"/>
  <c r="H272" i="7"/>
  <c r="G272" i="7"/>
  <c r="AD271" i="7"/>
  <c r="AC271" i="7"/>
  <c r="P271" i="7"/>
  <c r="O271" i="7"/>
  <c r="AD270" i="7"/>
  <c r="AC270" i="7"/>
  <c r="P270" i="7"/>
  <c r="O270" i="7"/>
  <c r="AD269" i="7"/>
  <c r="AC269" i="7"/>
  <c r="AC272" i="7" s="1"/>
  <c r="P269" i="7"/>
  <c r="P272" i="7" s="1"/>
  <c r="O269" i="7"/>
  <c r="O272" i="7" s="1"/>
  <c r="AH268" i="7"/>
  <c r="AG268" i="7"/>
  <c r="AB268" i="7"/>
  <c r="AA268" i="7"/>
  <c r="Z268" i="7"/>
  <c r="Y268" i="7"/>
  <c r="X268" i="7"/>
  <c r="W268" i="7"/>
  <c r="V268" i="7"/>
  <c r="U268" i="7"/>
  <c r="T268" i="7"/>
  <c r="S268" i="7"/>
  <c r="R268" i="7"/>
  <c r="Q268" i="7"/>
  <c r="N268" i="7"/>
  <c r="M268" i="7"/>
  <c r="L268" i="7"/>
  <c r="K268" i="7"/>
  <c r="J268" i="7"/>
  <c r="I268" i="7"/>
  <c r="H268" i="7"/>
  <c r="G268" i="7"/>
  <c r="AD267" i="7"/>
  <c r="AC267" i="7"/>
  <c r="P267" i="7"/>
  <c r="O267" i="7"/>
  <c r="AE267" i="7" s="1"/>
  <c r="AD266" i="7"/>
  <c r="AC266" i="7"/>
  <c r="P266" i="7"/>
  <c r="O266" i="7"/>
  <c r="AE266" i="7" s="1"/>
  <c r="AD265" i="7"/>
  <c r="AD268" i="7" s="1"/>
  <c r="AC265" i="7"/>
  <c r="AC268" i="7" s="1"/>
  <c r="P265" i="7"/>
  <c r="O265" i="7"/>
  <c r="AE265" i="7" s="1"/>
  <c r="AE268" i="7" s="1"/>
  <c r="AE274" i="7" l="1"/>
  <c r="AE275" i="7"/>
  <c r="AE290" i="7"/>
  <c r="AE291" i="7"/>
  <c r="AF270" i="7"/>
  <c r="AF271" i="7"/>
  <c r="AF278" i="7"/>
  <c r="AF279" i="7"/>
  <c r="AE755" i="7"/>
  <c r="AF265" i="7"/>
  <c r="P268" i="7"/>
  <c r="AF267" i="7"/>
  <c r="AD272" i="7"/>
  <c r="AF273" i="7"/>
  <c r="P276" i="7"/>
  <c r="AF275" i="7"/>
  <c r="AD280" i="7"/>
  <c r="AF289" i="7"/>
  <c r="P292" i="7"/>
  <c r="AF291" i="7"/>
  <c r="AE270" i="7"/>
  <c r="AE271" i="7"/>
  <c r="AE278" i="7"/>
  <c r="AE279" i="7"/>
  <c r="AF755" i="7"/>
  <c r="AE754" i="7"/>
  <c r="AF266" i="7"/>
  <c r="AF274" i="7"/>
  <c r="AF277" i="7"/>
  <c r="O268" i="7"/>
  <c r="AE269" i="7"/>
  <c r="O276" i="7"/>
  <c r="AE277" i="7"/>
  <c r="O292" i="7"/>
  <c r="AF269" i="7"/>
  <c r="AF290" i="7"/>
  <c r="AE292" i="7" l="1"/>
  <c r="AE276" i="7"/>
  <c r="AF272" i="7"/>
  <c r="AF292" i="7"/>
  <c r="AF280" i="7"/>
  <c r="AE272" i="7"/>
  <c r="AF268" i="7"/>
  <c r="AE280" i="7"/>
  <c r="AF276" i="7"/>
  <c r="AH264" i="7"/>
  <c r="AG264" i="7"/>
  <c r="AB264" i="7"/>
  <c r="AA264" i="7"/>
  <c r="Z264" i="7"/>
  <c r="Y264" i="7"/>
  <c r="X264" i="7"/>
  <c r="W264" i="7"/>
  <c r="V264" i="7"/>
  <c r="U264" i="7"/>
  <c r="T264" i="7"/>
  <c r="S264" i="7"/>
  <c r="R264" i="7"/>
  <c r="Q264" i="7"/>
  <c r="N264" i="7"/>
  <c r="M264" i="7"/>
  <c r="L264" i="7"/>
  <c r="K264" i="7"/>
  <c r="J264" i="7"/>
  <c r="I264" i="7"/>
  <c r="H264" i="7"/>
  <c r="G264" i="7"/>
  <c r="AD263" i="7"/>
  <c r="AC263" i="7"/>
  <c r="P263" i="7"/>
  <c r="O263" i="7"/>
  <c r="AD262" i="7"/>
  <c r="AC262" i="7"/>
  <c r="P262" i="7"/>
  <c r="O262" i="7"/>
  <c r="AD261" i="7"/>
  <c r="AC261" i="7"/>
  <c r="P261" i="7"/>
  <c r="P264" i="7" s="1"/>
  <c r="O261" i="7"/>
  <c r="O264" i="7" s="1"/>
  <c r="AH256" i="7"/>
  <c r="AG256" i="7"/>
  <c r="AB256" i="7"/>
  <c r="AA256" i="7"/>
  <c r="Z256" i="7"/>
  <c r="Y256" i="7"/>
  <c r="X256" i="7"/>
  <c r="W256" i="7"/>
  <c r="V256" i="7"/>
  <c r="U256" i="7"/>
  <c r="T256" i="7"/>
  <c r="S256" i="7"/>
  <c r="R256" i="7"/>
  <c r="Q256" i="7"/>
  <c r="N256" i="7"/>
  <c r="M256" i="7"/>
  <c r="L256" i="7"/>
  <c r="K256" i="7"/>
  <c r="J256" i="7"/>
  <c r="I256" i="7"/>
  <c r="H256" i="7"/>
  <c r="G256" i="7"/>
  <c r="AD255" i="7"/>
  <c r="AC255" i="7"/>
  <c r="P255" i="7"/>
  <c r="O255" i="7"/>
  <c r="AD254" i="7"/>
  <c r="AC254" i="7"/>
  <c r="P254" i="7"/>
  <c r="O254" i="7"/>
  <c r="AD253" i="7"/>
  <c r="AC253" i="7"/>
  <c r="AC256" i="7" s="1"/>
  <c r="P253" i="7"/>
  <c r="O253" i="7"/>
  <c r="AH252" i="7"/>
  <c r="AG252" i="7"/>
  <c r="AB252" i="7"/>
  <c r="AA252" i="7"/>
  <c r="Z252" i="7"/>
  <c r="Y252" i="7"/>
  <c r="X252" i="7"/>
  <c r="W252" i="7"/>
  <c r="V252" i="7"/>
  <c r="U252" i="7"/>
  <c r="T252" i="7"/>
  <c r="S252" i="7"/>
  <c r="R252" i="7"/>
  <c r="Q252" i="7"/>
  <c r="N252" i="7"/>
  <c r="M252" i="7"/>
  <c r="L252" i="7"/>
  <c r="K252" i="7"/>
  <c r="J252" i="7"/>
  <c r="I252" i="7"/>
  <c r="H252" i="7"/>
  <c r="G252" i="7"/>
  <c r="AD251" i="7"/>
  <c r="AC251" i="7"/>
  <c r="P251" i="7"/>
  <c r="O251" i="7"/>
  <c r="AD250" i="7"/>
  <c r="AC250" i="7"/>
  <c r="P250" i="7"/>
  <c r="O250" i="7"/>
  <c r="AD249" i="7"/>
  <c r="AC249" i="7"/>
  <c r="P249" i="7"/>
  <c r="P252" i="7" s="1"/>
  <c r="O249" i="7"/>
  <c r="O252" i="7" s="1"/>
  <c r="AH248" i="7"/>
  <c r="AG248" i="7"/>
  <c r="AB248" i="7"/>
  <c r="AA248" i="7"/>
  <c r="Z248" i="7"/>
  <c r="Y248" i="7"/>
  <c r="X248" i="7"/>
  <c r="W248" i="7"/>
  <c r="V248" i="7"/>
  <c r="U248" i="7"/>
  <c r="T248" i="7"/>
  <c r="S248" i="7"/>
  <c r="R248" i="7"/>
  <c r="Q248" i="7"/>
  <c r="N248" i="7"/>
  <c r="M248" i="7"/>
  <c r="L248" i="7"/>
  <c r="K248" i="7"/>
  <c r="J248" i="7"/>
  <c r="I248" i="7"/>
  <c r="H248" i="7"/>
  <c r="G248" i="7"/>
  <c r="AD247" i="7"/>
  <c r="AC247" i="7"/>
  <c r="P247" i="7"/>
  <c r="O247" i="7"/>
  <c r="AD246" i="7"/>
  <c r="AC246" i="7"/>
  <c r="P246" i="7"/>
  <c r="O246" i="7"/>
  <c r="AD245" i="7"/>
  <c r="AC245" i="7"/>
  <c r="AC248" i="7" s="1"/>
  <c r="P245" i="7"/>
  <c r="O245" i="7"/>
  <c r="AH244" i="7"/>
  <c r="AG244" i="7"/>
  <c r="AB244" i="7"/>
  <c r="AA244" i="7"/>
  <c r="Z244" i="7"/>
  <c r="Y244" i="7"/>
  <c r="X244" i="7"/>
  <c r="W244" i="7"/>
  <c r="V244" i="7"/>
  <c r="U244" i="7"/>
  <c r="T244" i="7"/>
  <c r="S244" i="7"/>
  <c r="R244" i="7"/>
  <c r="Q244" i="7"/>
  <c r="N244" i="7"/>
  <c r="M244" i="7"/>
  <c r="L244" i="7"/>
  <c r="K244" i="7"/>
  <c r="J244" i="7"/>
  <c r="I244" i="7"/>
  <c r="H244" i="7"/>
  <c r="G244" i="7"/>
  <c r="AD243" i="7"/>
  <c r="AC243" i="7"/>
  <c r="P243" i="7"/>
  <c r="O243" i="7"/>
  <c r="AD242" i="7"/>
  <c r="AC242" i="7"/>
  <c r="P242" i="7"/>
  <c r="O242" i="7"/>
  <c r="AD241" i="7"/>
  <c r="AC241" i="7"/>
  <c r="AC244" i="7" s="1"/>
  <c r="P241" i="7"/>
  <c r="O241" i="7"/>
  <c r="AG232" i="7"/>
  <c r="AB232" i="7"/>
  <c r="AA232" i="7"/>
  <c r="Z232" i="7"/>
  <c r="Y232" i="7"/>
  <c r="X232" i="7"/>
  <c r="W232" i="7"/>
  <c r="T232" i="7"/>
  <c r="S232" i="7"/>
  <c r="R232" i="7"/>
  <c r="Q232" i="7"/>
  <c r="N232" i="7"/>
  <c r="M232" i="7"/>
  <c r="J232" i="7"/>
  <c r="I232" i="7"/>
  <c r="H232" i="7"/>
  <c r="G232" i="7"/>
  <c r="AD231" i="7"/>
  <c r="AC231" i="7"/>
  <c r="P231" i="7"/>
  <c r="O231" i="7"/>
  <c r="AD230" i="7"/>
  <c r="AC230" i="7"/>
  <c r="O230" i="7"/>
  <c r="L230" i="7"/>
  <c r="P230" i="7" s="1"/>
  <c r="V229" i="7"/>
  <c r="V729" i="7" s="1"/>
  <c r="V753" i="7" s="1"/>
  <c r="U229" i="7"/>
  <c r="L229" i="7"/>
  <c r="L729" i="7" s="1"/>
  <c r="L753" i="7" s="1"/>
  <c r="K229" i="7"/>
  <c r="AB228" i="7"/>
  <c r="AA228" i="7"/>
  <c r="Z228" i="7"/>
  <c r="Y228" i="7"/>
  <c r="X228" i="7"/>
  <c r="W228" i="7"/>
  <c r="V228" i="7"/>
  <c r="U228" i="7"/>
  <c r="T228" i="7"/>
  <c r="S228" i="7"/>
  <c r="R228" i="7"/>
  <c r="Q228" i="7"/>
  <c r="N228" i="7"/>
  <c r="M228" i="7"/>
  <c r="L228" i="7"/>
  <c r="K228" i="7"/>
  <c r="J228" i="7"/>
  <c r="I228" i="7"/>
  <c r="H228" i="7"/>
  <c r="G228" i="7"/>
  <c r="AD227" i="7"/>
  <c r="AC227" i="7"/>
  <c r="P227" i="7"/>
  <c r="O227" i="7"/>
  <c r="AD226" i="7"/>
  <c r="AC226" i="7"/>
  <c r="P226" i="7"/>
  <c r="O226" i="7"/>
  <c r="AD225" i="7"/>
  <c r="AC225" i="7"/>
  <c r="P225" i="7"/>
  <c r="O225" i="7"/>
  <c r="O228" i="7" s="1"/>
  <c r="AH224" i="7"/>
  <c r="AG224" i="7"/>
  <c r="AB224" i="7"/>
  <c r="AA224" i="7"/>
  <c r="Z224" i="7"/>
  <c r="Y224" i="7"/>
  <c r="X224" i="7"/>
  <c r="W224" i="7"/>
  <c r="V224" i="7"/>
  <c r="U224" i="7"/>
  <c r="T224" i="7"/>
  <c r="S224" i="7"/>
  <c r="R224" i="7"/>
  <c r="Q224" i="7"/>
  <c r="N224" i="7"/>
  <c r="M224" i="7"/>
  <c r="L224" i="7"/>
  <c r="K224" i="7"/>
  <c r="J224" i="7"/>
  <c r="I224" i="7"/>
  <c r="H224" i="7"/>
  <c r="G224" i="7"/>
  <c r="AD223" i="7"/>
  <c r="AC223" i="7"/>
  <c r="P223" i="7"/>
  <c r="O223" i="7"/>
  <c r="AD222" i="7"/>
  <c r="AC222" i="7"/>
  <c r="P222" i="7"/>
  <c r="O222" i="7"/>
  <c r="AD221" i="7"/>
  <c r="AC221" i="7"/>
  <c r="P221" i="7"/>
  <c r="O221" i="7"/>
  <c r="O224" i="7" s="1"/>
  <c r="AD753" i="7" l="1"/>
  <c r="AD756" i="7" s="1"/>
  <c r="V756" i="7"/>
  <c r="L756" i="7"/>
  <c r="P753" i="7"/>
  <c r="AC229" i="7"/>
  <c r="U729" i="7"/>
  <c r="U753" i="7" s="1"/>
  <c r="AD729" i="7"/>
  <c r="AD732" i="7" s="1"/>
  <c r="V732" i="7"/>
  <c r="K232" i="7"/>
  <c r="K729" i="7"/>
  <c r="L732" i="7"/>
  <c r="P729" i="7"/>
  <c r="P244" i="7"/>
  <c r="AD248" i="7"/>
  <c r="AD256" i="7"/>
  <c r="AF230" i="7"/>
  <c r="AH230" i="7" s="1"/>
  <c r="AH730" i="7" s="1"/>
  <c r="AH754" i="7" s="1"/>
  <c r="AE222" i="7"/>
  <c r="O229" i="7"/>
  <c r="O232" i="7" s="1"/>
  <c r="AE230" i="7"/>
  <c r="AF225" i="7"/>
  <c r="AH225" i="7" s="1"/>
  <c r="AF226" i="7"/>
  <c r="AF250" i="7"/>
  <c r="AF251" i="7"/>
  <c r="AF262" i="7"/>
  <c r="AF263" i="7"/>
  <c r="AF222" i="7"/>
  <c r="P228" i="7"/>
  <c r="AE226" i="7"/>
  <c r="AE245" i="7"/>
  <c r="AE247" i="7"/>
  <c r="AD244" i="7"/>
  <c r="O248" i="7"/>
  <c r="AC252" i="7"/>
  <c r="O256" i="7"/>
  <c r="AC264" i="7"/>
  <c r="AF221" i="7"/>
  <c r="P224" i="7"/>
  <c r="AE223" i="7"/>
  <c r="AC228" i="7"/>
  <c r="AE227" i="7"/>
  <c r="U232" i="7"/>
  <c r="AE242" i="7"/>
  <c r="AE243" i="7"/>
  <c r="AF245" i="7"/>
  <c r="P248" i="7"/>
  <c r="AF247" i="7"/>
  <c r="AD252" i="7"/>
  <c r="AF253" i="7"/>
  <c r="P256" i="7"/>
  <c r="AF255" i="7"/>
  <c r="AD264" i="7"/>
  <c r="AC224" i="7"/>
  <c r="AD228" i="7"/>
  <c r="AF227" i="7"/>
  <c r="AF231" i="7"/>
  <c r="AF242" i="7"/>
  <c r="AF243" i="7"/>
  <c r="AE251" i="7"/>
  <c r="AE262" i="7"/>
  <c r="AE263" i="7"/>
  <c r="AE246" i="7"/>
  <c r="V232" i="7"/>
  <c r="AD229" i="7"/>
  <c r="AD232" i="7" s="1"/>
  <c r="AE249" i="7"/>
  <c r="AF223" i="7"/>
  <c r="P229" i="7"/>
  <c r="L232" i="7"/>
  <c r="AC232" i="7"/>
  <c r="AE231" i="7"/>
  <c r="AE250" i="7"/>
  <c r="AE253" i="7"/>
  <c r="AE254" i="7"/>
  <c r="AD224" i="7"/>
  <c r="O244" i="7"/>
  <c r="AE241" i="7"/>
  <c r="AE255" i="7"/>
  <c r="AE261" i="7"/>
  <c r="AE221" i="7"/>
  <c r="AF241" i="7"/>
  <c r="AF246" i="7"/>
  <c r="AF249" i="7"/>
  <c r="AF254" i="7"/>
  <c r="AF261" i="7"/>
  <c r="AE225" i="7"/>
  <c r="K753" i="7" l="1"/>
  <c r="O729" i="7"/>
  <c r="O732" i="7" s="1"/>
  <c r="P756" i="7"/>
  <c r="AF753" i="7"/>
  <c r="AF756" i="7" s="1"/>
  <c r="AC753" i="7"/>
  <c r="AC756" i="7" s="1"/>
  <c r="U756" i="7"/>
  <c r="O753" i="7"/>
  <c r="K756" i="7"/>
  <c r="AH228" i="7"/>
  <c r="P732" i="7"/>
  <c r="AF729" i="7"/>
  <c r="AF732" i="7" s="1"/>
  <c r="K732" i="7"/>
  <c r="AC729" i="7"/>
  <c r="AC732" i="7" s="1"/>
  <c r="U732" i="7"/>
  <c r="AE229" i="7"/>
  <c r="AF224" i="7"/>
  <c r="AE248" i="7"/>
  <c r="AF252" i="7"/>
  <c r="AE232" i="7"/>
  <c r="AF228" i="7"/>
  <c r="AF256" i="7"/>
  <c r="AF264" i="7"/>
  <c r="AF244" i="7"/>
  <c r="AE252" i="7"/>
  <c r="AF248" i="7"/>
  <c r="AE224" i="7"/>
  <c r="AE244" i="7"/>
  <c r="AE264" i="7"/>
  <c r="AE256" i="7"/>
  <c r="P232" i="7"/>
  <c r="AF229" i="7"/>
  <c r="AE228" i="7"/>
  <c r="AG225" i="7"/>
  <c r="O756" i="7" l="1"/>
  <c r="AE753" i="7"/>
  <c r="AE756" i="7" s="1"/>
  <c r="AG228" i="7"/>
  <c r="AG729" i="7"/>
  <c r="AE729" i="7"/>
  <c r="AE732" i="7" s="1"/>
  <c r="AF232" i="7"/>
  <c r="AH229" i="7"/>
  <c r="AG732" i="7" l="1"/>
  <c r="AG753" i="7"/>
  <c r="AG756" i="7" s="1"/>
  <c r="AH232" i="7"/>
  <c r="AH729" i="7"/>
  <c r="AH216" i="7"/>
  <c r="AG216" i="7"/>
  <c r="AB216" i="7"/>
  <c r="AA216" i="7"/>
  <c r="Z216" i="7"/>
  <c r="Y216" i="7"/>
  <c r="X216" i="7"/>
  <c r="W216" i="7"/>
  <c r="V216" i="7"/>
  <c r="U216" i="7"/>
  <c r="T216" i="7"/>
  <c r="S216" i="7"/>
  <c r="R216" i="7"/>
  <c r="Q216" i="7"/>
  <c r="N216" i="7"/>
  <c r="M216" i="7"/>
  <c r="L216" i="7"/>
  <c r="K216" i="7"/>
  <c r="J216" i="7"/>
  <c r="I216" i="7"/>
  <c r="H216" i="7"/>
  <c r="G216" i="7"/>
  <c r="AD215" i="7"/>
  <c r="AC215" i="7"/>
  <c r="P215" i="7"/>
  <c r="O215" i="7"/>
  <c r="AD214" i="7"/>
  <c r="AC214" i="7"/>
  <c r="P214" i="7"/>
  <c r="O214" i="7"/>
  <c r="AD213" i="7"/>
  <c r="AC213" i="7"/>
  <c r="P213" i="7"/>
  <c r="O213" i="7"/>
  <c r="AH208" i="7"/>
  <c r="AG208" i="7"/>
  <c r="AB208" i="7"/>
  <c r="AA208" i="7"/>
  <c r="Z208" i="7"/>
  <c r="Y208" i="7"/>
  <c r="X208" i="7"/>
  <c r="W208" i="7"/>
  <c r="V208" i="7"/>
  <c r="U208" i="7"/>
  <c r="T208" i="7"/>
  <c r="S208" i="7"/>
  <c r="R208" i="7"/>
  <c r="Q208" i="7"/>
  <c r="N208" i="7"/>
  <c r="M208" i="7"/>
  <c r="L208" i="7"/>
  <c r="K208" i="7"/>
  <c r="J208" i="7"/>
  <c r="I208" i="7"/>
  <c r="H208" i="7"/>
  <c r="G208" i="7"/>
  <c r="AD207" i="7"/>
  <c r="AC207" i="7"/>
  <c r="P207" i="7"/>
  <c r="O207" i="7"/>
  <c r="AD206" i="7"/>
  <c r="AC206" i="7"/>
  <c r="P206" i="7"/>
  <c r="O206" i="7"/>
  <c r="AD205" i="7"/>
  <c r="AC205" i="7"/>
  <c r="P205" i="7"/>
  <c r="O205" i="7"/>
  <c r="O208" i="7" s="1"/>
  <c r="AH188" i="7"/>
  <c r="AG188" i="7"/>
  <c r="AB188" i="7"/>
  <c r="AA188" i="7"/>
  <c r="Z188" i="7"/>
  <c r="Y188" i="7"/>
  <c r="X188" i="7"/>
  <c r="W188" i="7"/>
  <c r="V188" i="7"/>
  <c r="U188" i="7"/>
  <c r="T188" i="7"/>
  <c r="S188" i="7"/>
  <c r="R188" i="7"/>
  <c r="Q188" i="7"/>
  <c r="N188" i="7"/>
  <c r="M188" i="7"/>
  <c r="L188" i="7"/>
  <c r="K188" i="7"/>
  <c r="J188" i="7"/>
  <c r="I188" i="7"/>
  <c r="H188" i="7"/>
  <c r="G188" i="7"/>
  <c r="AD187" i="7"/>
  <c r="AC187" i="7"/>
  <c r="P187" i="7"/>
  <c r="O187" i="7"/>
  <c r="AD186" i="7"/>
  <c r="AC186" i="7"/>
  <c r="P186" i="7"/>
  <c r="O186" i="7"/>
  <c r="AD185" i="7"/>
  <c r="AD188" i="7" s="1"/>
  <c r="AC185" i="7"/>
  <c r="P185" i="7"/>
  <c r="O185" i="7"/>
  <c r="AH180" i="7"/>
  <c r="AG180" i="7"/>
  <c r="AB180" i="7"/>
  <c r="AA180" i="7"/>
  <c r="Z180" i="7"/>
  <c r="Y180" i="7"/>
  <c r="X180" i="7"/>
  <c r="W180" i="7"/>
  <c r="V180" i="7"/>
  <c r="U180" i="7"/>
  <c r="T180" i="7"/>
  <c r="S180" i="7"/>
  <c r="R180" i="7"/>
  <c r="Q180" i="7"/>
  <c r="N180" i="7"/>
  <c r="M180" i="7"/>
  <c r="L180" i="7"/>
  <c r="K180" i="7"/>
  <c r="J180" i="7"/>
  <c r="I180" i="7"/>
  <c r="H180" i="7"/>
  <c r="G180" i="7"/>
  <c r="AD179" i="7"/>
  <c r="AC179" i="7"/>
  <c r="P179" i="7"/>
  <c r="O179" i="7"/>
  <c r="AD178" i="7"/>
  <c r="AC178" i="7"/>
  <c r="P178" i="7"/>
  <c r="O178" i="7"/>
  <c r="AD177" i="7"/>
  <c r="AC177" i="7"/>
  <c r="AC180" i="7" s="1"/>
  <c r="P177" i="7"/>
  <c r="O177" i="7"/>
  <c r="O180" i="7" s="1"/>
  <c r="AH176" i="7"/>
  <c r="AG176" i="7"/>
  <c r="AB176" i="7"/>
  <c r="AA176" i="7"/>
  <c r="Z176" i="7"/>
  <c r="Y176" i="7"/>
  <c r="X176" i="7"/>
  <c r="W176" i="7"/>
  <c r="V176" i="7"/>
  <c r="U176" i="7"/>
  <c r="T176" i="7"/>
  <c r="S176" i="7"/>
  <c r="R176" i="7"/>
  <c r="Q176" i="7"/>
  <c r="N176" i="7"/>
  <c r="M176" i="7"/>
  <c r="L176" i="7"/>
  <c r="K176" i="7"/>
  <c r="J176" i="7"/>
  <c r="I176" i="7"/>
  <c r="H176" i="7"/>
  <c r="G176" i="7"/>
  <c r="AD175" i="7"/>
  <c r="AC175" i="7"/>
  <c r="P175" i="7"/>
  <c r="O175" i="7"/>
  <c r="AD174" i="7"/>
  <c r="AC174" i="7"/>
  <c r="P174" i="7"/>
  <c r="O174" i="7"/>
  <c r="AD173" i="7"/>
  <c r="AD176" i="7" s="1"/>
  <c r="AC173" i="7"/>
  <c r="AC176" i="7" s="1"/>
  <c r="P173" i="7"/>
  <c r="O173" i="7"/>
  <c r="O176" i="7" s="1"/>
  <c r="AH172" i="7"/>
  <c r="AG172" i="7"/>
  <c r="AB172" i="7"/>
  <c r="AA172" i="7"/>
  <c r="Z172" i="7"/>
  <c r="Y172" i="7"/>
  <c r="X172" i="7"/>
  <c r="W172" i="7"/>
  <c r="V172" i="7"/>
  <c r="U172" i="7"/>
  <c r="T172" i="7"/>
  <c r="S172" i="7"/>
  <c r="R172" i="7"/>
  <c r="Q172" i="7"/>
  <c r="N172" i="7"/>
  <c r="M172" i="7"/>
  <c r="L172" i="7"/>
  <c r="K172" i="7"/>
  <c r="J172" i="7"/>
  <c r="I172" i="7"/>
  <c r="H172" i="7"/>
  <c r="G172" i="7"/>
  <c r="AD171" i="7"/>
  <c r="AC171" i="7"/>
  <c r="P171" i="7"/>
  <c r="O171" i="7"/>
  <c r="AD170" i="7"/>
  <c r="AC170" i="7"/>
  <c r="P170" i="7"/>
  <c r="O170" i="7"/>
  <c r="AD169" i="7"/>
  <c r="AC169" i="7"/>
  <c r="P169" i="7"/>
  <c r="P172" i="7" s="1"/>
  <c r="O169" i="7"/>
  <c r="O172" i="7" s="1"/>
  <c r="AH156" i="7"/>
  <c r="AG156" i="7"/>
  <c r="AB156" i="7"/>
  <c r="AA156" i="7"/>
  <c r="Z156" i="7"/>
  <c r="Y156" i="7"/>
  <c r="X156" i="7"/>
  <c r="W156" i="7"/>
  <c r="V156" i="7"/>
  <c r="U156" i="7"/>
  <c r="T156" i="7"/>
  <c r="S156" i="7"/>
  <c r="R156" i="7"/>
  <c r="Q156" i="7"/>
  <c r="N156" i="7"/>
  <c r="M156" i="7"/>
  <c r="L156" i="7"/>
  <c r="K156" i="7"/>
  <c r="J156" i="7"/>
  <c r="I156" i="7"/>
  <c r="H156" i="7"/>
  <c r="G156" i="7"/>
  <c r="AD155" i="7"/>
  <c r="AC155" i="7"/>
  <c r="P155" i="7"/>
  <c r="O155" i="7"/>
  <c r="AD154" i="7"/>
  <c r="AC154" i="7"/>
  <c r="P154" i="7"/>
  <c r="O154" i="7"/>
  <c r="AD153" i="7"/>
  <c r="AC153" i="7"/>
  <c r="P153" i="7"/>
  <c r="O153" i="7"/>
  <c r="AH148" i="7"/>
  <c r="AG148" i="7"/>
  <c r="AB148" i="7"/>
  <c r="AA148" i="7"/>
  <c r="Z148" i="7"/>
  <c r="Y148" i="7"/>
  <c r="X148" i="7"/>
  <c r="W148" i="7"/>
  <c r="V148" i="7"/>
  <c r="U148" i="7"/>
  <c r="T148" i="7"/>
  <c r="S148" i="7"/>
  <c r="R148" i="7"/>
  <c r="Q148" i="7"/>
  <c r="N148" i="7"/>
  <c r="M148" i="7"/>
  <c r="L148" i="7"/>
  <c r="K148" i="7"/>
  <c r="J148" i="7"/>
  <c r="I148" i="7"/>
  <c r="H148" i="7"/>
  <c r="G148" i="7"/>
  <c r="AD147" i="7"/>
  <c r="AC147" i="7"/>
  <c r="P147" i="7"/>
  <c r="O147" i="7"/>
  <c r="AD146" i="7"/>
  <c r="AC146" i="7"/>
  <c r="P146" i="7"/>
  <c r="O146" i="7"/>
  <c r="AD145" i="7"/>
  <c r="AC145" i="7"/>
  <c r="AC148" i="7" s="1"/>
  <c r="P145" i="7"/>
  <c r="O145" i="7"/>
  <c r="O148" i="7" s="1"/>
  <c r="AH144" i="7"/>
  <c r="AG144" i="7"/>
  <c r="AB144" i="7"/>
  <c r="AA144" i="7"/>
  <c r="Z144" i="7"/>
  <c r="Y144" i="7"/>
  <c r="X144" i="7"/>
  <c r="W144" i="7"/>
  <c r="V144" i="7"/>
  <c r="U144" i="7"/>
  <c r="T144" i="7"/>
  <c r="S144" i="7"/>
  <c r="R144" i="7"/>
  <c r="Q144" i="7"/>
  <c r="N144" i="7"/>
  <c r="M144" i="7"/>
  <c r="L144" i="7"/>
  <c r="K144" i="7"/>
  <c r="J144" i="7"/>
  <c r="I144" i="7"/>
  <c r="H144" i="7"/>
  <c r="G144" i="7"/>
  <c r="AD143" i="7"/>
  <c r="AC143" i="7"/>
  <c r="P143" i="7"/>
  <c r="O143" i="7"/>
  <c r="AD142" i="7"/>
  <c r="AC142" i="7"/>
  <c r="P142" i="7"/>
  <c r="O142" i="7"/>
  <c r="AD141" i="7"/>
  <c r="AD144" i="7" s="1"/>
  <c r="AC141" i="7"/>
  <c r="P141" i="7"/>
  <c r="O141" i="7"/>
  <c r="O144" i="7" s="1"/>
  <c r="AH732" i="7" l="1"/>
  <c r="AH753" i="7"/>
  <c r="AH756" i="7" s="1"/>
  <c r="AD156" i="7"/>
  <c r="AD216" i="7"/>
  <c r="P208" i="7"/>
  <c r="AC216" i="7"/>
  <c r="AC172" i="7"/>
  <c r="AC144" i="7"/>
  <c r="P148" i="7"/>
  <c r="P180" i="7"/>
  <c r="AE207" i="7"/>
  <c r="AF178" i="7"/>
  <c r="AF179" i="7"/>
  <c r="AF206" i="7"/>
  <c r="AF207" i="7"/>
  <c r="AE142" i="7"/>
  <c r="AE143" i="7"/>
  <c r="AE146" i="7"/>
  <c r="AE147" i="7"/>
  <c r="AF153" i="7"/>
  <c r="AF155" i="7"/>
  <c r="AE174" i="7"/>
  <c r="AE175" i="7"/>
  <c r="AF146" i="7"/>
  <c r="AF147" i="7"/>
  <c r="AE171" i="7"/>
  <c r="AF173" i="7"/>
  <c r="AF175" i="7"/>
  <c r="P156" i="7"/>
  <c r="AD172" i="7"/>
  <c r="P176" i="7"/>
  <c r="AF141" i="7"/>
  <c r="P144" i="7"/>
  <c r="AF143" i="7"/>
  <c r="AF170" i="7"/>
  <c r="AF171" i="7"/>
  <c r="AD180" i="7"/>
  <c r="AE185" i="7"/>
  <c r="O188" i="7"/>
  <c r="AC208" i="7"/>
  <c r="AE213" i="7"/>
  <c r="O216" i="7"/>
  <c r="AE215" i="7"/>
  <c r="AD148" i="7"/>
  <c r="AE153" i="7"/>
  <c r="O156" i="7"/>
  <c r="AE178" i="7"/>
  <c r="AE179" i="7"/>
  <c r="AF185" i="7"/>
  <c r="P188" i="7"/>
  <c r="AF187" i="7"/>
  <c r="AD208" i="7"/>
  <c r="AF213" i="7"/>
  <c r="P216" i="7"/>
  <c r="AF215" i="7"/>
  <c r="AE145" i="7"/>
  <c r="AE177" i="7"/>
  <c r="AE154" i="7"/>
  <c r="AE186" i="7"/>
  <c r="AE155" i="7"/>
  <c r="AE169" i="7"/>
  <c r="AE187" i="7"/>
  <c r="AE205" i="7"/>
  <c r="AE141" i="7"/>
  <c r="AC156" i="7"/>
  <c r="AE170" i="7"/>
  <c r="AE173" i="7"/>
  <c r="AC188" i="7"/>
  <c r="AE206" i="7"/>
  <c r="AE214" i="7"/>
  <c r="AF142" i="7"/>
  <c r="AF145" i="7"/>
  <c r="AF154" i="7"/>
  <c r="AF156" i="7" s="1"/>
  <c r="AF169" i="7"/>
  <c r="AF174" i="7"/>
  <c r="AF177" i="7"/>
  <c r="AF186" i="7"/>
  <c r="AF205" i="7"/>
  <c r="AF214" i="7"/>
  <c r="AE156" i="7" l="1"/>
  <c r="AF208" i="7"/>
  <c r="AF188" i="7"/>
  <c r="AE180" i="7"/>
  <c r="AF180" i="7"/>
  <c r="AF148" i="7"/>
  <c r="AE144" i="7"/>
  <c r="AE172" i="7"/>
  <c r="AE148" i="7"/>
  <c r="AF176" i="7"/>
  <c r="AE176" i="7"/>
  <c r="AF216" i="7"/>
  <c r="AF144" i="7"/>
  <c r="AE208" i="7"/>
  <c r="AF172" i="7"/>
  <c r="AE216" i="7"/>
  <c r="AE188" i="7"/>
  <c r="AH132" i="7" l="1"/>
  <c r="AG132" i="7"/>
  <c r="AB132" i="7"/>
  <c r="AA132" i="7"/>
  <c r="Z132" i="7"/>
  <c r="Y132" i="7"/>
  <c r="X132" i="7"/>
  <c r="W132" i="7"/>
  <c r="V132" i="7"/>
  <c r="U132" i="7"/>
  <c r="T132" i="7"/>
  <c r="S132" i="7"/>
  <c r="R132" i="7"/>
  <c r="Q132" i="7"/>
  <c r="N132" i="7"/>
  <c r="M132" i="7"/>
  <c r="L132" i="7"/>
  <c r="K132" i="7"/>
  <c r="J132" i="7"/>
  <c r="I132" i="7"/>
  <c r="H132" i="7"/>
  <c r="G132" i="7"/>
  <c r="AD132" i="7"/>
  <c r="AC132" i="7"/>
  <c r="O132" i="7" l="1"/>
  <c r="P132" i="7"/>
  <c r="AE132" i="7" l="1"/>
  <c r="AF132" i="7"/>
  <c r="AH103" i="7"/>
  <c r="AG103" i="7"/>
  <c r="AB103" i="7"/>
  <c r="AA103" i="7"/>
  <c r="Z103" i="7"/>
  <c r="Y103" i="7"/>
  <c r="X103" i="7"/>
  <c r="W103" i="7"/>
  <c r="V103" i="7"/>
  <c r="U103" i="7"/>
  <c r="T103" i="7"/>
  <c r="S103" i="7"/>
  <c r="R103" i="7"/>
  <c r="Q103" i="7"/>
  <c r="N103" i="7"/>
  <c r="M103" i="7"/>
  <c r="L103" i="7"/>
  <c r="K103" i="7"/>
  <c r="J103" i="7"/>
  <c r="I103" i="7"/>
  <c r="H103" i="7"/>
  <c r="G103" i="7"/>
  <c r="AD102" i="7"/>
  <c r="AC102" i="7"/>
  <c r="P102" i="7"/>
  <c r="O102" i="7"/>
  <c r="AD101" i="7"/>
  <c r="AC101" i="7"/>
  <c r="P101" i="7"/>
  <c r="O101" i="7"/>
  <c r="AD100" i="7"/>
  <c r="AC100" i="7"/>
  <c r="AC103" i="7" s="1"/>
  <c r="P100" i="7"/>
  <c r="O100" i="7"/>
  <c r="O103" i="7" s="1"/>
  <c r="AH99" i="7"/>
  <c r="AG99" i="7"/>
  <c r="AB99" i="7"/>
  <c r="AA99" i="7"/>
  <c r="Z99" i="7"/>
  <c r="Y99" i="7"/>
  <c r="X99" i="7"/>
  <c r="W99" i="7"/>
  <c r="V99" i="7"/>
  <c r="U99" i="7"/>
  <c r="T99" i="7"/>
  <c r="S99" i="7"/>
  <c r="R99" i="7"/>
  <c r="Q99" i="7"/>
  <c r="N99" i="7"/>
  <c r="M99" i="7"/>
  <c r="L99" i="7"/>
  <c r="K99" i="7"/>
  <c r="J99" i="7"/>
  <c r="I99" i="7"/>
  <c r="H99" i="7"/>
  <c r="G99" i="7"/>
  <c r="AD98" i="7"/>
  <c r="AC98" i="7"/>
  <c r="P98" i="7"/>
  <c r="O98" i="7"/>
  <c r="AD97" i="7"/>
  <c r="AC97" i="7"/>
  <c r="P97" i="7"/>
  <c r="O97" i="7"/>
  <c r="AD96" i="7"/>
  <c r="AC96" i="7"/>
  <c r="P96" i="7"/>
  <c r="P99" i="7" s="1"/>
  <c r="O96" i="7"/>
  <c r="AH91" i="7"/>
  <c r="AG91" i="7"/>
  <c r="AB91" i="7"/>
  <c r="AA91" i="7"/>
  <c r="Z91" i="7"/>
  <c r="Y91" i="7"/>
  <c r="X91" i="7"/>
  <c r="W91" i="7"/>
  <c r="V91" i="7"/>
  <c r="U91" i="7"/>
  <c r="T91" i="7"/>
  <c r="S91" i="7"/>
  <c r="R91" i="7"/>
  <c r="Q91" i="7"/>
  <c r="N91" i="7"/>
  <c r="M91" i="7"/>
  <c r="L91" i="7"/>
  <c r="K91" i="7"/>
  <c r="J91" i="7"/>
  <c r="I91" i="7"/>
  <c r="H91" i="7"/>
  <c r="G91" i="7"/>
  <c r="AD90" i="7"/>
  <c r="AC90" i="7"/>
  <c r="P90" i="7"/>
  <c r="O90" i="7"/>
  <c r="AD89" i="7"/>
  <c r="AC89" i="7"/>
  <c r="P89" i="7"/>
  <c r="O89" i="7"/>
  <c r="AD88" i="7"/>
  <c r="AC88" i="7"/>
  <c r="AC91" i="7" s="1"/>
  <c r="P88" i="7"/>
  <c r="O88" i="7"/>
  <c r="O91" i="7" s="1"/>
  <c r="AH87" i="7"/>
  <c r="AG87" i="7"/>
  <c r="AB87" i="7"/>
  <c r="AA87" i="7"/>
  <c r="Z87" i="7"/>
  <c r="Y87" i="7"/>
  <c r="X87" i="7"/>
  <c r="W87" i="7"/>
  <c r="V87" i="7"/>
  <c r="U87" i="7"/>
  <c r="T87" i="7"/>
  <c r="S87" i="7"/>
  <c r="R87" i="7"/>
  <c r="Q87" i="7"/>
  <c r="N87" i="7"/>
  <c r="M87" i="7"/>
  <c r="L87" i="7"/>
  <c r="K87" i="7"/>
  <c r="J87" i="7"/>
  <c r="I87" i="7"/>
  <c r="H87" i="7"/>
  <c r="G87" i="7"/>
  <c r="AD86" i="7"/>
  <c r="AC86" i="7"/>
  <c r="P86" i="7"/>
  <c r="O86" i="7"/>
  <c r="AD85" i="7"/>
  <c r="AC85" i="7"/>
  <c r="P85" i="7"/>
  <c r="O85" i="7"/>
  <c r="AD84" i="7"/>
  <c r="AC84" i="7"/>
  <c r="P84" i="7"/>
  <c r="O84" i="7"/>
  <c r="AH83" i="7"/>
  <c r="AG83" i="7"/>
  <c r="AB83" i="7"/>
  <c r="AA83" i="7"/>
  <c r="Z83" i="7"/>
  <c r="Y83" i="7"/>
  <c r="X83" i="7"/>
  <c r="W83" i="7"/>
  <c r="V83" i="7"/>
  <c r="U83" i="7"/>
  <c r="T83" i="7"/>
  <c r="S83" i="7"/>
  <c r="R83" i="7"/>
  <c r="Q83" i="7"/>
  <c r="N83" i="7"/>
  <c r="M83" i="7"/>
  <c r="L83" i="7"/>
  <c r="K83" i="7"/>
  <c r="J83" i="7"/>
  <c r="I83" i="7"/>
  <c r="H83" i="7"/>
  <c r="G83" i="7"/>
  <c r="AD82" i="7"/>
  <c r="AC82" i="7"/>
  <c r="P82" i="7"/>
  <c r="O82" i="7"/>
  <c r="AD81" i="7"/>
  <c r="AC81" i="7"/>
  <c r="P81" i="7"/>
  <c r="O81" i="7"/>
  <c r="AD80" i="7"/>
  <c r="AC80" i="7"/>
  <c r="AC83" i="7" s="1"/>
  <c r="P80" i="7"/>
  <c r="O80" i="7"/>
  <c r="O83" i="7" s="1"/>
  <c r="AH79" i="7"/>
  <c r="AG79" i="7"/>
  <c r="AB79" i="7"/>
  <c r="AA79" i="7"/>
  <c r="Z79" i="7"/>
  <c r="Y79" i="7"/>
  <c r="X79" i="7"/>
  <c r="W79" i="7"/>
  <c r="V79" i="7"/>
  <c r="U79" i="7"/>
  <c r="T79" i="7"/>
  <c r="S79" i="7"/>
  <c r="R79" i="7"/>
  <c r="Q79" i="7"/>
  <c r="N79" i="7"/>
  <c r="M79" i="7"/>
  <c r="L79" i="7"/>
  <c r="K79" i="7"/>
  <c r="J79" i="7"/>
  <c r="I79" i="7"/>
  <c r="H79" i="7"/>
  <c r="G79" i="7"/>
  <c r="AD78" i="7"/>
  <c r="AC78" i="7"/>
  <c r="P78" i="7"/>
  <c r="O78" i="7"/>
  <c r="AD77" i="7"/>
  <c r="AC77" i="7"/>
  <c r="P77" i="7"/>
  <c r="O77" i="7"/>
  <c r="AD76" i="7"/>
  <c r="AC76" i="7"/>
  <c r="P76" i="7"/>
  <c r="P79" i="7" s="1"/>
  <c r="O76" i="7"/>
  <c r="AH75" i="7"/>
  <c r="AG75" i="7"/>
  <c r="AB75" i="7"/>
  <c r="AA75" i="7"/>
  <c r="Z75" i="7"/>
  <c r="Y75" i="7"/>
  <c r="X75" i="7"/>
  <c r="W75" i="7"/>
  <c r="V75" i="7"/>
  <c r="U75" i="7"/>
  <c r="T75" i="7"/>
  <c r="S75" i="7"/>
  <c r="R75" i="7"/>
  <c r="Q75" i="7"/>
  <c r="N75" i="7"/>
  <c r="M75" i="7"/>
  <c r="L75" i="7"/>
  <c r="K75" i="7"/>
  <c r="J75" i="7"/>
  <c r="I75" i="7"/>
  <c r="H75" i="7"/>
  <c r="G75" i="7"/>
  <c r="AD74" i="7"/>
  <c r="AC74" i="7"/>
  <c r="P74" i="7"/>
  <c r="O74" i="7"/>
  <c r="AD73" i="7"/>
  <c r="AC73" i="7"/>
  <c r="P73" i="7"/>
  <c r="O73" i="7"/>
  <c r="AD72" i="7"/>
  <c r="AC72" i="7"/>
  <c r="P72" i="7"/>
  <c r="O72" i="7"/>
  <c r="O75" i="7" s="1"/>
  <c r="AH71" i="7"/>
  <c r="AG71" i="7"/>
  <c r="AB71" i="7"/>
  <c r="AA71" i="7"/>
  <c r="Z71" i="7"/>
  <c r="Y71" i="7"/>
  <c r="X71" i="7"/>
  <c r="W71" i="7"/>
  <c r="V71" i="7"/>
  <c r="U71" i="7"/>
  <c r="T71" i="7"/>
  <c r="S71" i="7"/>
  <c r="R71" i="7"/>
  <c r="Q71" i="7"/>
  <c r="N71" i="7"/>
  <c r="M71" i="7"/>
  <c r="L71" i="7"/>
  <c r="K71" i="7"/>
  <c r="J71" i="7"/>
  <c r="I71" i="7"/>
  <c r="H71" i="7"/>
  <c r="G71" i="7"/>
  <c r="AD70" i="7"/>
  <c r="AC70" i="7"/>
  <c r="P70" i="7"/>
  <c r="O70" i="7"/>
  <c r="AD69" i="7"/>
  <c r="AC69" i="7"/>
  <c r="P69" i="7"/>
  <c r="O69" i="7"/>
  <c r="AD68" i="7"/>
  <c r="AC68" i="7"/>
  <c r="P68" i="7"/>
  <c r="O68" i="7"/>
  <c r="AH67" i="7"/>
  <c r="AG67" i="7"/>
  <c r="AB67" i="7"/>
  <c r="AA67" i="7"/>
  <c r="Z67" i="7"/>
  <c r="Y67" i="7"/>
  <c r="X67" i="7"/>
  <c r="W67" i="7"/>
  <c r="V67" i="7"/>
  <c r="U67" i="7"/>
  <c r="T67" i="7"/>
  <c r="S67" i="7"/>
  <c r="R67" i="7"/>
  <c r="Q67" i="7"/>
  <c r="N67" i="7"/>
  <c r="M67" i="7"/>
  <c r="L67" i="7"/>
  <c r="K67" i="7"/>
  <c r="J67" i="7"/>
  <c r="I67" i="7"/>
  <c r="H67" i="7"/>
  <c r="G67" i="7"/>
  <c r="AD66" i="7"/>
  <c r="AC66" i="7"/>
  <c r="P66" i="7"/>
  <c r="O66" i="7"/>
  <c r="AD65" i="7"/>
  <c r="AC65" i="7"/>
  <c r="P65" i="7"/>
  <c r="O65" i="7"/>
  <c r="AD64" i="7"/>
  <c r="AC64" i="7"/>
  <c r="AC67" i="7" s="1"/>
  <c r="P64" i="7"/>
  <c r="O64" i="7"/>
  <c r="O67" i="7" s="1"/>
  <c r="AH63" i="7"/>
  <c r="AG63" i="7"/>
  <c r="AB63" i="7"/>
  <c r="AA63" i="7"/>
  <c r="Z63" i="7"/>
  <c r="Y63" i="7"/>
  <c r="X63" i="7"/>
  <c r="W63" i="7"/>
  <c r="V63" i="7"/>
  <c r="U63" i="7"/>
  <c r="T63" i="7"/>
  <c r="S63" i="7"/>
  <c r="R63" i="7"/>
  <c r="Q63" i="7"/>
  <c r="N63" i="7"/>
  <c r="M63" i="7"/>
  <c r="L63" i="7"/>
  <c r="K63" i="7"/>
  <c r="J63" i="7"/>
  <c r="I63" i="7"/>
  <c r="H63" i="7"/>
  <c r="G63" i="7"/>
  <c r="AD62" i="7"/>
  <c r="AC62" i="7"/>
  <c r="P62" i="7"/>
  <c r="O62" i="7"/>
  <c r="AD61" i="7"/>
  <c r="AC61" i="7"/>
  <c r="P61" i="7"/>
  <c r="O61" i="7"/>
  <c r="AD60" i="7"/>
  <c r="AD63" i="7" s="1"/>
  <c r="AC60" i="7"/>
  <c r="P60" i="7"/>
  <c r="O60" i="7"/>
  <c r="O63" i="7" s="1"/>
  <c r="AH59" i="7"/>
  <c r="AG59" i="7"/>
  <c r="AB59" i="7"/>
  <c r="AA59" i="7"/>
  <c r="Z59" i="7"/>
  <c r="Y59" i="7"/>
  <c r="X59" i="7"/>
  <c r="W59" i="7"/>
  <c r="V59" i="7"/>
  <c r="U59" i="7"/>
  <c r="T59" i="7"/>
  <c r="S59" i="7"/>
  <c r="R59" i="7"/>
  <c r="Q59" i="7"/>
  <c r="N59" i="7"/>
  <c r="M59" i="7"/>
  <c r="L59" i="7"/>
  <c r="K59" i="7"/>
  <c r="J59" i="7"/>
  <c r="I59" i="7"/>
  <c r="H59" i="7"/>
  <c r="G59" i="7"/>
  <c r="AD58" i="7"/>
  <c r="AC58" i="7"/>
  <c r="P58" i="7"/>
  <c r="O58" i="7"/>
  <c r="AD57" i="7"/>
  <c r="AC57" i="7"/>
  <c r="P57" i="7"/>
  <c r="O57" i="7"/>
  <c r="AD56" i="7"/>
  <c r="AC56" i="7"/>
  <c r="P56" i="7"/>
  <c r="O56" i="7"/>
  <c r="AH55" i="7"/>
  <c r="AG55" i="7"/>
  <c r="AB55" i="7"/>
  <c r="AA55" i="7"/>
  <c r="Z55" i="7"/>
  <c r="Y55" i="7"/>
  <c r="X55" i="7"/>
  <c r="W55" i="7"/>
  <c r="V55" i="7"/>
  <c r="U55" i="7"/>
  <c r="T55" i="7"/>
  <c r="S55" i="7"/>
  <c r="R55" i="7"/>
  <c r="Q55" i="7"/>
  <c r="N55" i="7"/>
  <c r="M55" i="7"/>
  <c r="L55" i="7"/>
  <c r="K55" i="7"/>
  <c r="J55" i="7"/>
  <c r="I55" i="7"/>
  <c r="H55" i="7"/>
  <c r="G55" i="7"/>
  <c r="AD54" i="7"/>
  <c r="AC54" i="7"/>
  <c r="P54" i="7"/>
  <c r="O54" i="7"/>
  <c r="AD53" i="7"/>
  <c r="AC53" i="7"/>
  <c r="P53" i="7"/>
  <c r="O53" i="7"/>
  <c r="AD52" i="7"/>
  <c r="AC52" i="7"/>
  <c r="P52" i="7"/>
  <c r="O52" i="7"/>
  <c r="AH51" i="7"/>
  <c r="AG51" i="7"/>
  <c r="AB51" i="7"/>
  <c r="AA51" i="7"/>
  <c r="Z51" i="7"/>
  <c r="Y51" i="7"/>
  <c r="X51" i="7"/>
  <c r="W51" i="7"/>
  <c r="V51" i="7"/>
  <c r="U51" i="7"/>
  <c r="T51" i="7"/>
  <c r="S51" i="7"/>
  <c r="R51" i="7"/>
  <c r="Q51" i="7"/>
  <c r="N51" i="7"/>
  <c r="M51" i="7"/>
  <c r="L51" i="7"/>
  <c r="K51" i="7"/>
  <c r="J51" i="7"/>
  <c r="I51" i="7"/>
  <c r="H51" i="7"/>
  <c r="G51" i="7"/>
  <c r="AD50" i="7"/>
  <c r="AC50" i="7"/>
  <c r="P50" i="7"/>
  <c r="O50" i="7"/>
  <c r="AD49" i="7"/>
  <c r="AC49" i="7"/>
  <c r="P49" i="7"/>
  <c r="O49" i="7"/>
  <c r="AD48" i="7"/>
  <c r="AC48" i="7"/>
  <c r="P48" i="7"/>
  <c r="O48" i="7"/>
  <c r="AH47" i="7"/>
  <c r="AG47" i="7"/>
  <c r="AB47" i="7"/>
  <c r="AA47" i="7"/>
  <c r="Z47" i="7"/>
  <c r="Y47" i="7"/>
  <c r="X47" i="7"/>
  <c r="W47" i="7"/>
  <c r="V47" i="7"/>
  <c r="U47" i="7"/>
  <c r="T47" i="7"/>
  <c r="S47" i="7"/>
  <c r="R47" i="7"/>
  <c r="Q47" i="7"/>
  <c r="N47" i="7"/>
  <c r="M47" i="7"/>
  <c r="L47" i="7"/>
  <c r="K47" i="7"/>
  <c r="J47" i="7"/>
  <c r="I47" i="7"/>
  <c r="H47" i="7"/>
  <c r="G47" i="7"/>
  <c r="AD46" i="7"/>
  <c r="AC46" i="7"/>
  <c r="P46" i="7"/>
  <c r="O46" i="7"/>
  <c r="AD45" i="7"/>
  <c r="AC45" i="7"/>
  <c r="P45" i="7"/>
  <c r="O45" i="7"/>
  <c r="AD44" i="7"/>
  <c r="AC44" i="7"/>
  <c r="P44" i="7"/>
  <c r="P47" i="7" s="1"/>
  <c r="O44" i="7"/>
  <c r="O47" i="7" s="1"/>
  <c r="AH43" i="7"/>
  <c r="AG43" i="7"/>
  <c r="AB43" i="7"/>
  <c r="AA43" i="7"/>
  <c r="Z43" i="7"/>
  <c r="Y43" i="7"/>
  <c r="X43" i="7"/>
  <c r="W43" i="7"/>
  <c r="V43" i="7"/>
  <c r="U43" i="7"/>
  <c r="T43" i="7"/>
  <c r="S43" i="7"/>
  <c r="R43" i="7"/>
  <c r="Q43" i="7"/>
  <c r="N43" i="7"/>
  <c r="M43" i="7"/>
  <c r="L43" i="7"/>
  <c r="K43" i="7"/>
  <c r="J43" i="7"/>
  <c r="I43" i="7"/>
  <c r="H43" i="7"/>
  <c r="G43" i="7"/>
  <c r="AD42" i="7"/>
  <c r="AC42" i="7"/>
  <c r="P42" i="7"/>
  <c r="O42" i="7"/>
  <c r="AD41" i="7"/>
  <c r="AC41" i="7"/>
  <c r="P41" i="7"/>
  <c r="O41" i="7"/>
  <c r="AD40" i="7"/>
  <c r="AD43" i="7" s="1"/>
  <c r="AC40" i="7"/>
  <c r="P40" i="7"/>
  <c r="O40" i="7"/>
  <c r="AH39" i="7"/>
  <c r="AG39" i="7"/>
  <c r="AB39" i="7"/>
  <c r="AA39" i="7"/>
  <c r="Z39" i="7"/>
  <c r="Y39" i="7"/>
  <c r="X39" i="7"/>
  <c r="W39" i="7"/>
  <c r="V39" i="7"/>
  <c r="U39" i="7"/>
  <c r="T39" i="7"/>
  <c r="S39" i="7"/>
  <c r="R39" i="7"/>
  <c r="Q39" i="7"/>
  <c r="N39" i="7"/>
  <c r="M39" i="7"/>
  <c r="L39" i="7"/>
  <c r="K39" i="7"/>
  <c r="J39" i="7"/>
  <c r="I39" i="7"/>
  <c r="H39" i="7"/>
  <c r="G39" i="7"/>
  <c r="AD38" i="7"/>
  <c r="AC38" i="7"/>
  <c r="P38" i="7"/>
  <c r="O38" i="7"/>
  <c r="AD37" i="7"/>
  <c r="AC37" i="7"/>
  <c r="P37" i="7"/>
  <c r="O37" i="7"/>
  <c r="AD36" i="7"/>
  <c r="AC36" i="7"/>
  <c r="P36" i="7"/>
  <c r="O36" i="7"/>
  <c r="O39" i="7" s="1"/>
  <c r="AH23" i="7"/>
  <c r="AG23" i="7"/>
  <c r="AB23" i="7"/>
  <c r="AA23" i="7"/>
  <c r="Z23" i="7"/>
  <c r="Y23" i="7"/>
  <c r="X23" i="7"/>
  <c r="W23" i="7"/>
  <c r="V23" i="7"/>
  <c r="U23" i="7"/>
  <c r="T23" i="7"/>
  <c r="S23" i="7"/>
  <c r="R23" i="7"/>
  <c r="Q23" i="7"/>
  <c r="N23" i="7"/>
  <c r="M23" i="7"/>
  <c r="L23" i="7"/>
  <c r="K23" i="7"/>
  <c r="J23" i="7"/>
  <c r="I23" i="7"/>
  <c r="H23" i="7"/>
  <c r="G23" i="7"/>
  <c r="AD22" i="7"/>
  <c r="AC22" i="7"/>
  <c r="P22" i="7"/>
  <c r="O22" i="7"/>
  <c r="AD21" i="7"/>
  <c r="AC21" i="7"/>
  <c r="P21" i="7"/>
  <c r="O21" i="7"/>
  <c r="AD20" i="7"/>
  <c r="AC20" i="7"/>
  <c r="P20" i="7"/>
  <c r="O20" i="7"/>
  <c r="O23" i="7" s="1"/>
  <c r="AH19" i="7"/>
  <c r="AG19" i="7"/>
  <c r="AB19" i="7"/>
  <c r="AA19" i="7"/>
  <c r="Z19" i="7"/>
  <c r="Y19" i="7"/>
  <c r="X19" i="7"/>
  <c r="W19" i="7"/>
  <c r="V19" i="7"/>
  <c r="U19" i="7"/>
  <c r="T19" i="7"/>
  <c r="S19" i="7"/>
  <c r="R19" i="7"/>
  <c r="Q19" i="7"/>
  <c r="N19" i="7"/>
  <c r="M19" i="7"/>
  <c r="L19" i="7"/>
  <c r="K19" i="7"/>
  <c r="J19" i="7"/>
  <c r="I19" i="7"/>
  <c r="H19" i="7"/>
  <c r="G19" i="7"/>
  <c r="AD18" i="7"/>
  <c r="AC18" i="7"/>
  <c r="P18" i="7"/>
  <c r="O18" i="7"/>
  <c r="AD17" i="7"/>
  <c r="AC17" i="7"/>
  <c r="P17" i="7"/>
  <c r="O17" i="7"/>
  <c r="AD16" i="7"/>
  <c r="AC16" i="7"/>
  <c r="P16" i="7"/>
  <c r="P19" i="7" s="1"/>
  <c r="O16" i="7"/>
  <c r="O19" i="7" s="1"/>
  <c r="AH15" i="7"/>
  <c r="AG15" i="7"/>
  <c r="AB15" i="7"/>
  <c r="AA15" i="7"/>
  <c r="Z15" i="7"/>
  <c r="Y15" i="7"/>
  <c r="X15" i="7"/>
  <c r="W15" i="7"/>
  <c r="V15" i="7"/>
  <c r="U15" i="7"/>
  <c r="T15" i="7"/>
  <c r="S15" i="7"/>
  <c r="R15" i="7"/>
  <c r="Q15" i="7"/>
  <c r="N15" i="7"/>
  <c r="M15" i="7"/>
  <c r="L15" i="7"/>
  <c r="K15" i="7"/>
  <c r="J15" i="7"/>
  <c r="I15" i="7"/>
  <c r="H15" i="7"/>
  <c r="G15" i="7"/>
  <c r="AD14" i="7"/>
  <c r="AC14" i="7"/>
  <c r="P14" i="7"/>
  <c r="O14" i="7"/>
  <c r="AD13" i="7"/>
  <c r="AC13" i="7"/>
  <c r="P13" i="7"/>
  <c r="O13" i="7"/>
  <c r="AD12" i="7"/>
  <c r="AC12" i="7"/>
  <c r="P12" i="7"/>
  <c r="O12" i="7"/>
  <c r="AC47" i="7" l="1"/>
  <c r="P87" i="7"/>
  <c r="AC59" i="7"/>
  <c r="AC43" i="7"/>
  <c r="AD79" i="7"/>
  <c r="AC15" i="7"/>
  <c r="AD99" i="7"/>
  <c r="AC39" i="7"/>
  <c r="AF37" i="7"/>
  <c r="AF38" i="7"/>
  <c r="AF54" i="7"/>
  <c r="AF61" i="7"/>
  <c r="AF62" i="7"/>
  <c r="AF70" i="7"/>
  <c r="AF73" i="7"/>
  <c r="AF86" i="7"/>
  <c r="AF89" i="7"/>
  <c r="AE77" i="7"/>
  <c r="AE78" i="7"/>
  <c r="AE85" i="7"/>
  <c r="AE86" i="7"/>
  <c r="AF20" i="7"/>
  <c r="AF21" i="7"/>
  <c r="AF22" i="7"/>
  <c r="AF36" i="7"/>
  <c r="AF48" i="7"/>
  <c r="AF49" i="7"/>
  <c r="AF50" i="7"/>
  <c r="AF52" i="7"/>
  <c r="AE73" i="7"/>
  <c r="AE81" i="7"/>
  <c r="AE82" i="7"/>
  <c r="AE101" i="7"/>
  <c r="AE102" i="7"/>
  <c r="AE18" i="7"/>
  <c r="AE45" i="7"/>
  <c r="AE46" i="7"/>
  <c r="AE62" i="7"/>
  <c r="AF64" i="7"/>
  <c r="AF68" i="7"/>
  <c r="AF80" i="7"/>
  <c r="P15" i="7"/>
  <c r="AD19" i="7"/>
  <c r="AD47" i="7"/>
  <c r="P67" i="7"/>
  <c r="AC99" i="7"/>
  <c r="AC23" i="7"/>
  <c r="AC51" i="7"/>
  <c r="AC55" i="7"/>
  <c r="AC71" i="7"/>
  <c r="P83" i="7"/>
  <c r="AF18" i="7"/>
  <c r="AD39" i="7"/>
  <c r="AE40" i="7"/>
  <c r="AE42" i="7"/>
  <c r="O43" i="7"/>
  <c r="AF46" i="7"/>
  <c r="AE52" i="7"/>
  <c r="AD55" i="7"/>
  <c r="AE57" i="7"/>
  <c r="AE58" i="7"/>
  <c r="AD71" i="7"/>
  <c r="AF72" i="7"/>
  <c r="P75" i="7"/>
  <c r="AE74" i="7"/>
  <c r="AF78" i="7"/>
  <c r="AC87" i="7"/>
  <c r="AE89" i="7"/>
  <c r="AE97" i="7"/>
  <c r="AE98" i="7"/>
  <c r="AF100" i="7"/>
  <c r="P103" i="7"/>
  <c r="AE12" i="7"/>
  <c r="AE13" i="7"/>
  <c r="O15" i="7"/>
  <c r="AE21" i="7"/>
  <c r="AE22" i="7"/>
  <c r="P23" i="7"/>
  <c r="P39" i="7"/>
  <c r="AE37" i="7"/>
  <c r="AE38" i="7"/>
  <c r="P43" i="7"/>
  <c r="AF42" i="7"/>
  <c r="AE48" i="7"/>
  <c r="AE49" i="7"/>
  <c r="P51" i="7"/>
  <c r="P55" i="7"/>
  <c r="AE53" i="7"/>
  <c r="AE54" i="7"/>
  <c r="O55" i="7"/>
  <c r="P59" i="7"/>
  <c r="AE65" i="7"/>
  <c r="AE66" i="7"/>
  <c r="P71" i="7"/>
  <c r="AE69" i="7"/>
  <c r="AE70" i="7"/>
  <c r="AC75" i="7"/>
  <c r="AC79" i="7"/>
  <c r="AF84" i="7"/>
  <c r="AD87" i="7"/>
  <c r="AF88" i="7"/>
  <c r="P91" i="7"/>
  <c r="AE90" i="7"/>
  <c r="AF98" i="7"/>
  <c r="AE14" i="7"/>
  <c r="AF16" i="7"/>
  <c r="AE20" i="7"/>
  <c r="AD15" i="7"/>
  <c r="AF14" i="7"/>
  <c r="AC19" i="7"/>
  <c r="AE17" i="7"/>
  <c r="AE36" i="7"/>
  <c r="AF45" i="7"/>
  <c r="AE60" i="7"/>
  <c r="AF17" i="7"/>
  <c r="AE41" i="7"/>
  <c r="AF41" i="7"/>
  <c r="AE44" i="7"/>
  <c r="AE50" i="7"/>
  <c r="O51" i="7"/>
  <c r="AF53" i="7"/>
  <c r="AD59" i="7"/>
  <c r="AE61" i="7"/>
  <c r="AF76" i="7"/>
  <c r="AF96" i="7"/>
  <c r="AF13" i="7"/>
  <c r="AE16" i="7"/>
  <c r="AE19" i="7" s="1"/>
  <c r="AF44" i="7"/>
  <c r="O59" i="7"/>
  <c r="AF57" i="7"/>
  <c r="AC63" i="7"/>
  <c r="AF65" i="7"/>
  <c r="AF81" i="7"/>
  <c r="AF101" i="7"/>
  <c r="AE56" i="7"/>
  <c r="AF58" i="7"/>
  <c r="P63" i="7"/>
  <c r="AF60" i="7"/>
  <c r="AD67" i="7"/>
  <c r="AF66" i="7"/>
  <c r="AF69" i="7"/>
  <c r="AD75" i="7"/>
  <c r="AF74" i="7"/>
  <c r="AF75" i="7" s="1"/>
  <c r="AF77" i="7"/>
  <c r="AD83" i="7"/>
  <c r="AF82" i="7"/>
  <c r="AF85" i="7"/>
  <c r="AD91" i="7"/>
  <c r="AF90" i="7"/>
  <c r="AF97" i="7"/>
  <c r="AD103" i="7"/>
  <c r="AF102" i="7"/>
  <c r="AF12" i="7"/>
  <c r="AD23" i="7"/>
  <c r="AF40" i="7"/>
  <c r="AD51" i="7"/>
  <c r="AF56" i="7"/>
  <c r="AE64" i="7"/>
  <c r="O71" i="7"/>
  <c r="AE68" i="7"/>
  <c r="AE72" i="7"/>
  <c r="O79" i="7"/>
  <c r="AE76" i="7"/>
  <c r="AE80" i="7"/>
  <c r="O87" i="7"/>
  <c r="AE84" i="7"/>
  <c r="AE88" i="7"/>
  <c r="O99" i="7"/>
  <c r="AE96" i="7"/>
  <c r="AE100" i="7"/>
  <c r="AF39" i="7" l="1"/>
  <c r="AF87" i="7"/>
  <c r="AF63" i="7"/>
  <c r="AE87" i="7"/>
  <c r="AE43" i="7"/>
  <c r="AE79" i="7"/>
  <c r="AE15" i="7"/>
  <c r="AE103" i="7"/>
  <c r="AE47" i="7"/>
  <c r="AE23" i="7"/>
  <c r="AE55" i="7"/>
  <c r="AE99" i="7"/>
  <c r="AE75" i="7"/>
  <c r="AF59" i="7"/>
  <c r="AF15" i="7"/>
  <c r="AF91" i="7"/>
  <c r="AF71" i="7"/>
  <c r="AF83" i="7"/>
  <c r="AF99" i="7"/>
  <c r="AF55" i="7"/>
  <c r="AE83" i="7"/>
  <c r="AE71" i="7"/>
  <c r="AF51" i="7"/>
  <c r="AF23" i="7"/>
  <c r="AF67" i="7"/>
  <c r="AE91" i="7"/>
  <c r="AF43" i="7"/>
  <c r="AE59" i="7"/>
  <c r="AE51" i="7"/>
  <c r="AE39" i="7"/>
  <c r="AE67" i="7"/>
  <c r="AF103" i="7"/>
  <c r="AF19" i="7"/>
  <c r="AF47" i="7"/>
  <c r="AF79" i="7"/>
  <c r="AE63" i="7"/>
  <c r="AH11" i="7" l="1"/>
  <c r="AG11" i="7"/>
  <c r="AB11" i="7"/>
  <c r="AA11" i="7"/>
  <c r="Z11" i="7"/>
  <c r="Y11" i="7"/>
  <c r="X11" i="7"/>
  <c r="W11" i="7"/>
  <c r="V11" i="7"/>
  <c r="U11" i="7"/>
  <c r="T11" i="7"/>
  <c r="S11" i="7"/>
  <c r="R11" i="7"/>
  <c r="Q11" i="7"/>
  <c r="N11" i="7"/>
  <c r="M11" i="7"/>
  <c r="L11" i="7"/>
  <c r="K11" i="7"/>
  <c r="J11" i="7"/>
  <c r="I11" i="7"/>
  <c r="H11" i="7"/>
  <c r="G11" i="7"/>
  <c r="AD10" i="7"/>
  <c r="AC10" i="7"/>
  <c r="P10" i="7"/>
  <c r="O10" i="7"/>
  <c r="AD9" i="7"/>
  <c r="AC9" i="7"/>
  <c r="P9" i="7"/>
  <c r="O9" i="7"/>
  <c r="AD8" i="7"/>
  <c r="AC8" i="7"/>
  <c r="P8" i="7"/>
  <c r="P11" i="7" s="1"/>
  <c r="O8" i="7"/>
  <c r="O11" i="7" s="1"/>
  <c r="AD11" i="7" l="1"/>
  <c r="AC11" i="7"/>
  <c r="AF9" i="7"/>
  <c r="AF10" i="7"/>
  <c r="AE9" i="7"/>
  <c r="AE10" i="7"/>
  <c r="AF8" i="7"/>
  <c r="AE8" i="7"/>
  <c r="AF11" i="7" l="1"/>
  <c r="AE11" i="7"/>
</calcChain>
</file>

<file path=xl/sharedStrings.xml><?xml version="1.0" encoding="utf-8"?>
<sst xmlns="http://schemas.openxmlformats.org/spreadsheetml/2006/main" count="1038" uniqueCount="296">
  <si>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</si>
  <si>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</si>
  <si>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</si>
  <si>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</si>
  <si>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</si>
  <si>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</si>
  <si>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</si>
  <si>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</si>
  <si>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</si>
  <si>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</si>
  <si>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</si>
  <si>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</si>
  <si>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</si>
  <si>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</si>
  <si>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</si>
  <si>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</si>
  <si>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</si>
  <si>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</si>
  <si>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</si>
  <si>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</si>
  <si>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</si>
  <si>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</si>
  <si>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</si>
  <si>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</si>
  <si>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</si>
  <si>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</si>
  <si>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都道府県名、市町村名
及び
地方独立行政法人</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</si>
  <si>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</si>
  <si>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</si>
  <si>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</si>
  <si>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</si>
  <si>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</si>
  <si>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</si>
  <si>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</si>
  <si>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</si>
  <si>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</si>
  <si>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</si>
  <si>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</si>
  <si>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</si>
  <si>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</si>
  <si>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</si>
  <si>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</si>
  <si>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</si>
  <si>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</si>
  <si>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</si>
  <si>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</si>
  <si>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</si>
  <si>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</si>
  <si>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</si>
  <si>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</si>
  <si>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</si>
  <si>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</si>
  <si>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</si>
  <si>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</si>
  <si>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</si>
  <si>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</si>
  <si>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</si>
  <si>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</si>
  <si>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</si>
  <si>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</si>
  <si>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</si>
  <si>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</si>
  <si>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</si>
  <si>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</si>
  <si>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</si>
  <si>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</si>
  <si>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</si>
  <si>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</si>
  <si>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</si>
  <si>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</si>
  <si>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</si>
  <si>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</si>
  <si>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</si>
  <si>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</si>
  <si>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</si>
  <si>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</si>
  <si>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</si>
  <si>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</si>
  <si>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</si>
  <si>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</si>
  <si>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</si>
  <si>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夕張市</t>
    <rPh sb="0" eb="3">
      <t>ユウバリシ</t>
    </rPh>
    <phoneticPr fontId="1"/>
  </si>
  <si>
    <t>b</t>
    <phoneticPr fontId="1"/>
  </si>
  <si>
    <t>ｃ</t>
    <phoneticPr fontId="1"/>
  </si>
  <si>
    <t>岩見沢市</t>
    <rPh sb="0" eb="4">
      <t>イワミザワシ</t>
    </rPh>
    <phoneticPr fontId="1"/>
  </si>
  <si>
    <t>a</t>
    <phoneticPr fontId="1"/>
  </si>
  <si>
    <t>美唄市</t>
    <rPh sb="0" eb="2">
      <t>ビバイ</t>
    </rPh>
    <rPh sb="2" eb="3">
      <t>シ</t>
    </rPh>
    <phoneticPr fontId="1"/>
  </si>
  <si>
    <t>a</t>
    <phoneticPr fontId="1"/>
  </si>
  <si>
    <t>b</t>
    <phoneticPr fontId="1"/>
  </si>
  <si>
    <t>ｃ</t>
    <phoneticPr fontId="1"/>
  </si>
  <si>
    <t>滝川市</t>
    <rPh sb="0" eb="3">
      <t>タキカワシ</t>
    </rPh>
    <phoneticPr fontId="1"/>
  </si>
  <si>
    <t>砂川市</t>
    <rPh sb="0" eb="2">
      <t>スナガワ</t>
    </rPh>
    <rPh sb="2" eb="3">
      <t>シ</t>
    </rPh>
    <phoneticPr fontId="1"/>
  </si>
  <si>
    <t>歌志内市</t>
    <rPh sb="0" eb="3">
      <t>ウタシナイ</t>
    </rPh>
    <rPh sb="3" eb="4">
      <t>シ</t>
    </rPh>
    <phoneticPr fontId="1"/>
  </si>
  <si>
    <t>深川市</t>
    <rPh sb="0" eb="3">
      <t>フカガワシ</t>
    </rPh>
    <phoneticPr fontId="1"/>
  </si>
  <si>
    <t>南幌町</t>
    <rPh sb="0" eb="3">
      <t>ナンポロチョウ</t>
    </rPh>
    <phoneticPr fontId="1"/>
  </si>
  <si>
    <t>奈井江町</t>
    <rPh sb="0" eb="4">
      <t>ナイエチョウ</t>
    </rPh>
    <phoneticPr fontId="1"/>
  </si>
  <si>
    <t>上砂川町</t>
    <rPh sb="0" eb="4">
      <t>カミスナガワチョウ</t>
    </rPh>
    <phoneticPr fontId="1"/>
  </si>
  <si>
    <t>由仁町</t>
    <rPh sb="0" eb="3">
      <t>ユニチョウ</t>
    </rPh>
    <phoneticPr fontId="1"/>
  </si>
  <si>
    <t>長沼町</t>
    <rPh sb="0" eb="3">
      <t>ナガヌマチョウ</t>
    </rPh>
    <phoneticPr fontId="1"/>
  </si>
  <si>
    <t>栗山町</t>
    <rPh sb="0" eb="3">
      <t>クリヤマチョウ</t>
    </rPh>
    <phoneticPr fontId="1"/>
  </si>
  <si>
    <t>月形町</t>
    <rPh sb="0" eb="2">
      <t>ツキガタ</t>
    </rPh>
    <rPh sb="2" eb="3">
      <t>チョウ</t>
    </rPh>
    <phoneticPr fontId="1"/>
  </si>
  <si>
    <t>浦臼町</t>
    <rPh sb="0" eb="2">
      <t>ウラウス</t>
    </rPh>
    <rPh sb="2" eb="3">
      <t>チョウ</t>
    </rPh>
    <phoneticPr fontId="1"/>
  </si>
  <si>
    <t>新十津川町</t>
    <rPh sb="0" eb="5">
      <t>シントツカワチョウ</t>
    </rPh>
    <phoneticPr fontId="1"/>
  </si>
  <si>
    <t>妹背牛町</t>
    <rPh sb="0" eb="4">
      <t>モセウシチョウ</t>
    </rPh>
    <phoneticPr fontId="1"/>
  </si>
  <si>
    <t>雨竜町</t>
    <rPh sb="0" eb="3">
      <t>ウリュウチョウ</t>
    </rPh>
    <phoneticPr fontId="1"/>
  </si>
  <si>
    <t>北竜町</t>
    <rPh sb="0" eb="3">
      <t>ホクリュウチョウ</t>
    </rPh>
    <phoneticPr fontId="1"/>
  </si>
  <si>
    <t>石狩市</t>
    <rPh sb="0" eb="2">
      <t>イシカリ</t>
    </rPh>
    <rPh sb="2" eb="3">
      <t>シ</t>
    </rPh>
    <phoneticPr fontId="1"/>
  </si>
  <si>
    <t>小樽市</t>
    <rPh sb="0" eb="2">
      <t>オタル</t>
    </rPh>
    <rPh sb="2" eb="3">
      <t>シ</t>
    </rPh>
    <phoneticPr fontId="1"/>
  </si>
  <si>
    <t>島牧村</t>
    <rPh sb="0" eb="2">
      <t>シママキ</t>
    </rPh>
    <rPh sb="2" eb="3">
      <t>ムラ</t>
    </rPh>
    <phoneticPr fontId="1"/>
  </si>
  <si>
    <t>黒松内町</t>
    <rPh sb="0" eb="4">
      <t>クロマツナイチョウ</t>
    </rPh>
    <phoneticPr fontId="1"/>
  </si>
  <si>
    <t>留寿都村</t>
    <rPh sb="0" eb="4">
      <t>ルスツムラ</t>
    </rPh>
    <phoneticPr fontId="1"/>
  </si>
  <si>
    <t>喜茂別町</t>
    <rPh sb="0" eb="4">
      <t>キモベツチョウ</t>
    </rPh>
    <phoneticPr fontId="1"/>
  </si>
  <si>
    <t>京極町</t>
    <rPh sb="0" eb="3">
      <t>キョウゴクチョウ</t>
    </rPh>
    <phoneticPr fontId="1"/>
  </si>
  <si>
    <t>共和町</t>
    <rPh sb="0" eb="3">
      <t>キョウワチョウ</t>
    </rPh>
    <phoneticPr fontId="1"/>
  </si>
  <si>
    <t>古平町</t>
    <rPh sb="0" eb="3">
      <t>フルビラチョウ</t>
    </rPh>
    <phoneticPr fontId="1"/>
  </si>
  <si>
    <t>余市町</t>
    <rPh sb="0" eb="2">
      <t>ヨイチ</t>
    </rPh>
    <rPh sb="2" eb="3">
      <t>チョウ</t>
    </rPh>
    <phoneticPr fontId="1"/>
  </si>
  <si>
    <t>室蘭市</t>
    <rPh sb="0" eb="3">
      <t>ムロランシ</t>
    </rPh>
    <phoneticPr fontId="1"/>
  </si>
  <si>
    <t>苫小牧市</t>
    <rPh sb="0" eb="4">
      <t>トマコマイシ</t>
    </rPh>
    <phoneticPr fontId="1"/>
  </si>
  <si>
    <t>登別市</t>
    <rPh sb="0" eb="2">
      <t>ノボリベツ</t>
    </rPh>
    <rPh sb="2" eb="3">
      <t>シ</t>
    </rPh>
    <phoneticPr fontId="1"/>
  </si>
  <si>
    <t>壮瞥町</t>
    <rPh sb="0" eb="3">
      <t>ソウベツチョウ</t>
    </rPh>
    <phoneticPr fontId="1"/>
  </si>
  <si>
    <t>白老町</t>
    <rPh sb="0" eb="3">
      <t>シラオイチョウ</t>
    </rPh>
    <phoneticPr fontId="1"/>
  </si>
  <si>
    <t>厚真町</t>
    <rPh sb="0" eb="2">
      <t>アツマ</t>
    </rPh>
    <rPh sb="2" eb="3">
      <t>チョウ</t>
    </rPh>
    <phoneticPr fontId="1"/>
  </si>
  <si>
    <t>洞爺湖町</t>
    <rPh sb="0" eb="3">
      <t>トウヤコ</t>
    </rPh>
    <rPh sb="3" eb="4">
      <t>チョウ</t>
    </rPh>
    <phoneticPr fontId="1"/>
  </si>
  <si>
    <t>むかわ町</t>
    <rPh sb="3" eb="4">
      <t>チョウ</t>
    </rPh>
    <phoneticPr fontId="1"/>
  </si>
  <si>
    <t>日高町</t>
    <rPh sb="0" eb="3">
      <t>ヒダカチョウ</t>
    </rPh>
    <phoneticPr fontId="1"/>
  </si>
  <si>
    <t>平取町</t>
    <rPh sb="0" eb="3">
      <t>ビ</t>
    </rPh>
    <phoneticPr fontId="1"/>
  </si>
  <si>
    <t>新冠町</t>
    <rPh sb="0" eb="3">
      <t>ニイカップ</t>
    </rPh>
    <phoneticPr fontId="1"/>
  </si>
  <si>
    <t>浦河町</t>
    <rPh sb="0" eb="3">
      <t>ウラカワチョウ</t>
    </rPh>
    <phoneticPr fontId="1"/>
  </si>
  <si>
    <t>新ひだか町</t>
    <rPh sb="0" eb="5">
      <t>シン</t>
    </rPh>
    <phoneticPr fontId="1"/>
  </si>
  <si>
    <t>a</t>
    <phoneticPr fontId="1"/>
  </si>
  <si>
    <t>b</t>
    <phoneticPr fontId="1"/>
  </si>
  <si>
    <t>ｃ</t>
    <phoneticPr fontId="1"/>
  </si>
  <si>
    <t>函館市</t>
    <rPh sb="0" eb="3">
      <t>ハコダテシ</t>
    </rPh>
    <phoneticPr fontId="1"/>
  </si>
  <si>
    <t>北斗市</t>
    <rPh sb="0" eb="3">
      <t>ホクトシ</t>
    </rPh>
    <phoneticPr fontId="1"/>
  </si>
  <si>
    <t>2</t>
    <phoneticPr fontId="1"/>
  </si>
  <si>
    <t>松前町</t>
    <rPh sb="0" eb="3">
      <t>マツマエチョウ</t>
    </rPh>
    <phoneticPr fontId="1"/>
  </si>
  <si>
    <t>福島町</t>
    <rPh sb="0" eb="3">
      <t>フクシマチョウ</t>
    </rPh>
    <phoneticPr fontId="1"/>
  </si>
  <si>
    <t>知内町</t>
    <rPh sb="0" eb="3">
      <t>シリウチチョウ</t>
    </rPh>
    <phoneticPr fontId="1"/>
  </si>
  <si>
    <t>木古内町</t>
    <rPh sb="0" eb="4">
      <t>キコナイチョウ</t>
    </rPh>
    <phoneticPr fontId="1"/>
  </si>
  <si>
    <t>七飯町</t>
    <rPh sb="0" eb="3">
      <t>ナナエチョウ</t>
    </rPh>
    <phoneticPr fontId="1"/>
  </si>
  <si>
    <t>鹿部町</t>
    <rPh sb="0" eb="3">
      <t>シカベチョウ</t>
    </rPh>
    <phoneticPr fontId="1"/>
  </si>
  <si>
    <t>森町</t>
    <rPh sb="0" eb="2">
      <t>モリチョウ</t>
    </rPh>
    <phoneticPr fontId="1"/>
  </si>
  <si>
    <t>八雲町</t>
    <rPh sb="0" eb="3">
      <t>ヤクモチョウ</t>
    </rPh>
    <phoneticPr fontId="1"/>
  </si>
  <si>
    <t>長万部町</t>
    <rPh sb="0" eb="4">
      <t>オシャマンベチョウ</t>
    </rPh>
    <phoneticPr fontId="1"/>
  </si>
  <si>
    <t>江差町</t>
    <rPh sb="0" eb="3">
      <t>エサシチョウ</t>
    </rPh>
    <phoneticPr fontId="1"/>
  </si>
  <si>
    <t>上ノ国町</t>
    <rPh sb="0" eb="1">
      <t>カミ</t>
    </rPh>
    <rPh sb="2" eb="3">
      <t>クニ</t>
    </rPh>
    <rPh sb="3" eb="4">
      <t>マチ</t>
    </rPh>
    <phoneticPr fontId="1"/>
  </si>
  <si>
    <t>厚沢部町</t>
    <rPh sb="0" eb="4">
      <t>アッサブチョウ</t>
    </rPh>
    <phoneticPr fontId="1"/>
  </si>
  <si>
    <t>乙部町</t>
    <rPh sb="0" eb="3">
      <t>オトベチョウ</t>
    </rPh>
    <phoneticPr fontId="1"/>
  </si>
  <si>
    <t>奥尻町</t>
    <rPh sb="0" eb="3">
      <t>オクシリチョウ</t>
    </rPh>
    <phoneticPr fontId="1"/>
  </si>
  <si>
    <t>今金町</t>
    <rPh sb="0" eb="3">
      <t>イマカネチョウ</t>
    </rPh>
    <phoneticPr fontId="1"/>
  </si>
  <si>
    <t>せたな町</t>
    <rPh sb="3" eb="4">
      <t>マチ</t>
    </rPh>
    <phoneticPr fontId="1"/>
  </si>
  <si>
    <t>旭川市</t>
    <rPh sb="0" eb="3">
      <t>アサヒカワシ</t>
    </rPh>
    <phoneticPr fontId="1"/>
  </si>
  <si>
    <t>士別市</t>
    <rPh sb="0" eb="3">
      <t>シベツシ</t>
    </rPh>
    <phoneticPr fontId="1"/>
  </si>
  <si>
    <t>名寄市</t>
    <rPh sb="0" eb="3">
      <t>ナヨロシ</t>
    </rPh>
    <phoneticPr fontId="1"/>
  </si>
  <si>
    <t>富良野市</t>
    <rPh sb="0" eb="4">
      <t>フラノシ</t>
    </rPh>
    <phoneticPr fontId="1"/>
  </si>
  <si>
    <t>鷹栖町</t>
    <rPh sb="0" eb="2">
      <t>タカス</t>
    </rPh>
    <rPh sb="2" eb="3">
      <t>チョウ</t>
    </rPh>
    <phoneticPr fontId="1"/>
  </si>
  <si>
    <t>東神楽町</t>
    <rPh sb="0" eb="4">
      <t>ヒガシカグラチョウ</t>
    </rPh>
    <phoneticPr fontId="1"/>
  </si>
  <si>
    <t>当麻町</t>
    <rPh sb="0" eb="3">
      <t>トウマチョウ</t>
    </rPh>
    <phoneticPr fontId="1"/>
  </si>
  <si>
    <t>比布町</t>
    <rPh sb="0" eb="3">
      <t>ピップチョウ</t>
    </rPh>
    <phoneticPr fontId="1"/>
  </si>
  <si>
    <t>愛別町</t>
    <rPh sb="0" eb="3">
      <t>アイベツチョウ</t>
    </rPh>
    <phoneticPr fontId="1"/>
  </si>
  <si>
    <t>上川町</t>
    <rPh sb="0" eb="3">
      <t>カミカワチョウ</t>
    </rPh>
    <phoneticPr fontId="1"/>
  </si>
  <si>
    <t>東川町</t>
    <rPh sb="0" eb="3">
      <t>ヒガシカワチョウ</t>
    </rPh>
    <phoneticPr fontId="1"/>
  </si>
  <si>
    <t>美瑛町</t>
    <rPh sb="0" eb="3">
      <t>ビエイチョウ</t>
    </rPh>
    <phoneticPr fontId="1"/>
  </si>
  <si>
    <t>上富良野町</t>
    <rPh sb="0" eb="4">
      <t>カミフラノ</t>
    </rPh>
    <rPh sb="4" eb="5">
      <t>チョウ</t>
    </rPh>
    <phoneticPr fontId="1"/>
  </si>
  <si>
    <t>中富良野町</t>
    <rPh sb="0" eb="4">
      <t>ナカフラノ</t>
    </rPh>
    <rPh sb="4" eb="5">
      <t>チョウ</t>
    </rPh>
    <phoneticPr fontId="1"/>
  </si>
  <si>
    <t>南富良野町</t>
    <rPh sb="0" eb="1">
      <t>ミナミ</t>
    </rPh>
    <rPh sb="1" eb="4">
      <t>フラノ</t>
    </rPh>
    <rPh sb="4" eb="5">
      <t>マチ</t>
    </rPh>
    <phoneticPr fontId="1"/>
  </si>
  <si>
    <t>占冠村</t>
    <rPh sb="0" eb="3">
      <t>シ</t>
    </rPh>
    <phoneticPr fontId="1"/>
  </si>
  <si>
    <t>和寒町</t>
    <rPh sb="0" eb="3">
      <t>ワッサムチョウ</t>
    </rPh>
    <phoneticPr fontId="1"/>
  </si>
  <si>
    <t>剣淵町</t>
    <rPh sb="0" eb="3">
      <t>ケンブチチョウ</t>
    </rPh>
    <phoneticPr fontId="1"/>
  </si>
  <si>
    <t>下川町</t>
    <rPh sb="0" eb="3">
      <t>シモカワチョウ</t>
    </rPh>
    <phoneticPr fontId="1"/>
  </si>
  <si>
    <t>美深町</t>
    <rPh sb="0" eb="3">
      <t>ビフカチョウ</t>
    </rPh>
    <phoneticPr fontId="1"/>
  </si>
  <si>
    <t>音威子府村</t>
    <rPh sb="0" eb="5">
      <t>オトイネップムラ</t>
    </rPh>
    <phoneticPr fontId="1"/>
  </si>
  <si>
    <t>中川町</t>
    <rPh sb="0" eb="3">
      <t>ナカガワチョウ</t>
    </rPh>
    <phoneticPr fontId="1"/>
  </si>
  <si>
    <t>幌加内町</t>
    <rPh sb="0" eb="3">
      <t>ホロカナイ</t>
    </rPh>
    <rPh sb="3" eb="4">
      <t>チョウ</t>
    </rPh>
    <phoneticPr fontId="1"/>
  </si>
  <si>
    <t>留萌市</t>
    <rPh sb="0" eb="2">
      <t>ルモイ</t>
    </rPh>
    <rPh sb="2" eb="3">
      <t>シ</t>
    </rPh>
    <phoneticPr fontId="1"/>
  </si>
  <si>
    <t>小平町</t>
    <rPh sb="0" eb="3">
      <t>オビラチョウ</t>
    </rPh>
    <phoneticPr fontId="1"/>
  </si>
  <si>
    <t>苫前町</t>
    <rPh sb="0" eb="3">
      <t>トママエチョウ</t>
    </rPh>
    <phoneticPr fontId="1"/>
  </si>
  <si>
    <t>羽幌町</t>
    <rPh sb="0" eb="3">
      <t>ハボロチョウ</t>
    </rPh>
    <phoneticPr fontId="1"/>
  </si>
  <si>
    <t>初山別村</t>
    <rPh sb="0" eb="4">
      <t>ショサンベツムラ</t>
    </rPh>
    <phoneticPr fontId="1"/>
  </si>
  <si>
    <t>北見市</t>
    <rPh sb="0" eb="2">
      <t>キタミ</t>
    </rPh>
    <rPh sb="2" eb="3">
      <t>シ</t>
    </rPh>
    <phoneticPr fontId="1"/>
  </si>
  <si>
    <t>網走市</t>
    <rPh sb="0" eb="3">
      <t>アバシリシ</t>
    </rPh>
    <phoneticPr fontId="1"/>
  </si>
  <si>
    <t>紋別市</t>
    <rPh sb="0" eb="2">
      <t>モンベツ</t>
    </rPh>
    <rPh sb="2" eb="3">
      <t>シ</t>
    </rPh>
    <phoneticPr fontId="1"/>
  </si>
  <si>
    <t>美幌町</t>
    <rPh sb="0" eb="3">
      <t>ビホロチョウ</t>
    </rPh>
    <phoneticPr fontId="1"/>
  </si>
  <si>
    <t>津別町</t>
    <rPh sb="0" eb="3">
      <t>ツベツチョウ</t>
    </rPh>
    <phoneticPr fontId="1"/>
  </si>
  <si>
    <t>斜里町</t>
    <rPh sb="0" eb="3">
      <t>シャリチョウ</t>
    </rPh>
    <phoneticPr fontId="1"/>
  </si>
  <si>
    <t>清里町</t>
    <rPh sb="0" eb="3">
      <t>キヨサトチョウ</t>
    </rPh>
    <phoneticPr fontId="1"/>
  </si>
  <si>
    <t>小清水町</t>
    <rPh sb="0" eb="4">
      <t>コシミズチョウ</t>
    </rPh>
    <phoneticPr fontId="1"/>
  </si>
  <si>
    <t>訓子府町</t>
    <rPh sb="0" eb="4">
      <t>クンネップチョウ</t>
    </rPh>
    <phoneticPr fontId="1"/>
  </si>
  <si>
    <t>置戸町</t>
    <rPh sb="0" eb="2">
      <t>オケト</t>
    </rPh>
    <rPh sb="2" eb="3">
      <t>チョウ</t>
    </rPh>
    <phoneticPr fontId="1"/>
  </si>
  <si>
    <t>佐呂間町</t>
    <rPh sb="0" eb="4">
      <t>サロマチョウ</t>
    </rPh>
    <phoneticPr fontId="1"/>
  </si>
  <si>
    <t>遠軽町</t>
    <rPh sb="0" eb="3">
      <t>エンガルチョウ</t>
    </rPh>
    <phoneticPr fontId="1"/>
  </si>
  <si>
    <t>湧別町</t>
    <rPh sb="0" eb="3">
      <t>ユウベツチョウ</t>
    </rPh>
    <phoneticPr fontId="1"/>
  </si>
  <si>
    <t>滝上町</t>
    <phoneticPr fontId="1"/>
  </si>
  <si>
    <t>興部町</t>
    <rPh sb="0" eb="3">
      <t>オコッペチョウ</t>
    </rPh>
    <phoneticPr fontId="1"/>
  </si>
  <si>
    <t>西興部村市</t>
    <rPh sb="0" eb="3">
      <t>ニシオコッペ</t>
    </rPh>
    <rPh sb="3" eb="4">
      <t>ムラ</t>
    </rPh>
    <rPh sb="4" eb="5">
      <t>シ</t>
    </rPh>
    <phoneticPr fontId="1"/>
  </si>
  <si>
    <t>雄武町</t>
    <rPh sb="0" eb="3">
      <t>オウムチョウ</t>
    </rPh>
    <phoneticPr fontId="1"/>
  </si>
  <si>
    <t>大空町</t>
    <rPh sb="0" eb="3">
      <t>オオゾラチョウ</t>
    </rPh>
    <phoneticPr fontId="1"/>
  </si>
  <si>
    <t>帯広市</t>
    <rPh sb="0" eb="3">
      <t>オビヒロシ</t>
    </rPh>
    <phoneticPr fontId="1"/>
  </si>
  <si>
    <t>音更町</t>
    <rPh sb="0" eb="3">
      <t>オトフケチョウ</t>
    </rPh>
    <phoneticPr fontId="1"/>
  </si>
  <si>
    <t>士幌町</t>
    <rPh sb="0" eb="3">
      <t>シホロチョウ</t>
    </rPh>
    <phoneticPr fontId="1"/>
  </si>
  <si>
    <t>上士幌町</t>
    <rPh sb="0" eb="4">
      <t>カミシホロチョウ</t>
    </rPh>
    <phoneticPr fontId="1"/>
  </si>
  <si>
    <t>鹿追町</t>
    <rPh sb="0" eb="3">
      <t>シカオイチョウ</t>
    </rPh>
    <phoneticPr fontId="1"/>
  </si>
  <si>
    <t>新得町</t>
    <rPh sb="0" eb="3">
      <t>シントクチョウ</t>
    </rPh>
    <phoneticPr fontId="1"/>
  </si>
  <si>
    <t>清水町</t>
    <rPh sb="0" eb="2">
      <t>シミズ</t>
    </rPh>
    <rPh sb="2" eb="3">
      <t>チョウ</t>
    </rPh>
    <phoneticPr fontId="1"/>
  </si>
  <si>
    <t>芽室町</t>
    <rPh sb="0" eb="3">
      <t>メムロチョウ</t>
    </rPh>
    <phoneticPr fontId="1"/>
  </si>
  <si>
    <t>中札内村</t>
    <rPh sb="0" eb="4">
      <t>ナカサツナイムラ</t>
    </rPh>
    <phoneticPr fontId="1"/>
  </si>
  <si>
    <t>更別村</t>
    <rPh sb="0" eb="3">
      <t>サラベツムラ</t>
    </rPh>
    <phoneticPr fontId="1"/>
  </si>
  <si>
    <t>大樹町</t>
    <rPh sb="0" eb="3">
      <t>タイキチョウ</t>
    </rPh>
    <phoneticPr fontId="1"/>
  </si>
  <si>
    <t>広尾町</t>
    <rPh sb="0" eb="3">
      <t>ヒロオチョウ</t>
    </rPh>
    <phoneticPr fontId="1"/>
  </si>
  <si>
    <t>幕別町</t>
    <rPh sb="0" eb="3">
      <t>マクベツチョウ</t>
    </rPh>
    <phoneticPr fontId="1"/>
  </si>
  <si>
    <t>池田町</t>
    <rPh sb="0" eb="2">
      <t>イケダ</t>
    </rPh>
    <rPh sb="2" eb="3">
      <t>チョウ</t>
    </rPh>
    <phoneticPr fontId="1"/>
  </si>
  <si>
    <t>豊頃町</t>
    <rPh sb="0" eb="2">
      <t>トヨコロ</t>
    </rPh>
    <rPh sb="2" eb="3">
      <t>チョウ</t>
    </rPh>
    <phoneticPr fontId="1"/>
  </si>
  <si>
    <t>本別町</t>
    <rPh sb="0" eb="3">
      <t>ホンベツチョウ</t>
    </rPh>
    <phoneticPr fontId="1"/>
  </si>
  <si>
    <t>足　寄　町</t>
    <rPh sb="0" eb="1">
      <t>アシ</t>
    </rPh>
    <rPh sb="2" eb="3">
      <t>ヤドリキ</t>
    </rPh>
    <rPh sb="4" eb="5">
      <t>チョウ</t>
    </rPh>
    <phoneticPr fontId="1"/>
  </si>
  <si>
    <t>陸別町</t>
    <rPh sb="0" eb="3">
      <t>リクベツチョウ</t>
    </rPh>
    <phoneticPr fontId="1"/>
  </si>
  <si>
    <t>浦幌町</t>
    <rPh sb="0" eb="3">
      <t>ウラホロチョウ</t>
    </rPh>
    <phoneticPr fontId="1"/>
  </si>
  <si>
    <t>釧路市</t>
    <rPh sb="0" eb="3">
      <t>クシロシ</t>
    </rPh>
    <phoneticPr fontId="1"/>
  </si>
  <si>
    <t>釧路町</t>
    <rPh sb="0" eb="2">
      <t>クシロ</t>
    </rPh>
    <rPh sb="2" eb="3">
      <t>チョウ</t>
    </rPh>
    <phoneticPr fontId="1"/>
  </si>
  <si>
    <t>厚岸町</t>
    <rPh sb="0" eb="3">
      <t>アッケシチョウ</t>
    </rPh>
    <phoneticPr fontId="1"/>
  </si>
  <si>
    <t>浜中町</t>
    <rPh sb="0" eb="3">
      <t>ハマナカチョウ</t>
    </rPh>
    <phoneticPr fontId="1"/>
  </si>
  <si>
    <t>標茶町</t>
    <rPh sb="0" eb="2">
      <t>シベチャ</t>
    </rPh>
    <rPh sb="2" eb="3">
      <t>チョウ</t>
    </rPh>
    <phoneticPr fontId="1"/>
  </si>
  <si>
    <t>弟子屈町</t>
    <rPh sb="0" eb="4">
      <t>テシカガチョウ</t>
    </rPh>
    <phoneticPr fontId="1"/>
  </si>
  <si>
    <t>鶴居村</t>
    <rPh sb="0" eb="3">
      <t>ツルイムラ</t>
    </rPh>
    <phoneticPr fontId="1"/>
  </si>
  <si>
    <t>白糠町</t>
    <rPh sb="0" eb="3">
      <t>シラヌカチョウ</t>
    </rPh>
    <phoneticPr fontId="1"/>
  </si>
  <si>
    <t>根室市</t>
    <rPh sb="0" eb="2">
      <t>ネムロ</t>
    </rPh>
    <rPh sb="2" eb="3">
      <t>シ</t>
    </rPh>
    <phoneticPr fontId="1"/>
  </si>
  <si>
    <t>別海町</t>
  </si>
  <si>
    <t>a</t>
  </si>
  <si>
    <t>b</t>
  </si>
  <si>
    <t>ｃ</t>
  </si>
  <si>
    <t>計</t>
  </si>
  <si>
    <t>中標津町</t>
  </si>
  <si>
    <t>標津町</t>
  </si>
  <si>
    <t>羅臼町（該当無し）</t>
    <rPh sb="0" eb="3">
      <t>ラウスチョウ</t>
    </rPh>
    <rPh sb="4" eb="6">
      <t>ガイトウ</t>
    </rPh>
    <rPh sb="6" eb="7">
      <t>ナ</t>
    </rPh>
    <phoneticPr fontId="1"/>
  </si>
  <si>
    <t>芦別市</t>
    <rPh sb="0" eb="3">
      <t>アシベツシ</t>
    </rPh>
    <phoneticPr fontId="1"/>
  </si>
  <si>
    <t>赤平市</t>
    <rPh sb="0" eb="3">
      <t>アカビラシ</t>
    </rPh>
    <phoneticPr fontId="1"/>
  </si>
  <si>
    <t>三笠市</t>
    <rPh sb="0" eb="3">
      <t>ミカサシ</t>
    </rPh>
    <phoneticPr fontId="1"/>
  </si>
  <si>
    <t>秩父別町</t>
    <rPh sb="0" eb="2">
      <t>チチブ</t>
    </rPh>
    <rPh sb="2" eb="3">
      <t>ベツ</t>
    </rPh>
    <rPh sb="3" eb="4">
      <t>チョウ</t>
    </rPh>
    <phoneticPr fontId="1"/>
  </si>
  <si>
    <t>沼別町</t>
    <rPh sb="0" eb="1">
      <t>ヌマ</t>
    </rPh>
    <rPh sb="1" eb="2">
      <t>ベツ</t>
    </rPh>
    <rPh sb="2" eb="3">
      <t>チョウ</t>
    </rPh>
    <phoneticPr fontId="1"/>
  </si>
  <si>
    <t>江別市</t>
    <rPh sb="0" eb="3">
      <t>エベツシ</t>
    </rPh>
    <phoneticPr fontId="1"/>
  </si>
  <si>
    <t>千歳市</t>
    <rPh sb="0" eb="3">
      <t>チトセシ</t>
    </rPh>
    <phoneticPr fontId="1"/>
  </si>
  <si>
    <t>恵庭市</t>
    <rPh sb="0" eb="3">
      <t>エニワシ</t>
    </rPh>
    <phoneticPr fontId="1"/>
  </si>
  <si>
    <t>北広島市</t>
    <rPh sb="0" eb="4">
      <t>キタヒロシマシ</t>
    </rPh>
    <phoneticPr fontId="1"/>
  </si>
  <si>
    <t>当別町</t>
    <rPh sb="0" eb="3">
      <t>トウベツチョウ</t>
    </rPh>
    <phoneticPr fontId="1"/>
  </si>
  <si>
    <t>新篠津村</t>
    <rPh sb="0" eb="4">
      <t>シンシノツムラ</t>
    </rPh>
    <phoneticPr fontId="1"/>
  </si>
  <si>
    <t>寿都町</t>
    <rPh sb="0" eb="3">
      <t>スッツチョウ</t>
    </rPh>
    <phoneticPr fontId="1"/>
  </si>
  <si>
    <t>蘭越町</t>
    <rPh sb="0" eb="3">
      <t>ランコシチョウ</t>
    </rPh>
    <phoneticPr fontId="1"/>
  </si>
  <si>
    <t>ニセコ町</t>
    <rPh sb="3" eb="4">
      <t>チョウ</t>
    </rPh>
    <phoneticPr fontId="1"/>
  </si>
  <si>
    <t>真狩村</t>
    <rPh sb="0" eb="2">
      <t>マカリ</t>
    </rPh>
    <rPh sb="2" eb="3">
      <t>ムラ</t>
    </rPh>
    <phoneticPr fontId="1"/>
  </si>
  <si>
    <t>倶知安町</t>
    <rPh sb="0" eb="4">
      <t>クッチャンチョウ</t>
    </rPh>
    <phoneticPr fontId="1"/>
  </si>
  <si>
    <t>岩内町</t>
    <rPh sb="0" eb="3">
      <t>イワナイチョウ</t>
    </rPh>
    <phoneticPr fontId="1"/>
  </si>
  <si>
    <t>泊村</t>
    <rPh sb="0" eb="2">
      <t>トマリムラ</t>
    </rPh>
    <phoneticPr fontId="1"/>
  </si>
  <si>
    <t>神恵内村</t>
    <rPh sb="0" eb="1">
      <t>カミ</t>
    </rPh>
    <rPh sb="1" eb="2">
      <t>エ</t>
    </rPh>
    <rPh sb="2" eb="3">
      <t>ナイ</t>
    </rPh>
    <rPh sb="3" eb="4">
      <t>ムラ</t>
    </rPh>
    <phoneticPr fontId="1"/>
  </si>
  <si>
    <t>積丹町</t>
    <rPh sb="0" eb="3">
      <t>シャコタンチョウ</t>
    </rPh>
    <phoneticPr fontId="1"/>
  </si>
  <si>
    <t>仁木村</t>
    <rPh sb="0" eb="1">
      <t>ジン</t>
    </rPh>
    <rPh sb="1" eb="2">
      <t>キ</t>
    </rPh>
    <rPh sb="2" eb="3">
      <t>ムラ</t>
    </rPh>
    <phoneticPr fontId="1"/>
  </si>
  <si>
    <t>赤井川村</t>
    <rPh sb="0" eb="4">
      <t>アカイガワムラ</t>
    </rPh>
    <phoneticPr fontId="1"/>
  </si>
  <si>
    <t>伊達市</t>
    <rPh sb="0" eb="3">
      <t>ダテシ</t>
    </rPh>
    <phoneticPr fontId="1"/>
  </si>
  <si>
    <t>豊浦町</t>
    <rPh sb="0" eb="3">
      <t>トヨウラチョウ</t>
    </rPh>
    <phoneticPr fontId="1"/>
  </si>
  <si>
    <t>赤平町</t>
    <rPh sb="0" eb="2">
      <t>アカビラ</t>
    </rPh>
    <rPh sb="2" eb="3">
      <t>チョウ</t>
    </rPh>
    <phoneticPr fontId="1"/>
  </si>
  <si>
    <t>様似町</t>
    <rPh sb="0" eb="3">
      <t>サマニチョウ</t>
    </rPh>
    <phoneticPr fontId="1"/>
  </si>
  <si>
    <t>えりも町</t>
    <rPh sb="3" eb="4">
      <t>チョウ</t>
    </rPh>
    <phoneticPr fontId="1"/>
  </si>
  <si>
    <t>増毛町</t>
    <rPh sb="0" eb="3">
      <t>マシケチョウ</t>
    </rPh>
    <phoneticPr fontId="1"/>
  </si>
  <si>
    <t>遠別町</t>
    <rPh sb="0" eb="3">
      <t>エンベツチョウ</t>
    </rPh>
    <phoneticPr fontId="1"/>
  </si>
  <si>
    <t>天塩町</t>
    <rPh sb="0" eb="3">
      <t>テシオチョウ</t>
    </rPh>
    <phoneticPr fontId="1"/>
  </si>
  <si>
    <t>猿払村</t>
    <rPh sb="0" eb="3">
      <t>サルフツムラ</t>
    </rPh>
    <phoneticPr fontId="1"/>
  </si>
  <si>
    <t>幌延町</t>
    <rPh sb="0" eb="3">
      <t>ホロノベチョウ</t>
    </rPh>
    <phoneticPr fontId="1"/>
  </si>
  <si>
    <t>北海道</t>
    <rPh sb="0" eb="3">
      <t>ホッカイドウ</t>
    </rPh>
    <phoneticPr fontId="1"/>
  </si>
  <si>
    <t>札幌市</t>
    <rPh sb="0" eb="2">
      <t>サッポロ</t>
    </rPh>
    <rPh sb="2" eb="3">
      <t>シ</t>
    </rPh>
    <phoneticPr fontId="1"/>
  </si>
  <si>
    <t>a</t>
    <phoneticPr fontId="1"/>
  </si>
  <si>
    <t>b</t>
    <phoneticPr fontId="1"/>
  </si>
  <si>
    <t>ｃ</t>
    <phoneticPr fontId="1"/>
  </si>
  <si>
    <t>a</t>
    <phoneticPr fontId="1"/>
  </si>
  <si>
    <t>b</t>
    <phoneticPr fontId="1"/>
  </si>
  <si>
    <t>ｃ</t>
    <phoneticPr fontId="1"/>
  </si>
  <si>
    <t>【北海道】</t>
    <rPh sb="1" eb="4">
      <t>ホッカイドウ</t>
    </rPh>
    <phoneticPr fontId="1"/>
  </si>
  <si>
    <t>市町村合計</t>
    <rPh sb="0" eb="3">
      <t>シチョウソン</t>
    </rPh>
    <rPh sb="3" eb="5">
      <t>ゴウケイ</t>
    </rPh>
    <phoneticPr fontId="1"/>
  </si>
  <si>
    <t>a</t>
    <phoneticPr fontId="1"/>
  </si>
  <si>
    <t>b</t>
    <phoneticPr fontId="1"/>
  </si>
  <si>
    <t>稚内市</t>
    <rPh sb="0" eb="2">
      <t>ワッカナイ</t>
    </rPh>
    <rPh sb="2" eb="3">
      <t>シ</t>
    </rPh>
    <phoneticPr fontId="1"/>
  </si>
  <si>
    <t>浜頓別町</t>
    <rPh sb="0" eb="3">
      <t>ハマトンベツ</t>
    </rPh>
    <rPh sb="3" eb="4">
      <t>マチ</t>
    </rPh>
    <phoneticPr fontId="1"/>
  </si>
  <si>
    <t>中頓別町</t>
    <rPh sb="0" eb="3">
      <t>ナカトンベツ</t>
    </rPh>
    <rPh sb="3" eb="4">
      <t>マチ</t>
    </rPh>
    <phoneticPr fontId="1"/>
  </si>
  <si>
    <t>枝幸町</t>
    <rPh sb="0" eb="3">
      <t>エサシマチ</t>
    </rPh>
    <phoneticPr fontId="1"/>
  </si>
  <si>
    <t>豊富町</t>
    <rPh sb="0" eb="2">
      <t>トヨトミ</t>
    </rPh>
    <rPh sb="2" eb="3">
      <t>マチ</t>
    </rPh>
    <phoneticPr fontId="1"/>
  </si>
  <si>
    <t>礼文町</t>
    <rPh sb="0" eb="2">
      <t>レブン</t>
    </rPh>
    <rPh sb="2" eb="3">
      <t>マチ</t>
    </rPh>
    <phoneticPr fontId="1"/>
  </si>
  <si>
    <t>利尻町</t>
    <rPh sb="0" eb="2">
      <t>リシリ</t>
    </rPh>
    <rPh sb="2" eb="3">
      <t>マチ</t>
    </rPh>
    <phoneticPr fontId="1"/>
  </si>
  <si>
    <t>利尻富士町</t>
    <rPh sb="0" eb="4">
      <t>リシリフジ</t>
    </rPh>
    <rPh sb="4" eb="5">
      <t>マチ</t>
    </rPh>
    <phoneticPr fontId="1"/>
  </si>
  <si>
    <t>a</t>
    <phoneticPr fontId="1"/>
  </si>
  <si>
    <t>b</t>
    <phoneticPr fontId="1"/>
  </si>
  <si>
    <t>地方独立行政
法人合計</t>
    <rPh sb="0" eb="2">
      <t>チホウ</t>
    </rPh>
    <rPh sb="2" eb="4">
      <t>ドクリツ</t>
    </rPh>
    <rPh sb="4" eb="6">
      <t>ギョウセイ</t>
    </rPh>
    <rPh sb="7" eb="9">
      <t>ホウジン</t>
    </rPh>
    <rPh sb="9" eb="11">
      <t>ゴウケイ</t>
    </rPh>
    <phoneticPr fontId="1"/>
  </si>
  <si>
    <t>a</t>
    <phoneticPr fontId="1"/>
  </si>
  <si>
    <t>b</t>
    <phoneticPr fontId="1"/>
  </si>
  <si>
    <t>ｃ</t>
    <phoneticPr fontId="1"/>
  </si>
  <si>
    <t>地方独立行政法人
北海道立総合研究機構</t>
    <rPh sb="0" eb="2">
      <t>チホウ</t>
    </rPh>
    <rPh sb="2" eb="4">
      <t>ドクリツ</t>
    </rPh>
    <rPh sb="4" eb="6">
      <t>ギョウセイ</t>
    </rPh>
    <rPh sb="6" eb="8">
      <t>ホウジン</t>
    </rPh>
    <rPh sb="9" eb="12">
      <t>ホッカイドウ</t>
    </rPh>
    <rPh sb="12" eb="13">
      <t>リツ</t>
    </rPh>
    <rPh sb="13" eb="15">
      <t>ソウゴウ</t>
    </rPh>
    <rPh sb="15" eb="17">
      <t>ケンキュウ</t>
    </rPh>
    <rPh sb="17" eb="19">
      <t>キコウ</t>
    </rPh>
    <phoneticPr fontId="1"/>
  </si>
  <si>
    <t>a</t>
    <phoneticPr fontId="1"/>
  </si>
  <si>
    <t>公立大学法人
札幌市立大学</t>
    <rPh sb="0" eb="2">
      <t>コウリツ</t>
    </rPh>
    <rPh sb="2" eb="4">
      <t>ダイガク</t>
    </rPh>
    <rPh sb="4" eb="6">
      <t>ホウジン</t>
    </rPh>
    <rPh sb="7" eb="11">
      <t>サッポロシリツ</t>
    </rPh>
    <rPh sb="11" eb="13">
      <t>ダイガク</t>
    </rPh>
    <phoneticPr fontId="1"/>
  </si>
  <si>
    <t>公立大学法人
公立はこだて未来大学</t>
    <rPh sb="0" eb="2">
      <t>コウリツ</t>
    </rPh>
    <rPh sb="2" eb="4">
      <t>ダイガク</t>
    </rPh>
    <rPh sb="4" eb="6">
      <t>ホウジン</t>
    </rPh>
    <rPh sb="7" eb="9">
      <t>コウリツ</t>
    </rPh>
    <rPh sb="13" eb="15">
      <t>ミライ</t>
    </rPh>
    <rPh sb="15" eb="17">
      <t>ダイガク</t>
    </rPh>
    <phoneticPr fontId="1"/>
  </si>
  <si>
    <t>北海道公立大学法人
札幌医科大学</t>
    <rPh sb="0" eb="3">
      <t>ホッカイドウ</t>
    </rPh>
    <rPh sb="3" eb="5">
      <t>コウリツ</t>
    </rPh>
    <rPh sb="5" eb="7">
      <t>ダイガク</t>
    </rPh>
    <rPh sb="7" eb="9">
      <t>ホウジン</t>
    </rPh>
    <rPh sb="10" eb="12">
      <t>サッポロ</t>
    </rPh>
    <rPh sb="12" eb="14">
      <t>イカ</t>
    </rPh>
    <rPh sb="14" eb="16">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</si>
</sst>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quot;▲ &quot;#,##0"/>
    <numFmt numFmtId="179" formatCode="#,##0;&quot;△ &quot;#,##0"/>
  </numFmts>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style="medium">
        <color indexed="64"/>
      </top>
      <bottom/>
      <diagonal/>
    </border>
    <border>
      <left style="thin">
        <color auto="1"/>
      </left>
      <right style="thin">
        <color auto="1"/>
      </right>
      <top style="hair">
        <color auto="1"/>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89">
    <xf numFmtId="0" fontId="0" fillId="0" borderId="0" xfId="0">
      <alignment vertical="center"/>
    </xf>
    <xf numFmtId="0" fontId="6" fillId="0" borderId="0" xfId="0" applyFont="1" applyAlignment="1">
      <alignment horizontal="right" vertical="center"/>
    </xf>
    <xf numFmtId="0" fontId="8" fillId="0" borderId="0" xfId="0" applyFont="1">
      <alignment vertical="center"/>
    </xf>
    <xf numFmtId="0" fontId="0" fillId="0" borderId="74" xfId="0" applyBorder="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6" fillId="0" borderId="45" xfId="0" applyFont="1" applyBorder="1">
      <alignment vertical="center"/>
    </xf>
    <xf numFmtId="0" fontId="6" fillId="0" borderId="46" xfId="0" applyFont="1" applyBorder="1" applyAlignment="1">
      <alignment vertical="center" wrapText="1"/>
    </xf>
    <xf numFmtId="0" fontId="6" fillId="0" borderId="62" xfId="0" applyFont="1" applyBorder="1">
      <alignment vertical="center"/>
    </xf>
    <xf numFmtId="0" fontId="6" fillId="0" borderId="63" xfId="0" applyFont="1" applyBorder="1" applyAlignment="1">
      <alignment vertical="center" wrapText="1"/>
    </xf>
    <xf numFmtId="0" fontId="6" fillId="0" borderId="53" xfId="0" applyFont="1" applyBorder="1">
      <alignment vertical="center"/>
    </xf>
    <xf numFmtId="0" fontId="6" fillId="0" borderId="54" xfId="0" applyFont="1" applyBorder="1" applyAlignment="1">
      <alignment vertical="center" wrapText="1"/>
    </xf>
    <xf numFmtId="0" fontId="6" fillId="0" borderId="78" xfId="0" applyFont="1" applyBorder="1">
      <alignment vertical="center"/>
    </xf>
    <xf numFmtId="0" fontId="6" fillId="0" borderId="79"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74" xfId="0" applyFont="1" applyBorder="1" applyAlignment="1">
      <alignment horizontal="center" vertical="center" wrapText="1"/>
    </xf>
    <xf numFmtId="0" fontId="6" fillId="0" borderId="75" xfId="0" applyFont="1" applyBorder="1">
      <alignment vertical="center"/>
    </xf>
    <xf numFmtId="0" fontId="6" fillId="0" borderId="76" xfId="0" applyFont="1" applyBorder="1" applyAlignment="1">
      <alignment vertical="center" wrapText="1"/>
    </xf>
    <xf numFmtId="0" fontId="6" fillId="0" borderId="79" xfId="0" applyFont="1" applyBorder="1">
      <alignment vertical="center"/>
    </xf>
    <xf numFmtId="0" fontId="0" fillId="0" borderId="45" xfId="0" applyBorder="1" applyAlignment="1">
      <alignment vertical="center" shrinkToFit="1"/>
    </xf>
    <xf numFmtId="38" fontId="0" fillId="0" borderId="45" xfId="1" applyFont="1" applyBorder="1" applyAlignment="1">
      <alignment vertical="center" shrinkToFit="1"/>
    </xf>
    <xf numFmtId="38" fontId="0" fillId="0" borderId="46" xfId="1" applyFont="1" applyBorder="1" applyAlignment="1">
      <alignment vertical="center" shrinkToFit="1"/>
    </xf>
    <xf numFmtId="0" fontId="0" fillId="0" borderId="47" xfId="0" applyBorder="1" applyAlignment="1">
      <alignment vertical="center" shrinkToFit="1"/>
    </xf>
    <xf numFmtId="38" fontId="0" fillId="0" borderId="48" xfId="1" applyFont="1" applyBorder="1" applyAlignment="1">
      <alignment vertical="center" shrinkToFit="1"/>
    </xf>
    <xf numFmtId="0" fontId="0" fillId="0" borderId="44" xfId="0" applyBorder="1" applyAlignment="1">
      <alignment vertical="center" shrinkToFit="1"/>
    </xf>
    <xf numFmtId="0" fontId="3" fillId="2" borderId="39" xfId="0" applyFont="1" applyFill="1" applyBorder="1" applyAlignment="1">
      <alignment horizontal="center" vertical="center" shrinkToFit="1"/>
    </xf>
    <xf numFmtId="0" fontId="0" fillId="2" borderId="32" xfId="0" applyFill="1" applyBorder="1" applyAlignment="1">
      <alignment vertical="center" shrinkToFit="1"/>
    </xf>
    <xf numFmtId="38" fontId="0" fillId="2" borderId="24" xfId="1" applyFont="1" applyFill="1" applyBorder="1" applyAlignment="1">
      <alignment vertical="center" shrinkToFit="1"/>
    </xf>
    <xf numFmtId="0" fontId="0" fillId="2" borderId="24" xfId="0" applyFill="1" applyBorder="1" applyAlignment="1">
      <alignment vertical="center" shrinkToFit="1"/>
    </xf>
    <xf numFmtId="38" fontId="0" fillId="2" borderId="12" xfId="1" applyFont="1" applyFill="1" applyBorder="1" applyAlignment="1">
      <alignment vertical="center" shrinkToFit="1"/>
    </xf>
    <xf numFmtId="0" fontId="0" fillId="2" borderId="6" xfId="0" applyFill="1" applyBorder="1" applyAlignment="1">
      <alignment vertical="center" shrinkToFit="1"/>
    </xf>
    <xf numFmtId="38" fontId="0" fillId="2" borderId="7" xfId="1" applyFont="1" applyFill="1" applyBorder="1" applyAlignment="1">
      <alignment vertical="center" shrinkToFit="1"/>
    </xf>
    <xf numFmtId="0" fontId="0" fillId="0" borderId="0" xfId="0" applyAlignment="1">
      <alignment vertical="center" shrinkToFit="1"/>
    </xf>
    <xf numFmtId="176" fontId="0" fillId="0" borderId="44" xfId="1" applyNumberFormat="1" applyFont="1" applyBorder="1" applyAlignment="1">
      <alignment vertical="center" shrinkToFit="1"/>
    </xf>
    <xf numFmtId="176" fontId="0" fillId="0" borderId="45" xfId="1" applyNumberFormat="1" applyFont="1" applyBorder="1" applyAlignment="1">
      <alignment vertical="center" shrinkToFit="1"/>
    </xf>
    <xf numFmtId="176" fontId="0" fillId="0" borderId="46" xfId="1" applyNumberFormat="1" applyFont="1" applyBorder="1" applyAlignment="1">
      <alignment vertical="center" shrinkToFit="1"/>
    </xf>
    <xf numFmtId="176" fontId="0" fillId="0" borderId="47" xfId="1" applyNumberFormat="1" applyFont="1" applyBorder="1" applyAlignment="1">
      <alignment vertical="center" shrinkToFit="1"/>
    </xf>
    <xf numFmtId="176" fontId="0" fillId="0" borderId="48" xfId="1" applyNumberFormat="1" applyFont="1" applyBorder="1" applyAlignment="1">
      <alignment vertical="center" shrinkToFit="1"/>
    </xf>
    <xf numFmtId="176" fontId="0" fillId="0" borderId="52" xfId="1" applyNumberFormat="1" applyFont="1" applyBorder="1" applyAlignment="1">
      <alignment vertical="center" shrinkToFit="1"/>
    </xf>
    <xf numFmtId="176" fontId="0" fillId="0" borderId="53" xfId="1" applyNumberFormat="1" applyFont="1" applyBorder="1" applyAlignment="1">
      <alignment vertical="center" shrinkToFit="1"/>
    </xf>
    <xf numFmtId="176" fontId="0" fillId="0" borderId="54" xfId="1" applyNumberFormat="1" applyFont="1" applyBorder="1" applyAlignment="1">
      <alignment vertical="center" shrinkToFit="1"/>
    </xf>
    <xf numFmtId="176" fontId="0" fillId="0" borderId="55" xfId="1" applyNumberFormat="1" applyFont="1" applyBorder="1" applyAlignment="1">
      <alignment vertical="center" shrinkToFit="1"/>
    </xf>
    <xf numFmtId="176" fontId="0" fillId="0" borderId="56" xfId="1" applyNumberFormat="1" applyFont="1" applyBorder="1" applyAlignment="1">
      <alignment vertical="center" shrinkToFit="1"/>
    </xf>
    <xf numFmtId="176" fontId="0" fillId="0" borderId="66" xfId="1" applyNumberFormat="1" applyFont="1" applyBorder="1" applyAlignment="1">
      <alignment vertical="center" shrinkToFit="1"/>
    </xf>
    <xf numFmtId="176" fontId="0" fillId="0" borderId="67" xfId="1" applyNumberFormat="1" applyFont="1" applyBorder="1" applyAlignment="1">
      <alignment vertical="center" shrinkToFit="1"/>
    </xf>
    <xf numFmtId="176" fontId="0" fillId="0" borderId="68" xfId="1" applyNumberFormat="1" applyFont="1" applyBorder="1" applyAlignment="1">
      <alignment vertical="center" shrinkToFit="1"/>
    </xf>
    <xf numFmtId="176" fontId="0" fillId="0" borderId="69" xfId="1" applyNumberFormat="1" applyFont="1" applyBorder="1" applyAlignment="1">
      <alignment vertical="center" shrinkToFit="1"/>
    </xf>
    <xf numFmtId="176" fontId="0" fillId="0" borderId="70" xfId="1" applyNumberFormat="1" applyFont="1" applyBorder="1" applyAlignment="1">
      <alignment vertical="center" shrinkToFit="1"/>
    </xf>
    <xf numFmtId="176" fontId="0" fillId="0" borderId="67" xfId="1" applyNumberFormat="1" applyFont="1" applyBorder="1" applyAlignment="1">
      <alignment horizontal="center" vertical="center" shrinkToFit="1"/>
    </xf>
    <xf numFmtId="176" fontId="0" fillId="0" borderId="68" xfId="1" applyNumberFormat="1" applyFont="1" applyBorder="1" applyAlignment="1">
      <alignment horizontal="right" vertical="center" shrinkToFit="1"/>
    </xf>
    <xf numFmtId="176" fontId="0" fillId="2" borderId="32" xfId="1" applyNumberFormat="1" applyFont="1" applyFill="1" applyBorder="1" applyAlignment="1">
      <alignment vertical="center" shrinkToFit="1"/>
    </xf>
    <xf numFmtId="176" fontId="0" fillId="2" borderId="24" xfId="1" applyNumberFormat="1" applyFont="1" applyFill="1" applyBorder="1" applyAlignment="1">
      <alignment vertical="center" shrinkToFit="1"/>
    </xf>
    <xf numFmtId="176" fontId="0" fillId="2" borderId="12" xfId="1" applyNumberFormat="1" applyFont="1" applyFill="1" applyBorder="1" applyAlignment="1">
      <alignment vertical="center" shrinkToFit="1"/>
    </xf>
    <xf numFmtId="176" fontId="0" fillId="2" borderId="6" xfId="1" applyNumberFormat="1" applyFont="1" applyFill="1" applyBorder="1" applyAlignment="1">
      <alignment vertical="center" shrinkToFit="1"/>
    </xf>
    <xf numFmtId="176" fontId="0" fillId="2" borderId="7" xfId="1" applyNumberFormat="1" applyFont="1" applyFill="1" applyBorder="1" applyAlignment="1">
      <alignment vertical="center" shrinkToFit="1"/>
    </xf>
    <xf numFmtId="176" fontId="5" fillId="0" borderId="43" xfId="0" applyNumberFormat="1" applyFont="1" applyBorder="1" applyAlignment="1">
      <alignment horizontal="center" vertical="center" shrinkToFit="1"/>
    </xf>
    <xf numFmtId="176" fontId="3" fillId="0" borderId="51" xfId="0" applyNumberFormat="1" applyFont="1" applyBorder="1" applyAlignment="1">
      <alignment horizontal="center" vertical="center" shrinkToFit="1"/>
    </xf>
    <xf numFmtId="0" fontId="0" fillId="0" borderId="0" xfId="0" applyAlignment="1">
      <alignment horizontal="right" vertical="center" shrinkToFit="1"/>
    </xf>
    <xf numFmtId="0" fontId="0" fillId="0" borderId="25"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5" xfId="0" applyBorder="1" applyAlignment="1">
      <alignment horizontal="center" vertical="center" shrinkToFit="1"/>
    </xf>
    <xf numFmtId="0" fontId="0" fillId="0" borderId="22" xfId="0" applyBorder="1" applyAlignment="1">
      <alignment horizontal="center" vertical="center" shrinkToFit="1"/>
    </xf>
    <xf numFmtId="0" fontId="5" fillId="0" borderId="43" xfId="0" applyFont="1" applyBorder="1" applyAlignment="1">
      <alignment horizontal="center" vertical="center" shrinkToFit="1"/>
    </xf>
    <xf numFmtId="0" fontId="0" fillId="0" borderId="46" xfId="0" applyBorder="1" applyAlignment="1">
      <alignment vertical="center" shrinkToFit="1"/>
    </xf>
    <xf numFmtId="0" fontId="0" fillId="0" borderId="48" xfId="0" applyBorder="1" applyAlignment="1">
      <alignment vertical="center" shrinkToFit="1"/>
    </xf>
    <xf numFmtId="0" fontId="3" fillId="0" borderId="51" xfId="0" applyFont="1" applyBorder="1" applyAlignment="1">
      <alignment horizontal="center" vertical="center" shrinkToFit="1"/>
    </xf>
    <xf numFmtId="0" fontId="0" fillId="0" borderId="52" xfId="0"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55" xfId="0" applyBorder="1" applyAlignment="1">
      <alignment vertical="center" shrinkToFit="1"/>
    </xf>
    <xf numFmtId="0" fontId="0" fillId="0" borderId="56" xfId="0" applyBorder="1" applyAlignment="1">
      <alignment vertical="center" shrinkToFit="1"/>
    </xf>
    <xf numFmtId="0" fontId="3" fillId="0" borderId="59" xfId="0" applyFont="1" applyBorder="1" applyAlignment="1">
      <alignment horizontal="center" vertical="center" shrinkToFit="1"/>
    </xf>
    <xf numFmtId="0" fontId="0" fillId="0" borderId="66" xfId="0"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0" fillId="0" borderId="67" xfId="0" applyBorder="1" applyAlignment="1">
      <alignment horizontal="center" vertical="center" shrinkToFit="1"/>
    </xf>
    <xf numFmtId="0" fontId="0" fillId="0" borderId="68" xfId="0" applyBorder="1" applyAlignment="1">
      <alignment horizontal="right" vertical="center" shrinkToFit="1"/>
    </xf>
    <xf numFmtId="0" fontId="0" fillId="2" borderId="12" xfId="0" applyFill="1" applyBorder="1" applyAlignment="1">
      <alignment vertical="center" shrinkToFit="1"/>
    </xf>
    <xf numFmtId="0" fontId="0" fillId="2" borderId="7" xfId="0" applyFill="1" applyBorder="1" applyAlignment="1">
      <alignment vertical="center" shrinkToFit="1"/>
    </xf>
    <xf numFmtId="176" fontId="0" fillId="0" borderId="44" xfId="0" applyNumberFormat="1" applyBorder="1" applyAlignment="1">
      <alignment vertical="center" shrinkToFit="1"/>
    </xf>
    <xf numFmtId="176" fontId="0" fillId="0" borderId="45" xfId="0" applyNumberFormat="1" applyBorder="1" applyAlignment="1">
      <alignment vertical="center" shrinkToFit="1"/>
    </xf>
    <xf numFmtId="176" fontId="0" fillId="0" borderId="46" xfId="0" applyNumberFormat="1" applyBorder="1" applyAlignment="1">
      <alignment vertical="center" shrinkToFit="1"/>
    </xf>
    <xf numFmtId="176" fontId="0" fillId="0" borderId="47" xfId="0" applyNumberFormat="1" applyBorder="1" applyAlignment="1">
      <alignment vertical="center" shrinkToFit="1"/>
    </xf>
    <xf numFmtId="176" fontId="0" fillId="0" borderId="48" xfId="0" applyNumberFormat="1" applyBorder="1" applyAlignment="1">
      <alignment vertical="center" shrinkToFit="1"/>
    </xf>
    <xf numFmtId="176" fontId="0" fillId="0" borderId="52" xfId="0" applyNumberFormat="1" applyBorder="1" applyAlignment="1">
      <alignment vertical="center" shrinkToFit="1"/>
    </xf>
    <xf numFmtId="176" fontId="0" fillId="0" borderId="53" xfId="0" applyNumberFormat="1" applyBorder="1" applyAlignment="1">
      <alignment vertical="center" shrinkToFit="1"/>
    </xf>
    <xf numFmtId="176" fontId="0" fillId="0" borderId="54" xfId="0" applyNumberFormat="1" applyBorder="1" applyAlignment="1">
      <alignment vertical="center" shrinkToFit="1"/>
    </xf>
    <xf numFmtId="176" fontId="0" fillId="0" borderId="55" xfId="0" applyNumberFormat="1" applyBorder="1" applyAlignment="1">
      <alignment vertical="center" shrinkToFit="1"/>
    </xf>
    <xf numFmtId="176" fontId="0" fillId="0" borderId="56" xfId="0" applyNumberFormat="1" applyBorder="1" applyAlignment="1">
      <alignment vertical="center" shrinkToFit="1"/>
    </xf>
    <xf numFmtId="176" fontId="0" fillId="0" borderId="66" xfId="0" applyNumberFormat="1" applyBorder="1" applyAlignment="1">
      <alignment vertical="center" shrinkToFit="1"/>
    </xf>
    <xf numFmtId="176" fontId="0" fillId="0" borderId="67" xfId="0" applyNumberFormat="1" applyBorder="1" applyAlignment="1">
      <alignment vertical="center" shrinkToFit="1"/>
    </xf>
    <xf numFmtId="176" fontId="0" fillId="0" borderId="68" xfId="0" applyNumberFormat="1" applyBorder="1" applyAlignment="1">
      <alignment vertical="center" shrinkToFit="1"/>
    </xf>
    <xf numFmtId="176" fontId="0" fillId="0" borderId="69" xfId="0" applyNumberFormat="1" applyBorder="1" applyAlignment="1">
      <alignment vertical="center" shrinkToFit="1"/>
    </xf>
    <xf numFmtId="176" fontId="0" fillId="0" borderId="70" xfId="0" applyNumberFormat="1" applyBorder="1" applyAlignment="1">
      <alignment vertical="center" shrinkToFit="1"/>
    </xf>
    <xf numFmtId="176" fontId="0" fillId="0" borderId="67" xfId="0" applyNumberFormat="1" applyBorder="1" applyAlignment="1">
      <alignment horizontal="center" vertical="center" shrinkToFit="1"/>
    </xf>
    <xf numFmtId="176" fontId="0" fillId="0" borderId="68" xfId="0" applyNumberFormat="1" applyBorder="1" applyAlignment="1">
      <alignment horizontal="center" vertical="center" shrinkToFit="1"/>
    </xf>
    <xf numFmtId="0" fontId="3" fillId="2" borderId="86" xfId="0" applyFont="1" applyFill="1" applyBorder="1" applyAlignment="1">
      <alignment horizontal="center" vertical="center" shrinkToFit="1"/>
    </xf>
    <xf numFmtId="176" fontId="0" fillId="2" borderId="87" xfId="0" applyNumberFormat="1" applyFill="1" applyBorder="1" applyAlignment="1">
      <alignment vertical="center" shrinkToFit="1"/>
    </xf>
    <xf numFmtId="176" fontId="0" fillId="2" borderId="16" xfId="0" applyNumberFormat="1" applyFill="1" applyBorder="1" applyAlignment="1">
      <alignment vertical="center" shrinkToFit="1"/>
    </xf>
    <xf numFmtId="176" fontId="0" fillId="2" borderId="17" xfId="0" applyNumberFormat="1" applyFill="1" applyBorder="1" applyAlignment="1">
      <alignment vertical="center" shrinkToFit="1"/>
    </xf>
    <xf numFmtId="176" fontId="0" fillId="2" borderId="34" xfId="0" applyNumberFormat="1" applyFill="1" applyBorder="1" applyAlignment="1">
      <alignment vertical="center" shrinkToFit="1"/>
    </xf>
    <xf numFmtId="176" fontId="0" fillId="2" borderId="21" xfId="0" applyNumberFormat="1" applyFill="1" applyBorder="1" applyAlignment="1">
      <alignment vertical="center" shrinkToFit="1"/>
    </xf>
    <xf numFmtId="0" fontId="5" fillId="0" borderId="60" xfId="0" applyFont="1" applyBorder="1" applyAlignment="1">
      <alignment horizontal="center" vertical="center" shrinkToFit="1"/>
    </xf>
    <xf numFmtId="176" fontId="0" fillId="0" borderId="61" xfId="0" applyNumberFormat="1" applyBorder="1" applyAlignment="1">
      <alignment vertical="center" shrinkToFit="1"/>
    </xf>
    <xf numFmtId="176" fontId="0" fillId="0" borderId="62" xfId="0" applyNumberFormat="1" applyBorder="1" applyAlignment="1">
      <alignment vertical="center" shrinkToFit="1"/>
    </xf>
    <xf numFmtId="176" fontId="0" fillId="0" borderId="63" xfId="0" applyNumberFormat="1" applyBorder="1" applyAlignment="1">
      <alignment vertical="center" shrinkToFit="1"/>
    </xf>
    <xf numFmtId="176" fontId="0" fillId="0" borderId="64" xfId="0" applyNumberFormat="1" applyBorder="1" applyAlignment="1">
      <alignment vertical="center" shrinkToFit="1"/>
    </xf>
    <xf numFmtId="176" fontId="0" fillId="0" borderId="65" xfId="0" applyNumberFormat="1" applyBorder="1" applyAlignment="1">
      <alignment vertical="center" shrinkToFit="1"/>
    </xf>
    <xf numFmtId="0" fontId="3" fillId="2" borderId="40" xfId="0" applyFont="1" applyFill="1" applyBorder="1" applyAlignment="1">
      <alignment horizontal="center" vertical="center" shrinkToFit="1"/>
    </xf>
    <xf numFmtId="176" fontId="0" fillId="2" borderId="31" xfId="0" applyNumberFormat="1" applyFill="1" applyBorder="1" applyAlignment="1">
      <alignment vertical="center" shrinkToFit="1"/>
    </xf>
    <xf numFmtId="176" fontId="0" fillId="2" borderId="28" xfId="0" applyNumberFormat="1" applyFill="1" applyBorder="1" applyAlignment="1">
      <alignment vertical="center" shrinkToFit="1"/>
    </xf>
    <xf numFmtId="176" fontId="0" fillId="2" borderId="10" xfId="0" applyNumberFormat="1" applyFill="1" applyBorder="1" applyAlignment="1">
      <alignment vertical="center" shrinkToFit="1"/>
    </xf>
    <xf numFmtId="176" fontId="0" fillId="2" borderId="71" xfId="0" applyNumberFormat="1" applyFill="1" applyBorder="1" applyAlignment="1">
      <alignment vertical="center" shrinkToFit="1"/>
    </xf>
    <xf numFmtId="176" fontId="0" fillId="2" borderId="11" xfId="0" applyNumberFormat="1" applyFill="1" applyBorder="1" applyAlignment="1">
      <alignment vertical="center" shrinkToFit="1"/>
    </xf>
    <xf numFmtId="0" fontId="0" fillId="0" borderId="68" xfId="0" applyBorder="1" applyAlignment="1">
      <alignment horizontal="center" vertical="center" shrinkToFit="1"/>
    </xf>
    <xf numFmtId="0" fontId="5" fillId="0" borderId="88" xfId="0" applyFont="1" applyBorder="1" applyAlignment="1">
      <alignment horizontal="center" vertical="center" shrinkToFit="1"/>
    </xf>
    <xf numFmtId="176" fontId="0" fillId="0" borderId="89" xfId="0" applyNumberFormat="1" applyBorder="1" applyAlignment="1">
      <alignment vertical="center" shrinkToFit="1"/>
    </xf>
    <xf numFmtId="176" fontId="0" fillId="0" borderId="90" xfId="0" applyNumberFormat="1" applyBorder="1" applyAlignment="1">
      <alignment vertical="center" shrinkToFit="1"/>
    </xf>
    <xf numFmtId="176" fontId="0" fillId="0" borderId="91" xfId="0" applyNumberFormat="1" applyBorder="1" applyAlignment="1">
      <alignment vertical="center" shrinkToFit="1"/>
    </xf>
    <xf numFmtId="176" fontId="0" fillId="0" borderId="92" xfId="0" applyNumberFormat="1" applyBorder="1" applyAlignment="1">
      <alignment vertical="center" shrinkToFit="1"/>
    </xf>
    <xf numFmtId="176" fontId="0" fillId="0" borderId="90" xfId="1" applyNumberFormat="1" applyFont="1" applyBorder="1" applyAlignment="1">
      <alignment vertical="center" shrinkToFit="1"/>
    </xf>
    <xf numFmtId="176" fontId="0" fillId="0" borderId="93" xfId="1" applyNumberFormat="1" applyFont="1" applyBorder="1" applyAlignment="1">
      <alignment vertical="center" shrinkToFit="1"/>
    </xf>
    <xf numFmtId="0" fontId="0" fillId="0" borderId="84" xfId="0" applyBorder="1" applyAlignment="1">
      <alignment vertical="center" shrinkToFit="1"/>
    </xf>
    <xf numFmtId="0" fontId="0" fillId="0" borderId="67" xfId="0" applyBorder="1" applyAlignment="1">
      <alignment horizontal="right" vertical="center" shrinkToFit="1"/>
    </xf>
    <xf numFmtId="0" fontId="3" fillId="2" borderId="37" xfId="0" applyFont="1" applyFill="1" applyBorder="1" applyAlignment="1">
      <alignment horizontal="center" vertical="center" shrinkToFit="1"/>
    </xf>
    <xf numFmtId="0" fontId="0" fillId="2" borderId="29" xfId="0" applyFill="1" applyBorder="1" applyAlignment="1">
      <alignment vertical="center" shrinkToFit="1"/>
    </xf>
    <xf numFmtId="0" fontId="0" fillId="2" borderId="30" xfId="0" applyFill="1" applyBorder="1" applyAlignment="1">
      <alignment vertical="center" shrinkToFit="1"/>
    </xf>
    <xf numFmtId="0" fontId="0" fillId="2" borderId="13" xfId="0" applyFill="1" applyBorder="1" applyAlignment="1">
      <alignment vertical="center" shrinkToFit="1"/>
    </xf>
    <xf numFmtId="0" fontId="0" fillId="2" borderId="81" xfId="0" applyFill="1" applyBorder="1" applyAlignment="1">
      <alignment vertical="center" shrinkToFit="1"/>
    </xf>
    <xf numFmtId="0" fontId="0" fillId="2" borderId="82" xfId="0" applyFill="1" applyBorder="1" applyAlignment="1">
      <alignment vertical="center" shrinkToFit="1"/>
    </xf>
    <xf numFmtId="0" fontId="3" fillId="2" borderId="106" xfId="0" applyFont="1" applyFill="1" applyBorder="1" applyAlignment="1">
      <alignment horizontal="center" vertical="center" shrinkToFit="1"/>
    </xf>
    <xf numFmtId="0" fontId="0" fillId="2" borderId="25" xfId="0" applyFill="1" applyBorder="1" applyAlignment="1">
      <alignment vertical="center" shrinkToFit="1"/>
    </xf>
    <xf numFmtId="0" fontId="0" fillId="2" borderId="18" xfId="0" applyFill="1" applyBorder="1" applyAlignment="1">
      <alignment vertical="center" shrinkToFit="1"/>
    </xf>
    <xf numFmtId="0" fontId="0" fillId="2" borderId="19" xfId="0" applyFill="1" applyBorder="1" applyAlignment="1">
      <alignment vertical="center" shrinkToFit="1"/>
    </xf>
    <xf numFmtId="0" fontId="0" fillId="2" borderId="35" xfId="0" applyFill="1" applyBorder="1" applyAlignment="1">
      <alignment vertical="center" shrinkToFit="1"/>
    </xf>
    <xf numFmtId="0" fontId="0" fillId="2" borderId="22" xfId="0" applyFill="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3" fontId="0" fillId="0" borderId="62" xfId="0" applyNumberFormat="1" applyBorder="1" applyAlignment="1">
      <alignment vertical="center" shrinkToFit="1"/>
    </xf>
    <xf numFmtId="3" fontId="0" fillId="0" borderId="63" xfId="0" applyNumberFormat="1" applyBorder="1" applyAlignment="1">
      <alignment vertical="center" shrinkToFit="1"/>
    </xf>
    <xf numFmtId="0" fontId="0" fillId="0" borderId="64" xfId="0" applyBorder="1" applyAlignment="1">
      <alignment vertical="center" shrinkToFit="1"/>
    </xf>
    <xf numFmtId="3" fontId="0" fillId="0" borderId="65" xfId="0" applyNumberFormat="1" applyBorder="1" applyAlignment="1">
      <alignment vertical="center" shrinkToFit="1"/>
    </xf>
    <xf numFmtId="0" fontId="0" fillId="0" borderId="63" xfId="0" applyBorder="1" applyAlignment="1">
      <alignment vertical="center" shrinkToFit="1"/>
    </xf>
    <xf numFmtId="0" fontId="0" fillId="0" borderId="65" xfId="0" applyBorder="1" applyAlignment="1">
      <alignment vertical="center" shrinkToFit="1"/>
    </xf>
    <xf numFmtId="0" fontId="0" fillId="2" borderId="107" xfId="0" applyFill="1" applyBorder="1" applyAlignment="1">
      <alignment vertical="center" shrinkToFit="1"/>
    </xf>
    <xf numFmtId="0" fontId="11" fillId="0" borderId="47" xfId="0" applyFont="1" applyBorder="1" applyAlignment="1">
      <alignment vertical="center" shrinkToFit="1"/>
    </xf>
    <xf numFmtId="0" fontId="11" fillId="0" borderId="45" xfId="0" applyFont="1" applyBorder="1" applyAlignment="1">
      <alignment vertical="center" shrinkToFit="1"/>
    </xf>
    <xf numFmtId="0" fontId="3" fillId="0" borderId="37" xfId="0" applyFont="1" applyBorder="1" applyAlignment="1">
      <alignment horizontal="center"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13" xfId="0" applyBorder="1" applyAlignment="1">
      <alignment vertical="center" shrinkToFit="1"/>
    </xf>
    <xf numFmtId="0" fontId="0" fillId="0" borderId="81" xfId="0" applyBorder="1" applyAlignment="1">
      <alignment vertical="center" shrinkToFit="1"/>
    </xf>
    <xf numFmtId="0" fontId="0" fillId="0" borderId="82" xfId="0" applyBorder="1" applyAlignment="1">
      <alignment vertical="center" shrinkToFit="1"/>
    </xf>
    <xf numFmtId="0" fontId="0" fillId="0" borderId="30" xfId="0" applyBorder="1" applyAlignment="1">
      <alignment horizontal="center" vertical="center" shrinkToFit="1"/>
    </xf>
    <xf numFmtId="0" fontId="0" fillId="0" borderId="13" xfId="0" applyBorder="1" applyAlignment="1">
      <alignment horizontal="center" vertical="center" shrinkToFit="1"/>
    </xf>
    <xf numFmtId="0" fontId="3" fillId="2" borderId="60" xfId="0" applyFont="1" applyFill="1" applyBorder="1" applyAlignment="1">
      <alignment horizontal="center" vertical="center" shrinkToFit="1"/>
    </xf>
    <xf numFmtId="0" fontId="0" fillId="2" borderId="61" xfId="0" applyFill="1" applyBorder="1" applyAlignment="1">
      <alignment vertical="center" shrinkToFit="1"/>
    </xf>
    <xf numFmtId="0" fontId="0" fillId="2" borderId="62" xfId="0" applyFill="1" applyBorder="1" applyAlignment="1">
      <alignment vertical="center" shrinkToFit="1"/>
    </xf>
    <xf numFmtId="0" fontId="0" fillId="2" borderId="63" xfId="0" applyFill="1" applyBorder="1" applyAlignment="1">
      <alignment vertical="center" shrinkToFit="1"/>
    </xf>
    <xf numFmtId="0" fontId="0" fillId="2" borderId="64" xfId="0" applyFill="1" applyBorder="1" applyAlignment="1">
      <alignment vertical="center" shrinkToFit="1"/>
    </xf>
    <xf numFmtId="0" fontId="0" fillId="2" borderId="65" xfId="0" applyFill="1" applyBorder="1" applyAlignment="1">
      <alignment vertical="center" shrinkToFit="1"/>
    </xf>
    <xf numFmtId="0" fontId="0" fillId="0" borderId="108" xfId="0" applyBorder="1" applyAlignment="1">
      <alignment vertical="center" shrinkToFit="1"/>
    </xf>
    <xf numFmtId="0" fontId="0" fillId="0" borderId="109" xfId="0" applyBorder="1" applyAlignment="1">
      <alignment vertical="center" shrinkToFit="1"/>
    </xf>
    <xf numFmtId="0" fontId="0" fillId="0" borderId="110" xfId="0" applyBorder="1" applyAlignment="1">
      <alignment horizontal="right" vertical="center" shrinkToFit="1"/>
    </xf>
    <xf numFmtId="0" fontId="0" fillId="0" borderId="111" xfId="0" applyBorder="1" applyAlignment="1">
      <alignment vertical="center" shrinkToFit="1"/>
    </xf>
    <xf numFmtId="0" fontId="0" fillId="0" borderId="110" xfId="0" applyBorder="1" applyAlignment="1">
      <alignment horizontal="center" vertical="center" shrinkToFit="1"/>
    </xf>
    <xf numFmtId="176" fontId="0" fillId="0" borderId="44" xfId="1" applyNumberFormat="1" applyFont="1" applyBorder="1" applyAlignment="1">
      <alignment horizontal="right" vertical="center" shrinkToFit="1"/>
    </xf>
    <xf numFmtId="176" fontId="0" fillId="0" borderId="45" xfId="1" applyNumberFormat="1" applyFont="1" applyBorder="1" applyAlignment="1">
      <alignment horizontal="right" vertical="center" shrinkToFit="1"/>
    </xf>
    <xf numFmtId="176" fontId="0" fillId="0" borderId="46" xfId="1" applyNumberFormat="1" applyFont="1" applyBorder="1" applyAlignment="1">
      <alignment horizontal="right" vertical="center" shrinkToFit="1"/>
    </xf>
    <xf numFmtId="176" fontId="0" fillId="0" borderId="47" xfId="1" applyNumberFormat="1" applyFont="1" applyBorder="1" applyAlignment="1">
      <alignment horizontal="right" vertical="center" shrinkToFit="1"/>
    </xf>
    <xf numFmtId="176" fontId="0" fillId="0" borderId="52" xfId="0" applyNumberFormat="1" applyBorder="1" applyAlignment="1">
      <alignment horizontal="right" vertical="center" shrinkToFit="1"/>
    </xf>
    <xf numFmtId="176" fontId="0" fillId="0" borderId="53" xfId="0" applyNumberFormat="1" applyBorder="1" applyAlignment="1">
      <alignment horizontal="right" vertical="center" shrinkToFit="1"/>
    </xf>
    <xf numFmtId="176" fontId="0" fillId="0" borderId="53" xfId="0" applyNumberFormat="1" applyFill="1" applyBorder="1" applyAlignment="1">
      <alignment horizontal="right" vertical="center" shrinkToFit="1"/>
    </xf>
    <xf numFmtId="176" fontId="0" fillId="0" borderId="54" xfId="0" applyNumberFormat="1" applyBorder="1" applyAlignment="1">
      <alignment horizontal="right" vertical="center" shrinkToFit="1"/>
    </xf>
    <xf numFmtId="176" fontId="0" fillId="0" borderId="55" xfId="0" applyNumberFormat="1" applyBorder="1" applyAlignment="1">
      <alignment horizontal="right" vertical="center" shrinkToFit="1"/>
    </xf>
    <xf numFmtId="176" fontId="0" fillId="0" borderId="66" xfId="0" applyNumberFormat="1" applyBorder="1" applyAlignment="1">
      <alignment horizontal="right" vertical="center" shrinkToFit="1"/>
    </xf>
    <xf numFmtId="176" fontId="0" fillId="0" borderId="67" xfId="0" applyNumberFormat="1" applyBorder="1" applyAlignment="1">
      <alignment horizontal="right" vertical="center" shrinkToFit="1"/>
    </xf>
    <xf numFmtId="176" fontId="0" fillId="0" borderId="67" xfId="0" applyNumberFormat="1" applyFill="1" applyBorder="1" applyAlignment="1">
      <alignment horizontal="right" vertical="center" shrinkToFit="1"/>
    </xf>
    <xf numFmtId="176" fontId="0" fillId="0" borderId="68" xfId="0" applyNumberFormat="1" applyBorder="1" applyAlignment="1">
      <alignment horizontal="right" vertical="center" shrinkToFit="1"/>
    </xf>
    <xf numFmtId="176" fontId="0" fillId="0" borderId="69" xfId="0" applyNumberFormat="1" applyBorder="1" applyAlignment="1">
      <alignment horizontal="right" vertical="center" shrinkToFit="1"/>
    </xf>
    <xf numFmtId="176" fontId="0" fillId="2" borderId="61" xfId="0" applyNumberFormat="1" applyFill="1" applyBorder="1" applyAlignment="1">
      <alignment horizontal="right" vertical="center" shrinkToFit="1"/>
    </xf>
    <xf numFmtId="176" fontId="0" fillId="2" borderId="62" xfId="0" applyNumberFormat="1" applyFill="1" applyBorder="1" applyAlignment="1">
      <alignment horizontal="right" vertical="center" shrinkToFit="1"/>
    </xf>
    <xf numFmtId="176" fontId="0" fillId="0" borderId="62" xfId="0" applyNumberFormat="1" applyFill="1" applyBorder="1" applyAlignment="1">
      <alignment horizontal="right" vertical="center" shrinkToFit="1"/>
    </xf>
    <xf numFmtId="176" fontId="0" fillId="2" borderId="63" xfId="0" applyNumberFormat="1" applyFill="1" applyBorder="1" applyAlignment="1">
      <alignment horizontal="right" vertical="center" shrinkToFit="1"/>
    </xf>
    <xf numFmtId="176" fontId="0" fillId="2" borderId="64" xfId="0" applyNumberFormat="1" applyFill="1" applyBorder="1" applyAlignment="1">
      <alignment horizontal="right" vertical="center" shrinkToFit="1"/>
    </xf>
    <xf numFmtId="176" fontId="0" fillId="2" borderId="62" xfId="0" applyNumberFormat="1" applyFill="1" applyBorder="1" applyAlignment="1">
      <alignment vertical="center" shrinkToFit="1"/>
    </xf>
    <xf numFmtId="176" fontId="0" fillId="2" borderId="65" xfId="0" applyNumberFormat="1" applyFill="1" applyBorder="1" applyAlignment="1">
      <alignment vertical="center" shrinkToFit="1"/>
    </xf>
    <xf numFmtId="176" fontId="0" fillId="2" borderId="61" xfId="0" applyNumberFormat="1" applyFill="1" applyBorder="1" applyAlignment="1">
      <alignment vertical="center" shrinkToFit="1"/>
    </xf>
    <xf numFmtId="176" fontId="0" fillId="2" borderId="63" xfId="0" applyNumberFormat="1" applyFill="1" applyBorder="1" applyAlignment="1">
      <alignment vertical="center" shrinkToFit="1"/>
    </xf>
    <xf numFmtId="176" fontId="0" fillId="0" borderId="61" xfId="0" applyNumberFormat="1" applyBorder="1" applyAlignment="1">
      <alignment horizontal="right" vertical="center" shrinkToFit="1"/>
    </xf>
    <xf numFmtId="176" fontId="0" fillId="0" borderId="62" xfId="0" applyNumberFormat="1" applyBorder="1" applyAlignment="1">
      <alignment horizontal="right" vertical="center" shrinkToFit="1"/>
    </xf>
    <xf numFmtId="176" fontId="0" fillId="0" borderId="63" xfId="0" applyNumberFormat="1" applyBorder="1" applyAlignment="1">
      <alignment horizontal="right" vertical="center" shrinkToFit="1"/>
    </xf>
    <xf numFmtId="176" fontId="0" fillId="0" borderId="64" xfId="0" applyNumberFormat="1" applyBorder="1" applyAlignment="1">
      <alignment horizontal="right" vertical="center" shrinkToFit="1"/>
    </xf>
    <xf numFmtId="176" fontId="0" fillId="2" borderId="31" xfId="0" applyNumberFormat="1" applyFill="1" applyBorder="1" applyAlignment="1">
      <alignment horizontal="right" vertical="center" shrinkToFit="1"/>
    </xf>
    <xf numFmtId="176" fontId="0" fillId="2" borderId="28" xfId="0" applyNumberFormat="1" applyFill="1" applyBorder="1" applyAlignment="1">
      <alignment horizontal="right" vertical="center" shrinkToFit="1"/>
    </xf>
    <xf numFmtId="176" fontId="0" fillId="0" borderId="28" xfId="0" applyNumberFormat="1" applyFill="1" applyBorder="1" applyAlignment="1">
      <alignment horizontal="right" vertical="center" shrinkToFit="1"/>
    </xf>
    <xf numFmtId="176" fontId="0" fillId="2" borderId="10" xfId="0" applyNumberFormat="1" applyFill="1" applyBorder="1" applyAlignment="1">
      <alignment horizontal="right" vertical="center" shrinkToFit="1"/>
    </xf>
    <xf numFmtId="176" fontId="0" fillId="2" borderId="71" xfId="0" applyNumberFormat="1" applyFill="1" applyBorder="1" applyAlignment="1">
      <alignment horizontal="right" vertical="center" shrinkToFit="1"/>
    </xf>
    <xf numFmtId="177" fontId="0" fillId="0" borderId="62" xfId="0" applyNumberFormat="1" applyBorder="1" applyAlignment="1">
      <alignment vertical="center" shrinkToFit="1"/>
    </xf>
    <xf numFmtId="177" fontId="0" fillId="0" borderId="63" xfId="0" applyNumberFormat="1" applyBorder="1" applyAlignment="1">
      <alignment vertical="center" shrinkToFit="1"/>
    </xf>
    <xf numFmtId="177" fontId="0" fillId="0" borderId="64" xfId="0" applyNumberFormat="1" applyBorder="1" applyAlignment="1">
      <alignment vertical="center" shrinkToFit="1"/>
    </xf>
    <xf numFmtId="177" fontId="0" fillId="0" borderId="65" xfId="0" applyNumberFormat="1" applyBorder="1" applyAlignment="1">
      <alignment vertical="center" shrinkToFit="1"/>
    </xf>
    <xf numFmtId="176" fontId="0" fillId="0" borderId="89" xfId="0" applyNumberFormat="1" applyBorder="1" applyAlignment="1">
      <alignment horizontal="right" vertical="center" shrinkToFit="1"/>
    </xf>
    <xf numFmtId="176" fontId="0" fillId="0" borderId="90" xfId="0" applyNumberFormat="1" applyBorder="1" applyAlignment="1">
      <alignment horizontal="right" vertical="center" shrinkToFit="1"/>
    </xf>
    <xf numFmtId="176" fontId="0" fillId="0" borderId="91" xfId="0" applyNumberFormat="1" applyBorder="1" applyAlignment="1">
      <alignment horizontal="right" vertical="center" shrinkToFit="1"/>
    </xf>
    <xf numFmtId="176" fontId="0" fillId="0" borderId="92" xfId="0" applyNumberFormat="1" applyBorder="1" applyAlignment="1">
      <alignment horizontal="right" vertical="center" shrinkToFit="1"/>
    </xf>
    <xf numFmtId="176" fontId="0" fillId="0" borderId="93" xfId="0" applyNumberFormat="1" applyBorder="1" applyAlignment="1">
      <alignment vertical="center" shrinkToFit="1"/>
    </xf>
    <xf numFmtId="176" fontId="0" fillId="0" borderId="62" xfId="1" applyNumberFormat="1" applyFont="1" applyBorder="1" applyAlignment="1">
      <alignment horizontal="right" vertical="center" shrinkToFit="1"/>
    </xf>
    <xf numFmtId="178" fontId="0" fillId="0" borderId="61" xfId="0" applyNumberFormat="1" applyBorder="1" applyAlignment="1">
      <alignment vertical="center" shrinkToFit="1"/>
    </xf>
    <xf numFmtId="178" fontId="0" fillId="0" borderId="62" xfId="0" applyNumberFormat="1" applyBorder="1" applyAlignment="1">
      <alignment vertical="center" shrinkToFit="1"/>
    </xf>
    <xf numFmtId="178" fontId="0" fillId="0" borderId="63" xfId="0" applyNumberFormat="1" applyBorder="1" applyAlignment="1">
      <alignment vertical="center" shrinkToFit="1"/>
    </xf>
    <xf numFmtId="178" fontId="0" fillId="0" borderId="64" xfId="0" applyNumberFormat="1" applyBorder="1" applyAlignment="1">
      <alignment vertical="center" shrinkToFit="1"/>
    </xf>
    <xf numFmtId="178" fontId="0" fillId="0" borderId="65" xfId="0" applyNumberFormat="1" applyBorder="1" applyAlignment="1">
      <alignment vertical="center" shrinkToFit="1"/>
    </xf>
    <xf numFmtId="178" fontId="0" fillId="0" borderId="52" xfId="0" applyNumberFormat="1" applyBorder="1" applyAlignment="1">
      <alignment vertical="center" shrinkToFit="1"/>
    </xf>
    <xf numFmtId="178" fontId="0" fillId="0" borderId="53" xfId="0" applyNumberFormat="1" applyBorder="1" applyAlignment="1">
      <alignment vertical="center" shrinkToFit="1"/>
    </xf>
    <xf numFmtId="178" fontId="0" fillId="0" borderId="54" xfId="0" applyNumberFormat="1" applyBorder="1" applyAlignment="1">
      <alignment vertical="center" shrinkToFit="1"/>
    </xf>
    <xf numFmtId="178" fontId="0" fillId="0" borderId="55" xfId="0" applyNumberFormat="1" applyBorder="1" applyAlignment="1">
      <alignment vertical="center" shrinkToFit="1"/>
    </xf>
    <xf numFmtId="178" fontId="0" fillId="0" borderId="56" xfId="0" applyNumberFormat="1" applyBorder="1" applyAlignment="1">
      <alignment vertical="center" shrinkToFit="1"/>
    </xf>
    <xf numFmtId="178" fontId="0" fillId="0" borderId="66" xfId="0" applyNumberFormat="1" applyBorder="1" applyAlignment="1">
      <alignment vertical="center" shrinkToFit="1"/>
    </xf>
    <xf numFmtId="178" fontId="0" fillId="0" borderId="67" xfId="0" applyNumberFormat="1" applyBorder="1" applyAlignment="1">
      <alignment vertical="center" shrinkToFit="1"/>
    </xf>
    <xf numFmtId="178" fontId="0" fillId="0" borderId="68" xfId="0" applyNumberFormat="1" applyBorder="1" applyAlignment="1">
      <alignment vertical="center" shrinkToFit="1"/>
    </xf>
    <xf numFmtId="178" fontId="0" fillId="0" borderId="69" xfId="0" applyNumberFormat="1" applyBorder="1" applyAlignment="1">
      <alignment vertical="center" shrinkToFit="1"/>
    </xf>
    <xf numFmtId="178" fontId="0" fillId="0" borderId="70" xfId="0" applyNumberFormat="1" applyBorder="1" applyAlignment="1">
      <alignment vertical="center" shrinkToFit="1"/>
    </xf>
    <xf numFmtId="178" fontId="0" fillId="0" borderId="67" xfId="0" applyNumberFormat="1" applyBorder="1" applyAlignment="1">
      <alignment horizontal="center" vertical="center" shrinkToFit="1"/>
    </xf>
    <xf numFmtId="178" fontId="0" fillId="0" borderId="68" xfId="0" applyNumberFormat="1" applyBorder="1" applyAlignment="1">
      <alignment horizontal="center" vertical="center" shrinkToFit="1"/>
    </xf>
    <xf numFmtId="178" fontId="0" fillId="2" borderId="29" xfId="0" applyNumberFormat="1" applyFill="1" applyBorder="1" applyAlignment="1">
      <alignment vertical="center" shrinkToFit="1"/>
    </xf>
    <xf numFmtId="178" fontId="0" fillId="2" borderId="30" xfId="0" applyNumberFormat="1" applyFill="1" applyBorder="1" applyAlignment="1">
      <alignment vertical="center" shrinkToFit="1"/>
    </xf>
    <xf numFmtId="178" fontId="0" fillId="2" borderId="13" xfId="0" applyNumberFormat="1" applyFill="1" applyBorder="1" applyAlignment="1">
      <alignment vertical="center" shrinkToFit="1"/>
    </xf>
    <xf numFmtId="178" fontId="0" fillId="2" borderId="81" xfId="0" applyNumberFormat="1" applyFill="1" applyBorder="1" applyAlignment="1">
      <alignment vertical="center" shrinkToFit="1"/>
    </xf>
    <xf numFmtId="178" fontId="0" fillId="2" borderId="82" xfId="0" applyNumberFormat="1" applyFill="1" applyBorder="1" applyAlignment="1">
      <alignment vertical="center" shrinkToFit="1"/>
    </xf>
    <xf numFmtId="0" fontId="5" fillId="0" borderId="51" xfId="0" applyFont="1" applyBorder="1" applyAlignment="1">
      <alignment horizontal="center" vertical="center" shrinkToFit="1"/>
    </xf>
    <xf numFmtId="38" fontId="0" fillId="0" borderId="53" xfId="1" applyFont="1" applyBorder="1" applyAlignment="1">
      <alignment vertical="center" shrinkToFit="1"/>
    </xf>
    <xf numFmtId="38" fontId="0" fillId="0" borderId="54" xfId="1" applyFont="1" applyBorder="1" applyAlignment="1">
      <alignment vertical="center" shrinkToFit="1"/>
    </xf>
    <xf numFmtId="38" fontId="0" fillId="2" borderId="62" xfId="1" applyFont="1" applyFill="1" applyBorder="1" applyAlignment="1">
      <alignment vertical="center" shrinkToFit="1"/>
    </xf>
    <xf numFmtId="38" fontId="0" fillId="2" borderId="63" xfId="1" applyFont="1" applyFill="1" applyBorder="1" applyAlignment="1">
      <alignment vertical="center" shrinkToFit="1"/>
    </xf>
    <xf numFmtId="38" fontId="0" fillId="0" borderId="62" xfId="1" applyFont="1" applyBorder="1" applyAlignment="1">
      <alignment vertical="center" shrinkToFit="1"/>
    </xf>
    <xf numFmtId="38" fontId="0" fillId="0" borderId="63" xfId="1" applyFont="1" applyBorder="1" applyAlignment="1">
      <alignment vertical="center" shrinkToFit="1"/>
    </xf>
    <xf numFmtId="38" fontId="0" fillId="0" borderId="65" xfId="1" applyFont="1" applyBorder="1" applyAlignment="1">
      <alignment vertical="center" shrinkToFit="1"/>
    </xf>
    <xf numFmtId="38" fontId="0" fillId="0" borderId="56" xfId="1" applyFont="1" applyBorder="1" applyAlignment="1">
      <alignment vertical="center" shrinkToFit="1"/>
    </xf>
    <xf numFmtId="38" fontId="0" fillId="0" borderId="67" xfId="1" applyFont="1" applyBorder="1" applyAlignment="1">
      <alignment vertical="center" shrinkToFit="1"/>
    </xf>
    <xf numFmtId="38" fontId="0" fillId="0" borderId="68" xfId="1" applyFont="1" applyBorder="1" applyAlignment="1">
      <alignment vertical="center" shrinkToFit="1"/>
    </xf>
    <xf numFmtId="38" fontId="0" fillId="0" borderId="70" xfId="1" applyFont="1" applyBorder="1" applyAlignment="1">
      <alignment vertical="center" shrinkToFit="1"/>
    </xf>
    <xf numFmtId="38" fontId="0" fillId="2" borderId="65" xfId="1" applyFont="1" applyFill="1" applyBorder="1" applyAlignment="1">
      <alignment vertical="center" shrinkToFit="1"/>
    </xf>
    <xf numFmtId="176" fontId="0" fillId="2" borderId="30" xfId="0" applyNumberFormat="1" applyFill="1" applyBorder="1" applyAlignment="1">
      <alignment vertical="center" shrinkToFit="1"/>
    </xf>
    <xf numFmtId="176" fontId="0" fillId="2" borderId="82" xfId="0" applyNumberFormat="1" applyFill="1" applyBorder="1" applyAlignment="1">
      <alignment vertical="center" shrinkToFit="1"/>
    </xf>
    <xf numFmtId="176" fontId="0" fillId="2" borderId="29" xfId="0" applyNumberFormat="1" applyFill="1" applyBorder="1" applyAlignment="1">
      <alignment vertical="center" shrinkToFit="1"/>
    </xf>
    <xf numFmtId="176" fontId="0" fillId="2" borderId="13" xfId="0" applyNumberFormat="1" applyFill="1" applyBorder="1" applyAlignment="1">
      <alignment vertical="center" shrinkToFit="1"/>
    </xf>
    <xf numFmtId="0" fontId="0" fillId="0" borderId="89" xfId="0" applyBorder="1" applyAlignment="1">
      <alignment vertical="center" shrinkToFit="1"/>
    </xf>
    <xf numFmtId="0" fontId="0" fillId="0" borderId="90" xfId="0" applyBorder="1" applyAlignment="1">
      <alignment vertical="center" shrinkToFit="1"/>
    </xf>
    <xf numFmtId="0" fontId="0" fillId="0" borderId="91" xfId="0" applyBorder="1" applyAlignment="1">
      <alignment vertical="center" shrinkToFit="1"/>
    </xf>
    <xf numFmtId="0" fontId="0" fillId="0" borderId="92" xfId="0" applyBorder="1" applyAlignment="1">
      <alignment vertical="center" shrinkToFit="1"/>
    </xf>
    <xf numFmtId="0" fontId="0" fillId="2" borderId="31" xfId="0" applyFill="1" applyBorder="1" applyAlignment="1">
      <alignment vertical="center" shrinkToFit="1"/>
    </xf>
    <xf numFmtId="0" fontId="0" fillId="2" borderId="28" xfId="0" applyFill="1" applyBorder="1" applyAlignment="1">
      <alignment vertical="center" shrinkToFit="1"/>
    </xf>
    <xf numFmtId="0" fontId="0" fillId="2" borderId="10" xfId="0" applyFill="1" applyBorder="1" applyAlignment="1">
      <alignment vertical="center" shrinkToFit="1"/>
    </xf>
    <xf numFmtId="0" fontId="0" fillId="2" borderId="71" xfId="0" applyFill="1" applyBorder="1" applyAlignment="1">
      <alignment vertical="center" shrinkToFit="1"/>
    </xf>
    <xf numFmtId="38" fontId="5" fillId="0" borderId="60" xfId="1" applyFont="1" applyBorder="1" applyAlignment="1">
      <alignment horizontal="center" vertical="center" shrinkToFit="1"/>
    </xf>
    <xf numFmtId="38" fontId="0" fillId="0" borderId="61" xfId="1" applyFont="1" applyBorder="1" applyAlignment="1">
      <alignment vertical="center" shrinkToFit="1"/>
    </xf>
    <xf numFmtId="176" fontId="0" fillId="0" borderId="62" xfId="1" applyNumberFormat="1" applyFont="1" applyBorder="1" applyAlignment="1">
      <alignment vertical="center" shrinkToFit="1"/>
    </xf>
    <xf numFmtId="176" fontId="0" fillId="0" borderId="63" xfId="1" applyNumberFormat="1" applyFont="1" applyBorder="1" applyAlignment="1">
      <alignment vertical="center" shrinkToFit="1"/>
    </xf>
    <xf numFmtId="38" fontId="0" fillId="0" borderId="64" xfId="1" applyFont="1" applyBorder="1" applyAlignment="1">
      <alignment vertical="center" shrinkToFit="1"/>
    </xf>
    <xf numFmtId="176" fontId="0" fillId="0" borderId="65" xfId="1" applyNumberFormat="1" applyFont="1" applyBorder="1" applyAlignment="1">
      <alignment vertical="center" shrinkToFit="1"/>
    </xf>
    <xf numFmtId="176" fontId="0" fillId="0" borderId="61" xfId="1" applyNumberFormat="1" applyFont="1" applyBorder="1" applyAlignment="1">
      <alignment vertical="center" shrinkToFit="1"/>
    </xf>
    <xf numFmtId="38" fontId="3" fillId="0" borderId="51" xfId="1" applyFont="1" applyBorder="1" applyAlignment="1">
      <alignment horizontal="center" vertical="center" shrinkToFit="1"/>
    </xf>
    <xf numFmtId="38" fontId="0" fillId="0" borderId="52" xfId="1" applyFont="1" applyBorder="1" applyAlignment="1">
      <alignment vertical="center" shrinkToFit="1"/>
    </xf>
    <xf numFmtId="38" fontId="0" fillId="0" borderId="55" xfId="1" applyFont="1" applyBorder="1" applyAlignment="1">
      <alignment vertical="center" shrinkToFit="1"/>
    </xf>
    <xf numFmtId="38" fontId="3" fillId="0" borderId="59" xfId="1" applyFont="1" applyBorder="1" applyAlignment="1">
      <alignment horizontal="center" vertical="center" shrinkToFit="1"/>
    </xf>
    <xf numFmtId="38" fontId="0" fillId="0" borderId="66" xfId="1" applyFont="1" applyBorder="1" applyAlignment="1">
      <alignment vertical="center" shrinkToFit="1"/>
    </xf>
    <xf numFmtId="38" fontId="0" fillId="0" borderId="69" xfId="1" applyFont="1" applyBorder="1" applyAlignment="1">
      <alignment vertical="center" shrinkToFit="1"/>
    </xf>
    <xf numFmtId="176" fontId="0" fillId="0" borderId="68" xfId="1" applyNumberFormat="1" applyFont="1" applyBorder="1" applyAlignment="1">
      <alignment horizontal="center" vertical="center" shrinkToFit="1"/>
    </xf>
    <xf numFmtId="38" fontId="3" fillId="2" borderId="37" xfId="1" applyFont="1" applyFill="1" applyBorder="1" applyAlignment="1">
      <alignment horizontal="center" vertical="center" shrinkToFit="1"/>
    </xf>
    <xf numFmtId="38" fontId="0" fillId="2" borderId="29" xfId="1" applyFont="1" applyFill="1" applyBorder="1" applyAlignment="1">
      <alignment vertical="center" shrinkToFit="1"/>
    </xf>
    <xf numFmtId="38" fontId="0" fillId="2" borderId="30" xfId="1" applyFont="1" applyFill="1" applyBorder="1" applyAlignment="1">
      <alignment vertical="center" shrinkToFit="1"/>
    </xf>
    <xf numFmtId="176" fontId="0" fillId="2" borderId="30" xfId="1" applyNumberFormat="1" applyFont="1" applyFill="1" applyBorder="1" applyAlignment="1">
      <alignment vertical="center" shrinkToFit="1"/>
    </xf>
    <xf numFmtId="176" fontId="0" fillId="2" borderId="13" xfId="1" applyNumberFormat="1" applyFont="1" applyFill="1" applyBorder="1" applyAlignment="1">
      <alignment vertical="center" shrinkToFit="1"/>
    </xf>
    <xf numFmtId="38" fontId="0" fillId="2" borderId="81" xfId="1" applyFont="1" applyFill="1" applyBorder="1" applyAlignment="1">
      <alignment vertical="center" shrinkToFit="1"/>
    </xf>
    <xf numFmtId="176" fontId="0" fillId="2" borderId="82" xfId="1" applyNumberFormat="1" applyFont="1" applyFill="1" applyBorder="1" applyAlignment="1">
      <alignment vertical="center" shrinkToFit="1"/>
    </xf>
    <xf numFmtId="176" fontId="0" fillId="2" borderId="29" xfId="1" applyNumberFormat="1" applyFont="1" applyFill="1" applyBorder="1" applyAlignment="1">
      <alignment vertical="center" shrinkToFit="1"/>
    </xf>
    <xf numFmtId="49" fontId="0" fillId="0" borderId="62" xfId="0" applyNumberFormat="1" applyBorder="1" applyAlignment="1">
      <alignment horizontal="right" vertical="center" shrinkToFit="1"/>
    </xf>
    <xf numFmtId="0" fontId="0" fillId="2" borderId="11" xfId="0" applyFill="1" applyBorder="1" applyAlignment="1">
      <alignment vertical="center" shrinkToFit="1"/>
    </xf>
    <xf numFmtId="38" fontId="5" fillId="0" borderId="43" xfId="1" applyFont="1" applyBorder="1" applyAlignment="1">
      <alignment horizontal="center" vertical="center" shrinkToFit="1"/>
    </xf>
    <xf numFmtId="38" fontId="0" fillId="0" borderId="44" xfId="1" applyFont="1" applyBorder="1" applyAlignment="1">
      <alignment vertical="center" shrinkToFit="1"/>
    </xf>
    <xf numFmtId="38" fontId="0" fillId="0" borderId="47" xfId="1" applyFont="1" applyBorder="1" applyAlignment="1">
      <alignment vertical="center" shrinkToFit="1"/>
    </xf>
    <xf numFmtId="38" fontId="0" fillId="0" borderId="0" xfId="1" applyFont="1" applyAlignment="1">
      <alignment vertical="center" shrinkToFit="1"/>
    </xf>
    <xf numFmtId="38" fontId="0" fillId="0" borderId="67" xfId="1" applyFont="1" applyBorder="1" applyAlignment="1">
      <alignment horizontal="center" vertical="center" shrinkToFit="1"/>
    </xf>
    <xf numFmtId="38" fontId="0" fillId="0" borderId="68" xfId="1" applyFont="1" applyBorder="1" applyAlignment="1">
      <alignment horizontal="center" vertical="center" shrinkToFit="1"/>
    </xf>
    <xf numFmtId="38" fontId="3" fillId="2" borderId="39" xfId="1" applyFont="1" applyFill="1" applyBorder="1" applyAlignment="1">
      <alignment horizontal="center" vertical="center" shrinkToFit="1"/>
    </xf>
    <xf numFmtId="38" fontId="0" fillId="2" borderId="32" xfId="1" applyFont="1" applyFill="1" applyBorder="1" applyAlignment="1">
      <alignment vertical="center" shrinkToFit="1"/>
    </xf>
    <xf numFmtId="38" fontId="0" fillId="2" borderId="6" xfId="1" applyFont="1" applyFill="1" applyBorder="1" applyAlignment="1">
      <alignment vertical="center" shrinkToFit="1"/>
    </xf>
    <xf numFmtId="177" fontId="5" fillId="0" borderId="43" xfId="0" applyNumberFormat="1" applyFont="1" applyBorder="1" applyAlignment="1">
      <alignment horizontal="center" vertical="center" shrinkToFit="1"/>
    </xf>
    <xf numFmtId="177" fontId="0" fillId="0" borderId="44" xfId="0" applyNumberFormat="1" applyBorder="1" applyAlignment="1">
      <alignment vertical="center" shrinkToFit="1"/>
    </xf>
    <xf numFmtId="177" fontId="0" fillId="0" borderId="45" xfId="0" applyNumberFormat="1" applyBorder="1" applyAlignment="1">
      <alignment vertical="center" shrinkToFit="1"/>
    </xf>
    <xf numFmtId="177" fontId="0" fillId="0" borderId="46" xfId="0" applyNumberFormat="1" applyBorder="1" applyAlignment="1">
      <alignment vertical="center" shrinkToFit="1"/>
    </xf>
    <xf numFmtId="177" fontId="0" fillId="0" borderId="47" xfId="0" applyNumberFormat="1" applyBorder="1" applyAlignment="1">
      <alignment vertical="center" shrinkToFit="1"/>
    </xf>
    <xf numFmtId="177" fontId="0" fillId="0" borderId="48" xfId="0" applyNumberFormat="1" applyBorder="1" applyAlignment="1">
      <alignment vertical="center" shrinkToFit="1"/>
    </xf>
    <xf numFmtId="177" fontId="0" fillId="0" borderId="0" xfId="0" applyNumberFormat="1" applyAlignment="1">
      <alignment vertical="center" shrinkToFit="1"/>
    </xf>
    <xf numFmtId="177" fontId="3" fillId="0" borderId="51" xfId="0" applyNumberFormat="1" applyFont="1" applyBorder="1" applyAlignment="1">
      <alignment horizontal="center" vertical="center" shrinkToFit="1"/>
    </xf>
    <xf numFmtId="177" fontId="0" fillId="0" borderId="52" xfId="0" applyNumberFormat="1" applyBorder="1" applyAlignment="1">
      <alignment vertical="center" shrinkToFit="1"/>
    </xf>
    <xf numFmtId="177" fontId="0" fillId="0" borderId="53" xfId="0" applyNumberFormat="1" applyBorder="1" applyAlignment="1">
      <alignment vertical="center" shrinkToFit="1"/>
    </xf>
    <xf numFmtId="177" fontId="0" fillId="0" borderId="54" xfId="0" applyNumberFormat="1" applyBorder="1" applyAlignment="1">
      <alignment vertical="center" shrinkToFit="1"/>
    </xf>
    <xf numFmtId="177" fontId="0" fillId="0" borderId="55" xfId="0" applyNumberFormat="1" applyBorder="1" applyAlignment="1">
      <alignment vertical="center" shrinkToFit="1"/>
    </xf>
    <xf numFmtId="177" fontId="0" fillId="0" borderId="56" xfId="0" applyNumberFormat="1" applyBorder="1" applyAlignment="1">
      <alignment vertical="center" shrinkToFit="1"/>
    </xf>
    <xf numFmtId="177" fontId="3" fillId="0" borderId="59" xfId="0" applyNumberFormat="1" applyFont="1" applyBorder="1" applyAlignment="1">
      <alignment horizontal="center" vertical="center" shrinkToFit="1"/>
    </xf>
    <xf numFmtId="177" fontId="0" fillId="0" borderId="66" xfId="0" applyNumberFormat="1" applyBorder="1" applyAlignment="1">
      <alignment vertical="center" shrinkToFit="1"/>
    </xf>
    <xf numFmtId="177" fontId="0" fillId="0" borderId="67" xfId="0" applyNumberFormat="1" applyBorder="1" applyAlignment="1">
      <alignment vertical="center" shrinkToFit="1"/>
    </xf>
    <xf numFmtId="177" fontId="0" fillId="0" borderId="68" xfId="0" applyNumberFormat="1" applyBorder="1" applyAlignment="1">
      <alignment vertical="center" shrinkToFit="1"/>
    </xf>
    <xf numFmtId="177" fontId="0" fillId="0" borderId="69" xfId="0" applyNumberFormat="1" applyBorder="1" applyAlignment="1">
      <alignment vertical="center" shrinkToFit="1"/>
    </xf>
    <xf numFmtId="177" fontId="0" fillId="0" borderId="70" xfId="0" applyNumberFormat="1" applyBorder="1" applyAlignment="1">
      <alignment vertical="center" shrinkToFit="1"/>
    </xf>
    <xf numFmtId="177" fontId="0" fillId="0" borderId="67"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2" borderId="39" xfId="0" applyNumberFormat="1" applyFont="1" applyFill="1" applyBorder="1" applyAlignment="1">
      <alignment horizontal="center" vertical="center" shrinkToFit="1"/>
    </xf>
    <xf numFmtId="177" fontId="0" fillId="2" borderId="32" xfId="0" applyNumberFormat="1" applyFill="1" applyBorder="1" applyAlignment="1">
      <alignment vertical="center" shrinkToFit="1"/>
    </xf>
    <xf numFmtId="177" fontId="0" fillId="2" borderId="24" xfId="0" applyNumberFormat="1" applyFill="1" applyBorder="1" applyAlignment="1">
      <alignment vertical="center" shrinkToFit="1"/>
    </xf>
    <xf numFmtId="177" fontId="0" fillId="2" borderId="12" xfId="0" applyNumberFormat="1" applyFill="1" applyBorder="1" applyAlignment="1">
      <alignment vertical="center" shrinkToFit="1"/>
    </xf>
    <xf numFmtId="177" fontId="0" fillId="2" borderId="6" xfId="0" applyNumberFormat="1" applyFill="1" applyBorder="1" applyAlignment="1">
      <alignment vertical="center" shrinkToFit="1"/>
    </xf>
    <xf numFmtId="177" fontId="0" fillId="2" borderId="7" xfId="0" applyNumberFormat="1" applyFill="1" applyBorder="1" applyAlignment="1">
      <alignment vertical="center" shrinkToFit="1"/>
    </xf>
    <xf numFmtId="177" fontId="3" fillId="2" borderId="60" xfId="0" applyNumberFormat="1" applyFont="1" applyFill="1" applyBorder="1" applyAlignment="1">
      <alignment horizontal="center" vertical="center" shrinkToFit="1"/>
    </xf>
    <xf numFmtId="38" fontId="0" fillId="2" borderId="61" xfId="1" applyFont="1" applyFill="1" applyBorder="1" applyAlignment="1">
      <alignment vertical="center" shrinkToFit="1"/>
    </xf>
    <xf numFmtId="38" fontId="0" fillId="2" borderId="64" xfId="1" applyFont="1" applyFill="1" applyBorder="1" applyAlignment="1">
      <alignment vertical="center" shrinkToFit="1"/>
    </xf>
    <xf numFmtId="38" fontId="0" fillId="2" borderId="31" xfId="1" applyFont="1" applyFill="1" applyBorder="1" applyAlignment="1">
      <alignment vertical="center" shrinkToFit="1"/>
    </xf>
    <xf numFmtId="38" fontId="0" fillId="2" borderId="28" xfId="1" applyFont="1" applyFill="1" applyBorder="1" applyAlignment="1">
      <alignment vertical="center" shrinkToFit="1"/>
    </xf>
    <xf numFmtId="38" fontId="0" fillId="2" borderId="10" xfId="1" applyFont="1" applyFill="1" applyBorder="1" applyAlignment="1">
      <alignment vertical="center" shrinkToFit="1"/>
    </xf>
    <xf numFmtId="38" fontId="0" fillId="2" borderId="71" xfId="1" applyFont="1" applyFill="1" applyBorder="1" applyAlignment="1">
      <alignment vertical="center" shrinkToFit="1"/>
    </xf>
    <xf numFmtId="38" fontId="0" fillId="2" borderId="11" xfId="1" applyFont="1" applyFill="1" applyBorder="1" applyAlignment="1">
      <alignment vertical="center" shrinkToFit="1"/>
    </xf>
    <xf numFmtId="38" fontId="0" fillId="0" borderId="68" xfId="1" applyFont="1" applyBorder="1" applyAlignment="1">
      <alignment horizontal="right" vertical="center" shrinkToFit="1"/>
    </xf>
    <xf numFmtId="38" fontId="3" fillId="2" borderId="60" xfId="1" applyFont="1" applyFill="1" applyBorder="1" applyAlignment="1">
      <alignment horizontal="center" vertical="center" shrinkToFit="1"/>
    </xf>
    <xf numFmtId="3" fontId="0" fillId="0" borderId="45" xfId="0" applyNumberFormat="1" applyBorder="1" applyAlignment="1">
      <alignment vertical="center" shrinkToFit="1"/>
    </xf>
    <xf numFmtId="179" fontId="0" fillId="0" borderId="44" xfId="0" applyNumberFormat="1" applyBorder="1" applyAlignment="1">
      <alignment vertical="center" shrinkToFit="1"/>
    </xf>
    <xf numFmtId="179" fontId="0" fillId="0" borderId="45" xfId="0" applyNumberFormat="1" applyBorder="1" applyAlignment="1">
      <alignment vertical="center" shrinkToFit="1"/>
    </xf>
    <xf numFmtId="179" fontId="0" fillId="0" borderId="46" xfId="0" applyNumberFormat="1" applyBorder="1" applyAlignment="1">
      <alignment vertical="center" shrinkToFit="1"/>
    </xf>
    <xf numFmtId="179" fontId="0" fillId="0" borderId="47" xfId="0" applyNumberFormat="1" applyBorder="1" applyAlignment="1">
      <alignment vertical="center" shrinkToFit="1"/>
    </xf>
    <xf numFmtId="179" fontId="0" fillId="0" borderId="48" xfId="0" applyNumberFormat="1" applyBorder="1" applyAlignment="1">
      <alignment vertical="center" shrinkToFit="1"/>
    </xf>
    <xf numFmtId="179" fontId="0" fillId="0" borderId="52" xfId="0" applyNumberFormat="1" applyBorder="1" applyAlignment="1">
      <alignment vertical="center" shrinkToFit="1"/>
    </xf>
    <xf numFmtId="179" fontId="0" fillId="0" borderId="53" xfId="0" applyNumberFormat="1" applyBorder="1" applyAlignment="1">
      <alignment vertical="center" shrinkToFit="1"/>
    </xf>
    <xf numFmtId="179" fontId="0" fillId="0" borderId="54" xfId="0" applyNumberFormat="1" applyBorder="1" applyAlignment="1">
      <alignment vertical="center" shrinkToFit="1"/>
    </xf>
    <xf numFmtId="179" fontId="0" fillId="0" borderId="55" xfId="0" applyNumberFormat="1" applyBorder="1" applyAlignment="1">
      <alignment vertical="center" shrinkToFit="1"/>
    </xf>
    <xf numFmtId="179" fontId="0" fillId="0" borderId="56" xfId="0" applyNumberFormat="1" applyBorder="1" applyAlignment="1">
      <alignment vertical="center" shrinkToFit="1"/>
    </xf>
    <xf numFmtId="179" fontId="0" fillId="0" borderId="66" xfId="0" applyNumberFormat="1" applyBorder="1" applyAlignment="1">
      <alignment vertical="center" shrinkToFit="1"/>
    </xf>
    <xf numFmtId="179" fontId="0" fillId="0" borderId="67" xfId="0" applyNumberFormat="1" applyBorder="1" applyAlignment="1">
      <alignment vertical="center" shrinkToFit="1"/>
    </xf>
    <xf numFmtId="179" fontId="0" fillId="0" borderId="68" xfId="0" applyNumberFormat="1" applyBorder="1" applyAlignment="1">
      <alignment vertical="center" shrinkToFit="1"/>
    </xf>
    <xf numFmtId="179" fontId="0" fillId="0" borderId="69" xfId="0" applyNumberFormat="1" applyBorder="1" applyAlignment="1">
      <alignment vertical="center" shrinkToFit="1"/>
    </xf>
    <xf numFmtId="179" fontId="0" fillId="0" borderId="70" xfId="0" applyNumberFormat="1" applyBorder="1" applyAlignment="1">
      <alignment vertical="center" shrinkToFit="1"/>
    </xf>
    <xf numFmtId="179" fontId="0" fillId="0" borderId="67" xfId="0" applyNumberFormat="1" applyBorder="1" applyAlignment="1">
      <alignment horizontal="center" vertical="center" shrinkToFit="1"/>
    </xf>
    <xf numFmtId="179" fontId="0" fillId="0" borderId="68" xfId="0" applyNumberFormat="1" applyBorder="1" applyAlignment="1">
      <alignment horizontal="center" vertical="center" shrinkToFit="1"/>
    </xf>
    <xf numFmtId="179" fontId="0" fillId="2" borderId="61" xfId="0" applyNumberFormat="1" applyFill="1" applyBorder="1" applyAlignment="1">
      <alignment vertical="center" shrinkToFit="1"/>
    </xf>
    <xf numFmtId="179" fontId="0" fillId="2" borderId="62" xfId="0" applyNumberFormat="1" applyFill="1" applyBorder="1" applyAlignment="1">
      <alignment vertical="center" shrinkToFit="1"/>
    </xf>
    <xf numFmtId="179" fontId="0" fillId="2" borderId="63" xfId="0" applyNumberFormat="1" applyFill="1" applyBorder="1" applyAlignment="1">
      <alignment vertical="center" shrinkToFit="1"/>
    </xf>
    <xf numFmtId="179" fontId="0" fillId="2" borderId="64" xfId="0" applyNumberFormat="1" applyFill="1" applyBorder="1" applyAlignment="1">
      <alignment vertical="center" shrinkToFit="1"/>
    </xf>
    <xf numFmtId="179" fontId="0" fillId="2" borderId="65" xfId="0" applyNumberFormat="1" applyFill="1" applyBorder="1" applyAlignment="1">
      <alignment vertical="center" shrinkToFit="1"/>
    </xf>
    <xf numFmtId="3" fontId="0" fillId="0" borderId="44" xfId="0" applyNumberFormat="1" applyBorder="1" applyAlignment="1">
      <alignment vertical="center" shrinkToFit="1"/>
    </xf>
    <xf numFmtId="3" fontId="0" fillId="0" borderId="47" xfId="0" applyNumberFormat="1" applyBorder="1" applyAlignment="1">
      <alignment vertical="center" shrinkToFit="1"/>
    </xf>
    <xf numFmtId="3" fontId="0" fillId="0" borderId="52" xfId="0" applyNumberFormat="1" applyBorder="1" applyAlignment="1">
      <alignment vertical="center" shrinkToFit="1"/>
    </xf>
    <xf numFmtId="3" fontId="0" fillId="0" borderId="53" xfId="0" applyNumberFormat="1" applyBorder="1" applyAlignment="1">
      <alignment vertical="center" shrinkToFit="1"/>
    </xf>
    <xf numFmtId="3" fontId="0" fillId="0" borderId="55" xfId="0" applyNumberFormat="1" applyBorder="1" applyAlignment="1">
      <alignment vertical="center" shrinkToFit="1"/>
    </xf>
    <xf numFmtId="3" fontId="0" fillId="0" borderId="66" xfId="0" applyNumberFormat="1" applyBorder="1" applyAlignment="1">
      <alignment vertical="center" shrinkToFit="1"/>
    </xf>
    <xf numFmtId="3" fontId="0" fillId="0" borderId="67" xfId="0" applyNumberFormat="1" applyBorder="1" applyAlignment="1">
      <alignment vertical="center" shrinkToFit="1"/>
    </xf>
    <xf numFmtId="3" fontId="0" fillId="0" borderId="69" xfId="0" applyNumberFormat="1" applyBorder="1" applyAlignment="1">
      <alignment vertical="center" shrinkToFit="1"/>
    </xf>
    <xf numFmtId="3" fontId="0" fillId="0" borderId="67" xfId="0" applyNumberFormat="1" applyBorder="1" applyAlignment="1">
      <alignment horizontal="center" vertical="center" shrinkToFit="1"/>
    </xf>
    <xf numFmtId="3" fontId="0" fillId="2" borderId="32" xfId="0" applyNumberFormat="1" applyFill="1" applyBorder="1" applyAlignment="1">
      <alignment vertical="center" shrinkToFit="1"/>
    </xf>
    <xf numFmtId="3" fontId="0" fillId="2" borderId="24" xfId="0" applyNumberFormat="1" applyFill="1" applyBorder="1" applyAlignment="1">
      <alignment vertical="center" shrinkToFit="1"/>
    </xf>
    <xf numFmtId="3" fontId="0" fillId="2" borderId="6" xfId="0" applyNumberFormat="1" applyFill="1" applyBorder="1" applyAlignment="1">
      <alignment vertical="center" shrinkToFit="1"/>
    </xf>
    <xf numFmtId="176" fontId="0" fillId="0" borderId="0" xfId="0" applyNumberFormat="1" applyAlignment="1">
      <alignment vertical="center" shrinkToFit="1"/>
    </xf>
    <xf numFmtId="176" fontId="3" fillId="0" borderId="59" xfId="0" applyNumberFormat="1" applyFont="1" applyBorder="1" applyAlignment="1">
      <alignment horizontal="center" vertical="center" shrinkToFit="1"/>
    </xf>
    <xf numFmtId="176" fontId="3" fillId="2" borderId="39" xfId="0" applyNumberFormat="1" applyFont="1" applyFill="1" applyBorder="1" applyAlignment="1">
      <alignment horizontal="center" vertical="center" shrinkToFit="1"/>
    </xf>
    <xf numFmtId="176" fontId="0" fillId="2" borderId="32" xfId="0" applyNumberFormat="1" applyFill="1" applyBorder="1" applyAlignment="1">
      <alignment vertical="center" shrinkToFit="1"/>
    </xf>
    <xf numFmtId="176" fontId="0" fillId="2" borderId="24" xfId="0" applyNumberFormat="1" applyFill="1" applyBorder="1" applyAlignment="1">
      <alignment vertical="center" shrinkToFit="1"/>
    </xf>
    <xf numFmtId="176" fontId="0" fillId="2" borderId="12" xfId="0" applyNumberFormat="1" applyFill="1" applyBorder="1" applyAlignment="1">
      <alignment vertical="center" shrinkToFit="1"/>
    </xf>
    <xf numFmtId="176" fontId="0" fillId="2" borderId="6" xfId="0" applyNumberFormat="1" applyFill="1" applyBorder="1" applyAlignment="1">
      <alignment vertical="center" shrinkToFit="1"/>
    </xf>
    <xf numFmtId="176" fontId="0" fillId="2" borderId="7" xfId="0" applyNumberFormat="1" applyFill="1" applyBorder="1" applyAlignment="1">
      <alignment vertical="center" shrinkToFit="1"/>
    </xf>
    <xf numFmtId="176" fontId="5" fillId="0" borderId="60" xfId="0" applyNumberFormat="1" applyFont="1" applyBorder="1" applyAlignment="1">
      <alignment horizontal="center" vertical="center" shrinkToFit="1"/>
    </xf>
    <xf numFmtId="176" fontId="3" fillId="2" borderId="40" xfId="0" applyNumberFormat="1" applyFont="1" applyFill="1" applyBorder="1" applyAlignment="1">
      <alignment horizontal="center" vertical="center" shrinkToFit="1"/>
    </xf>
    <xf numFmtId="176" fontId="3" fillId="2" borderId="60" xfId="0" applyNumberFormat="1" applyFont="1" applyFill="1" applyBorder="1" applyAlignment="1">
      <alignment horizontal="center" vertical="center" shrinkToFit="1"/>
    </xf>
    <xf numFmtId="176" fontId="0" fillId="2" borderId="64" xfId="0" applyNumberFormat="1" applyFill="1" applyBorder="1" applyAlignment="1">
      <alignment vertical="center" shrinkToFit="1"/>
    </xf>
    <xf numFmtId="177" fontId="0" fillId="0" borderId="61" xfId="0" applyNumberFormat="1" applyBorder="1" applyAlignment="1">
      <alignment vertical="center" shrinkToFit="1"/>
    </xf>
    <xf numFmtId="177" fontId="0" fillId="2" borderId="31" xfId="0" applyNumberFormat="1" applyFill="1" applyBorder="1" applyAlignment="1">
      <alignment vertical="center" shrinkToFit="1"/>
    </xf>
    <xf numFmtId="177" fontId="0" fillId="2" borderId="28" xfId="0" applyNumberFormat="1" applyFill="1" applyBorder="1" applyAlignment="1">
      <alignment vertical="center" shrinkToFit="1"/>
    </xf>
    <xf numFmtId="177" fontId="0" fillId="2" borderId="10" xfId="0" applyNumberFormat="1" applyFill="1" applyBorder="1" applyAlignment="1">
      <alignment vertical="center" shrinkToFit="1"/>
    </xf>
    <xf numFmtId="177" fontId="0" fillId="2" borderId="71" xfId="0" applyNumberFormat="1" applyFill="1" applyBorder="1" applyAlignment="1">
      <alignment vertical="center" shrinkToFit="1"/>
    </xf>
    <xf numFmtId="177" fontId="0" fillId="2" borderId="11" xfId="0" applyNumberFormat="1" applyFill="1" applyBorder="1" applyAlignment="1">
      <alignment vertical="center" shrinkToFit="1"/>
    </xf>
    <xf numFmtId="176" fontId="0" fillId="0" borderId="112" xfId="0" applyNumberFormat="1" applyBorder="1" applyAlignment="1">
      <alignment vertical="center" shrinkToFit="1"/>
    </xf>
    <xf numFmtId="176" fontId="0" fillId="0" borderId="81" xfId="0" applyNumberFormat="1" applyBorder="1" applyAlignment="1">
      <alignment vertical="center" shrinkToFit="1"/>
    </xf>
    <xf numFmtId="176" fontId="0" fillId="0" borderId="113" xfId="0" applyNumberFormat="1" applyBorder="1" applyAlignment="1">
      <alignment vertical="center" shrinkToFit="1"/>
    </xf>
    <xf numFmtId="176" fontId="0" fillId="0" borderId="31" xfId="0" applyNumberFormat="1" applyBorder="1" applyAlignment="1">
      <alignment vertical="center" shrinkToFit="1"/>
    </xf>
    <xf numFmtId="176" fontId="0" fillId="0" borderId="28" xfId="0" applyNumberFormat="1" applyBorder="1" applyAlignment="1">
      <alignment vertical="center" shrinkToFit="1"/>
    </xf>
    <xf numFmtId="176" fontId="0" fillId="0" borderId="71" xfId="0" applyNumberFormat="1" applyBorder="1" applyAlignment="1">
      <alignment vertical="center" shrinkToFit="1"/>
    </xf>
    <xf numFmtId="177" fontId="0" fillId="2" borderId="62" xfId="0" applyNumberFormat="1" applyFill="1" applyBorder="1" applyAlignment="1">
      <alignment vertical="center" shrinkToFit="1"/>
    </xf>
    <xf numFmtId="177" fontId="0" fillId="2" borderId="63" xfId="0" applyNumberFormat="1" applyFill="1" applyBorder="1" applyAlignment="1">
      <alignment vertical="center" shrinkToFit="1"/>
    </xf>
    <xf numFmtId="177" fontId="0" fillId="2" borderId="65" xfId="0" applyNumberFormat="1" applyFill="1"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2"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shrinkToFit="1"/>
    </xf>
    <xf numFmtId="0" fontId="0" fillId="0" borderId="3" xfId="0" applyBorder="1" applyAlignment="1">
      <alignment vertical="center" shrinkToFit="1"/>
    </xf>
    <xf numFmtId="0" fontId="0" fillId="0" borderId="123" xfId="0" applyBorder="1" applyAlignment="1">
      <alignment vertical="center" shrinkToFit="1"/>
    </xf>
    <xf numFmtId="0" fontId="0" fillId="0" borderId="104" xfId="0" applyBorder="1" applyAlignment="1">
      <alignment vertical="center" shrinkToFit="1"/>
    </xf>
    <xf numFmtId="38" fontId="0" fillId="0" borderId="70" xfId="0" applyNumberFormat="1" applyBorder="1" applyAlignment="1">
      <alignment vertical="center" shrinkToFit="1"/>
    </xf>
    <xf numFmtId="0" fontId="0" fillId="0" borderId="105" xfId="0" applyBorder="1" applyAlignment="1">
      <alignment vertical="center" shrinkToFit="1"/>
    </xf>
    <xf numFmtId="0" fontId="3" fillId="2" borderId="116" xfId="0" applyFont="1" applyFill="1" applyBorder="1" applyAlignment="1">
      <alignment horizontal="center" vertical="center" shrinkToFit="1"/>
    </xf>
    <xf numFmtId="0" fontId="0" fillId="2" borderId="117" xfId="0" applyFill="1" applyBorder="1" applyAlignment="1">
      <alignment vertical="center" shrinkToFit="1"/>
    </xf>
    <xf numFmtId="0" fontId="0" fillId="2" borderId="118" xfId="0" applyFill="1" applyBorder="1" applyAlignment="1">
      <alignment vertical="center" shrinkToFit="1"/>
    </xf>
    <xf numFmtId="0" fontId="0" fillId="2" borderId="119" xfId="0" applyFill="1" applyBorder="1" applyAlignment="1">
      <alignment vertical="center" shrinkToFit="1"/>
    </xf>
    <xf numFmtId="0" fontId="0" fillId="2" borderId="120" xfId="0" applyFill="1" applyBorder="1" applyAlignment="1">
      <alignment vertical="center" shrinkToFit="1"/>
    </xf>
    <xf numFmtId="0" fontId="0" fillId="2" borderId="121" xfId="0" applyFill="1" applyBorder="1" applyAlignment="1">
      <alignment vertical="center" shrinkToFit="1"/>
    </xf>
    <xf numFmtId="0" fontId="0" fillId="2" borderId="124" xfId="0" applyFill="1" applyBorder="1" applyAlignment="1">
      <alignment vertical="center" shrinkToFit="1"/>
    </xf>
    <xf numFmtId="0" fontId="0" fillId="2" borderId="125" xfId="0" applyFill="1" applyBorder="1" applyAlignment="1">
      <alignment vertical="center" shrinkToFit="1"/>
    </xf>
    <xf numFmtId="176" fontId="0" fillId="0" borderId="126" xfId="0" applyNumberFormat="1" applyBorder="1" applyAlignment="1">
      <alignment vertical="center" shrinkToFit="1"/>
    </xf>
    <xf numFmtId="176" fontId="0" fillId="0" borderId="127" xfId="0" applyNumberFormat="1" applyBorder="1" applyAlignment="1">
      <alignment vertical="center" shrinkToFit="1"/>
    </xf>
    <xf numFmtId="176" fontId="0" fillId="0" borderId="128" xfId="0" applyNumberFormat="1" applyBorder="1" applyAlignment="1">
      <alignment vertical="center" shrinkToFit="1"/>
    </xf>
    <xf numFmtId="176" fontId="0" fillId="0" borderId="29" xfId="0" applyNumberFormat="1" applyBorder="1" applyAlignment="1">
      <alignment vertical="center" shrinkToFit="1"/>
    </xf>
    <xf numFmtId="176" fontId="0" fillId="0" borderId="30" xfId="0" applyNumberFormat="1" applyBorder="1" applyAlignment="1">
      <alignment vertical="center" shrinkToFit="1"/>
    </xf>
    <xf numFmtId="0" fontId="4" fillId="0" borderId="0" xfId="0" applyFont="1" applyAlignment="1">
      <alignment vertical="center"/>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94" xfId="0" applyFont="1" applyBorder="1" applyAlignment="1">
      <alignment horizontal="center" vertical="center" shrinkToFit="1"/>
    </xf>
    <xf numFmtId="0" fontId="0" fillId="0" borderId="50"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122"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177" fontId="2" fillId="0" borderId="49" xfId="0" applyNumberFormat="1" applyFont="1" applyBorder="1" applyAlignment="1">
      <alignment horizontal="center" vertical="center" shrinkToFit="1"/>
    </xf>
    <xf numFmtId="177" fontId="2" fillId="0" borderId="50" xfId="0" applyNumberFormat="1" applyFont="1" applyBorder="1" applyAlignment="1">
      <alignment horizontal="center" vertical="center" shrinkToFit="1"/>
    </xf>
    <xf numFmtId="177" fontId="2" fillId="0" borderId="94" xfId="0" applyNumberFormat="1" applyFont="1" applyBorder="1" applyAlignment="1">
      <alignment horizontal="center" vertical="center" shrinkToFit="1"/>
    </xf>
    <xf numFmtId="177" fontId="2" fillId="0" borderId="95" xfId="0" applyNumberFormat="1" applyFont="1" applyBorder="1" applyAlignment="1">
      <alignment horizontal="center" vertical="center" shrinkToFit="1"/>
    </xf>
    <xf numFmtId="177" fontId="2" fillId="0" borderId="96" xfId="0" applyNumberFormat="1" applyFont="1" applyBorder="1" applyAlignment="1">
      <alignment horizontal="center" vertical="center" shrinkToFit="1"/>
    </xf>
    <xf numFmtId="177" fontId="2" fillId="0" borderId="97" xfId="0" applyNumberFormat="1" applyFont="1" applyBorder="1" applyAlignment="1">
      <alignment horizontal="center" vertical="center" shrinkToFit="1"/>
    </xf>
    <xf numFmtId="0" fontId="2" fillId="0" borderId="97" xfId="0" applyFont="1"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2" fillId="0" borderId="97"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72"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3" borderId="72" xfId="0" applyFont="1" applyFill="1" applyBorder="1" applyAlignment="1">
      <alignment horizontal="center" vertical="center" shrinkToFit="1"/>
    </xf>
    <xf numFmtId="0" fontId="2" fillId="3" borderId="73"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50" xfId="0" applyFont="1" applyFill="1" applyBorder="1" applyAlignment="1">
      <alignment horizontal="center" vertical="center" shrinkToFit="1"/>
    </xf>
    <xf numFmtId="0" fontId="0" fillId="0" borderId="49" xfId="0" applyBorder="1" applyAlignment="1">
      <alignment horizontal="center" vertical="center" shrinkToFit="1"/>
    </xf>
    <xf numFmtId="176" fontId="2" fillId="0" borderId="72" xfId="0" applyNumberFormat="1" applyFont="1" applyBorder="1" applyAlignment="1">
      <alignment horizontal="center" vertical="center" shrinkToFit="1"/>
    </xf>
    <xf numFmtId="176" fontId="2" fillId="0" borderId="73" xfId="0" applyNumberFormat="1" applyFont="1" applyBorder="1" applyAlignment="1">
      <alignment horizontal="center" vertical="center" shrinkToFit="1"/>
    </xf>
    <xf numFmtId="176" fontId="2" fillId="0" borderId="49" xfId="0" applyNumberFormat="1" applyFont="1" applyBorder="1" applyAlignment="1">
      <alignment horizontal="center" vertical="center" shrinkToFit="1"/>
    </xf>
    <xf numFmtId="176" fontId="2" fillId="0" borderId="50" xfId="0" applyNumberFormat="1" applyFont="1" applyBorder="1" applyAlignment="1">
      <alignment horizontal="center" vertical="center" shrinkToFit="1"/>
    </xf>
    <xf numFmtId="176" fontId="2" fillId="0" borderId="95" xfId="0" applyNumberFormat="1" applyFont="1" applyBorder="1" applyAlignment="1">
      <alignment horizontal="center" vertical="center" shrinkToFit="1"/>
    </xf>
    <xf numFmtId="176" fontId="2" fillId="0" borderId="96" xfId="0" applyNumberFormat="1" applyFont="1" applyBorder="1" applyAlignment="1">
      <alignment horizontal="center" vertical="center" shrinkToFit="1"/>
    </xf>
    <xf numFmtId="176" fontId="2" fillId="0" borderId="94" xfId="0" applyNumberFormat="1" applyFont="1" applyBorder="1" applyAlignment="1">
      <alignment horizontal="center" vertical="center" shrinkToFit="1"/>
    </xf>
    <xf numFmtId="176" fontId="2" fillId="0" borderId="97" xfId="0" applyNumberFormat="1" applyFont="1" applyBorder="1" applyAlignment="1">
      <alignment horizontal="center" vertical="center" shrinkToFit="1"/>
    </xf>
    <xf numFmtId="38" fontId="2" fillId="0" borderId="72" xfId="1" applyFont="1" applyBorder="1" applyAlignment="1">
      <alignment horizontal="center" vertical="center" shrinkToFit="1"/>
    </xf>
    <xf numFmtId="38" fontId="2" fillId="0" borderId="73"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50" xfId="1" applyFont="1" applyBorder="1" applyAlignment="1">
      <alignment horizontal="center" vertical="center" shrinkToFit="1"/>
    </xf>
    <xf numFmtId="38" fontId="2" fillId="0" borderId="95" xfId="1" applyFont="1" applyBorder="1" applyAlignment="1">
      <alignment horizontal="center" vertical="center" shrinkToFit="1"/>
    </xf>
    <xf numFmtId="38" fontId="2" fillId="0" borderId="96" xfId="1" applyFont="1" applyBorder="1" applyAlignment="1">
      <alignment horizontal="center" vertical="center" shrinkToFit="1"/>
    </xf>
    <xf numFmtId="38" fontId="2" fillId="0" borderId="94" xfId="1" applyFont="1" applyBorder="1" applyAlignment="1">
      <alignment horizontal="center" vertical="center" shrinkToFit="1"/>
    </xf>
    <xf numFmtId="0" fontId="0" fillId="0" borderId="73" xfId="0" applyBorder="1" applyAlignment="1">
      <alignment horizontal="center" vertical="center" shrinkToFit="1"/>
    </xf>
    <xf numFmtId="0" fontId="2" fillId="0" borderId="94" xfId="0" applyFont="1" applyFill="1" applyBorder="1" applyAlignment="1">
      <alignment horizontal="center" vertical="center" shrinkToFit="1"/>
    </xf>
    <xf numFmtId="177" fontId="2" fillId="0" borderId="72" xfId="0" applyNumberFormat="1" applyFont="1" applyBorder="1" applyAlignment="1">
      <alignment horizontal="center" vertical="center" shrinkToFit="1"/>
    </xf>
    <xf numFmtId="177" fontId="2" fillId="0" borderId="73" xfId="0" applyNumberFormat="1" applyFont="1" applyBorder="1" applyAlignment="1">
      <alignment horizontal="center" vertical="center" shrinkToFit="1"/>
    </xf>
    <xf numFmtId="38" fontId="2" fillId="0" borderId="97" xfId="1" applyFont="1" applyBorder="1" applyAlignment="1">
      <alignment horizontal="center" vertical="center" shrinkToFit="1"/>
    </xf>
    <xf numFmtId="0" fontId="2" fillId="0" borderId="102" xfId="0" applyFont="1" applyBorder="1" applyAlignment="1">
      <alignment horizontal="center" vertical="center" shrinkToFit="1"/>
    </xf>
    <xf numFmtId="0" fontId="2" fillId="0" borderId="103" xfId="0" applyFont="1" applyBorder="1" applyAlignment="1">
      <alignment horizontal="center" vertical="center" shrinkToFit="1"/>
    </xf>
    <xf numFmtId="0" fontId="2" fillId="0" borderId="104" xfId="0" applyFont="1" applyBorder="1" applyAlignment="1">
      <alignment horizontal="center" vertical="center" shrinkToFit="1"/>
    </xf>
    <xf numFmtId="0" fontId="2" fillId="0" borderId="105"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84" xfId="0" applyFont="1" applyBorder="1" applyAlignment="1">
      <alignment horizontal="center" vertical="center" shrinkToFit="1"/>
    </xf>
    <xf numFmtId="0" fontId="4" fillId="0" borderId="0" xfId="0" applyFont="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9" xfId="0" applyBorder="1" applyAlignment="1">
      <alignment horizontal="center" vertical="center" shrinkToFit="1"/>
    </xf>
    <xf numFmtId="0" fontId="0" fillId="0" borderId="26"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0" fillId="0" borderId="20"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3" xfId="0" applyBorder="1" applyAlignment="1">
      <alignment horizontal="center" vertical="center" shrinkToFit="1"/>
    </xf>
    <xf numFmtId="0" fontId="0" fillId="0" borderId="8" xfId="0" applyBorder="1" applyAlignment="1">
      <alignment horizontal="center" vertical="center" shrinkToFit="1"/>
    </xf>
    <xf numFmtId="0" fontId="0" fillId="0" borderId="27" xfId="0" applyBorder="1" applyAlignment="1">
      <alignment horizontal="center" vertical="center" shrinkToFit="1"/>
    </xf>
    <xf numFmtId="0" fontId="0" fillId="0" borderId="23"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0" fontId="0" fillId="0" borderId="28" xfId="0" applyBorder="1" applyAlignment="1">
      <alignment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8" xfId="0" applyBorder="1" applyAlignment="1">
      <alignment horizontal="center" vertic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2" fillId="0" borderId="99" xfId="0" applyFont="1" applyBorder="1" applyAlignment="1">
      <alignment horizontal="center" vertical="center" wrapText="1" shrinkToFit="1"/>
    </xf>
    <xf numFmtId="0" fontId="2" fillId="0" borderId="100" xfId="0" applyFont="1" applyBorder="1" applyAlignment="1">
      <alignment horizontal="center" vertical="center" wrapText="1" shrinkToFit="1"/>
    </xf>
    <xf numFmtId="0" fontId="2" fillId="0" borderId="101"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4"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98" xfId="0" applyFont="1" applyBorder="1" applyAlignment="1">
      <alignment horizontal="center" vertical="center" wrapText="1" shrinkToFit="1"/>
    </xf>
    <xf numFmtId="0" fontId="0" fillId="0" borderId="42" xfId="0" applyBorder="1" applyAlignment="1">
      <alignment horizontal="center" vertical="center" shrinkToFit="1"/>
    </xf>
    <xf numFmtId="0" fontId="0" fillId="0" borderId="38" xfId="0" applyBorder="1" applyAlignment="1">
      <alignment horizontal="center" vertical="center" shrinkToFit="1"/>
    </xf>
    <xf numFmtId="0" fontId="0" fillId="0" borderId="13" xfId="0" applyBorder="1" applyAlignment="1">
      <alignment horizontal="center" vertical="center" shrinkToFit="1"/>
    </xf>
    <xf numFmtId="0" fontId="0" fillId="0" borderId="34" xfId="0"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85"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4" fillId="0" borderId="4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2" xfId="0" applyFont="1" applyBorder="1" applyAlignment="1">
      <alignment horizontal="center" vertical="center"/>
    </xf>
    <xf numFmtId="0" fontId="4" fillId="0" borderId="77" xfId="0" applyFont="1" applyBorder="1" applyAlignment="1">
      <alignment horizontal="center" vertical="center"/>
    </xf>
    <xf numFmtId="0" fontId="4" fillId="0" borderId="8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5" fillId="0" borderId="43" xfId="0" applyFont="1" applyBorder="1" applyAlignment="1">
      <alignment horizontal="center" vertical="center"/>
    </xf>
    <xf numFmtId="0" fontId="0" fillId="0" borderId="44" xfId="0" applyBorder="1" applyAlignment="1">
      <alignment vertical="center" wrapText="1"/>
    </xf>
    <xf numFmtId="0" fontId="0" fillId="0" borderId="45" xfId="0" applyBorder="1" applyAlignment="1">
      <alignment vertical="center"/>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 fillId="0" borderId="51"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xf>
    <xf numFmtId="0" fontId="3" fillId="0" borderId="59"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xf>
    <xf numFmtId="0" fontId="0" fillId="0" borderId="70" xfId="0" applyBorder="1" applyAlignment="1">
      <alignment vertical="center" wrapText="1"/>
    </xf>
    <xf numFmtId="0" fontId="0" fillId="0" borderId="66" xfId="0" applyBorder="1" applyAlignment="1">
      <alignment vertical="center" wrapText="1"/>
    </xf>
    <xf numFmtId="0" fontId="3" fillId="2" borderId="60" xfId="0" applyFont="1" applyFill="1" applyBorder="1" applyAlignment="1">
      <alignment horizontal="center" vertical="center"/>
    </xf>
    <xf numFmtId="0" fontId="0" fillId="2" borderId="61" xfId="0" applyFill="1" applyBorder="1" applyAlignment="1">
      <alignment vertical="center"/>
    </xf>
    <xf numFmtId="0" fontId="0" fillId="2" borderId="62" xfId="0" applyFill="1" applyBorder="1" applyAlignment="1">
      <alignment vertical="center"/>
    </xf>
    <xf numFmtId="0" fontId="0" fillId="2" borderId="63" xfId="0" applyFill="1" applyBorder="1" applyAlignment="1">
      <alignment vertical="center"/>
    </xf>
    <xf numFmtId="0" fontId="0" fillId="2" borderId="64" xfId="0" applyFill="1" applyBorder="1" applyAlignment="1">
      <alignment vertical="center"/>
    </xf>
    <xf numFmtId="0" fontId="0" fillId="0" borderId="67" xfId="0" applyBorder="1" applyAlignment="1">
      <alignment horizontal="right" vertical="center"/>
    </xf>
    <xf numFmtId="0" fontId="0" fillId="0" borderId="68" xfId="0" applyBorder="1" applyAlignment="1">
      <alignment horizontal="right" vertical="center"/>
    </xf>
    <xf numFmtId="0" fontId="11" fillId="0" borderId="45" xfId="0" applyFont="1" applyBorder="1" applyAlignment="1">
      <alignment vertical="center" wrapText="1"/>
    </xf>
    <xf numFmtId="0" fontId="11" fillId="0" borderId="45" xfId="0" applyFont="1" applyBorder="1" applyAlignment="1">
      <alignment vertical="center"/>
    </xf>
    <xf numFmtId="0" fontId="11" fillId="2" borderId="62" xfId="0" applyFont="1" applyFill="1" applyBorder="1" applyAlignment="1">
      <alignment vertical="center"/>
    </xf>
    <xf numFmtId="0" fontId="11" fillId="0" borderId="48" xfId="0" applyFont="1" applyBorder="1" applyAlignment="1">
      <alignment vertical="center" wrapText="1"/>
    </xf>
    <xf numFmtId="0" fontId="11" fillId="2" borderId="65" xfId="0" applyFont="1" applyFill="1" applyBorder="1" applyAlignment="1">
      <alignment vertical="center"/>
    </xf>
    <xf numFmtId="0" fontId="11" fillId="0" borderId="44" xfId="0" applyFont="1" applyBorder="1" applyAlignment="1">
      <alignment vertical="center" wrapText="1"/>
    </xf>
    <xf numFmtId="0" fontId="11" fillId="0" borderId="46" xfId="0" applyFont="1" applyBorder="1" applyAlignment="1">
      <alignment vertical="center"/>
    </xf>
    <xf numFmtId="0" fontId="11" fillId="2" borderId="61" xfId="0" applyFont="1" applyFill="1" applyBorder="1" applyAlignment="1">
      <alignment vertical="center"/>
    </xf>
    <xf numFmtId="0" fontId="11" fillId="2" borderId="63"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33</xdr:col>
      <xdr:colOff>142875</xdr:colOff>
      <xdr:row>0</xdr:row>
      <xdr:rowOff>57151</xdr:rowOff>
    </xdr:from>
    <xdr:to>
      <xdr:col>33</xdr:col>
      <xdr:colOff>1047750</xdr:colOff>
      <xdr:row>0</xdr:row>
      <xdr:rowOff>400051</xdr:rowOff>
    </xdr:to>
    <xdr:sp macro="" textlink="">
      <xdr:nvSpPr>
        <xdr:cNvPr id="3" name="正方形/長方形 2"/>
        <xdr:cNvSpPr/>
      </xdr:nvSpPr>
      <xdr:spPr>
        <a:xfrm>
          <a:off x="19192875" y="57151"/>
          <a:ext cx="904875" cy="3429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別紙１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7"/>
  <sheetViews>
    <sheetView tabSelected="1" view="pageBreakPreview" topLeftCell="A98" zoomScale="82" zoomScaleNormal="100" zoomScaleSheetLayoutView="82" workbookViewId="0">
      <selection activeCell="M114" sqref="M114"/>
    </sheetView>
  </sheetViews>
  <sheetFormatPr defaultRowHeight="13.5" x14ac:dyDescent="0.15"/>
  <cols>
    <col min="1" max="1" width="2.75" style="33" customWidth="1"/>
    <col min="2" max="3" width="4.625" style="33" customWidth="1"/>
    <col min="4" max="4" width="14.125" style="33" customWidth="1"/>
    <col min="5" max="5" width="4.625" style="33" customWidth="1"/>
    <col min="6" max="6" width="6.375" style="33" customWidth="1"/>
    <col min="7" max="7" width="5.5" style="33" customWidth="1"/>
    <col min="8" max="8" width="11.125" style="33" customWidth="1"/>
    <col min="9" max="9" width="5.75" style="33" customWidth="1"/>
    <col min="10" max="10" width="10.125" style="33" customWidth="1"/>
    <col min="11" max="11" width="5.125" style="33" customWidth="1"/>
    <col min="12" max="12" width="10.125" style="33" customWidth="1"/>
    <col min="13" max="13" width="4.625" style="33" customWidth="1"/>
    <col min="14" max="14" width="10" style="33" customWidth="1"/>
    <col min="15" max="15" width="4.625" style="33" customWidth="1"/>
    <col min="16" max="16" width="14.125" style="33" customWidth="1"/>
    <col min="17" max="17" width="4.625" style="33" customWidth="1"/>
    <col min="18" max="18" width="10" style="33" customWidth="1"/>
    <col min="19" max="19" width="4.625" style="33" customWidth="1"/>
    <col min="20" max="20" width="10.125" style="33" customWidth="1"/>
    <col min="21" max="21" width="4.625" style="33" customWidth="1"/>
    <col min="22" max="22" width="10.125" style="33" customWidth="1"/>
    <col min="23" max="23" width="4.625" style="33" customWidth="1"/>
    <col min="24" max="24" width="10.25" style="33" customWidth="1"/>
    <col min="25" max="25" width="4.625" style="33" customWidth="1"/>
    <col min="26" max="26" width="10.125" style="33" customWidth="1"/>
    <col min="27" max="27" width="4.625" style="33" customWidth="1"/>
    <col min="28" max="28" width="10.25" style="33" customWidth="1"/>
    <col min="29" max="29" width="4.625" style="33" customWidth="1"/>
    <col min="30" max="30" width="14.125" style="33" customWidth="1"/>
    <col min="31" max="31" width="4.875" style="33" customWidth="1"/>
    <col min="32" max="32" width="18.125" style="33" customWidth="1"/>
    <col min="33" max="33" width="4.625" style="33" customWidth="1"/>
    <col min="34" max="34" width="15.5" style="33" customWidth="1"/>
    <col min="35" max="40" width="4.625" style="33" customWidth="1"/>
    <col min="41" max="16384" width="9" style="33"/>
  </cols>
  <sheetData>
    <row r="1" spans="2:34" ht="30" customHeight="1" x14ac:dyDescent="0.15">
      <c r="B1" s="482" t="s">
        <v>28</v>
      </c>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row>
    <row r="2" spans="2:34" ht="14.25" thickBot="1" x14ac:dyDescent="0.2">
      <c r="AH2" s="58" t="s">
        <v>273</v>
      </c>
    </row>
    <row r="3" spans="2:34" ht="13.5" customHeight="1" x14ac:dyDescent="0.15">
      <c r="B3" s="483" t="s">
        <v>26</v>
      </c>
      <c r="C3" s="484"/>
      <c r="D3" s="484"/>
      <c r="E3" s="484"/>
      <c r="F3" s="489" t="s">
        <v>0</v>
      </c>
      <c r="G3" s="492" t="s">
        <v>1</v>
      </c>
      <c r="H3" s="493"/>
      <c r="I3" s="493"/>
      <c r="J3" s="493"/>
      <c r="K3" s="493"/>
      <c r="L3" s="493"/>
      <c r="M3" s="493"/>
      <c r="N3" s="493"/>
      <c r="O3" s="493"/>
      <c r="P3" s="494"/>
      <c r="Q3" s="495" t="s">
        <v>2</v>
      </c>
      <c r="R3" s="493"/>
      <c r="S3" s="493"/>
      <c r="T3" s="493"/>
      <c r="U3" s="493"/>
      <c r="V3" s="493"/>
      <c r="W3" s="493"/>
      <c r="X3" s="493"/>
      <c r="Y3" s="493"/>
      <c r="Z3" s="493"/>
      <c r="AA3" s="493"/>
      <c r="AB3" s="493"/>
      <c r="AC3" s="493"/>
      <c r="AD3" s="496"/>
      <c r="AE3" s="497"/>
      <c r="AF3" s="498"/>
      <c r="AG3" s="499"/>
      <c r="AH3" s="500"/>
    </row>
    <row r="4" spans="2:34" ht="13.5" customHeight="1" x14ac:dyDescent="0.15">
      <c r="B4" s="485"/>
      <c r="C4" s="486"/>
      <c r="D4" s="486"/>
      <c r="E4" s="486"/>
      <c r="F4" s="490"/>
      <c r="G4" s="501" t="s">
        <v>6</v>
      </c>
      <c r="H4" s="502"/>
      <c r="I4" s="507" t="s">
        <v>17</v>
      </c>
      <c r="J4" s="502"/>
      <c r="K4" s="507" t="s">
        <v>18</v>
      </c>
      <c r="L4" s="502"/>
      <c r="M4" s="507" t="s">
        <v>25</v>
      </c>
      <c r="N4" s="502"/>
      <c r="O4" s="507" t="s">
        <v>11</v>
      </c>
      <c r="P4" s="528"/>
      <c r="Q4" s="530" t="s">
        <v>7</v>
      </c>
      <c r="R4" s="508"/>
      <c r="S4" s="508" t="s">
        <v>21</v>
      </c>
      <c r="T4" s="508"/>
      <c r="U4" s="508" t="s">
        <v>19</v>
      </c>
      <c r="V4" s="508"/>
      <c r="W4" s="508" t="s">
        <v>8</v>
      </c>
      <c r="X4" s="508"/>
      <c r="Y4" s="508" t="s">
        <v>20</v>
      </c>
      <c r="Z4" s="508"/>
      <c r="AA4" s="508" t="s">
        <v>24</v>
      </c>
      <c r="AB4" s="508"/>
      <c r="AC4" s="508" t="s">
        <v>14</v>
      </c>
      <c r="AD4" s="509"/>
      <c r="AE4" s="510" t="s">
        <v>16</v>
      </c>
      <c r="AF4" s="511"/>
      <c r="AG4" s="513" t="s">
        <v>3</v>
      </c>
      <c r="AH4" s="514"/>
    </row>
    <row r="5" spans="2:34" ht="24" customHeight="1" x14ac:dyDescent="0.15">
      <c r="B5" s="485"/>
      <c r="C5" s="486"/>
      <c r="D5" s="486"/>
      <c r="E5" s="486"/>
      <c r="F5" s="490"/>
      <c r="G5" s="503"/>
      <c r="H5" s="504"/>
      <c r="I5" s="504"/>
      <c r="J5" s="504"/>
      <c r="K5" s="504"/>
      <c r="L5" s="504"/>
      <c r="M5" s="504"/>
      <c r="N5" s="504"/>
      <c r="O5" s="511"/>
      <c r="P5" s="529"/>
      <c r="Q5" s="530"/>
      <c r="R5" s="508"/>
      <c r="S5" s="508"/>
      <c r="T5" s="508"/>
      <c r="U5" s="508"/>
      <c r="V5" s="508"/>
      <c r="W5" s="508"/>
      <c r="X5" s="508"/>
      <c r="Y5" s="508"/>
      <c r="Z5" s="508"/>
      <c r="AA5" s="508"/>
      <c r="AB5" s="508"/>
      <c r="AC5" s="508"/>
      <c r="AD5" s="509"/>
      <c r="AE5" s="510"/>
      <c r="AF5" s="511"/>
      <c r="AG5" s="508"/>
      <c r="AH5" s="515"/>
    </row>
    <row r="6" spans="2:34" ht="21.75" customHeight="1" x14ac:dyDescent="0.15">
      <c r="B6" s="485"/>
      <c r="C6" s="486"/>
      <c r="D6" s="486"/>
      <c r="E6" s="486"/>
      <c r="F6" s="490"/>
      <c r="G6" s="505"/>
      <c r="H6" s="506"/>
      <c r="I6" s="506"/>
      <c r="J6" s="506"/>
      <c r="K6" s="506"/>
      <c r="L6" s="506"/>
      <c r="M6" s="506"/>
      <c r="N6" s="506"/>
      <c r="O6" s="513"/>
      <c r="P6" s="514"/>
      <c r="Q6" s="530"/>
      <c r="R6" s="508"/>
      <c r="S6" s="508"/>
      <c r="T6" s="508"/>
      <c r="U6" s="508"/>
      <c r="V6" s="508"/>
      <c r="W6" s="508"/>
      <c r="X6" s="508"/>
      <c r="Y6" s="508"/>
      <c r="Z6" s="508"/>
      <c r="AA6" s="508"/>
      <c r="AB6" s="508"/>
      <c r="AC6" s="508"/>
      <c r="AD6" s="509"/>
      <c r="AE6" s="512"/>
      <c r="AF6" s="513"/>
      <c r="AG6" s="508"/>
      <c r="AH6" s="515"/>
    </row>
    <row r="7" spans="2:34" ht="42.75" customHeight="1" thickBot="1" x14ac:dyDescent="0.2">
      <c r="B7" s="487"/>
      <c r="C7" s="488"/>
      <c r="D7" s="488"/>
      <c r="E7" s="488"/>
      <c r="F7" s="491"/>
      <c r="G7" s="59" t="s">
        <v>10</v>
      </c>
      <c r="H7" s="60" t="s">
        <v>12</v>
      </c>
      <c r="I7" s="60" t="s">
        <v>10</v>
      </c>
      <c r="J7" s="60" t="s">
        <v>12</v>
      </c>
      <c r="K7" s="60" t="s">
        <v>10</v>
      </c>
      <c r="L7" s="60" t="s">
        <v>13</v>
      </c>
      <c r="M7" s="60" t="s">
        <v>10</v>
      </c>
      <c r="N7" s="60" t="s">
        <v>13</v>
      </c>
      <c r="O7" s="60" t="s">
        <v>10</v>
      </c>
      <c r="P7" s="61" t="s">
        <v>13</v>
      </c>
      <c r="Q7" s="62" t="s">
        <v>10</v>
      </c>
      <c r="R7" s="60" t="s">
        <v>13</v>
      </c>
      <c r="S7" s="60" t="s">
        <v>10</v>
      </c>
      <c r="T7" s="60" t="s">
        <v>13</v>
      </c>
      <c r="U7" s="60" t="s">
        <v>10</v>
      </c>
      <c r="V7" s="60" t="s">
        <v>13</v>
      </c>
      <c r="W7" s="60" t="s">
        <v>10</v>
      </c>
      <c r="X7" s="60" t="s">
        <v>13</v>
      </c>
      <c r="Y7" s="60" t="s">
        <v>10</v>
      </c>
      <c r="Z7" s="60" t="s">
        <v>13</v>
      </c>
      <c r="AA7" s="60" t="s">
        <v>10</v>
      </c>
      <c r="AB7" s="60" t="s">
        <v>13</v>
      </c>
      <c r="AC7" s="60" t="s">
        <v>10</v>
      </c>
      <c r="AD7" s="63" t="s">
        <v>13</v>
      </c>
      <c r="AE7" s="59" t="s">
        <v>10</v>
      </c>
      <c r="AF7" s="60" t="s">
        <v>13</v>
      </c>
      <c r="AG7" s="60" t="s">
        <v>10</v>
      </c>
      <c r="AH7" s="61" t="s">
        <v>13</v>
      </c>
    </row>
    <row r="8" spans="2:34" ht="24" customHeight="1" x14ac:dyDescent="0.15">
      <c r="B8" s="421" t="s">
        <v>265</v>
      </c>
      <c r="C8" s="527"/>
      <c r="D8" s="527"/>
      <c r="E8" s="527"/>
      <c r="F8" s="64" t="s">
        <v>4</v>
      </c>
      <c r="G8" s="25">
        <v>41</v>
      </c>
      <c r="H8" s="20">
        <v>5798920</v>
      </c>
      <c r="I8" s="20">
        <v>1</v>
      </c>
      <c r="J8" s="20">
        <v>800</v>
      </c>
      <c r="K8" s="20">
        <v>42</v>
      </c>
      <c r="L8" s="20">
        <v>4833496</v>
      </c>
      <c r="M8" s="20">
        <v>9</v>
      </c>
      <c r="N8" s="20">
        <v>5405000</v>
      </c>
      <c r="O8" s="20">
        <f>G8+I8+K8+M8</f>
        <v>93</v>
      </c>
      <c r="P8" s="65">
        <f>H8+J8+L8+N8</f>
        <v>16038216</v>
      </c>
      <c r="Q8" s="23">
        <v>313</v>
      </c>
      <c r="R8" s="20">
        <v>35064728</v>
      </c>
      <c r="S8" s="20">
        <v>199</v>
      </c>
      <c r="T8" s="20">
        <v>37648960</v>
      </c>
      <c r="U8" s="20">
        <v>15</v>
      </c>
      <c r="V8" s="20">
        <v>7078228</v>
      </c>
      <c r="W8" s="20">
        <v>11</v>
      </c>
      <c r="X8" s="20">
        <v>470000</v>
      </c>
      <c r="Y8" s="20"/>
      <c r="Z8" s="20"/>
      <c r="AA8" s="20">
        <v>7</v>
      </c>
      <c r="AB8" s="20">
        <v>468756</v>
      </c>
      <c r="AC8" s="20">
        <f>Q8+S8+U8+W8+Y8+AA8</f>
        <v>545</v>
      </c>
      <c r="AD8" s="66">
        <f>R8+T8+V8+X8+Z8+AB8</f>
        <v>80730672</v>
      </c>
      <c r="AE8" s="25">
        <f>O8+AC8</f>
        <v>638</v>
      </c>
      <c r="AF8" s="20">
        <f>P8+AD8</f>
        <v>96768888</v>
      </c>
      <c r="AG8" s="20">
        <v>636</v>
      </c>
      <c r="AH8" s="65">
        <v>87003888</v>
      </c>
    </row>
    <row r="9" spans="2:34" ht="24" customHeight="1" x14ac:dyDescent="0.15">
      <c r="B9" s="415"/>
      <c r="C9" s="418"/>
      <c r="D9" s="418"/>
      <c r="E9" s="418"/>
      <c r="F9" s="67" t="s">
        <v>5</v>
      </c>
      <c r="G9" s="68"/>
      <c r="H9" s="69"/>
      <c r="I9" s="69"/>
      <c r="J9" s="69"/>
      <c r="K9" s="69"/>
      <c r="L9" s="69"/>
      <c r="M9" s="69"/>
      <c r="N9" s="69"/>
      <c r="O9" s="69">
        <f>G9+I9+K9+M9</f>
        <v>0</v>
      </c>
      <c r="P9" s="70">
        <f t="shared" ref="P9:P10" si="0">H9+J9+L9+N9</f>
        <v>0</v>
      </c>
      <c r="Q9" s="71"/>
      <c r="R9" s="69"/>
      <c r="S9" s="69"/>
      <c r="T9" s="69"/>
      <c r="U9" s="69"/>
      <c r="V9" s="69"/>
      <c r="W9" s="69"/>
      <c r="X9" s="69"/>
      <c r="Y9" s="69"/>
      <c r="Z9" s="69"/>
      <c r="AA9" s="69"/>
      <c r="AB9" s="69"/>
      <c r="AC9" s="69">
        <f t="shared" ref="AC9:AD10" si="1">Q9+S9+U9+W9+Y9+AA9</f>
        <v>0</v>
      </c>
      <c r="AD9" s="72">
        <f t="shared" si="1"/>
        <v>0</v>
      </c>
      <c r="AE9" s="68">
        <f t="shared" ref="AE9:AF10" si="2">O9+AC9</f>
        <v>0</v>
      </c>
      <c r="AF9" s="69">
        <f t="shared" si="2"/>
        <v>0</v>
      </c>
      <c r="AG9" s="69"/>
      <c r="AH9" s="70"/>
    </row>
    <row r="10" spans="2:34" ht="24" customHeight="1" x14ac:dyDescent="0.15">
      <c r="B10" s="415"/>
      <c r="C10" s="418"/>
      <c r="D10" s="418"/>
      <c r="E10" s="418"/>
      <c r="F10" s="73" t="s">
        <v>9</v>
      </c>
      <c r="G10" s="74"/>
      <c r="H10" s="75"/>
      <c r="I10" s="75"/>
      <c r="J10" s="75"/>
      <c r="K10" s="75">
        <v>2</v>
      </c>
      <c r="L10" s="75">
        <v>207000</v>
      </c>
      <c r="M10" s="75"/>
      <c r="N10" s="75"/>
      <c r="O10" s="75">
        <f>G10+I10+K10+M10</f>
        <v>2</v>
      </c>
      <c r="P10" s="76">
        <f t="shared" si="0"/>
        <v>207000</v>
      </c>
      <c r="Q10" s="77">
        <v>2</v>
      </c>
      <c r="R10" s="75">
        <v>174000</v>
      </c>
      <c r="S10" s="75">
        <v>1</v>
      </c>
      <c r="T10" s="75">
        <v>46000</v>
      </c>
      <c r="U10" s="75"/>
      <c r="V10" s="75"/>
      <c r="W10" s="75"/>
      <c r="X10" s="75"/>
      <c r="Y10" s="75"/>
      <c r="Z10" s="75"/>
      <c r="AA10" s="75"/>
      <c r="AB10" s="75"/>
      <c r="AC10" s="75">
        <f t="shared" si="1"/>
        <v>3</v>
      </c>
      <c r="AD10" s="78">
        <f t="shared" si="1"/>
        <v>220000</v>
      </c>
      <c r="AE10" s="74">
        <f t="shared" si="2"/>
        <v>5</v>
      </c>
      <c r="AF10" s="75">
        <f t="shared" si="2"/>
        <v>427000</v>
      </c>
      <c r="AG10" s="79">
        <v>5</v>
      </c>
      <c r="AH10" s="80">
        <v>427000</v>
      </c>
    </row>
    <row r="11" spans="2:34" ht="24" customHeight="1" thickBot="1" x14ac:dyDescent="0.2">
      <c r="B11" s="516"/>
      <c r="C11" s="517"/>
      <c r="D11" s="517"/>
      <c r="E11" s="517"/>
      <c r="F11" s="26" t="s">
        <v>15</v>
      </c>
      <c r="G11" s="27">
        <f>SUM(G8:G10)</f>
        <v>41</v>
      </c>
      <c r="H11" s="29">
        <f t="shared" ref="H11:AH11" si="3">SUM(H8:H10)</f>
        <v>5798920</v>
      </c>
      <c r="I11" s="29">
        <f t="shared" si="3"/>
        <v>1</v>
      </c>
      <c r="J11" s="29">
        <f t="shared" si="3"/>
        <v>800</v>
      </c>
      <c r="K11" s="29">
        <f t="shared" si="3"/>
        <v>44</v>
      </c>
      <c r="L11" s="29">
        <f t="shared" si="3"/>
        <v>5040496</v>
      </c>
      <c r="M11" s="29">
        <f t="shared" si="3"/>
        <v>9</v>
      </c>
      <c r="N11" s="29">
        <f t="shared" si="3"/>
        <v>5405000</v>
      </c>
      <c r="O11" s="29">
        <f t="shared" si="3"/>
        <v>95</v>
      </c>
      <c r="P11" s="81">
        <f t="shared" si="3"/>
        <v>16245216</v>
      </c>
      <c r="Q11" s="31">
        <f t="shared" si="3"/>
        <v>315</v>
      </c>
      <c r="R11" s="29">
        <f t="shared" si="3"/>
        <v>35238728</v>
      </c>
      <c r="S11" s="29">
        <f t="shared" si="3"/>
        <v>200</v>
      </c>
      <c r="T11" s="29">
        <f t="shared" si="3"/>
        <v>37694960</v>
      </c>
      <c r="U11" s="29">
        <f t="shared" si="3"/>
        <v>15</v>
      </c>
      <c r="V11" s="29">
        <f t="shared" si="3"/>
        <v>7078228</v>
      </c>
      <c r="W11" s="29">
        <f t="shared" si="3"/>
        <v>11</v>
      </c>
      <c r="X11" s="29">
        <f t="shared" si="3"/>
        <v>470000</v>
      </c>
      <c r="Y11" s="29">
        <f t="shared" si="3"/>
        <v>0</v>
      </c>
      <c r="Z11" s="29">
        <f t="shared" si="3"/>
        <v>0</v>
      </c>
      <c r="AA11" s="29">
        <f t="shared" si="3"/>
        <v>7</v>
      </c>
      <c r="AB11" s="29">
        <f t="shared" si="3"/>
        <v>468756</v>
      </c>
      <c r="AC11" s="29">
        <f t="shared" si="3"/>
        <v>548</v>
      </c>
      <c r="AD11" s="82">
        <f t="shared" si="3"/>
        <v>80950672</v>
      </c>
      <c r="AE11" s="27">
        <f t="shared" si="3"/>
        <v>643</v>
      </c>
      <c r="AF11" s="29">
        <f t="shared" si="3"/>
        <v>97195888</v>
      </c>
      <c r="AG11" s="29">
        <f t="shared" si="3"/>
        <v>641</v>
      </c>
      <c r="AH11" s="81">
        <f t="shared" si="3"/>
        <v>87430888</v>
      </c>
    </row>
    <row r="12" spans="2:34" ht="24" customHeight="1" x14ac:dyDescent="0.15">
      <c r="B12" s="531" t="s">
        <v>81</v>
      </c>
      <c r="C12" s="532"/>
      <c r="D12" s="532"/>
      <c r="E12" s="533"/>
      <c r="F12" s="64" t="s">
        <v>4</v>
      </c>
      <c r="G12" s="83"/>
      <c r="H12" s="84"/>
      <c r="I12" s="84"/>
      <c r="J12" s="84"/>
      <c r="K12" s="84"/>
      <c r="L12" s="84"/>
      <c r="M12" s="84">
        <v>6</v>
      </c>
      <c r="N12" s="84">
        <v>1800</v>
      </c>
      <c r="O12" s="84">
        <f>G12+I12+K12+M12</f>
        <v>6</v>
      </c>
      <c r="P12" s="85">
        <f>H12+J12+L12+N12</f>
        <v>1800</v>
      </c>
      <c r="Q12" s="86"/>
      <c r="R12" s="84"/>
      <c r="S12" s="84">
        <v>48</v>
      </c>
      <c r="T12" s="84">
        <v>755406</v>
      </c>
      <c r="U12" s="84"/>
      <c r="V12" s="84"/>
      <c r="W12" s="84"/>
      <c r="X12" s="84"/>
      <c r="Y12" s="84"/>
      <c r="Z12" s="84"/>
      <c r="AA12" s="84"/>
      <c r="AB12" s="84"/>
      <c r="AC12" s="84">
        <f>Q12+S12+U12+W12+Y12+AA12</f>
        <v>48</v>
      </c>
      <c r="AD12" s="87">
        <f>R12+T12+V12+X12+Z12+AB12</f>
        <v>755406</v>
      </c>
      <c r="AE12" s="83">
        <f>O12+AC12</f>
        <v>54</v>
      </c>
      <c r="AF12" s="84">
        <f>P12+AD12</f>
        <v>757206</v>
      </c>
      <c r="AG12" s="84">
        <v>48</v>
      </c>
      <c r="AH12" s="85">
        <v>755406</v>
      </c>
    </row>
    <row r="13" spans="2:34" ht="24" customHeight="1" x14ac:dyDescent="0.15">
      <c r="B13" s="479"/>
      <c r="C13" s="480"/>
      <c r="D13" s="480"/>
      <c r="E13" s="481"/>
      <c r="F13" s="67" t="s">
        <v>82</v>
      </c>
      <c r="G13" s="88"/>
      <c r="H13" s="89"/>
      <c r="I13" s="89"/>
      <c r="J13" s="89"/>
      <c r="K13" s="89"/>
      <c r="L13" s="89"/>
      <c r="M13" s="89"/>
      <c r="N13" s="89"/>
      <c r="O13" s="89">
        <f>G13+I13+K13+M13</f>
        <v>0</v>
      </c>
      <c r="P13" s="90">
        <f t="shared" ref="P13:P14" si="4">H13+J13+L13+N13</f>
        <v>0</v>
      </c>
      <c r="Q13" s="91"/>
      <c r="R13" s="89"/>
      <c r="S13" s="89"/>
      <c r="T13" s="89"/>
      <c r="U13" s="89"/>
      <c r="V13" s="89"/>
      <c r="W13" s="89"/>
      <c r="X13" s="89"/>
      <c r="Y13" s="89"/>
      <c r="Z13" s="89"/>
      <c r="AA13" s="89"/>
      <c r="AB13" s="89"/>
      <c r="AC13" s="89">
        <f t="shared" ref="AC13:AD14" si="5">Q13+S13+U13+W13+Y13+AA13</f>
        <v>0</v>
      </c>
      <c r="AD13" s="92">
        <f t="shared" si="5"/>
        <v>0</v>
      </c>
      <c r="AE13" s="88">
        <f t="shared" ref="AE13:AF14" si="6">O13+AC13</f>
        <v>0</v>
      </c>
      <c r="AF13" s="89">
        <f t="shared" si="6"/>
        <v>0</v>
      </c>
      <c r="AG13" s="89"/>
      <c r="AH13" s="90"/>
    </row>
    <row r="14" spans="2:34" ht="24" customHeight="1" x14ac:dyDescent="0.15">
      <c r="B14" s="479"/>
      <c r="C14" s="480"/>
      <c r="D14" s="480"/>
      <c r="E14" s="481"/>
      <c r="F14" s="73" t="s">
        <v>83</v>
      </c>
      <c r="G14" s="93"/>
      <c r="H14" s="94"/>
      <c r="I14" s="94"/>
      <c r="J14" s="94"/>
      <c r="K14" s="94"/>
      <c r="L14" s="94"/>
      <c r="M14" s="94"/>
      <c r="N14" s="94"/>
      <c r="O14" s="94">
        <f>G14+I14+K14+M14</f>
        <v>0</v>
      </c>
      <c r="P14" s="95">
        <f t="shared" si="4"/>
        <v>0</v>
      </c>
      <c r="Q14" s="96"/>
      <c r="R14" s="94"/>
      <c r="S14" s="94"/>
      <c r="T14" s="94"/>
      <c r="U14" s="94"/>
      <c r="V14" s="94"/>
      <c r="W14" s="94"/>
      <c r="X14" s="94"/>
      <c r="Y14" s="94"/>
      <c r="Z14" s="94"/>
      <c r="AA14" s="94"/>
      <c r="AB14" s="94"/>
      <c r="AC14" s="94">
        <f t="shared" si="5"/>
        <v>0</v>
      </c>
      <c r="AD14" s="97">
        <f t="shared" si="5"/>
        <v>0</v>
      </c>
      <c r="AE14" s="93">
        <f t="shared" si="6"/>
        <v>0</v>
      </c>
      <c r="AF14" s="94">
        <f t="shared" si="6"/>
        <v>0</v>
      </c>
      <c r="AG14" s="98"/>
      <c r="AH14" s="99"/>
    </row>
    <row r="15" spans="2:34" ht="24" customHeight="1" x14ac:dyDescent="0.15">
      <c r="B15" s="424"/>
      <c r="C15" s="425"/>
      <c r="D15" s="425"/>
      <c r="E15" s="534"/>
      <c r="F15" s="100" t="s">
        <v>15</v>
      </c>
      <c r="G15" s="101">
        <f>SUM(G12:G14)</f>
        <v>0</v>
      </c>
      <c r="H15" s="102">
        <f t="shared" ref="H15:AH15" si="7">SUM(H12:H14)</f>
        <v>0</v>
      </c>
      <c r="I15" s="102">
        <f t="shared" si="7"/>
        <v>0</v>
      </c>
      <c r="J15" s="102">
        <f t="shared" si="7"/>
        <v>0</v>
      </c>
      <c r="K15" s="102">
        <f t="shared" si="7"/>
        <v>0</v>
      </c>
      <c r="L15" s="102">
        <f t="shared" si="7"/>
        <v>0</v>
      </c>
      <c r="M15" s="102">
        <f t="shared" si="7"/>
        <v>6</v>
      </c>
      <c r="N15" s="102">
        <f t="shared" si="7"/>
        <v>1800</v>
      </c>
      <c r="O15" s="102">
        <f t="shared" si="7"/>
        <v>6</v>
      </c>
      <c r="P15" s="103">
        <f t="shared" si="7"/>
        <v>1800</v>
      </c>
      <c r="Q15" s="104">
        <f t="shared" si="7"/>
        <v>0</v>
      </c>
      <c r="R15" s="102">
        <f t="shared" si="7"/>
        <v>0</v>
      </c>
      <c r="S15" s="102">
        <f t="shared" si="7"/>
        <v>48</v>
      </c>
      <c r="T15" s="102">
        <f t="shared" si="7"/>
        <v>755406</v>
      </c>
      <c r="U15" s="102">
        <f t="shared" si="7"/>
        <v>0</v>
      </c>
      <c r="V15" s="102">
        <f t="shared" si="7"/>
        <v>0</v>
      </c>
      <c r="W15" s="102">
        <f t="shared" si="7"/>
        <v>0</v>
      </c>
      <c r="X15" s="102">
        <f t="shared" si="7"/>
        <v>0</v>
      </c>
      <c r="Y15" s="102">
        <f t="shared" si="7"/>
        <v>0</v>
      </c>
      <c r="Z15" s="102">
        <f t="shared" si="7"/>
        <v>0</v>
      </c>
      <c r="AA15" s="102">
        <f t="shared" si="7"/>
        <v>0</v>
      </c>
      <c r="AB15" s="102">
        <f t="shared" si="7"/>
        <v>0</v>
      </c>
      <c r="AC15" s="102">
        <f t="shared" si="7"/>
        <v>48</v>
      </c>
      <c r="AD15" s="105">
        <f t="shared" si="7"/>
        <v>755406</v>
      </c>
      <c r="AE15" s="101">
        <f t="shared" si="7"/>
        <v>54</v>
      </c>
      <c r="AF15" s="102">
        <f t="shared" si="7"/>
        <v>757206</v>
      </c>
      <c r="AG15" s="102">
        <f t="shared" si="7"/>
        <v>48</v>
      </c>
      <c r="AH15" s="103">
        <f t="shared" si="7"/>
        <v>755406</v>
      </c>
    </row>
    <row r="16" spans="2:34" ht="24" customHeight="1" x14ac:dyDescent="0.15">
      <c r="B16" s="424" t="s">
        <v>84</v>
      </c>
      <c r="C16" s="425"/>
      <c r="D16" s="425"/>
      <c r="E16" s="425"/>
      <c r="F16" s="106" t="s">
        <v>85</v>
      </c>
      <c r="G16" s="107">
        <v>6</v>
      </c>
      <c r="H16" s="108">
        <v>136560</v>
      </c>
      <c r="I16" s="108">
        <v>36</v>
      </c>
      <c r="J16" s="108">
        <v>2078140</v>
      </c>
      <c r="K16" s="108">
        <v>1</v>
      </c>
      <c r="L16" s="108">
        <v>162000</v>
      </c>
      <c r="M16" s="108">
        <v>32</v>
      </c>
      <c r="N16" s="108">
        <v>114835</v>
      </c>
      <c r="O16" s="108">
        <f>G16+I16+K16+M16</f>
        <v>75</v>
      </c>
      <c r="P16" s="109">
        <f>H16+J16+L16+N16</f>
        <v>2491535</v>
      </c>
      <c r="Q16" s="110">
        <v>10</v>
      </c>
      <c r="R16" s="108">
        <v>373194</v>
      </c>
      <c r="S16" s="108">
        <v>147</v>
      </c>
      <c r="T16" s="108">
        <v>12641279</v>
      </c>
      <c r="U16" s="108">
        <v>0</v>
      </c>
      <c r="V16" s="108">
        <v>0</v>
      </c>
      <c r="W16" s="108">
        <v>0</v>
      </c>
      <c r="X16" s="108">
        <v>0</v>
      </c>
      <c r="Y16" s="108">
        <v>0</v>
      </c>
      <c r="Z16" s="108">
        <v>0</v>
      </c>
      <c r="AA16" s="108">
        <v>5</v>
      </c>
      <c r="AB16" s="108">
        <v>99360</v>
      </c>
      <c r="AC16" s="108">
        <f>Q16+S16+U16+W16+Y16+AA16</f>
        <v>162</v>
      </c>
      <c r="AD16" s="111">
        <f>R16+T16+V16+X16+Z16+AB16</f>
        <v>13113833</v>
      </c>
      <c r="AE16" s="107">
        <f>O16+AC16</f>
        <v>237</v>
      </c>
      <c r="AF16" s="108">
        <f>P16+AD16</f>
        <v>15605368</v>
      </c>
      <c r="AG16" s="108">
        <v>237</v>
      </c>
      <c r="AH16" s="109">
        <v>15605368</v>
      </c>
    </row>
    <row r="17" spans="2:34" ht="24" customHeight="1" x14ac:dyDescent="0.15">
      <c r="B17" s="415"/>
      <c r="C17" s="416"/>
      <c r="D17" s="416"/>
      <c r="E17" s="416"/>
      <c r="F17" s="67" t="s">
        <v>82</v>
      </c>
      <c r="G17" s="88"/>
      <c r="H17" s="89"/>
      <c r="I17" s="89"/>
      <c r="J17" s="89"/>
      <c r="K17" s="89"/>
      <c r="L17" s="89"/>
      <c r="M17" s="89"/>
      <c r="N17" s="89"/>
      <c r="O17" s="89">
        <f>G17+I17+K17+M17</f>
        <v>0</v>
      </c>
      <c r="P17" s="90">
        <f t="shared" ref="P17:P18" si="8">H17+J17+L17+N17</f>
        <v>0</v>
      </c>
      <c r="Q17" s="91"/>
      <c r="R17" s="89"/>
      <c r="S17" s="89"/>
      <c r="T17" s="89"/>
      <c r="U17" s="89"/>
      <c r="V17" s="89"/>
      <c r="W17" s="89"/>
      <c r="X17" s="89"/>
      <c r="Y17" s="89"/>
      <c r="Z17" s="89"/>
      <c r="AA17" s="89"/>
      <c r="AB17" s="89"/>
      <c r="AC17" s="89">
        <f t="shared" ref="AC17:AD18" si="9">Q17+S17+U17+W17+Y17+AA17</f>
        <v>0</v>
      </c>
      <c r="AD17" s="92">
        <f t="shared" si="9"/>
        <v>0</v>
      </c>
      <c r="AE17" s="88">
        <f t="shared" ref="AE17:AF18" si="10">O17+AC17</f>
        <v>0</v>
      </c>
      <c r="AF17" s="89">
        <f t="shared" si="10"/>
        <v>0</v>
      </c>
      <c r="AG17" s="89"/>
      <c r="AH17" s="90"/>
    </row>
    <row r="18" spans="2:34" ht="24" customHeight="1" x14ac:dyDescent="0.15">
      <c r="B18" s="415"/>
      <c r="C18" s="416"/>
      <c r="D18" s="416"/>
      <c r="E18" s="416"/>
      <c r="F18" s="73" t="s">
        <v>83</v>
      </c>
      <c r="G18" s="93"/>
      <c r="H18" s="94"/>
      <c r="I18" s="94"/>
      <c r="J18" s="94"/>
      <c r="K18" s="94"/>
      <c r="L18" s="94"/>
      <c r="M18" s="94"/>
      <c r="N18" s="94"/>
      <c r="O18" s="94">
        <f>G18+I18+K18+M18</f>
        <v>0</v>
      </c>
      <c r="P18" s="95">
        <f t="shared" si="8"/>
        <v>0</v>
      </c>
      <c r="Q18" s="96"/>
      <c r="R18" s="94"/>
      <c r="S18" s="94"/>
      <c r="T18" s="94"/>
      <c r="U18" s="94"/>
      <c r="V18" s="94"/>
      <c r="W18" s="94"/>
      <c r="X18" s="94"/>
      <c r="Y18" s="94"/>
      <c r="Z18" s="94"/>
      <c r="AA18" s="94"/>
      <c r="AB18" s="94"/>
      <c r="AC18" s="94">
        <f t="shared" si="9"/>
        <v>0</v>
      </c>
      <c r="AD18" s="97">
        <f t="shared" si="9"/>
        <v>0</v>
      </c>
      <c r="AE18" s="93">
        <f t="shared" si="10"/>
        <v>0</v>
      </c>
      <c r="AF18" s="94">
        <f t="shared" si="10"/>
        <v>0</v>
      </c>
      <c r="AG18" s="98"/>
      <c r="AH18" s="99"/>
    </row>
    <row r="19" spans="2:34" ht="24" customHeight="1" x14ac:dyDescent="0.15">
      <c r="B19" s="415"/>
      <c r="C19" s="416"/>
      <c r="D19" s="416"/>
      <c r="E19" s="416"/>
      <c r="F19" s="112" t="s">
        <v>15</v>
      </c>
      <c r="G19" s="113">
        <f>SUM(G16:G18)</f>
        <v>6</v>
      </c>
      <c r="H19" s="114">
        <f t="shared" ref="H19:AH19" si="11">SUM(H16:H18)</f>
        <v>136560</v>
      </c>
      <c r="I19" s="114">
        <f t="shared" si="11"/>
        <v>36</v>
      </c>
      <c r="J19" s="114">
        <f t="shared" si="11"/>
        <v>2078140</v>
      </c>
      <c r="K19" s="114">
        <f t="shared" si="11"/>
        <v>1</v>
      </c>
      <c r="L19" s="114">
        <f t="shared" si="11"/>
        <v>162000</v>
      </c>
      <c r="M19" s="114">
        <f t="shared" si="11"/>
        <v>32</v>
      </c>
      <c r="N19" s="114">
        <f t="shared" si="11"/>
        <v>114835</v>
      </c>
      <c r="O19" s="114">
        <f t="shared" si="11"/>
        <v>75</v>
      </c>
      <c r="P19" s="115">
        <f t="shared" si="11"/>
        <v>2491535</v>
      </c>
      <c r="Q19" s="116">
        <f t="shared" si="11"/>
        <v>10</v>
      </c>
      <c r="R19" s="114">
        <f t="shared" si="11"/>
        <v>373194</v>
      </c>
      <c r="S19" s="114">
        <f t="shared" si="11"/>
        <v>147</v>
      </c>
      <c r="T19" s="114">
        <f t="shared" si="11"/>
        <v>12641279</v>
      </c>
      <c r="U19" s="114">
        <f t="shared" si="11"/>
        <v>0</v>
      </c>
      <c r="V19" s="114">
        <f t="shared" si="11"/>
        <v>0</v>
      </c>
      <c r="W19" s="114">
        <f t="shared" si="11"/>
        <v>0</v>
      </c>
      <c r="X19" s="114">
        <f t="shared" si="11"/>
        <v>0</v>
      </c>
      <c r="Y19" s="114">
        <f t="shared" si="11"/>
        <v>0</v>
      </c>
      <c r="Z19" s="114">
        <f t="shared" si="11"/>
        <v>0</v>
      </c>
      <c r="AA19" s="114">
        <f t="shared" si="11"/>
        <v>5</v>
      </c>
      <c r="AB19" s="114">
        <f t="shared" si="11"/>
        <v>99360</v>
      </c>
      <c r="AC19" s="114">
        <f t="shared" si="11"/>
        <v>162</v>
      </c>
      <c r="AD19" s="117">
        <f t="shared" si="11"/>
        <v>13113833</v>
      </c>
      <c r="AE19" s="113">
        <f t="shared" si="11"/>
        <v>237</v>
      </c>
      <c r="AF19" s="114">
        <f t="shared" si="11"/>
        <v>15605368</v>
      </c>
      <c r="AG19" s="114">
        <f t="shared" si="11"/>
        <v>237</v>
      </c>
      <c r="AH19" s="115">
        <f t="shared" si="11"/>
        <v>15605368</v>
      </c>
    </row>
    <row r="20" spans="2:34" ht="24" customHeight="1" x14ac:dyDescent="0.15">
      <c r="B20" s="424" t="s">
        <v>86</v>
      </c>
      <c r="C20" s="425"/>
      <c r="D20" s="425"/>
      <c r="E20" s="425"/>
      <c r="F20" s="106" t="s">
        <v>87</v>
      </c>
      <c r="G20" s="107"/>
      <c r="H20" s="108"/>
      <c r="I20" s="108">
        <v>1</v>
      </c>
      <c r="J20" s="108">
        <v>35000</v>
      </c>
      <c r="K20" s="108"/>
      <c r="L20" s="108"/>
      <c r="M20" s="108"/>
      <c r="N20" s="108"/>
      <c r="O20" s="108">
        <f>G20+I20+K20+M20</f>
        <v>1</v>
      </c>
      <c r="P20" s="109">
        <f>H20+J20+L20+N20</f>
        <v>35000</v>
      </c>
      <c r="Q20" s="110"/>
      <c r="R20" s="108"/>
      <c r="S20" s="108">
        <v>3</v>
      </c>
      <c r="T20" s="108">
        <v>14755000</v>
      </c>
      <c r="U20" s="108">
        <v>3</v>
      </c>
      <c r="V20" s="108">
        <v>4484000</v>
      </c>
      <c r="W20" s="108"/>
      <c r="X20" s="108"/>
      <c r="Y20" s="108"/>
      <c r="Z20" s="108"/>
      <c r="AA20" s="108"/>
      <c r="AB20" s="108"/>
      <c r="AC20" s="108">
        <f>Q20+S20+U20+W20+Y20+AA20</f>
        <v>6</v>
      </c>
      <c r="AD20" s="111">
        <f>R20+T20+V20+X20+Z20+AB20</f>
        <v>19239000</v>
      </c>
      <c r="AE20" s="107">
        <f>O20+AC20</f>
        <v>7</v>
      </c>
      <c r="AF20" s="108">
        <f>P20+AD20</f>
        <v>19274000</v>
      </c>
      <c r="AG20" s="108">
        <v>3</v>
      </c>
      <c r="AH20" s="109">
        <v>4484000</v>
      </c>
    </row>
    <row r="21" spans="2:34" ht="24" customHeight="1" x14ac:dyDescent="0.15">
      <c r="B21" s="415"/>
      <c r="C21" s="416"/>
      <c r="D21" s="416"/>
      <c r="E21" s="416"/>
      <c r="F21" s="67" t="s">
        <v>88</v>
      </c>
      <c r="G21" s="88"/>
      <c r="H21" s="89"/>
      <c r="I21" s="89"/>
      <c r="J21" s="89"/>
      <c r="K21" s="89"/>
      <c r="L21" s="89"/>
      <c r="M21" s="89"/>
      <c r="N21" s="89"/>
      <c r="O21" s="89">
        <f>G21+I21+K21+M21</f>
        <v>0</v>
      </c>
      <c r="P21" s="90">
        <f t="shared" ref="P21:P22" si="12">H21+J21+L21+N21</f>
        <v>0</v>
      </c>
      <c r="Q21" s="91"/>
      <c r="R21" s="89"/>
      <c r="S21" s="89"/>
      <c r="T21" s="89"/>
      <c r="U21" s="89"/>
      <c r="V21" s="89"/>
      <c r="W21" s="89"/>
      <c r="X21" s="89"/>
      <c r="Y21" s="89"/>
      <c r="Z21" s="89"/>
      <c r="AA21" s="89"/>
      <c r="AB21" s="89"/>
      <c r="AC21" s="89">
        <f t="shared" ref="AC21:AD22" si="13">Q21+S21+U21+W21+Y21+AA21</f>
        <v>0</v>
      </c>
      <c r="AD21" s="92">
        <f t="shared" si="13"/>
        <v>0</v>
      </c>
      <c r="AE21" s="88">
        <f t="shared" ref="AE21:AF22" si="14">O21+AC21</f>
        <v>0</v>
      </c>
      <c r="AF21" s="89">
        <f t="shared" si="14"/>
        <v>0</v>
      </c>
      <c r="AG21" s="89"/>
      <c r="AH21" s="90"/>
    </row>
    <row r="22" spans="2:34" ht="24" customHeight="1" x14ac:dyDescent="0.15">
      <c r="B22" s="415"/>
      <c r="C22" s="416"/>
      <c r="D22" s="416"/>
      <c r="E22" s="416"/>
      <c r="F22" s="73" t="s">
        <v>89</v>
      </c>
      <c r="G22" s="93"/>
      <c r="H22" s="94"/>
      <c r="I22" s="94"/>
      <c r="J22" s="94"/>
      <c r="K22" s="94"/>
      <c r="L22" s="94"/>
      <c r="M22" s="94">
        <v>3</v>
      </c>
      <c r="N22" s="94">
        <v>14386000</v>
      </c>
      <c r="O22" s="94">
        <f>G22+I22+K22+M22</f>
        <v>3</v>
      </c>
      <c r="P22" s="95">
        <f t="shared" si="12"/>
        <v>14386000</v>
      </c>
      <c r="Q22" s="96"/>
      <c r="R22" s="94"/>
      <c r="S22" s="94"/>
      <c r="T22" s="94"/>
      <c r="U22" s="94"/>
      <c r="V22" s="94"/>
      <c r="W22" s="94"/>
      <c r="X22" s="94"/>
      <c r="Y22" s="94"/>
      <c r="Z22" s="94"/>
      <c r="AA22" s="94"/>
      <c r="AB22" s="94"/>
      <c r="AC22" s="94">
        <f t="shared" si="13"/>
        <v>0</v>
      </c>
      <c r="AD22" s="97">
        <f t="shared" si="13"/>
        <v>0</v>
      </c>
      <c r="AE22" s="93">
        <f t="shared" si="14"/>
        <v>3</v>
      </c>
      <c r="AF22" s="94">
        <f t="shared" si="14"/>
        <v>14386000</v>
      </c>
      <c r="AG22" s="98"/>
      <c r="AH22" s="99"/>
    </row>
    <row r="23" spans="2:34" ht="24" customHeight="1" thickBot="1" x14ac:dyDescent="0.2">
      <c r="B23" s="426"/>
      <c r="C23" s="427"/>
      <c r="D23" s="427"/>
      <c r="E23" s="427"/>
      <c r="F23" s="112" t="s">
        <v>15</v>
      </c>
      <c r="G23" s="113">
        <f>SUM(G20:G22)</f>
        <v>0</v>
      </c>
      <c r="H23" s="114">
        <f t="shared" ref="H23:AH23" si="15">SUM(H20:H22)</f>
        <v>0</v>
      </c>
      <c r="I23" s="114">
        <f t="shared" si="15"/>
        <v>1</v>
      </c>
      <c r="J23" s="114">
        <f t="shared" si="15"/>
        <v>35000</v>
      </c>
      <c r="K23" s="114">
        <f t="shared" si="15"/>
        <v>0</v>
      </c>
      <c r="L23" s="114">
        <f t="shared" si="15"/>
        <v>0</v>
      </c>
      <c r="M23" s="114">
        <f t="shared" si="15"/>
        <v>3</v>
      </c>
      <c r="N23" s="114">
        <f t="shared" si="15"/>
        <v>14386000</v>
      </c>
      <c r="O23" s="114">
        <f t="shared" si="15"/>
        <v>4</v>
      </c>
      <c r="P23" s="115">
        <f t="shared" si="15"/>
        <v>14421000</v>
      </c>
      <c r="Q23" s="116">
        <f t="shared" si="15"/>
        <v>0</v>
      </c>
      <c r="R23" s="114">
        <f t="shared" si="15"/>
        <v>0</v>
      </c>
      <c r="S23" s="114">
        <f t="shared" si="15"/>
        <v>3</v>
      </c>
      <c r="T23" s="114">
        <f t="shared" si="15"/>
        <v>14755000</v>
      </c>
      <c r="U23" s="114">
        <f t="shared" si="15"/>
        <v>3</v>
      </c>
      <c r="V23" s="114">
        <f t="shared" si="15"/>
        <v>4484000</v>
      </c>
      <c r="W23" s="114">
        <f t="shared" si="15"/>
        <v>0</v>
      </c>
      <c r="X23" s="114">
        <f t="shared" si="15"/>
        <v>0</v>
      </c>
      <c r="Y23" s="114">
        <f t="shared" si="15"/>
        <v>0</v>
      </c>
      <c r="Z23" s="114">
        <f t="shared" si="15"/>
        <v>0</v>
      </c>
      <c r="AA23" s="114">
        <f t="shared" si="15"/>
        <v>0</v>
      </c>
      <c r="AB23" s="114">
        <f t="shared" si="15"/>
        <v>0</v>
      </c>
      <c r="AC23" s="114">
        <f t="shared" si="15"/>
        <v>6</v>
      </c>
      <c r="AD23" s="117">
        <f t="shared" si="15"/>
        <v>19239000</v>
      </c>
      <c r="AE23" s="113">
        <f t="shared" si="15"/>
        <v>10</v>
      </c>
      <c r="AF23" s="114">
        <f t="shared" si="15"/>
        <v>33660000</v>
      </c>
      <c r="AG23" s="114">
        <f t="shared" si="15"/>
        <v>3</v>
      </c>
      <c r="AH23" s="115">
        <f t="shared" si="15"/>
        <v>4484000</v>
      </c>
    </row>
    <row r="24" spans="2:34" ht="24" customHeight="1" x14ac:dyDescent="0.15">
      <c r="B24" s="415" t="s">
        <v>233</v>
      </c>
      <c r="C24" s="418"/>
      <c r="D24" s="418"/>
      <c r="E24" s="435"/>
      <c r="F24" s="64" t="s">
        <v>4</v>
      </c>
      <c r="G24" s="25"/>
      <c r="H24" s="20"/>
      <c r="I24" s="20"/>
      <c r="J24" s="20"/>
      <c r="K24" s="20"/>
      <c r="L24" s="20"/>
      <c r="M24" s="20"/>
      <c r="N24" s="20"/>
      <c r="O24" s="20">
        <f>G24+I24+K24+M24</f>
        <v>0</v>
      </c>
      <c r="P24" s="65">
        <f>H24+J24+L24+N24</f>
        <v>0</v>
      </c>
      <c r="Q24" s="23"/>
      <c r="R24" s="20"/>
      <c r="S24" s="20"/>
      <c r="T24" s="20"/>
      <c r="U24" s="20"/>
      <c r="V24" s="20"/>
      <c r="W24" s="20"/>
      <c r="X24" s="20"/>
      <c r="Y24" s="20"/>
      <c r="Z24" s="20"/>
      <c r="AA24" s="20"/>
      <c r="AB24" s="20"/>
      <c r="AC24" s="20">
        <f>Q24+S24+U24+W24+Y24+AA24</f>
        <v>0</v>
      </c>
      <c r="AD24" s="66">
        <f>R24+T24+V24+X24+Z24+AB24</f>
        <v>0</v>
      </c>
      <c r="AE24" s="25">
        <f>O24+AC24</f>
        <v>0</v>
      </c>
      <c r="AF24" s="20">
        <f>P24+AD24</f>
        <v>0</v>
      </c>
      <c r="AG24" s="20"/>
      <c r="AH24" s="65"/>
    </row>
    <row r="25" spans="2:34" ht="24" customHeight="1" x14ac:dyDescent="0.15">
      <c r="B25" s="415"/>
      <c r="C25" s="418"/>
      <c r="D25" s="418"/>
      <c r="E25" s="435"/>
      <c r="F25" s="67" t="s">
        <v>5</v>
      </c>
      <c r="G25" s="68"/>
      <c r="H25" s="69"/>
      <c r="I25" s="69"/>
      <c r="J25" s="69"/>
      <c r="K25" s="69"/>
      <c r="L25" s="69"/>
      <c r="M25" s="69"/>
      <c r="N25" s="69"/>
      <c r="O25" s="69">
        <f>G25+I25+K25+M25</f>
        <v>0</v>
      </c>
      <c r="P25" s="70">
        <f t="shared" ref="P25:P26" si="16">H25+J25+L25+N25</f>
        <v>0</v>
      </c>
      <c r="Q25" s="71"/>
      <c r="R25" s="69"/>
      <c r="S25" s="69"/>
      <c r="T25" s="69"/>
      <c r="U25" s="69"/>
      <c r="V25" s="69"/>
      <c r="W25" s="69"/>
      <c r="X25" s="69"/>
      <c r="Y25" s="69"/>
      <c r="Z25" s="69"/>
      <c r="AA25" s="69"/>
      <c r="AB25" s="69"/>
      <c r="AC25" s="69">
        <f t="shared" ref="AC25:AC26" si="17">Q25+S25+U25+W25+Y25+AA25</f>
        <v>0</v>
      </c>
      <c r="AD25" s="72">
        <f t="shared" ref="AD25:AD26" si="18">R25+T25+V25+X25+Z25+AB25</f>
        <v>0</v>
      </c>
      <c r="AE25" s="68">
        <f t="shared" ref="AE25:AE26" si="19">O25+AC25</f>
        <v>0</v>
      </c>
      <c r="AF25" s="69">
        <f t="shared" ref="AF25:AF26" si="20">P25+AD25</f>
        <v>0</v>
      </c>
      <c r="AG25" s="69"/>
      <c r="AH25" s="70"/>
    </row>
    <row r="26" spans="2:34" ht="24" customHeight="1" x14ac:dyDescent="0.15">
      <c r="B26" s="415"/>
      <c r="C26" s="418"/>
      <c r="D26" s="418"/>
      <c r="E26" s="435"/>
      <c r="F26" s="73" t="s">
        <v>9</v>
      </c>
      <c r="G26" s="74"/>
      <c r="H26" s="75"/>
      <c r="I26" s="75"/>
      <c r="J26" s="75"/>
      <c r="K26" s="75"/>
      <c r="L26" s="75"/>
      <c r="M26" s="75"/>
      <c r="N26" s="75"/>
      <c r="O26" s="75">
        <f>G26+I26+K26+M26</f>
        <v>0</v>
      </c>
      <c r="P26" s="76">
        <f t="shared" si="16"/>
        <v>0</v>
      </c>
      <c r="Q26" s="77"/>
      <c r="R26" s="75"/>
      <c r="S26" s="75"/>
      <c r="T26" s="75"/>
      <c r="U26" s="75"/>
      <c r="V26" s="75"/>
      <c r="W26" s="75"/>
      <c r="X26" s="75"/>
      <c r="Y26" s="75"/>
      <c r="Z26" s="75"/>
      <c r="AA26" s="75"/>
      <c r="AB26" s="75"/>
      <c r="AC26" s="75">
        <f t="shared" si="17"/>
        <v>0</v>
      </c>
      <c r="AD26" s="78">
        <f t="shared" si="18"/>
        <v>0</v>
      </c>
      <c r="AE26" s="74">
        <f t="shared" si="19"/>
        <v>0</v>
      </c>
      <c r="AF26" s="75">
        <f t="shared" si="20"/>
        <v>0</v>
      </c>
      <c r="AG26" s="79"/>
      <c r="AH26" s="118"/>
    </row>
    <row r="27" spans="2:34" ht="24" customHeight="1" thickBot="1" x14ac:dyDescent="0.2">
      <c r="B27" s="454"/>
      <c r="C27" s="418"/>
      <c r="D27" s="418"/>
      <c r="E27" s="435"/>
      <c r="F27" s="26" t="s">
        <v>15</v>
      </c>
      <c r="G27" s="27">
        <f>SUM(G24:G26)</f>
        <v>0</v>
      </c>
      <c r="H27" s="29">
        <f t="shared" ref="H27:AH27" si="21">SUM(H24:H26)</f>
        <v>0</v>
      </c>
      <c r="I27" s="29">
        <f t="shared" si="21"/>
        <v>0</v>
      </c>
      <c r="J27" s="29">
        <f t="shared" si="21"/>
        <v>0</v>
      </c>
      <c r="K27" s="29">
        <f t="shared" si="21"/>
        <v>0</v>
      </c>
      <c r="L27" s="29">
        <f t="shared" si="21"/>
        <v>0</v>
      </c>
      <c r="M27" s="29">
        <f t="shared" si="21"/>
        <v>0</v>
      </c>
      <c r="N27" s="29">
        <f t="shared" si="21"/>
        <v>0</v>
      </c>
      <c r="O27" s="29">
        <f t="shared" si="21"/>
        <v>0</v>
      </c>
      <c r="P27" s="81">
        <f t="shared" si="21"/>
        <v>0</v>
      </c>
      <c r="Q27" s="31">
        <f t="shared" si="21"/>
        <v>0</v>
      </c>
      <c r="R27" s="29">
        <f t="shared" si="21"/>
        <v>0</v>
      </c>
      <c r="S27" s="29">
        <f t="shared" si="21"/>
        <v>0</v>
      </c>
      <c r="T27" s="29">
        <f t="shared" si="21"/>
        <v>0</v>
      </c>
      <c r="U27" s="29">
        <f t="shared" si="21"/>
        <v>0</v>
      </c>
      <c r="V27" s="29">
        <f t="shared" si="21"/>
        <v>0</v>
      </c>
      <c r="W27" s="29">
        <f t="shared" si="21"/>
        <v>0</v>
      </c>
      <c r="X27" s="29">
        <f t="shared" si="21"/>
        <v>0</v>
      </c>
      <c r="Y27" s="29">
        <f t="shared" si="21"/>
        <v>0</v>
      </c>
      <c r="Z27" s="29">
        <f t="shared" si="21"/>
        <v>0</v>
      </c>
      <c r="AA27" s="29">
        <f t="shared" si="21"/>
        <v>0</v>
      </c>
      <c r="AB27" s="29">
        <f t="shared" si="21"/>
        <v>0</v>
      </c>
      <c r="AC27" s="29">
        <f t="shared" si="21"/>
        <v>0</v>
      </c>
      <c r="AD27" s="82">
        <f t="shared" si="21"/>
        <v>0</v>
      </c>
      <c r="AE27" s="27">
        <f t="shared" si="21"/>
        <v>0</v>
      </c>
      <c r="AF27" s="29">
        <f t="shared" si="21"/>
        <v>0</v>
      </c>
      <c r="AG27" s="29">
        <f t="shared" si="21"/>
        <v>0</v>
      </c>
      <c r="AH27" s="81">
        <f t="shared" si="21"/>
        <v>0</v>
      </c>
    </row>
    <row r="28" spans="2:34" ht="24" customHeight="1" x14ac:dyDescent="0.15">
      <c r="B28" s="415" t="s">
        <v>234</v>
      </c>
      <c r="C28" s="418"/>
      <c r="D28" s="418"/>
      <c r="E28" s="435"/>
      <c r="F28" s="64" t="s">
        <v>4</v>
      </c>
      <c r="G28" s="25"/>
      <c r="H28" s="20"/>
      <c r="I28" s="20"/>
      <c r="J28" s="20"/>
      <c r="K28" s="20"/>
      <c r="L28" s="20"/>
      <c r="M28" s="20"/>
      <c r="N28" s="20"/>
      <c r="O28" s="20">
        <f>G28+I28+K28+M28</f>
        <v>0</v>
      </c>
      <c r="P28" s="65">
        <f>H28+J28+L28+N28</f>
        <v>0</v>
      </c>
      <c r="Q28" s="23"/>
      <c r="R28" s="20"/>
      <c r="S28" s="20"/>
      <c r="T28" s="20"/>
      <c r="U28" s="20"/>
      <c r="V28" s="20"/>
      <c r="W28" s="20"/>
      <c r="X28" s="20"/>
      <c r="Y28" s="20"/>
      <c r="Z28" s="20"/>
      <c r="AA28" s="20"/>
      <c r="AB28" s="20"/>
      <c r="AC28" s="20">
        <f>Q28+S28+U28+W28+Y28+AA28</f>
        <v>0</v>
      </c>
      <c r="AD28" s="66">
        <f>R28+T28+V28+X28+Z28+AB28</f>
        <v>0</v>
      </c>
      <c r="AE28" s="25">
        <f>O28+AC28</f>
        <v>0</v>
      </c>
      <c r="AF28" s="20">
        <f>P28+AD28</f>
        <v>0</v>
      </c>
      <c r="AG28" s="20"/>
      <c r="AH28" s="65"/>
    </row>
    <row r="29" spans="2:34" ht="24" customHeight="1" x14ac:dyDescent="0.15">
      <c r="B29" s="415"/>
      <c r="C29" s="418"/>
      <c r="D29" s="418"/>
      <c r="E29" s="435"/>
      <c r="F29" s="67" t="s">
        <v>5</v>
      </c>
      <c r="G29" s="68"/>
      <c r="H29" s="69"/>
      <c r="I29" s="69"/>
      <c r="J29" s="69"/>
      <c r="K29" s="69"/>
      <c r="L29" s="69"/>
      <c r="M29" s="69"/>
      <c r="N29" s="69"/>
      <c r="O29" s="69">
        <f>G29+I29+K29+M29</f>
        <v>0</v>
      </c>
      <c r="P29" s="70">
        <f t="shared" ref="P29:P30" si="22">H29+J29+L29+N29</f>
        <v>0</v>
      </c>
      <c r="Q29" s="71"/>
      <c r="R29" s="69"/>
      <c r="S29" s="69"/>
      <c r="T29" s="69"/>
      <c r="U29" s="69"/>
      <c r="V29" s="69"/>
      <c r="W29" s="69"/>
      <c r="X29" s="69"/>
      <c r="Y29" s="69"/>
      <c r="Z29" s="69"/>
      <c r="AA29" s="69"/>
      <c r="AB29" s="69"/>
      <c r="AC29" s="69">
        <f t="shared" ref="AC29:AC30" si="23">Q29+S29+U29+W29+Y29+AA29</f>
        <v>0</v>
      </c>
      <c r="AD29" s="72">
        <f t="shared" ref="AD29:AD30" si="24">R29+T29+V29+X29+Z29+AB29</f>
        <v>0</v>
      </c>
      <c r="AE29" s="68">
        <f t="shared" ref="AE29:AE30" si="25">O29+AC29</f>
        <v>0</v>
      </c>
      <c r="AF29" s="69">
        <f t="shared" ref="AF29:AF30" si="26">P29+AD29</f>
        <v>0</v>
      </c>
      <c r="AG29" s="69"/>
      <c r="AH29" s="70"/>
    </row>
    <row r="30" spans="2:34" ht="24" customHeight="1" x14ac:dyDescent="0.15">
      <c r="B30" s="415"/>
      <c r="C30" s="418"/>
      <c r="D30" s="418"/>
      <c r="E30" s="435"/>
      <c r="F30" s="73" t="s">
        <v>9</v>
      </c>
      <c r="G30" s="74"/>
      <c r="H30" s="75"/>
      <c r="I30" s="75"/>
      <c r="J30" s="75"/>
      <c r="K30" s="75"/>
      <c r="L30" s="75"/>
      <c r="M30" s="75"/>
      <c r="N30" s="75"/>
      <c r="O30" s="75">
        <f>G30+I30+K30+M30</f>
        <v>0</v>
      </c>
      <c r="P30" s="76">
        <f t="shared" si="22"/>
        <v>0</v>
      </c>
      <c r="Q30" s="77"/>
      <c r="R30" s="75"/>
      <c r="S30" s="75"/>
      <c r="T30" s="75"/>
      <c r="U30" s="75"/>
      <c r="V30" s="75"/>
      <c r="W30" s="75"/>
      <c r="X30" s="75"/>
      <c r="Y30" s="75"/>
      <c r="Z30" s="75"/>
      <c r="AA30" s="75"/>
      <c r="AB30" s="75"/>
      <c r="AC30" s="75">
        <f t="shared" si="23"/>
        <v>0</v>
      </c>
      <c r="AD30" s="78">
        <f t="shared" si="24"/>
        <v>0</v>
      </c>
      <c r="AE30" s="74">
        <f t="shared" si="25"/>
        <v>0</v>
      </c>
      <c r="AF30" s="75">
        <f t="shared" si="26"/>
        <v>0</v>
      </c>
      <c r="AG30" s="79"/>
      <c r="AH30" s="118"/>
    </row>
    <row r="31" spans="2:34" ht="24" customHeight="1" thickBot="1" x14ac:dyDescent="0.2">
      <c r="B31" s="454"/>
      <c r="C31" s="418"/>
      <c r="D31" s="418"/>
      <c r="E31" s="435"/>
      <c r="F31" s="26" t="s">
        <v>15</v>
      </c>
      <c r="G31" s="27">
        <f>SUM(G28:G30)</f>
        <v>0</v>
      </c>
      <c r="H31" s="29">
        <f t="shared" ref="H31:AH31" si="27">SUM(H28:H30)</f>
        <v>0</v>
      </c>
      <c r="I31" s="29">
        <f t="shared" si="27"/>
        <v>0</v>
      </c>
      <c r="J31" s="29">
        <f t="shared" si="27"/>
        <v>0</v>
      </c>
      <c r="K31" s="29">
        <f t="shared" si="27"/>
        <v>0</v>
      </c>
      <c r="L31" s="29">
        <f t="shared" si="27"/>
        <v>0</v>
      </c>
      <c r="M31" s="29">
        <f t="shared" si="27"/>
        <v>0</v>
      </c>
      <c r="N31" s="29">
        <f t="shared" si="27"/>
        <v>0</v>
      </c>
      <c r="O31" s="29">
        <f t="shared" si="27"/>
        <v>0</v>
      </c>
      <c r="P31" s="81">
        <f t="shared" si="27"/>
        <v>0</v>
      </c>
      <c r="Q31" s="31">
        <f t="shared" si="27"/>
        <v>0</v>
      </c>
      <c r="R31" s="29">
        <f t="shared" si="27"/>
        <v>0</v>
      </c>
      <c r="S31" s="29">
        <f t="shared" si="27"/>
        <v>0</v>
      </c>
      <c r="T31" s="29">
        <f t="shared" si="27"/>
        <v>0</v>
      </c>
      <c r="U31" s="29">
        <f t="shared" si="27"/>
        <v>0</v>
      </c>
      <c r="V31" s="29">
        <f t="shared" si="27"/>
        <v>0</v>
      </c>
      <c r="W31" s="29">
        <f t="shared" si="27"/>
        <v>0</v>
      </c>
      <c r="X31" s="29">
        <f t="shared" si="27"/>
        <v>0</v>
      </c>
      <c r="Y31" s="29">
        <f t="shared" si="27"/>
        <v>0</v>
      </c>
      <c r="Z31" s="29">
        <f t="shared" si="27"/>
        <v>0</v>
      </c>
      <c r="AA31" s="29">
        <f t="shared" si="27"/>
        <v>0</v>
      </c>
      <c r="AB31" s="29">
        <f t="shared" si="27"/>
        <v>0</v>
      </c>
      <c r="AC31" s="29">
        <f t="shared" si="27"/>
        <v>0</v>
      </c>
      <c r="AD31" s="82">
        <f t="shared" si="27"/>
        <v>0</v>
      </c>
      <c r="AE31" s="27">
        <f t="shared" si="27"/>
        <v>0</v>
      </c>
      <c r="AF31" s="29">
        <f t="shared" si="27"/>
        <v>0</v>
      </c>
      <c r="AG31" s="29">
        <f t="shared" si="27"/>
        <v>0</v>
      </c>
      <c r="AH31" s="81">
        <f t="shared" si="27"/>
        <v>0</v>
      </c>
    </row>
    <row r="32" spans="2:34" ht="24" customHeight="1" x14ac:dyDescent="0.15">
      <c r="B32" s="415" t="s">
        <v>235</v>
      </c>
      <c r="C32" s="418"/>
      <c r="D32" s="418"/>
      <c r="E32" s="435"/>
      <c r="F32" s="64" t="s">
        <v>4</v>
      </c>
      <c r="G32" s="25"/>
      <c r="H32" s="20"/>
      <c r="I32" s="20"/>
      <c r="J32" s="20"/>
      <c r="K32" s="20"/>
      <c r="L32" s="20"/>
      <c r="M32" s="20"/>
      <c r="N32" s="20"/>
      <c r="O32" s="20">
        <f>G32+I32+K32+M32</f>
        <v>0</v>
      </c>
      <c r="P32" s="65">
        <f>H32+J32+L32+N32</f>
        <v>0</v>
      </c>
      <c r="Q32" s="23"/>
      <c r="R32" s="20"/>
      <c r="S32" s="20"/>
      <c r="T32" s="20"/>
      <c r="U32" s="20"/>
      <c r="V32" s="20"/>
      <c r="W32" s="20"/>
      <c r="X32" s="20"/>
      <c r="Y32" s="20"/>
      <c r="Z32" s="20"/>
      <c r="AA32" s="20"/>
      <c r="AB32" s="20"/>
      <c r="AC32" s="20">
        <f>Q32+S32+U32+W32+Y32+AA32</f>
        <v>0</v>
      </c>
      <c r="AD32" s="66">
        <f>R32+T32+V32+X32+Z32+AB32</f>
        <v>0</v>
      </c>
      <c r="AE32" s="25">
        <f>O32+AC32</f>
        <v>0</v>
      </c>
      <c r="AF32" s="20">
        <f>P32+AD32</f>
        <v>0</v>
      </c>
      <c r="AG32" s="20"/>
      <c r="AH32" s="65"/>
    </row>
    <row r="33" spans="2:34" ht="24" customHeight="1" x14ac:dyDescent="0.15">
      <c r="B33" s="415"/>
      <c r="C33" s="418"/>
      <c r="D33" s="418"/>
      <c r="E33" s="435"/>
      <c r="F33" s="67" t="s">
        <v>5</v>
      </c>
      <c r="G33" s="68"/>
      <c r="H33" s="69"/>
      <c r="I33" s="69"/>
      <c r="J33" s="69"/>
      <c r="K33" s="69"/>
      <c r="L33" s="69"/>
      <c r="M33" s="69"/>
      <c r="N33" s="69"/>
      <c r="O33" s="69">
        <f>G33+I33+K33+M33</f>
        <v>0</v>
      </c>
      <c r="P33" s="70">
        <f t="shared" ref="P33:P34" si="28">H33+J33+L33+N33</f>
        <v>0</v>
      </c>
      <c r="Q33" s="71"/>
      <c r="R33" s="69"/>
      <c r="S33" s="69"/>
      <c r="T33" s="69"/>
      <c r="U33" s="69"/>
      <c r="V33" s="69"/>
      <c r="W33" s="69"/>
      <c r="X33" s="69"/>
      <c r="Y33" s="69"/>
      <c r="Z33" s="69"/>
      <c r="AA33" s="69"/>
      <c r="AB33" s="69"/>
      <c r="AC33" s="69">
        <f t="shared" ref="AC33:AC34" si="29">Q33+S33+U33+W33+Y33+AA33</f>
        <v>0</v>
      </c>
      <c r="AD33" s="72">
        <f t="shared" ref="AD33:AD34" si="30">R33+T33+V33+X33+Z33+AB33</f>
        <v>0</v>
      </c>
      <c r="AE33" s="68">
        <f t="shared" ref="AE33:AE34" si="31">O33+AC33</f>
        <v>0</v>
      </c>
      <c r="AF33" s="69">
        <f t="shared" ref="AF33:AF34" si="32">P33+AD33</f>
        <v>0</v>
      </c>
      <c r="AG33" s="69"/>
      <c r="AH33" s="70"/>
    </row>
    <row r="34" spans="2:34" ht="24" customHeight="1" x14ac:dyDescent="0.15">
      <c r="B34" s="415"/>
      <c r="C34" s="418"/>
      <c r="D34" s="418"/>
      <c r="E34" s="435"/>
      <c r="F34" s="73" t="s">
        <v>9</v>
      </c>
      <c r="G34" s="74"/>
      <c r="H34" s="75"/>
      <c r="I34" s="75"/>
      <c r="J34" s="75"/>
      <c r="K34" s="75"/>
      <c r="L34" s="75"/>
      <c r="M34" s="75"/>
      <c r="N34" s="75"/>
      <c r="O34" s="75">
        <f>G34+I34+K34+M34</f>
        <v>0</v>
      </c>
      <c r="P34" s="76">
        <f t="shared" si="28"/>
        <v>0</v>
      </c>
      <c r="Q34" s="77"/>
      <c r="R34" s="75"/>
      <c r="S34" s="75"/>
      <c r="T34" s="75"/>
      <c r="U34" s="75"/>
      <c r="V34" s="75"/>
      <c r="W34" s="75"/>
      <c r="X34" s="75"/>
      <c r="Y34" s="75"/>
      <c r="Z34" s="75"/>
      <c r="AA34" s="75"/>
      <c r="AB34" s="75"/>
      <c r="AC34" s="75">
        <f t="shared" si="29"/>
        <v>0</v>
      </c>
      <c r="AD34" s="78">
        <f t="shared" si="30"/>
        <v>0</v>
      </c>
      <c r="AE34" s="74">
        <f t="shared" si="31"/>
        <v>0</v>
      </c>
      <c r="AF34" s="75">
        <f t="shared" si="32"/>
        <v>0</v>
      </c>
      <c r="AG34" s="79"/>
      <c r="AH34" s="118"/>
    </row>
    <row r="35" spans="2:34" ht="24" customHeight="1" thickBot="1" x14ac:dyDescent="0.2">
      <c r="B35" s="454"/>
      <c r="C35" s="418"/>
      <c r="D35" s="418"/>
      <c r="E35" s="435"/>
      <c r="F35" s="26" t="s">
        <v>15</v>
      </c>
      <c r="G35" s="27">
        <f>SUM(G32:G34)</f>
        <v>0</v>
      </c>
      <c r="H35" s="29">
        <f t="shared" ref="H35:AH35" si="33">SUM(H32:H34)</f>
        <v>0</v>
      </c>
      <c r="I35" s="29">
        <f t="shared" si="33"/>
        <v>0</v>
      </c>
      <c r="J35" s="29">
        <f t="shared" si="33"/>
        <v>0</v>
      </c>
      <c r="K35" s="29">
        <f t="shared" si="33"/>
        <v>0</v>
      </c>
      <c r="L35" s="29">
        <f t="shared" si="33"/>
        <v>0</v>
      </c>
      <c r="M35" s="29">
        <f t="shared" si="33"/>
        <v>0</v>
      </c>
      <c r="N35" s="29">
        <f t="shared" si="33"/>
        <v>0</v>
      </c>
      <c r="O35" s="29">
        <f t="shared" si="33"/>
        <v>0</v>
      </c>
      <c r="P35" s="81">
        <f t="shared" si="33"/>
        <v>0</v>
      </c>
      <c r="Q35" s="31">
        <f t="shared" si="33"/>
        <v>0</v>
      </c>
      <c r="R35" s="29">
        <f t="shared" si="33"/>
        <v>0</v>
      </c>
      <c r="S35" s="29">
        <f t="shared" si="33"/>
        <v>0</v>
      </c>
      <c r="T35" s="29">
        <f t="shared" si="33"/>
        <v>0</v>
      </c>
      <c r="U35" s="29">
        <f t="shared" si="33"/>
        <v>0</v>
      </c>
      <c r="V35" s="29">
        <f t="shared" si="33"/>
        <v>0</v>
      </c>
      <c r="W35" s="29">
        <f t="shared" si="33"/>
        <v>0</v>
      </c>
      <c r="X35" s="29">
        <f t="shared" si="33"/>
        <v>0</v>
      </c>
      <c r="Y35" s="29">
        <f t="shared" si="33"/>
        <v>0</v>
      </c>
      <c r="Z35" s="29">
        <f t="shared" si="33"/>
        <v>0</v>
      </c>
      <c r="AA35" s="29">
        <f t="shared" si="33"/>
        <v>0</v>
      </c>
      <c r="AB35" s="29">
        <f t="shared" si="33"/>
        <v>0</v>
      </c>
      <c r="AC35" s="29">
        <f t="shared" si="33"/>
        <v>0</v>
      </c>
      <c r="AD35" s="82">
        <f t="shared" si="33"/>
        <v>0</v>
      </c>
      <c r="AE35" s="27">
        <f t="shared" si="33"/>
        <v>0</v>
      </c>
      <c r="AF35" s="29">
        <f t="shared" si="33"/>
        <v>0</v>
      </c>
      <c r="AG35" s="29">
        <f t="shared" si="33"/>
        <v>0</v>
      </c>
      <c r="AH35" s="81">
        <f t="shared" si="33"/>
        <v>0</v>
      </c>
    </row>
    <row r="36" spans="2:34" ht="24" customHeight="1" x14ac:dyDescent="0.15">
      <c r="B36" s="424" t="s">
        <v>90</v>
      </c>
      <c r="C36" s="425"/>
      <c r="D36" s="425"/>
      <c r="E36" s="425"/>
      <c r="F36" s="106" t="s">
        <v>87</v>
      </c>
      <c r="G36" s="107"/>
      <c r="H36" s="108"/>
      <c r="I36" s="108"/>
      <c r="J36" s="108"/>
      <c r="K36" s="108"/>
      <c r="L36" s="108"/>
      <c r="M36" s="108"/>
      <c r="N36" s="108"/>
      <c r="O36" s="108">
        <f>G36+I36+K36+M36</f>
        <v>0</v>
      </c>
      <c r="P36" s="109">
        <f>H36+J36+L36+N36</f>
        <v>0</v>
      </c>
      <c r="Q36" s="110"/>
      <c r="R36" s="108"/>
      <c r="S36" s="108"/>
      <c r="T36" s="108"/>
      <c r="U36" s="108"/>
      <c r="V36" s="108"/>
      <c r="W36" s="108"/>
      <c r="X36" s="108"/>
      <c r="Y36" s="108"/>
      <c r="Z36" s="108"/>
      <c r="AA36" s="108"/>
      <c r="AB36" s="108"/>
      <c r="AC36" s="108">
        <f>Q36+S36+U36+W36+Y36+AA36</f>
        <v>0</v>
      </c>
      <c r="AD36" s="111">
        <f>R36+T36+V36+X36+Z36+AB36</f>
        <v>0</v>
      </c>
      <c r="AE36" s="107">
        <f>O36+AC36</f>
        <v>0</v>
      </c>
      <c r="AF36" s="108">
        <f>P36+AD36</f>
        <v>0</v>
      </c>
      <c r="AG36" s="108"/>
      <c r="AH36" s="109"/>
    </row>
    <row r="37" spans="2:34" ht="24" customHeight="1" x14ac:dyDescent="0.15">
      <c r="B37" s="415"/>
      <c r="C37" s="416"/>
      <c r="D37" s="416"/>
      <c r="E37" s="416"/>
      <c r="F37" s="67" t="s">
        <v>88</v>
      </c>
      <c r="G37" s="88"/>
      <c r="H37" s="89"/>
      <c r="I37" s="89"/>
      <c r="J37" s="89"/>
      <c r="K37" s="89"/>
      <c r="L37" s="89"/>
      <c r="M37" s="89">
        <v>1</v>
      </c>
      <c r="N37" s="89">
        <v>577000</v>
      </c>
      <c r="O37" s="89">
        <f>G37+I37+K37+M37</f>
        <v>1</v>
      </c>
      <c r="P37" s="90">
        <f t="shared" ref="P37:P38" si="34">H37+J37+L37+N37</f>
        <v>577000</v>
      </c>
      <c r="Q37" s="91">
        <v>1</v>
      </c>
      <c r="R37" s="89">
        <v>2959000</v>
      </c>
      <c r="S37" s="89"/>
      <c r="T37" s="89"/>
      <c r="U37" s="89">
        <v>2</v>
      </c>
      <c r="V37" s="89">
        <v>1137000</v>
      </c>
      <c r="W37" s="89"/>
      <c r="X37" s="89"/>
      <c r="Y37" s="89"/>
      <c r="Z37" s="89"/>
      <c r="AA37" s="89">
        <v>2</v>
      </c>
      <c r="AB37" s="89">
        <v>211000</v>
      </c>
      <c r="AC37" s="89">
        <f t="shared" ref="AC37:AD38" si="35">Q37+S37+U37+W37+Y37+AA37</f>
        <v>5</v>
      </c>
      <c r="AD37" s="92">
        <f t="shared" si="35"/>
        <v>4307000</v>
      </c>
      <c r="AE37" s="88">
        <f t="shared" ref="AE37:AF38" si="36">O37+AC37</f>
        <v>6</v>
      </c>
      <c r="AF37" s="89">
        <f t="shared" si="36"/>
        <v>4884000</v>
      </c>
      <c r="AG37" s="89">
        <v>6</v>
      </c>
      <c r="AH37" s="90">
        <v>4884000</v>
      </c>
    </row>
    <row r="38" spans="2:34" ht="24" customHeight="1" x14ac:dyDescent="0.15">
      <c r="B38" s="415"/>
      <c r="C38" s="416"/>
      <c r="D38" s="416"/>
      <c r="E38" s="416"/>
      <c r="F38" s="73" t="s">
        <v>89</v>
      </c>
      <c r="G38" s="93"/>
      <c r="H38" s="94"/>
      <c r="I38" s="94"/>
      <c r="J38" s="94"/>
      <c r="K38" s="94"/>
      <c r="L38" s="94"/>
      <c r="M38" s="94"/>
      <c r="N38" s="94"/>
      <c r="O38" s="94">
        <f>G38+I38+K38+M38</f>
        <v>0</v>
      </c>
      <c r="P38" s="95">
        <f t="shared" si="34"/>
        <v>0</v>
      </c>
      <c r="Q38" s="96"/>
      <c r="R38" s="94"/>
      <c r="S38" s="94"/>
      <c r="T38" s="94"/>
      <c r="U38" s="94"/>
      <c r="V38" s="94"/>
      <c r="W38" s="94"/>
      <c r="X38" s="94"/>
      <c r="Y38" s="94"/>
      <c r="Z38" s="94"/>
      <c r="AA38" s="94"/>
      <c r="AB38" s="94"/>
      <c r="AC38" s="94">
        <f t="shared" si="35"/>
        <v>0</v>
      </c>
      <c r="AD38" s="97">
        <f t="shared" si="35"/>
        <v>0</v>
      </c>
      <c r="AE38" s="93">
        <f t="shared" si="36"/>
        <v>0</v>
      </c>
      <c r="AF38" s="94">
        <f t="shared" si="36"/>
        <v>0</v>
      </c>
      <c r="AG38" s="98"/>
      <c r="AH38" s="99"/>
    </row>
    <row r="39" spans="2:34" ht="24" customHeight="1" x14ac:dyDescent="0.15">
      <c r="B39" s="415"/>
      <c r="C39" s="416"/>
      <c r="D39" s="416"/>
      <c r="E39" s="416"/>
      <c r="F39" s="112" t="s">
        <v>15</v>
      </c>
      <c r="G39" s="113">
        <f>SUM(G36:G38)</f>
        <v>0</v>
      </c>
      <c r="H39" s="114">
        <f t="shared" ref="H39:AH39" si="37">SUM(H36:H38)</f>
        <v>0</v>
      </c>
      <c r="I39" s="114">
        <f t="shared" si="37"/>
        <v>0</v>
      </c>
      <c r="J39" s="114">
        <f t="shared" si="37"/>
        <v>0</v>
      </c>
      <c r="K39" s="114">
        <f t="shared" si="37"/>
        <v>0</v>
      </c>
      <c r="L39" s="114">
        <f t="shared" si="37"/>
        <v>0</v>
      </c>
      <c r="M39" s="114">
        <f t="shared" si="37"/>
        <v>1</v>
      </c>
      <c r="N39" s="114">
        <f t="shared" si="37"/>
        <v>577000</v>
      </c>
      <c r="O39" s="114">
        <f t="shared" si="37"/>
        <v>1</v>
      </c>
      <c r="P39" s="115">
        <f t="shared" si="37"/>
        <v>577000</v>
      </c>
      <c r="Q39" s="116">
        <f t="shared" si="37"/>
        <v>1</v>
      </c>
      <c r="R39" s="114">
        <f t="shared" si="37"/>
        <v>2959000</v>
      </c>
      <c r="S39" s="114">
        <f t="shared" si="37"/>
        <v>0</v>
      </c>
      <c r="T39" s="114">
        <f t="shared" si="37"/>
        <v>0</v>
      </c>
      <c r="U39" s="114">
        <f t="shared" si="37"/>
        <v>2</v>
      </c>
      <c r="V39" s="114">
        <f t="shared" si="37"/>
        <v>1137000</v>
      </c>
      <c r="W39" s="114">
        <f t="shared" si="37"/>
        <v>0</v>
      </c>
      <c r="X39" s="114">
        <f t="shared" si="37"/>
        <v>0</v>
      </c>
      <c r="Y39" s="114">
        <f t="shared" si="37"/>
        <v>0</v>
      </c>
      <c r="Z39" s="114">
        <f t="shared" si="37"/>
        <v>0</v>
      </c>
      <c r="AA39" s="114">
        <f t="shared" si="37"/>
        <v>2</v>
      </c>
      <c r="AB39" s="114">
        <f t="shared" si="37"/>
        <v>211000</v>
      </c>
      <c r="AC39" s="114">
        <f t="shared" si="37"/>
        <v>5</v>
      </c>
      <c r="AD39" s="117">
        <f t="shared" si="37"/>
        <v>4307000</v>
      </c>
      <c r="AE39" s="113">
        <f t="shared" si="37"/>
        <v>6</v>
      </c>
      <c r="AF39" s="114">
        <f t="shared" si="37"/>
        <v>4884000</v>
      </c>
      <c r="AG39" s="114">
        <f>SUM(AG36:AG38)</f>
        <v>6</v>
      </c>
      <c r="AH39" s="115">
        <f t="shared" si="37"/>
        <v>4884000</v>
      </c>
    </row>
    <row r="40" spans="2:34" ht="24" customHeight="1" x14ac:dyDescent="0.15">
      <c r="B40" s="424" t="s">
        <v>91</v>
      </c>
      <c r="C40" s="425"/>
      <c r="D40" s="425"/>
      <c r="E40" s="425"/>
      <c r="F40" s="106" t="s">
        <v>87</v>
      </c>
      <c r="G40" s="107"/>
      <c r="H40" s="108"/>
      <c r="I40" s="108">
        <v>72</v>
      </c>
      <c r="J40" s="108">
        <v>245080</v>
      </c>
      <c r="K40" s="108"/>
      <c r="L40" s="108"/>
      <c r="M40" s="108"/>
      <c r="N40" s="108"/>
      <c r="O40" s="108">
        <f>G40+I40+K40+M40</f>
        <v>72</v>
      </c>
      <c r="P40" s="109">
        <f>H40+J40+L40+N40</f>
        <v>245080</v>
      </c>
      <c r="Q40" s="110"/>
      <c r="R40" s="108"/>
      <c r="S40" s="108"/>
      <c r="T40" s="108"/>
      <c r="U40" s="108"/>
      <c r="V40" s="108"/>
      <c r="W40" s="108"/>
      <c r="X40" s="108"/>
      <c r="Y40" s="108"/>
      <c r="Z40" s="108"/>
      <c r="AA40" s="108"/>
      <c r="AB40" s="108"/>
      <c r="AC40" s="108">
        <f>Q40+S40+U40+W40+Y40+AA40</f>
        <v>0</v>
      </c>
      <c r="AD40" s="111">
        <f>R40+T40+V40+X40+Z40+AB40</f>
        <v>0</v>
      </c>
      <c r="AE40" s="107">
        <f>O40+AC40</f>
        <v>72</v>
      </c>
      <c r="AF40" s="108">
        <f>P40+AD40</f>
        <v>245080</v>
      </c>
      <c r="AG40" s="108">
        <v>72</v>
      </c>
      <c r="AH40" s="109">
        <v>245080</v>
      </c>
    </row>
    <row r="41" spans="2:34" ht="24" customHeight="1" x14ac:dyDescent="0.15">
      <c r="B41" s="415"/>
      <c r="C41" s="416"/>
      <c r="D41" s="416"/>
      <c r="E41" s="416"/>
      <c r="F41" s="67" t="s">
        <v>88</v>
      </c>
      <c r="G41" s="88"/>
      <c r="H41" s="89"/>
      <c r="I41" s="89"/>
      <c r="J41" s="89"/>
      <c r="K41" s="89"/>
      <c r="L41" s="89"/>
      <c r="M41" s="89"/>
      <c r="N41" s="89"/>
      <c r="O41" s="89">
        <f>G41+I41+K41+M41</f>
        <v>0</v>
      </c>
      <c r="P41" s="90">
        <f t="shared" ref="P41:P42" si="38">H41+J41+L41+N41</f>
        <v>0</v>
      </c>
      <c r="Q41" s="91"/>
      <c r="R41" s="89"/>
      <c r="S41" s="89"/>
      <c r="T41" s="89"/>
      <c r="U41" s="89"/>
      <c r="V41" s="89"/>
      <c r="W41" s="89"/>
      <c r="X41" s="89"/>
      <c r="Y41" s="89"/>
      <c r="Z41" s="89"/>
      <c r="AA41" s="89"/>
      <c r="AB41" s="89"/>
      <c r="AC41" s="89">
        <f t="shared" ref="AC41:AD42" si="39">Q41+S41+U41+W41+Y41+AA41</f>
        <v>0</v>
      </c>
      <c r="AD41" s="92">
        <f t="shared" si="39"/>
        <v>0</v>
      </c>
      <c r="AE41" s="88">
        <f t="shared" ref="AE41:AF42" si="40">O41+AC41</f>
        <v>0</v>
      </c>
      <c r="AF41" s="89">
        <f t="shared" si="40"/>
        <v>0</v>
      </c>
      <c r="AG41" s="89"/>
      <c r="AH41" s="90"/>
    </row>
    <row r="42" spans="2:34" ht="24" customHeight="1" x14ac:dyDescent="0.15">
      <c r="B42" s="415"/>
      <c r="C42" s="416"/>
      <c r="D42" s="416"/>
      <c r="E42" s="416"/>
      <c r="F42" s="73" t="s">
        <v>89</v>
      </c>
      <c r="G42" s="93"/>
      <c r="H42" s="94"/>
      <c r="I42" s="94"/>
      <c r="J42" s="94"/>
      <c r="K42" s="94"/>
      <c r="L42" s="94"/>
      <c r="M42" s="94"/>
      <c r="N42" s="94"/>
      <c r="O42" s="94">
        <f>G42+I42+K42+M42</f>
        <v>0</v>
      </c>
      <c r="P42" s="95">
        <f t="shared" si="38"/>
        <v>0</v>
      </c>
      <c r="Q42" s="96"/>
      <c r="R42" s="94"/>
      <c r="S42" s="94"/>
      <c r="T42" s="94"/>
      <c r="U42" s="94"/>
      <c r="V42" s="94"/>
      <c r="W42" s="94"/>
      <c r="X42" s="94"/>
      <c r="Y42" s="94"/>
      <c r="Z42" s="94"/>
      <c r="AA42" s="94"/>
      <c r="AB42" s="94"/>
      <c r="AC42" s="94">
        <f t="shared" si="39"/>
        <v>0</v>
      </c>
      <c r="AD42" s="97">
        <f t="shared" si="39"/>
        <v>0</v>
      </c>
      <c r="AE42" s="93">
        <f t="shared" si="40"/>
        <v>0</v>
      </c>
      <c r="AF42" s="94">
        <f t="shared" si="40"/>
        <v>0</v>
      </c>
      <c r="AG42" s="98"/>
      <c r="AH42" s="99"/>
    </row>
    <row r="43" spans="2:34" ht="24" customHeight="1" x14ac:dyDescent="0.15">
      <c r="B43" s="415"/>
      <c r="C43" s="416"/>
      <c r="D43" s="416"/>
      <c r="E43" s="416"/>
      <c r="F43" s="112" t="s">
        <v>15</v>
      </c>
      <c r="G43" s="113">
        <f>SUM(G40:G42)</f>
        <v>0</v>
      </c>
      <c r="H43" s="114">
        <f t="shared" ref="H43:AH43" si="41">SUM(H40:H42)</f>
        <v>0</v>
      </c>
      <c r="I43" s="114">
        <f t="shared" si="41"/>
        <v>72</v>
      </c>
      <c r="J43" s="114">
        <f t="shared" si="41"/>
        <v>245080</v>
      </c>
      <c r="K43" s="114">
        <f t="shared" si="41"/>
        <v>0</v>
      </c>
      <c r="L43" s="114">
        <f t="shared" si="41"/>
        <v>0</v>
      </c>
      <c r="M43" s="114">
        <f t="shared" si="41"/>
        <v>0</v>
      </c>
      <c r="N43" s="114">
        <f t="shared" si="41"/>
        <v>0</v>
      </c>
      <c r="O43" s="114">
        <f t="shared" si="41"/>
        <v>72</v>
      </c>
      <c r="P43" s="115">
        <f t="shared" si="41"/>
        <v>245080</v>
      </c>
      <c r="Q43" s="116">
        <f t="shared" si="41"/>
        <v>0</v>
      </c>
      <c r="R43" s="114">
        <f t="shared" si="41"/>
        <v>0</v>
      </c>
      <c r="S43" s="114">
        <f t="shared" si="41"/>
        <v>0</v>
      </c>
      <c r="T43" s="114">
        <f t="shared" si="41"/>
        <v>0</v>
      </c>
      <c r="U43" s="114">
        <f t="shared" si="41"/>
        <v>0</v>
      </c>
      <c r="V43" s="114">
        <f t="shared" si="41"/>
        <v>0</v>
      </c>
      <c r="W43" s="114">
        <f t="shared" si="41"/>
        <v>0</v>
      </c>
      <c r="X43" s="114">
        <f t="shared" si="41"/>
        <v>0</v>
      </c>
      <c r="Y43" s="114">
        <f t="shared" si="41"/>
        <v>0</v>
      </c>
      <c r="Z43" s="114">
        <f t="shared" si="41"/>
        <v>0</v>
      </c>
      <c r="AA43" s="114">
        <f t="shared" si="41"/>
        <v>0</v>
      </c>
      <c r="AB43" s="114">
        <f t="shared" si="41"/>
        <v>0</v>
      </c>
      <c r="AC43" s="114">
        <f t="shared" si="41"/>
        <v>0</v>
      </c>
      <c r="AD43" s="117">
        <f t="shared" si="41"/>
        <v>0</v>
      </c>
      <c r="AE43" s="113">
        <f t="shared" si="41"/>
        <v>72</v>
      </c>
      <c r="AF43" s="114">
        <f t="shared" si="41"/>
        <v>245080</v>
      </c>
      <c r="AG43" s="114">
        <f t="shared" si="41"/>
        <v>72</v>
      </c>
      <c r="AH43" s="115">
        <f t="shared" si="41"/>
        <v>245080</v>
      </c>
    </row>
    <row r="44" spans="2:34" ht="24" customHeight="1" x14ac:dyDescent="0.15">
      <c r="B44" s="424" t="s">
        <v>92</v>
      </c>
      <c r="C44" s="425"/>
      <c r="D44" s="425"/>
      <c r="E44" s="425"/>
      <c r="F44" s="106" t="s">
        <v>87</v>
      </c>
      <c r="G44" s="107"/>
      <c r="H44" s="108"/>
      <c r="I44" s="108"/>
      <c r="J44" s="108"/>
      <c r="K44" s="108"/>
      <c r="L44" s="108"/>
      <c r="M44" s="108"/>
      <c r="N44" s="108"/>
      <c r="O44" s="108">
        <f>G44+I44+K44+M44</f>
        <v>0</v>
      </c>
      <c r="P44" s="109">
        <f>H44+J44+L44+N44</f>
        <v>0</v>
      </c>
      <c r="Q44" s="110">
        <v>6</v>
      </c>
      <c r="R44" s="108">
        <v>42039</v>
      </c>
      <c r="S44" s="108"/>
      <c r="T44" s="108"/>
      <c r="U44" s="108"/>
      <c r="V44" s="108"/>
      <c r="W44" s="108"/>
      <c r="X44" s="108"/>
      <c r="Y44" s="108"/>
      <c r="Z44" s="108"/>
      <c r="AA44" s="108"/>
      <c r="AB44" s="108"/>
      <c r="AC44" s="108">
        <f>Q44+S44+U44+W44+Y44+AA44</f>
        <v>6</v>
      </c>
      <c r="AD44" s="111">
        <f>R44+T44+V44+X44+Z44+AB44</f>
        <v>42039</v>
      </c>
      <c r="AE44" s="107">
        <f>O44+AC44</f>
        <v>6</v>
      </c>
      <c r="AF44" s="108">
        <f>P44+AD44</f>
        <v>42039</v>
      </c>
      <c r="AG44" s="108"/>
      <c r="AH44" s="109"/>
    </row>
    <row r="45" spans="2:34" ht="24" customHeight="1" x14ac:dyDescent="0.15">
      <c r="B45" s="415"/>
      <c r="C45" s="416"/>
      <c r="D45" s="416"/>
      <c r="E45" s="416"/>
      <c r="F45" s="67" t="s">
        <v>88</v>
      </c>
      <c r="G45" s="88"/>
      <c r="H45" s="89"/>
      <c r="I45" s="89"/>
      <c r="J45" s="89"/>
      <c r="K45" s="89"/>
      <c r="L45" s="89"/>
      <c r="M45" s="89"/>
      <c r="N45" s="89"/>
      <c r="O45" s="89">
        <f>G45+I45+K45+M45</f>
        <v>0</v>
      </c>
      <c r="P45" s="90">
        <f t="shared" ref="P45:P46" si="42">H45+J45+L45+N45</f>
        <v>0</v>
      </c>
      <c r="Q45" s="91"/>
      <c r="R45" s="89"/>
      <c r="S45" s="89"/>
      <c r="T45" s="89"/>
      <c r="U45" s="89"/>
      <c r="V45" s="89"/>
      <c r="W45" s="89"/>
      <c r="X45" s="89"/>
      <c r="Y45" s="89"/>
      <c r="Z45" s="89"/>
      <c r="AA45" s="89"/>
      <c r="AB45" s="89"/>
      <c r="AC45" s="89">
        <f t="shared" ref="AC45:AD46" si="43">Q45+S45+U45+W45+Y45+AA45</f>
        <v>0</v>
      </c>
      <c r="AD45" s="92">
        <f t="shared" si="43"/>
        <v>0</v>
      </c>
      <c r="AE45" s="88">
        <f t="shared" ref="AE45:AF46" si="44">O45+AC45</f>
        <v>0</v>
      </c>
      <c r="AF45" s="89">
        <f t="shared" si="44"/>
        <v>0</v>
      </c>
      <c r="AG45" s="89"/>
      <c r="AH45" s="90"/>
    </row>
    <row r="46" spans="2:34" ht="24" customHeight="1" x14ac:dyDescent="0.15">
      <c r="B46" s="415"/>
      <c r="C46" s="416"/>
      <c r="D46" s="416"/>
      <c r="E46" s="416"/>
      <c r="F46" s="73" t="s">
        <v>89</v>
      </c>
      <c r="G46" s="93"/>
      <c r="H46" s="94"/>
      <c r="I46" s="94"/>
      <c r="J46" s="94"/>
      <c r="K46" s="94"/>
      <c r="L46" s="94"/>
      <c r="M46" s="94"/>
      <c r="N46" s="94"/>
      <c r="O46" s="94">
        <f>G46+I46+K46+M46</f>
        <v>0</v>
      </c>
      <c r="P46" s="95">
        <f t="shared" si="42"/>
        <v>0</v>
      </c>
      <c r="Q46" s="96"/>
      <c r="R46" s="94"/>
      <c r="S46" s="94"/>
      <c r="T46" s="94"/>
      <c r="U46" s="94"/>
      <c r="V46" s="94"/>
      <c r="W46" s="94"/>
      <c r="X46" s="94"/>
      <c r="Y46" s="94"/>
      <c r="Z46" s="94"/>
      <c r="AA46" s="94"/>
      <c r="AB46" s="94"/>
      <c r="AC46" s="94">
        <f t="shared" si="43"/>
        <v>0</v>
      </c>
      <c r="AD46" s="97">
        <f t="shared" si="43"/>
        <v>0</v>
      </c>
      <c r="AE46" s="93">
        <f t="shared" si="44"/>
        <v>0</v>
      </c>
      <c r="AF46" s="94">
        <f t="shared" si="44"/>
        <v>0</v>
      </c>
      <c r="AG46" s="98"/>
      <c r="AH46" s="99"/>
    </row>
    <row r="47" spans="2:34" ht="24" customHeight="1" x14ac:dyDescent="0.15">
      <c r="B47" s="415"/>
      <c r="C47" s="416"/>
      <c r="D47" s="416"/>
      <c r="E47" s="416"/>
      <c r="F47" s="112" t="s">
        <v>15</v>
      </c>
      <c r="G47" s="113">
        <f>SUM(G44:G46)</f>
        <v>0</v>
      </c>
      <c r="H47" s="114">
        <f t="shared" ref="H47:AH47" si="45">SUM(H44:H46)</f>
        <v>0</v>
      </c>
      <c r="I47" s="114">
        <f t="shared" si="45"/>
        <v>0</v>
      </c>
      <c r="J47" s="114">
        <f t="shared" si="45"/>
        <v>0</v>
      </c>
      <c r="K47" s="114">
        <f t="shared" si="45"/>
        <v>0</v>
      </c>
      <c r="L47" s="114">
        <f t="shared" si="45"/>
        <v>0</v>
      </c>
      <c r="M47" s="114">
        <f t="shared" si="45"/>
        <v>0</v>
      </c>
      <c r="N47" s="114">
        <f t="shared" si="45"/>
        <v>0</v>
      </c>
      <c r="O47" s="114">
        <f t="shared" si="45"/>
        <v>0</v>
      </c>
      <c r="P47" s="115">
        <f t="shared" si="45"/>
        <v>0</v>
      </c>
      <c r="Q47" s="116">
        <f t="shared" si="45"/>
        <v>6</v>
      </c>
      <c r="R47" s="114">
        <f t="shared" si="45"/>
        <v>42039</v>
      </c>
      <c r="S47" s="114">
        <f t="shared" si="45"/>
        <v>0</v>
      </c>
      <c r="T47" s="114">
        <f t="shared" si="45"/>
        <v>0</v>
      </c>
      <c r="U47" s="114">
        <f t="shared" si="45"/>
        <v>0</v>
      </c>
      <c r="V47" s="114">
        <f t="shared" si="45"/>
        <v>0</v>
      </c>
      <c r="W47" s="114">
        <f t="shared" si="45"/>
        <v>0</v>
      </c>
      <c r="X47" s="114">
        <f t="shared" si="45"/>
        <v>0</v>
      </c>
      <c r="Y47" s="114">
        <f t="shared" si="45"/>
        <v>0</v>
      </c>
      <c r="Z47" s="114">
        <f t="shared" si="45"/>
        <v>0</v>
      </c>
      <c r="AA47" s="114">
        <f t="shared" si="45"/>
        <v>0</v>
      </c>
      <c r="AB47" s="114">
        <f t="shared" si="45"/>
        <v>0</v>
      </c>
      <c r="AC47" s="114">
        <f t="shared" si="45"/>
        <v>6</v>
      </c>
      <c r="AD47" s="117">
        <f t="shared" si="45"/>
        <v>42039</v>
      </c>
      <c r="AE47" s="113">
        <f t="shared" si="45"/>
        <v>6</v>
      </c>
      <c r="AF47" s="114">
        <f t="shared" si="45"/>
        <v>42039</v>
      </c>
      <c r="AG47" s="114">
        <f t="shared" si="45"/>
        <v>0</v>
      </c>
      <c r="AH47" s="115">
        <f t="shared" si="45"/>
        <v>0</v>
      </c>
    </row>
    <row r="48" spans="2:34" ht="24" customHeight="1" x14ac:dyDescent="0.15">
      <c r="B48" s="424" t="s">
        <v>93</v>
      </c>
      <c r="C48" s="425"/>
      <c r="D48" s="425"/>
      <c r="E48" s="425"/>
      <c r="F48" s="106" t="s">
        <v>87</v>
      </c>
      <c r="G48" s="107"/>
      <c r="H48" s="108"/>
      <c r="I48" s="108">
        <v>3</v>
      </c>
      <c r="J48" s="108">
        <v>42050</v>
      </c>
      <c r="K48" s="108"/>
      <c r="L48" s="108"/>
      <c r="M48" s="108"/>
      <c r="N48" s="108"/>
      <c r="O48" s="108">
        <f>G48+I48+K48+M48</f>
        <v>3</v>
      </c>
      <c r="P48" s="109">
        <f>H48+J48+L48+N48</f>
        <v>42050</v>
      </c>
      <c r="Q48" s="110"/>
      <c r="R48" s="108"/>
      <c r="S48" s="108"/>
      <c r="T48" s="108"/>
      <c r="U48" s="108">
        <v>2</v>
      </c>
      <c r="V48" s="108">
        <v>881280</v>
      </c>
      <c r="W48" s="108"/>
      <c r="X48" s="108"/>
      <c r="Y48" s="108"/>
      <c r="Z48" s="108"/>
      <c r="AA48" s="108">
        <v>2</v>
      </c>
      <c r="AB48" s="108">
        <v>17346000</v>
      </c>
      <c r="AC48" s="108">
        <f>Q48+S48+U48+W48+Y48+AA48</f>
        <v>4</v>
      </c>
      <c r="AD48" s="111">
        <f>R48+T48+V48+X48+Z48+AB48</f>
        <v>18227280</v>
      </c>
      <c r="AE48" s="107">
        <f>O48+AC48</f>
        <v>7</v>
      </c>
      <c r="AF48" s="108">
        <f>P48+AD48</f>
        <v>18269330</v>
      </c>
      <c r="AG48" s="108">
        <v>7</v>
      </c>
      <c r="AH48" s="109">
        <v>18269330</v>
      </c>
    </row>
    <row r="49" spans="2:34" ht="24" customHeight="1" x14ac:dyDescent="0.15">
      <c r="B49" s="415"/>
      <c r="C49" s="416"/>
      <c r="D49" s="416"/>
      <c r="E49" s="416"/>
      <c r="F49" s="67" t="s">
        <v>88</v>
      </c>
      <c r="G49" s="88"/>
      <c r="H49" s="89"/>
      <c r="I49" s="89"/>
      <c r="J49" s="89"/>
      <c r="K49" s="89"/>
      <c r="L49" s="89"/>
      <c r="M49" s="89"/>
      <c r="N49" s="89"/>
      <c r="O49" s="89">
        <f>G49+I49+K49+M49</f>
        <v>0</v>
      </c>
      <c r="P49" s="90">
        <f t="shared" ref="P49:P50" si="46">H49+J49+L49+N49</f>
        <v>0</v>
      </c>
      <c r="Q49" s="91"/>
      <c r="R49" s="89"/>
      <c r="S49" s="89"/>
      <c r="T49" s="89"/>
      <c r="U49" s="89"/>
      <c r="V49" s="89"/>
      <c r="W49" s="89"/>
      <c r="X49" s="89"/>
      <c r="Y49" s="89"/>
      <c r="Z49" s="89"/>
      <c r="AA49" s="89"/>
      <c r="AB49" s="89"/>
      <c r="AC49" s="89">
        <f t="shared" ref="AC49:AD50" si="47">Q49+S49+U49+W49+Y49+AA49</f>
        <v>0</v>
      </c>
      <c r="AD49" s="92">
        <f t="shared" si="47"/>
        <v>0</v>
      </c>
      <c r="AE49" s="88">
        <f t="shared" ref="AE49:AF50" si="48">O49+AC49</f>
        <v>0</v>
      </c>
      <c r="AF49" s="89">
        <f t="shared" si="48"/>
        <v>0</v>
      </c>
      <c r="AG49" s="89"/>
      <c r="AH49" s="90"/>
    </row>
    <row r="50" spans="2:34" ht="24" customHeight="1" x14ac:dyDescent="0.15">
      <c r="B50" s="415"/>
      <c r="C50" s="416"/>
      <c r="D50" s="416"/>
      <c r="E50" s="416"/>
      <c r="F50" s="73" t="s">
        <v>89</v>
      </c>
      <c r="G50" s="93"/>
      <c r="H50" s="94"/>
      <c r="I50" s="94"/>
      <c r="J50" s="94"/>
      <c r="K50" s="94"/>
      <c r="L50" s="94"/>
      <c r="M50" s="94"/>
      <c r="N50" s="94"/>
      <c r="O50" s="94">
        <f>G50+I50+K50+M50</f>
        <v>0</v>
      </c>
      <c r="P50" s="95">
        <f t="shared" si="46"/>
        <v>0</v>
      </c>
      <c r="Q50" s="96"/>
      <c r="R50" s="94"/>
      <c r="S50" s="94"/>
      <c r="T50" s="94"/>
      <c r="U50" s="94"/>
      <c r="V50" s="94"/>
      <c r="W50" s="94"/>
      <c r="X50" s="94"/>
      <c r="Y50" s="94"/>
      <c r="Z50" s="94"/>
      <c r="AA50" s="94"/>
      <c r="AB50" s="94"/>
      <c r="AC50" s="94">
        <f t="shared" si="47"/>
        <v>0</v>
      </c>
      <c r="AD50" s="97">
        <f t="shared" si="47"/>
        <v>0</v>
      </c>
      <c r="AE50" s="93">
        <f t="shared" si="48"/>
        <v>0</v>
      </c>
      <c r="AF50" s="94">
        <f t="shared" si="48"/>
        <v>0</v>
      </c>
      <c r="AG50" s="98"/>
      <c r="AH50" s="99"/>
    </row>
    <row r="51" spans="2:34" ht="24" customHeight="1" x14ac:dyDescent="0.15">
      <c r="B51" s="415"/>
      <c r="C51" s="416"/>
      <c r="D51" s="416"/>
      <c r="E51" s="416"/>
      <c r="F51" s="112" t="s">
        <v>15</v>
      </c>
      <c r="G51" s="113">
        <f>SUM(G48:G50)</f>
        <v>0</v>
      </c>
      <c r="H51" s="114">
        <f t="shared" ref="H51:AH51" si="49">SUM(H48:H50)</f>
        <v>0</v>
      </c>
      <c r="I51" s="114">
        <f t="shared" si="49"/>
        <v>3</v>
      </c>
      <c r="J51" s="114">
        <f t="shared" si="49"/>
        <v>42050</v>
      </c>
      <c r="K51" s="114">
        <f t="shared" si="49"/>
        <v>0</v>
      </c>
      <c r="L51" s="114">
        <f t="shared" si="49"/>
        <v>0</v>
      </c>
      <c r="M51" s="114">
        <f t="shared" si="49"/>
        <v>0</v>
      </c>
      <c r="N51" s="114">
        <f t="shared" si="49"/>
        <v>0</v>
      </c>
      <c r="O51" s="114">
        <f t="shared" si="49"/>
        <v>3</v>
      </c>
      <c r="P51" s="115">
        <f t="shared" si="49"/>
        <v>42050</v>
      </c>
      <c r="Q51" s="116">
        <f t="shared" si="49"/>
        <v>0</v>
      </c>
      <c r="R51" s="114">
        <f t="shared" si="49"/>
        <v>0</v>
      </c>
      <c r="S51" s="114">
        <f t="shared" si="49"/>
        <v>0</v>
      </c>
      <c r="T51" s="114">
        <f t="shared" si="49"/>
        <v>0</v>
      </c>
      <c r="U51" s="114">
        <f t="shared" si="49"/>
        <v>2</v>
      </c>
      <c r="V51" s="114">
        <f t="shared" si="49"/>
        <v>881280</v>
      </c>
      <c r="W51" s="114">
        <f t="shared" si="49"/>
        <v>0</v>
      </c>
      <c r="X51" s="114">
        <f t="shared" si="49"/>
        <v>0</v>
      </c>
      <c r="Y51" s="114">
        <f t="shared" si="49"/>
        <v>0</v>
      </c>
      <c r="Z51" s="114">
        <f t="shared" si="49"/>
        <v>0</v>
      </c>
      <c r="AA51" s="114">
        <f t="shared" si="49"/>
        <v>2</v>
      </c>
      <c r="AB51" s="114">
        <f t="shared" si="49"/>
        <v>17346000</v>
      </c>
      <c r="AC51" s="114">
        <f t="shared" si="49"/>
        <v>4</v>
      </c>
      <c r="AD51" s="117">
        <f t="shared" si="49"/>
        <v>18227280</v>
      </c>
      <c r="AE51" s="113">
        <f t="shared" si="49"/>
        <v>7</v>
      </c>
      <c r="AF51" s="114">
        <f t="shared" si="49"/>
        <v>18269330</v>
      </c>
      <c r="AG51" s="114">
        <f t="shared" si="49"/>
        <v>7</v>
      </c>
      <c r="AH51" s="115">
        <f t="shared" si="49"/>
        <v>18269330</v>
      </c>
    </row>
    <row r="52" spans="2:34" ht="24" customHeight="1" x14ac:dyDescent="0.15">
      <c r="B52" s="424" t="s">
        <v>94</v>
      </c>
      <c r="C52" s="425"/>
      <c r="D52" s="425"/>
      <c r="E52" s="425"/>
      <c r="F52" s="106" t="s">
        <v>87</v>
      </c>
      <c r="G52" s="107"/>
      <c r="H52" s="108"/>
      <c r="I52" s="108"/>
      <c r="J52" s="108"/>
      <c r="K52" s="108"/>
      <c r="L52" s="108"/>
      <c r="M52" s="108"/>
      <c r="N52" s="108"/>
      <c r="O52" s="108">
        <f>G52+I52+K52+M52</f>
        <v>0</v>
      </c>
      <c r="P52" s="109">
        <f>H52+J52+L52+N52</f>
        <v>0</v>
      </c>
      <c r="Q52" s="110">
        <v>4</v>
      </c>
      <c r="R52" s="108">
        <v>691383</v>
      </c>
      <c r="S52" s="108">
        <v>3</v>
      </c>
      <c r="T52" s="108">
        <v>2644979</v>
      </c>
      <c r="U52" s="108"/>
      <c r="V52" s="108"/>
      <c r="W52" s="108"/>
      <c r="X52" s="108"/>
      <c r="Y52" s="108"/>
      <c r="Z52" s="108"/>
      <c r="AA52" s="108"/>
      <c r="AB52" s="108"/>
      <c r="AC52" s="108">
        <f>Q52+S52+U52+W52+Y52+AA52</f>
        <v>7</v>
      </c>
      <c r="AD52" s="111">
        <f>R52+T52+V52+X52+Z52+AB52</f>
        <v>3336362</v>
      </c>
      <c r="AE52" s="107">
        <f>O52+AC52</f>
        <v>7</v>
      </c>
      <c r="AF52" s="108">
        <f>P52+AD52</f>
        <v>3336362</v>
      </c>
      <c r="AG52" s="108">
        <v>7</v>
      </c>
      <c r="AH52" s="109">
        <v>3336362</v>
      </c>
    </row>
    <row r="53" spans="2:34" ht="24" customHeight="1" x14ac:dyDescent="0.15">
      <c r="B53" s="415"/>
      <c r="C53" s="416"/>
      <c r="D53" s="416"/>
      <c r="E53" s="416"/>
      <c r="F53" s="67" t="s">
        <v>88</v>
      </c>
      <c r="G53" s="88"/>
      <c r="H53" s="89"/>
      <c r="I53" s="89"/>
      <c r="J53" s="89"/>
      <c r="K53" s="89"/>
      <c r="L53" s="89"/>
      <c r="M53" s="89"/>
      <c r="N53" s="89"/>
      <c r="O53" s="89">
        <f>G53+I53+K53+M53</f>
        <v>0</v>
      </c>
      <c r="P53" s="90">
        <f t="shared" ref="P53:P54" si="50">H53+J53+L53+N53</f>
        <v>0</v>
      </c>
      <c r="Q53" s="91"/>
      <c r="R53" s="89"/>
      <c r="S53" s="89"/>
      <c r="T53" s="89"/>
      <c r="U53" s="89"/>
      <c r="V53" s="89"/>
      <c r="W53" s="89"/>
      <c r="X53" s="89"/>
      <c r="Y53" s="89"/>
      <c r="Z53" s="89"/>
      <c r="AA53" s="89"/>
      <c r="AB53" s="89"/>
      <c r="AC53" s="89">
        <f t="shared" ref="AC53:AD54" si="51">Q53+S53+U53+W53+Y53+AA53</f>
        <v>0</v>
      </c>
      <c r="AD53" s="92">
        <f t="shared" si="51"/>
        <v>0</v>
      </c>
      <c r="AE53" s="88">
        <f t="shared" ref="AE53:AF54" si="52">O53+AC53</f>
        <v>0</v>
      </c>
      <c r="AF53" s="89">
        <f t="shared" si="52"/>
        <v>0</v>
      </c>
      <c r="AG53" s="89"/>
      <c r="AH53" s="90"/>
    </row>
    <row r="54" spans="2:34" ht="24" customHeight="1" x14ac:dyDescent="0.15">
      <c r="B54" s="415"/>
      <c r="C54" s="416"/>
      <c r="D54" s="416"/>
      <c r="E54" s="416"/>
      <c r="F54" s="73" t="s">
        <v>89</v>
      </c>
      <c r="G54" s="93"/>
      <c r="H54" s="94"/>
      <c r="I54" s="94"/>
      <c r="J54" s="94"/>
      <c r="K54" s="94"/>
      <c r="L54" s="94"/>
      <c r="M54" s="94"/>
      <c r="N54" s="94"/>
      <c r="O54" s="94">
        <f>G54+I54+K54+M54</f>
        <v>0</v>
      </c>
      <c r="P54" s="95">
        <f t="shared" si="50"/>
        <v>0</v>
      </c>
      <c r="Q54" s="96"/>
      <c r="R54" s="94"/>
      <c r="S54" s="94"/>
      <c r="T54" s="94"/>
      <c r="U54" s="94"/>
      <c r="V54" s="94"/>
      <c r="W54" s="94"/>
      <c r="X54" s="94"/>
      <c r="Y54" s="94"/>
      <c r="Z54" s="94"/>
      <c r="AA54" s="94"/>
      <c r="AB54" s="94"/>
      <c r="AC54" s="94">
        <f t="shared" si="51"/>
        <v>0</v>
      </c>
      <c r="AD54" s="97">
        <f t="shared" si="51"/>
        <v>0</v>
      </c>
      <c r="AE54" s="93">
        <f t="shared" si="52"/>
        <v>0</v>
      </c>
      <c r="AF54" s="94">
        <f t="shared" si="52"/>
        <v>0</v>
      </c>
      <c r="AG54" s="98"/>
      <c r="AH54" s="99"/>
    </row>
    <row r="55" spans="2:34" ht="24" customHeight="1" x14ac:dyDescent="0.15">
      <c r="B55" s="415"/>
      <c r="C55" s="416"/>
      <c r="D55" s="416"/>
      <c r="E55" s="416"/>
      <c r="F55" s="112" t="s">
        <v>15</v>
      </c>
      <c r="G55" s="113">
        <f>SUM(G52:G54)</f>
        <v>0</v>
      </c>
      <c r="H55" s="114">
        <f t="shared" ref="H55:AH55" si="53">SUM(H52:H54)</f>
        <v>0</v>
      </c>
      <c r="I55" s="114">
        <f t="shared" si="53"/>
        <v>0</v>
      </c>
      <c r="J55" s="114">
        <f t="shared" si="53"/>
        <v>0</v>
      </c>
      <c r="K55" s="114">
        <f t="shared" si="53"/>
        <v>0</v>
      </c>
      <c r="L55" s="114">
        <f t="shared" si="53"/>
        <v>0</v>
      </c>
      <c r="M55" s="114">
        <f t="shared" si="53"/>
        <v>0</v>
      </c>
      <c r="N55" s="114">
        <f t="shared" si="53"/>
        <v>0</v>
      </c>
      <c r="O55" s="114">
        <f t="shared" si="53"/>
        <v>0</v>
      </c>
      <c r="P55" s="115">
        <f t="shared" si="53"/>
        <v>0</v>
      </c>
      <c r="Q55" s="116">
        <f t="shared" si="53"/>
        <v>4</v>
      </c>
      <c r="R55" s="114">
        <f t="shared" si="53"/>
        <v>691383</v>
      </c>
      <c r="S55" s="114">
        <f t="shared" si="53"/>
        <v>3</v>
      </c>
      <c r="T55" s="114">
        <f t="shared" si="53"/>
        <v>2644979</v>
      </c>
      <c r="U55" s="114">
        <f t="shared" si="53"/>
        <v>0</v>
      </c>
      <c r="V55" s="114">
        <f t="shared" si="53"/>
        <v>0</v>
      </c>
      <c r="W55" s="114">
        <f t="shared" si="53"/>
        <v>0</v>
      </c>
      <c r="X55" s="114">
        <f t="shared" si="53"/>
        <v>0</v>
      </c>
      <c r="Y55" s="114">
        <f t="shared" si="53"/>
        <v>0</v>
      </c>
      <c r="Z55" s="114">
        <f t="shared" si="53"/>
        <v>0</v>
      </c>
      <c r="AA55" s="114">
        <f t="shared" si="53"/>
        <v>0</v>
      </c>
      <c r="AB55" s="114">
        <f t="shared" si="53"/>
        <v>0</v>
      </c>
      <c r="AC55" s="114">
        <f t="shared" si="53"/>
        <v>7</v>
      </c>
      <c r="AD55" s="117">
        <f t="shared" si="53"/>
        <v>3336362</v>
      </c>
      <c r="AE55" s="113">
        <f t="shared" si="53"/>
        <v>7</v>
      </c>
      <c r="AF55" s="114">
        <f t="shared" si="53"/>
        <v>3336362</v>
      </c>
      <c r="AG55" s="114">
        <f t="shared" si="53"/>
        <v>7</v>
      </c>
      <c r="AH55" s="115">
        <f t="shared" si="53"/>
        <v>3336362</v>
      </c>
    </row>
    <row r="56" spans="2:34" ht="24" customHeight="1" x14ac:dyDescent="0.15">
      <c r="B56" s="424" t="s">
        <v>95</v>
      </c>
      <c r="C56" s="425"/>
      <c r="D56" s="425"/>
      <c r="E56" s="425"/>
      <c r="F56" s="106" t="s">
        <v>87</v>
      </c>
      <c r="G56" s="107"/>
      <c r="H56" s="108"/>
      <c r="I56" s="108">
        <v>1</v>
      </c>
      <c r="J56" s="108">
        <v>95875</v>
      </c>
      <c r="K56" s="108"/>
      <c r="L56" s="108"/>
      <c r="M56" s="108"/>
      <c r="N56" s="108"/>
      <c r="O56" s="108">
        <f>G56+I56+K56+M56</f>
        <v>1</v>
      </c>
      <c r="P56" s="109">
        <f>H56+J56+L56+N56</f>
        <v>95875</v>
      </c>
      <c r="Q56" s="110"/>
      <c r="R56" s="108"/>
      <c r="S56" s="108"/>
      <c r="T56" s="108"/>
      <c r="U56" s="108"/>
      <c r="V56" s="108"/>
      <c r="W56" s="108"/>
      <c r="X56" s="108"/>
      <c r="Y56" s="108"/>
      <c r="Z56" s="108"/>
      <c r="AA56" s="108">
        <v>1</v>
      </c>
      <c r="AB56" s="108">
        <v>749814</v>
      </c>
      <c r="AC56" s="108">
        <f>Q56+S56+U56+W56+Y56+AA56</f>
        <v>1</v>
      </c>
      <c r="AD56" s="111">
        <f>R56+T56+V56+X56+Z56+AB56</f>
        <v>749814</v>
      </c>
      <c r="AE56" s="107">
        <f>O56+AC56</f>
        <v>2</v>
      </c>
      <c r="AF56" s="108">
        <f>P56+AD56</f>
        <v>845689</v>
      </c>
      <c r="AG56" s="108"/>
      <c r="AH56" s="109"/>
    </row>
    <row r="57" spans="2:34" ht="24" customHeight="1" x14ac:dyDescent="0.15">
      <c r="B57" s="415"/>
      <c r="C57" s="416"/>
      <c r="D57" s="416"/>
      <c r="E57" s="416"/>
      <c r="F57" s="67" t="s">
        <v>88</v>
      </c>
      <c r="G57" s="88"/>
      <c r="H57" s="89"/>
      <c r="I57" s="89"/>
      <c r="J57" s="89"/>
      <c r="K57" s="89"/>
      <c r="L57" s="89"/>
      <c r="M57" s="89"/>
      <c r="N57" s="89"/>
      <c r="O57" s="89">
        <f>G57+I57+K57+M57</f>
        <v>0</v>
      </c>
      <c r="P57" s="90">
        <f t="shared" ref="P57:P58" si="54">H57+J57+L57+N57</f>
        <v>0</v>
      </c>
      <c r="Q57" s="91"/>
      <c r="R57" s="89"/>
      <c r="S57" s="89"/>
      <c r="T57" s="89"/>
      <c r="U57" s="89"/>
      <c r="V57" s="89"/>
      <c r="W57" s="89"/>
      <c r="X57" s="89"/>
      <c r="Y57" s="89"/>
      <c r="Z57" s="89"/>
      <c r="AA57" s="89"/>
      <c r="AB57" s="89"/>
      <c r="AC57" s="89">
        <f t="shared" ref="AC57:AD58" si="55">Q57+S57+U57+W57+Y57+AA57</f>
        <v>0</v>
      </c>
      <c r="AD57" s="92">
        <f t="shared" si="55"/>
        <v>0</v>
      </c>
      <c r="AE57" s="88">
        <f t="shared" ref="AE57:AF58" si="56">O57+AC57</f>
        <v>0</v>
      </c>
      <c r="AF57" s="89">
        <f t="shared" si="56"/>
        <v>0</v>
      </c>
      <c r="AG57" s="89"/>
      <c r="AH57" s="90"/>
    </row>
    <row r="58" spans="2:34" ht="24" customHeight="1" x14ac:dyDescent="0.15">
      <c r="B58" s="415"/>
      <c r="C58" s="416"/>
      <c r="D58" s="416"/>
      <c r="E58" s="416"/>
      <c r="F58" s="73" t="s">
        <v>89</v>
      </c>
      <c r="G58" s="93"/>
      <c r="H58" s="94"/>
      <c r="I58" s="94"/>
      <c r="J58" s="94"/>
      <c r="K58" s="94"/>
      <c r="L58" s="94"/>
      <c r="M58" s="94"/>
      <c r="N58" s="94"/>
      <c r="O58" s="94">
        <f>G58+I58+K58+M58</f>
        <v>0</v>
      </c>
      <c r="P58" s="95">
        <f t="shared" si="54"/>
        <v>0</v>
      </c>
      <c r="Q58" s="96"/>
      <c r="R58" s="94"/>
      <c r="S58" s="94"/>
      <c r="T58" s="94"/>
      <c r="U58" s="94"/>
      <c r="V58" s="94"/>
      <c r="W58" s="94"/>
      <c r="X58" s="94"/>
      <c r="Y58" s="94"/>
      <c r="Z58" s="94"/>
      <c r="AA58" s="94"/>
      <c r="AB58" s="94"/>
      <c r="AC58" s="94">
        <f t="shared" si="55"/>
        <v>0</v>
      </c>
      <c r="AD58" s="97">
        <f t="shared" si="55"/>
        <v>0</v>
      </c>
      <c r="AE58" s="93">
        <f t="shared" si="56"/>
        <v>0</v>
      </c>
      <c r="AF58" s="94">
        <f t="shared" si="56"/>
        <v>0</v>
      </c>
      <c r="AG58" s="98"/>
      <c r="AH58" s="99"/>
    </row>
    <row r="59" spans="2:34" ht="24" customHeight="1" x14ac:dyDescent="0.15">
      <c r="B59" s="415"/>
      <c r="C59" s="416"/>
      <c r="D59" s="416"/>
      <c r="E59" s="416"/>
      <c r="F59" s="112" t="s">
        <v>15</v>
      </c>
      <c r="G59" s="113">
        <f>SUM(G56:G58)</f>
        <v>0</v>
      </c>
      <c r="H59" s="114">
        <f t="shared" ref="H59:AH59" si="57">SUM(H56:H58)</f>
        <v>0</v>
      </c>
      <c r="I59" s="114">
        <f t="shared" si="57"/>
        <v>1</v>
      </c>
      <c r="J59" s="114">
        <f t="shared" si="57"/>
        <v>95875</v>
      </c>
      <c r="K59" s="114">
        <f t="shared" si="57"/>
        <v>0</v>
      </c>
      <c r="L59" s="114">
        <f t="shared" si="57"/>
        <v>0</v>
      </c>
      <c r="M59" s="114">
        <f t="shared" si="57"/>
        <v>0</v>
      </c>
      <c r="N59" s="114">
        <f t="shared" si="57"/>
        <v>0</v>
      </c>
      <c r="O59" s="114">
        <f t="shared" si="57"/>
        <v>1</v>
      </c>
      <c r="P59" s="115">
        <f t="shared" si="57"/>
        <v>95875</v>
      </c>
      <c r="Q59" s="116">
        <f t="shared" si="57"/>
        <v>0</v>
      </c>
      <c r="R59" s="114">
        <f t="shared" si="57"/>
        <v>0</v>
      </c>
      <c r="S59" s="114">
        <f t="shared" si="57"/>
        <v>0</v>
      </c>
      <c r="T59" s="114">
        <f t="shared" si="57"/>
        <v>0</v>
      </c>
      <c r="U59" s="114">
        <f t="shared" si="57"/>
        <v>0</v>
      </c>
      <c r="V59" s="114">
        <f t="shared" si="57"/>
        <v>0</v>
      </c>
      <c r="W59" s="114">
        <f t="shared" si="57"/>
        <v>0</v>
      </c>
      <c r="X59" s="114">
        <f t="shared" si="57"/>
        <v>0</v>
      </c>
      <c r="Y59" s="114">
        <f t="shared" si="57"/>
        <v>0</v>
      </c>
      <c r="Z59" s="114">
        <f t="shared" si="57"/>
        <v>0</v>
      </c>
      <c r="AA59" s="114">
        <f t="shared" si="57"/>
        <v>1</v>
      </c>
      <c r="AB59" s="114">
        <f t="shared" si="57"/>
        <v>749814</v>
      </c>
      <c r="AC59" s="114">
        <f t="shared" si="57"/>
        <v>1</v>
      </c>
      <c r="AD59" s="117">
        <f t="shared" si="57"/>
        <v>749814</v>
      </c>
      <c r="AE59" s="113">
        <f t="shared" si="57"/>
        <v>2</v>
      </c>
      <c r="AF59" s="114">
        <f t="shared" si="57"/>
        <v>845689</v>
      </c>
      <c r="AG59" s="114">
        <f t="shared" si="57"/>
        <v>0</v>
      </c>
      <c r="AH59" s="115">
        <f t="shared" si="57"/>
        <v>0</v>
      </c>
    </row>
    <row r="60" spans="2:34" ht="24" customHeight="1" x14ac:dyDescent="0.15">
      <c r="B60" s="424" t="s">
        <v>96</v>
      </c>
      <c r="C60" s="425"/>
      <c r="D60" s="425"/>
      <c r="E60" s="425"/>
      <c r="F60" s="106" t="s">
        <v>87</v>
      </c>
      <c r="G60" s="107"/>
      <c r="H60" s="108"/>
      <c r="I60" s="108"/>
      <c r="J60" s="108"/>
      <c r="K60" s="108"/>
      <c r="L60" s="108"/>
      <c r="M60" s="108"/>
      <c r="N60" s="108"/>
      <c r="O60" s="108">
        <f>G60+I60+K60+M60</f>
        <v>0</v>
      </c>
      <c r="P60" s="109">
        <f>H60+J60+L60+N60</f>
        <v>0</v>
      </c>
      <c r="Q60" s="110"/>
      <c r="R60" s="108"/>
      <c r="S60" s="108">
        <v>42</v>
      </c>
      <c r="T60" s="108">
        <v>41904</v>
      </c>
      <c r="U60" s="108"/>
      <c r="V60" s="108"/>
      <c r="W60" s="108"/>
      <c r="X60" s="108"/>
      <c r="Y60" s="108"/>
      <c r="Z60" s="108"/>
      <c r="AA60" s="108"/>
      <c r="AB60" s="108"/>
      <c r="AC60" s="108">
        <f>Q60+S60+U60+W60+Y60+AA60</f>
        <v>42</v>
      </c>
      <c r="AD60" s="111">
        <f>R60+T60+V60+X60+Z60+AB60</f>
        <v>41904</v>
      </c>
      <c r="AE60" s="107">
        <f>O60+AC60</f>
        <v>42</v>
      </c>
      <c r="AF60" s="108">
        <f>P60+AD60</f>
        <v>41904</v>
      </c>
      <c r="AG60" s="108"/>
      <c r="AH60" s="109"/>
    </row>
    <row r="61" spans="2:34" ht="24" customHeight="1" x14ac:dyDescent="0.15">
      <c r="B61" s="415"/>
      <c r="C61" s="416"/>
      <c r="D61" s="416"/>
      <c r="E61" s="416"/>
      <c r="F61" s="67" t="s">
        <v>88</v>
      </c>
      <c r="G61" s="88"/>
      <c r="H61" s="89"/>
      <c r="I61" s="89"/>
      <c r="J61" s="89"/>
      <c r="K61" s="89"/>
      <c r="L61" s="89"/>
      <c r="M61" s="89"/>
      <c r="N61" s="89"/>
      <c r="O61" s="89">
        <f>G61+I61+K61+M61</f>
        <v>0</v>
      </c>
      <c r="P61" s="90">
        <f t="shared" ref="P61:P62" si="58">H61+J61+L61+N61</f>
        <v>0</v>
      </c>
      <c r="Q61" s="91"/>
      <c r="R61" s="89"/>
      <c r="S61" s="89"/>
      <c r="T61" s="89"/>
      <c r="U61" s="89"/>
      <c r="V61" s="89"/>
      <c r="W61" s="89"/>
      <c r="X61" s="89"/>
      <c r="Y61" s="89"/>
      <c r="Z61" s="89"/>
      <c r="AA61" s="89"/>
      <c r="AB61" s="89"/>
      <c r="AC61" s="89">
        <f t="shared" ref="AC61:AD62" si="59">Q61+S61+U61+W61+Y61+AA61</f>
        <v>0</v>
      </c>
      <c r="AD61" s="92">
        <f t="shared" si="59"/>
        <v>0</v>
      </c>
      <c r="AE61" s="88">
        <f t="shared" ref="AE61:AF62" si="60">O61+AC61</f>
        <v>0</v>
      </c>
      <c r="AF61" s="89">
        <f t="shared" si="60"/>
        <v>0</v>
      </c>
      <c r="AG61" s="89"/>
      <c r="AH61" s="90"/>
    </row>
    <row r="62" spans="2:34" ht="24" customHeight="1" x14ac:dyDescent="0.15">
      <c r="B62" s="415"/>
      <c r="C62" s="416"/>
      <c r="D62" s="416"/>
      <c r="E62" s="416"/>
      <c r="F62" s="73" t="s">
        <v>89</v>
      </c>
      <c r="G62" s="93"/>
      <c r="H62" s="94"/>
      <c r="I62" s="94"/>
      <c r="J62" s="94"/>
      <c r="K62" s="94"/>
      <c r="L62" s="94"/>
      <c r="M62" s="94"/>
      <c r="N62" s="94"/>
      <c r="O62" s="94">
        <f>G62+I62+K62+M62</f>
        <v>0</v>
      </c>
      <c r="P62" s="95">
        <f t="shared" si="58"/>
        <v>0</v>
      </c>
      <c r="Q62" s="96"/>
      <c r="R62" s="94"/>
      <c r="S62" s="94"/>
      <c r="T62" s="94"/>
      <c r="U62" s="94"/>
      <c r="V62" s="94"/>
      <c r="W62" s="94"/>
      <c r="X62" s="94"/>
      <c r="Y62" s="94"/>
      <c r="Z62" s="94"/>
      <c r="AA62" s="94"/>
      <c r="AB62" s="94"/>
      <c r="AC62" s="94">
        <f t="shared" si="59"/>
        <v>0</v>
      </c>
      <c r="AD62" s="97">
        <f t="shared" si="59"/>
        <v>0</v>
      </c>
      <c r="AE62" s="93">
        <f t="shared" si="60"/>
        <v>0</v>
      </c>
      <c r="AF62" s="94">
        <f t="shared" si="60"/>
        <v>0</v>
      </c>
      <c r="AG62" s="98"/>
      <c r="AH62" s="99"/>
    </row>
    <row r="63" spans="2:34" ht="24" customHeight="1" x14ac:dyDescent="0.15">
      <c r="B63" s="415"/>
      <c r="C63" s="416"/>
      <c r="D63" s="416"/>
      <c r="E63" s="416"/>
      <c r="F63" s="112" t="s">
        <v>15</v>
      </c>
      <c r="G63" s="113">
        <f>SUM(G60:G62)</f>
        <v>0</v>
      </c>
      <c r="H63" s="114">
        <f t="shared" ref="H63:AH63" si="61">SUM(H60:H62)</f>
        <v>0</v>
      </c>
      <c r="I63" s="114">
        <f t="shared" si="61"/>
        <v>0</v>
      </c>
      <c r="J63" s="114">
        <f t="shared" si="61"/>
        <v>0</v>
      </c>
      <c r="K63" s="114">
        <f t="shared" si="61"/>
        <v>0</v>
      </c>
      <c r="L63" s="114">
        <f t="shared" si="61"/>
        <v>0</v>
      </c>
      <c r="M63" s="114">
        <f t="shared" si="61"/>
        <v>0</v>
      </c>
      <c r="N63" s="114">
        <f t="shared" si="61"/>
        <v>0</v>
      </c>
      <c r="O63" s="114">
        <f t="shared" si="61"/>
        <v>0</v>
      </c>
      <c r="P63" s="115">
        <f t="shared" si="61"/>
        <v>0</v>
      </c>
      <c r="Q63" s="116">
        <f t="shared" si="61"/>
        <v>0</v>
      </c>
      <c r="R63" s="114">
        <f t="shared" si="61"/>
        <v>0</v>
      </c>
      <c r="S63" s="114">
        <f t="shared" si="61"/>
        <v>42</v>
      </c>
      <c r="T63" s="114">
        <f t="shared" si="61"/>
        <v>41904</v>
      </c>
      <c r="U63" s="114">
        <f t="shared" si="61"/>
        <v>0</v>
      </c>
      <c r="V63" s="114">
        <f t="shared" si="61"/>
        <v>0</v>
      </c>
      <c r="W63" s="114">
        <f t="shared" si="61"/>
        <v>0</v>
      </c>
      <c r="X63" s="114">
        <f t="shared" si="61"/>
        <v>0</v>
      </c>
      <c r="Y63" s="114">
        <f t="shared" si="61"/>
        <v>0</v>
      </c>
      <c r="Z63" s="114">
        <f t="shared" si="61"/>
        <v>0</v>
      </c>
      <c r="AA63" s="114">
        <f t="shared" si="61"/>
        <v>0</v>
      </c>
      <c r="AB63" s="114">
        <f t="shared" si="61"/>
        <v>0</v>
      </c>
      <c r="AC63" s="114">
        <f t="shared" si="61"/>
        <v>42</v>
      </c>
      <c r="AD63" s="117">
        <f t="shared" si="61"/>
        <v>41904</v>
      </c>
      <c r="AE63" s="113">
        <f t="shared" si="61"/>
        <v>42</v>
      </c>
      <c r="AF63" s="114">
        <f t="shared" si="61"/>
        <v>41904</v>
      </c>
      <c r="AG63" s="114">
        <f t="shared" si="61"/>
        <v>0</v>
      </c>
      <c r="AH63" s="115">
        <f t="shared" si="61"/>
        <v>0</v>
      </c>
    </row>
    <row r="64" spans="2:34" ht="24" customHeight="1" x14ac:dyDescent="0.15">
      <c r="B64" s="424" t="s">
        <v>97</v>
      </c>
      <c r="C64" s="425"/>
      <c r="D64" s="425"/>
      <c r="E64" s="425"/>
      <c r="F64" s="106" t="s">
        <v>87</v>
      </c>
      <c r="G64" s="107"/>
      <c r="H64" s="108"/>
      <c r="I64" s="108"/>
      <c r="J64" s="108"/>
      <c r="K64" s="108"/>
      <c r="L64" s="108"/>
      <c r="M64" s="108"/>
      <c r="N64" s="108"/>
      <c r="O64" s="108">
        <f>G64+I64+K64+M64</f>
        <v>0</v>
      </c>
      <c r="P64" s="109">
        <f>H64+J64+L64+N64</f>
        <v>0</v>
      </c>
      <c r="Q64" s="110"/>
      <c r="R64" s="108"/>
      <c r="S64" s="108">
        <v>2</v>
      </c>
      <c r="T64" s="108">
        <v>2608216</v>
      </c>
      <c r="U64" s="108"/>
      <c r="V64" s="108"/>
      <c r="W64" s="108"/>
      <c r="X64" s="108"/>
      <c r="Y64" s="108"/>
      <c r="Z64" s="108"/>
      <c r="AA64" s="108"/>
      <c r="AB64" s="108"/>
      <c r="AC64" s="108">
        <f>Q64+S64+U64+W64+Y64+AA64</f>
        <v>2</v>
      </c>
      <c r="AD64" s="111">
        <f>R64+T64+V64+X64+Z64+AB64</f>
        <v>2608216</v>
      </c>
      <c r="AE64" s="107">
        <f>O64+AC64</f>
        <v>2</v>
      </c>
      <c r="AF64" s="108">
        <f>P64+AD64</f>
        <v>2608216</v>
      </c>
      <c r="AG64" s="108"/>
      <c r="AH64" s="109"/>
    </row>
    <row r="65" spans="2:34" ht="24" customHeight="1" x14ac:dyDescent="0.15">
      <c r="B65" s="415"/>
      <c r="C65" s="416"/>
      <c r="D65" s="416"/>
      <c r="E65" s="416"/>
      <c r="F65" s="67" t="s">
        <v>88</v>
      </c>
      <c r="G65" s="88"/>
      <c r="H65" s="89"/>
      <c r="I65" s="89"/>
      <c r="J65" s="89"/>
      <c r="K65" s="89"/>
      <c r="L65" s="89"/>
      <c r="M65" s="89"/>
      <c r="N65" s="89"/>
      <c r="O65" s="89">
        <f>G65+I65+K65+M65</f>
        <v>0</v>
      </c>
      <c r="P65" s="90">
        <f t="shared" ref="P65:P66" si="62">H65+J65+L65+N65</f>
        <v>0</v>
      </c>
      <c r="Q65" s="91"/>
      <c r="R65" s="89"/>
      <c r="S65" s="89"/>
      <c r="T65" s="89"/>
      <c r="U65" s="89"/>
      <c r="V65" s="89"/>
      <c r="W65" s="89"/>
      <c r="X65" s="89"/>
      <c r="Y65" s="89"/>
      <c r="Z65" s="89"/>
      <c r="AA65" s="89"/>
      <c r="AB65" s="89"/>
      <c r="AC65" s="89">
        <f t="shared" ref="AC65:AD66" si="63">Q65+S65+U65+W65+Y65+AA65</f>
        <v>0</v>
      </c>
      <c r="AD65" s="92">
        <f t="shared" si="63"/>
        <v>0</v>
      </c>
      <c r="AE65" s="88">
        <f t="shared" ref="AE65:AF66" si="64">O65+AC65</f>
        <v>0</v>
      </c>
      <c r="AF65" s="89">
        <f t="shared" si="64"/>
        <v>0</v>
      </c>
      <c r="AG65" s="89"/>
      <c r="AH65" s="90"/>
    </row>
    <row r="66" spans="2:34" ht="24" customHeight="1" x14ac:dyDescent="0.15">
      <c r="B66" s="415"/>
      <c r="C66" s="416"/>
      <c r="D66" s="416"/>
      <c r="E66" s="416"/>
      <c r="F66" s="73" t="s">
        <v>89</v>
      </c>
      <c r="G66" s="93"/>
      <c r="H66" s="94"/>
      <c r="I66" s="94"/>
      <c r="J66" s="94"/>
      <c r="K66" s="94"/>
      <c r="L66" s="94"/>
      <c r="M66" s="94"/>
      <c r="N66" s="94"/>
      <c r="O66" s="94">
        <f>G66+I66+K66+M66</f>
        <v>0</v>
      </c>
      <c r="P66" s="95">
        <f t="shared" si="62"/>
        <v>0</v>
      </c>
      <c r="Q66" s="96"/>
      <c r="R66" s="94"/>
      <c r="S66" s="94"/>
      <c r="T66" s="94"/>
      <c r="U66" s="94"/>
      <c r="V66" s="94"/>
      <c r="W66" s="94"/>
      <c r="X66" s="94"/>
      <c r="Y66" s="94"/>
      <c r="Z66" s="94"/>
      <c r="AA66" s="94"/>
      <c r="AB66" s="94"/>
      <c r="AC66" s="94">
        <f t="shared" si="63"/>
        <v>0</v>
      </c>
      <c r="AD66" s="97">
        <f t="shared" si="63"/>
        <v>0</v>
      </c>
      <c r="AE66" s="93">
        <f t="shared" si="64"/>
        <v>0</v>
      </c>
      <c r="AF66" s="94">
        <f t="shared" si="64"/>
        <v>0</v>
      </c>
      <c r="AG66" s="98"/>
      <c r="AH66" s="99"/>
    </row>
    <row r="67" spans="2:34" ht="24" customHeight="1" x14ac:dyDescent="0.15">
      <c r="B67" s="415"/>
      <c r="C67" s="416"/>
      <c r="D67" s="416"/>
      <c r="E67" s="416"/>
      <c r="F67" s="112" t="s">
        <v>15</v>
      </c>
      <c r="G67" s="113">
        <f>SUM(G64:G66)</f>
        <v>0</v>
      </c>
      <c r="H67" s="114">
        <f t="shared" ref="H67:AH67" si="65">SUM(H64:H66)</f>
        <v>0</v>
      </c>
      <c r="I67" s="114">
        <f t="shared" si="65"/>
        <v>0</v>
      </c>
      <c r="J67" s="114">
        <f t="shared" si="65"/>
        <v>0</v>
      </c>
      <c r="K67" s="114">
        <f t="shared" si="65"/>
        <v>0</v>
      </c>
      <c r="L67" s="114">
        <f t="shared" si="65"/>
        <v>0</v>
      </c>
      <c r="M67" s="114">
        <f t="shared" si="65"/>
        <v>0</v>
      </c>
      <c r="N67" s="114">
        <f t="shared" si="65"/>
        <v>0</v>
      </c>
      <c r="O67" s="114">
        <f t="shared" si="65"/>
        <v>0</v>
      </c>
      <c r="P67" s="115">
        <f t="shared" si="65"/>
        <v>0</v>
      </c>
      <c r="Q67" s="116">
        <f t="shared" si="65"/>
        <v>0</v>
      </c>
      <c r="R67" s="114">
        <f t="shared" si="65"/>
        <v>0</v>
      </c>
      <c r="S67" s="114">
        <f t="shared" si="65"/>
        <v>2</v>
      </c>
      <c r="T67" s="114">
        <f t="shared" si="65"/>
        <v>2608216</v>
      </c>
      <c r="U67" s="114">
        <f t="shared" si="65"/>
        <v>0</v>
      </c>
      <c r="V67" s="114">
        <f t="shared" si="65"/>
        <v>0</v>
      </c>
      <c r="W67" s="114">
        <f t="shared" si="65"/>
        <v>0</v>
      </c>
      <c r="X67" s="114">
        <f t="shared" si="65"/>
        <v>0</v>
      </c>
      <c r="Y67" s="114">
        <f t="shared" si="65"/>
        <v>0</v>
      </c>
      <c r="Z67" s="114">
        <f t="shared" si="65"/>
        <v>0</v>
      </c>
      <c r="AA67" s="114">
        <f t="shared" si="65"/>
        <v>0</v>
      </c>
      <c r="AB67" s="114">
        <f t="shared" si="65"/>
        <v>0</v>
      </c>
      <c r="AC67" s="114">
        <f t="shared" si="65"/>
        <v>2</v>
      </c>
      <c r="AD67" s="117">
        <f t="shared" si="65"/>
        <v>2608216</v>
      </c>
      <c r="AE67" s="113">
        <f t="shared" si="65"/>
        <v>2</v>
      </c>
      <c r="AF67" s="114">
        <f t="shared" si="65"/>
        <v>2608216</v>
      </c>
      <c r="AG67" s="114">
        <f t="shared" si="65"/>
        <v>0</v>
      </c>
      <c r="AH67" s="115">
        <f t="shared" si="65"/>
        <v>0</v>
      </c>
    </row>
    <row r="68" spans="2:34" ht="24" customHeight="1" x14ac:dyDescent="0.15">
      <c r="B68" s="424" t="s">
        <v>98</v>
      </c>
      <c r="C68" s="425"/>
      <c r="D68" s="425"/>
      <c r="E68" s="425"/>
      <c r="F68" s="106" t="s">
        <v>87</v>
      </c>
      <c r="G68" s="107"/>
      <c r="H68" s="108"/>
      <c r="I68" s="108"/>
      <c r="J68" s="108"/>
      <c r="K68" s="108"/>
      <c r="L68" s="108"/>
      <c r="M68" s="108"/>
      <c r="N68" s="108"/>
      <c r="O68" s="108">
        <f>G68+I68+K68+M68</f>
        <v>0</v>
      </c>
      <c r="P68" s="109">
        <f>H68+J68+L68+N68</f>
        <v>0</v>
      </c>
      <c r="Q68" s="110"/>
      <c r="R68" s="108"/>
      <c r="S68" s="108">
        <v>1</v>
      </c>
      <c r="T68" s="108">
        <v>13793807</v>
      </c>
      <c r="U68" s="108"/>
      <c r="V68" s="108"/>
      <c r="W68" s="108"/>
      <c r="X68" s="108"/>
      <c r="Y68" s="108"/>
      <c r="Z68" s="108"/>
      <c r="AA68" s="108"/>
      <c r="AB68" s="108"/>
      <c r="AC68" s="108">
        <f>Q68+S68+U68+W68+Y68+AA68</f>
        <v>1</v>
      </c>
      <c r="AD68" s="111">
        <f>R68+T68+V68+X68+Z68+AB68</f>
        <v>13793807</v>
      </c>
      <c r="AE68" s="107">
        <f>O68+AC68</f>
        <v>1</v>
      </c>
      <c r="AF68" s="108">
        <f>P68+AD68</f>
        <v>13793807</v>
      </c>
      <c r="AG68" s="108"/>
      <c r="AH68" s="109"/>
    </row>
    <row r="69" spans="2:34" ht="24" customHeight="1" x14ac:dyDescent="0.15">
      <c r="B69" s="415"/>
      <c r="C69" s="416"/>
      <c r="D69" s="416"/>
      <c r="E69" s="416"/>
      <c r="F69" s="67" t="s">
        <v>88</v>
      </c>
      <c r="G69" s="88"/>
      <c r="H69" s="89"/>
      <c r="I69" s="89"/>
      <c r="J69" s="89"/>
      <c r="K69" s="89"/>
      <c r="L69" s="89"/>
      <c r="M69" s="89"/>
      <c r="N69" s="89"/>
      <c r="O69" s="89">
        <f>G69+I69+K69+M69</f>
        <v>0</v>
      </c>
      <c r="P69" s="90">
        <f t="shared" ref="P69:P70" si="66">H69+J69+L69+N69</f>
        <v>0</v>
      </c>
      <c r="Q69" s="91"/>
      <c r="R69" s="89"/>
      <c r="S69" s="89"/>
      <c r="T69" s="89"/>
      <c r="U69" s="89"/>
      <c r="V69" s="89"/>
      <c r="W69" s="89"/>
      <c r="X69" s="89"/>
      <c r="Y69" s="89"/>
      <c r="Z69" s="89"/>
      <c r="AA69" s="89"/>
      <c r="AB69" s="89"/>
      <c r="AC69" s="89">
        <f t="shared" ref="AC69:AD70" si="67">Q69+S69+U69+W69+Y69+AA69</f>
        <v>0</v>
      </c>
      <c r="AD69" s="92">
        <f t="shared" si="67"/>
        <v>0</v>
      </c>
      <c r="AE69" s="88">
        <f t="shared" ref="AE69:AF70" si="68">O69+AC69</f>
        <v>0</v>
      </c>
      <c r="AF69" s="89">
        <f t="shared" si="68"/>
        <v>0</v>
      </c>
      <c r="AG69" s="89"/>
      <c r="AH69" s="90"/>
    </row>
    <row r="70" spans="2:34" ht="24" customHeight="1" x14ac:dyDescent="0.15">
      <c r="B70" s="415"/>
      <c r="C70" s="416"/>
      <c r="D70" s="416"/>
      <c r="E70" s="416"/>
      <c r="F70" s="73" t="s">
        <v>89</v>
      </c>
      <c r="G70" s="93"/>
      <c r="H70" s="94"/>
      <c r="I70" s="94"/>
      <c r="J70" s="94"/>
      <c r="K70" s="94"/>
      <c r="L70" s="94"/>
      <c r="M70" s="94"/>
      <c r="N70" s="94"/>
      <c r="O70" s="94">
        <f>G70+I70+K70+M70</f>
        <v>0</v>
      </c>
      <c r="P70" s="95">
        <f t="shared" si="66"/>
        <v>0</v>
      </c>
      <c r="Q70" s="96"/>
      <c r="R70" s="94"/>
      <c r="S70" s="94"/>
      <c r="T70" s="94"/>
      <c r="U70" s="94"/>
      <c r="V70" s="94"/>
      <c r="W70" s="94"/>
      <c r="X70" s="94"/>
      <c r="Y70" s="94"/>
      <c r="Z70" s="94"/>
      <c r="AA70" s="94"/>
      <c r="AB70" s="94"/>
      <c r="AC70" s="94">
        <f t="shared" si="67"/>
        <v>0</v>
      </c>
      <c r="AD70" s="97">
        <f t="shared" si="67"/>
        <v>0</v>
      </c>
      <c r="AE70" s="93">
        <f t="shared" si="68"/>
        <v>0</v>
      </c>
      <c r="AF70" s="94">
        <f t="shared" si="68"/>
        <v>0</v>
      </c>
      <c r="AG70" s="98"/>
      <c r="AH70" s="99"/>
    </row>
    <row r="71" spans="2:34" ht="24" customHeight="1" x14ac:dyDescent="0.15">
      <c r="B71" s="415"/>
      <c r="C71" s="416"/>
      <c r="D71" s="416"/>
      <c r="E71" s="416"/>
      <c r="F71" s="112" t="s">
        <v>15</v>
      </c>
      <c r="G71" s="113">
        <f>SUM(G68:G70)</f>
        <v>0</v>
      </c>
      <c r="H71" s="114">
        <f t="shared" ref="H71:AH71" si="69">SUM(H68:H70)</f>
        <v>0</v>
      </c>
      <c r="I71" s="114">
        <f t="shared" si="69"/>
        <v>0</v>
      </c>
      <c r="J71" s="114">
        <f t="shared" si="69"/>
        <v>0</v>
      </c>
      <c r="K71" s="114">
        <f t="shared" si="69"/>
        <v>0</v>
      </c>
      <c r="L71" s="114">
        <f t="shared" si="69"/>
        <v>0</v>
      </c>
      <c r="M71" s="114">
        <f t="shared" si="69"/>
        <v>0</v>
      </c>
      <c r="N71" s="114">
        <f t="shared" si="69"/>
        <v>0</v>
      </c>
      <c r="O71" s="114">
        <f t="shared" si="69"/>
        <v>0</v>
      </c>
      <c r="P71" s="115">
        <f t="shared" si="69"/>
        <v>0</v>
      </c>
      <c r="Q71" s="116">
        <f t="shared" si="69"/>
        <v>0</v>
      </c>
      <c r="R71" s="114">
        <f t="shared" si="69"/>
        <v>0</v>
      </c>
      <c r="S71" s="114">
        <f t="shared" si="69"/>
        <v>1</v>
      </c>
      <c r="T71" s="114">
        <f t="shared" si="69"/>
        <v>13793807</v>
      </c>
      <c r="U71" s="114">
        <f t="shared" si="69"/>
        <v>0</v>
      </c>
      <c r="V71" s="114">
        <f t="shared" si="69"/>
        <v>0</v>
      </c>
      <c r="W71" s="114">
        <f t="shared" si="69"/>
        <v>0</v>
      </c>
      <c r="X71" s="114">
        <f t="shared" si="69"/>
        <v>0</v>
      </c>
      <c r="Y71" s="114">
        <f t="shared" si="69"/>
        <v>0</v>
      </c>
      <c r="Z71" s="114">
        <f t="shared" si="69"/>
        <v>0</v>
      </c>
      <c r="AA71" s="114">
        <f t="shared" si="69"/>
        <v>0</v>
      </c>
      <c r="AB71" s="114">
        <f t="shared" si="69"/>
        <v>0</v>
      </c>
      <c r="AC71" s="114">
        <f t="shared" si="69"/>
        <v>1</v>
      </c>
      <c r="AD71" s="117">
        <f t="shared" si="69"/>
        <v>13793807</v>
      </c>
      <c r="AE71" s="113">
        <f t="shared" si="69"/>
        <v>1</v>
      </c>
      <c r="AF71" s="114">
        <f t="shared" si="69"/>
        <v>13793807</v>
      </c>
      <c r="AG71" s="114">
        <f t="shared" si="69"/>
        <v>0</v>
      </c>
      <c r="AH71" s="115">
        <f t="shared" si="69"/>
        <v>0</v>
      </c>
    </row>
    <row r="72" spans="2:34" ht="24" customHeight="1" x14ac:dyDescent="0.15">
      <c r="B72" s="424" t="s">
        <v>99</v>
      </c>
      <c r="C72" s="425"/>
      <c r="D72" s="425"/>
      <c r="E72" s="425"/>
      <c r="F72" s="106" t="s">
        <v>87</v>
      </c>
      <c r="G72" s="107"/>
      <c r="H72" s="108"/>
      <c r="I72" s="108"/>
      <c r="J72" s="108"/>
      <c r="K72" s="108"/>
      <c r="L72" s="108"/>
      <c r="M72" s="108"/>
      <c r="N72" s="108"/>
      <c r="O72" s="108">
        <f>G72+I72+K72+M72</f>
        <v>0</v>
      </c>
      <c r="P72" s="109">
        <f>H72+J72+L72+N72</f>
        <v>0</v>
      </c>
      <c r="Q72" s="110"/>
      <c r="R72" s="108"/>
      <c r="S72" s="108"/>
      <c r="T72" s="108"/>
      <c r="U72" s="108"/>
      <c r="V72" s="108"/>
      <c r="W72" s="108"/>
      <c r="X72" s="108"/>
      <c r="Y72" s="108"/>
      <c r="Z72" s="108"/>
      <c r="AA72" s="108">
        <v>1</v>
      </c>
      <c r="AB72" s="108">
        <v>4795200</v>
      </c>
      <c r="AC72" s="108">
        <f>Q72+S72+U72+W72+Y72+AA72</f>
        <v>1</v>
      </c>
      <c r="AD72" s="111">
        <f>R72+T72+V72+X72+Z72+AB72</f>
        <v>4795200</v>
      </c>
      <c r="AE72" s="107">
        <f>O72+AC72</f>
        <v>1</v>
      </c>
      <c r="AF72" s="108">
        <f>P72+AD72</f>
        <v>4795200</v>
      </c>
      <c r="AG72" s="108">
        <v>1</v>
      </c>
      <c r="AH72" s="109">
        <v>4795200</v>
      </c>
    </row>
    <row r="73" spans="2:34" ht="24" customHeight="1" x14ac:dyDescent="0.15">
      <c r="B73" s="415"/>
      <c r="C73" s="416"/>
      <c r="D73" s="416"/>
      <c r="E73" s="416"/>
      <c r="F73" s="67" t="s">
        <v>88</v>
      </c>
      <c r="G73" s="88"/>
      <c r="H73" s="89"/>
      <c r="I73" s="89"/>
      <c r="J73" s="89"/>
      <c r="K73" s="89"/>
      <c r="L73" s="89"/>
      <c r="M73" s="89"/>
      <c r="N73" s="89"/>
      <c r="O73" s="89">
        <f>G73+I73+K73+M73</f>
        <v>0</v>
      </c>
      <c r="P73" s="90">
        <f t="shared" ref="P73:P74" si="70">H73+J73+L73+N73</f>
        <v>0</v>
      </c>
      <c r="Q73" s="91"/>
      <c r="R73" s="89"/>
      <c r="S73" s="89"/>
      <c r="T73" s="89"/>
      <c r="U73" s="89"/>
      <c r="V73" s="89"/>
      <c r="W73" s="89"/>
      <c r="X73" s="89"/>
      <c r="Y73" s="89"/>
      <c r="Z73" s="89"/>
      <c r="AA73" s="89"/>
      <c r="AB73" s="89"/>
      <c r="AC73" s="89">
        <f t="shared" ref="AC73:AD74" si="71">Q73+S73+U73+W73+Y73+AA73</f>
        <v>0</v>
      </c>
      <c r="AD73" s="92">
        <f t="shared" si="71"/>
        <v>0</v>
      </c>
      <c r="AE73" s="88">
        <f t="shared" ref="AE73:AF74" si="72">O73+AC73</f>
        <v>0</v>
      </c>
      <c r="AF73" s="89">
        <f t="shared" si="72"/>
        <v>0</v>
      </c>
      <c r="AG73" s="89"/>
      <c r="AH73" s="90"/>
    </row>
    <row r="74" spans="2:34" ht="24" customHeight="1" x14ac:dyDescent="0.15">
      <c r="B74" s="415"/>
      <c r="C74" s="416"/>
      <c r="D74" s="416"/>
      <c r="E74" s="416"/>
      <c r="F74" s="73" t="s">
        <v>89</v>
      </c>
      <c r="G74" s="93"/>
      <c r="H74" s="94"/>
      <c r="I74" s="94"/>
      <c r="J74" s="94"/>
      <c r="K74" s="94"/>
      <c r="L74" s="94"/>
      <c r="M74" s="94"/>
      <c r="N74" s="94"/>
      <c r="O74" s="94">
        <f>G74+I74+K74+M74</f>
        <v>0</v>
      </c>
      <c r="P74" s="95">
        <f t="shared" si="70"/>
        <v>0</v>
      </c>
      <c r="Q74" s="96"/>
      <c r="R74" s="94"/>
      <c r="S74" s="94"/>
      <c r="T74" s="94"/>
      <c r="U74" s="94"/>
      <c r="V74" s="94"/>
      <c r="W74" s="94"/>
      <c r="X74" s="94"/>
      <c r="Y74" s="94"/>
      <c r="Z74" s="94"/>
      <c r="AA74" s="94"/>
      <c r="AB74" s="94"/>
      <c r="AC74" s="94">
        <f t="shared" si="71"/>
        <v>0</v>
      </c>
      <c r="AD74" s="97">
        <f t="shared" si="71"/>
        <v>0</v>
      </c>
      <c r="AE74" s="93">
        <f t="shared" si="72"/>
        <v>0</v>
      </c>
      <c r="AF74" s="94">
        <f t="shared" si="72"/>
        <v>0</v>
      </c>
      <c r="AG74" s="98"/>
      <c r="AH74" s="99"/>
    </row>
    <row r="75" spans="2:34" ht="24" customHeight="1" x14ac:dyDescent="0.15">
      <c r="B75" s="415"/>
      <c r="C75" s="416"/>
      <c r="D75" s="416"/>
      <c r="E75" s="416"/>
      <c r="F75" s="112" t="s">
        <v>15</v>
      </c>
      <c r="G75" s="113">
        <f>SUM(G72:G74)</f>
        <v>0</v>
      </c>
      <c r="H75" s="114">
        <f t="shared" ref="H75:AG75" si="73">SUM(H72:H74)</f>
        <v>0</v>
      </c>
      <c r="I75" s="114">
        <f t="shared" si="73"/>
        <v>0</v>
      </c>
      <c r="J75" s="114">
        <f t="shared" si="73"/>
        <v>0</v>
      </c>
      <c r="K75" s="114">
        <f t="shared" si="73"/>
        <v>0</v>
      </c>
      <c r="L75" s="114">
        <f t="shared" si="73"/>
        <v>0</v>
      </c>
      <c r="M75" s="114">
        <f t="shared" si="73"/>
        <v>0</v>
      </c>
      <c r="N75" s="114">
        <f t="shared" si="73"/>
        <v>0</v>
      </c>
      <c r="O75" s="114">
        <f t="shared" si="73"/>
        <v>0</v>
      </c>
      <c r="P75" s="115">
        <f t="shared" si="73"/>
        <v>0</v>
      </c>
      <c r="Q75" s="116">
        <f t="shared" si="73"/>
        <v>0</v>
      </c>
      <c r="R75" s="114">
        <f t="shared" si="73"/>
        <v>0</v>
      </c>
      <c r="S75" s="114">
        <f t="shared" si="73"/>
        <v>0</v>
      </c>
      <c r="T75" s="114">
        <f t="shared" si="73"/>
        <v>0</v>
      </c>
      <c r="U75" s="114">
        <f t="shared" si="73"/>
        <v>0</v>
      </c>
      <c r="V75" s="114">
        <f t="shared" si="73"/>
        <v>0</v>
      </c>
      <c r="W75" s="114">
        <f t="shared" si="73"/>
        <v>0</v>
      </c>
      <c r="X75" s="114">
        <f t="shared" si="73"/>
        <v>0</v>
      </c>
      <c r="Y75" s="114">
        <f t="shared" si="73"/>
        <v>0</v>
      </c>
      <c r="Z75" s="114">
        <f t="shared" si="73"/>
        <v>0</v>
      </c>
      <c r="AA75" s="114">
        <f t="shared" si="73"/>
        <v>1</v>
      </c>
      <c r="AB75" s="114">
        <f t="shared" si="73"/>
        <v>4795200</v>
      </c>
      <c r="AC75" s="114">
        <f t="shared" si="73"/>
        <v>1</v>
      </c>
      <c r="AD75" s="117">
        <f t="shared" si="73"/>
        <v>4795200</v>
      </c>
      <c r="AE75" s="113">
        <f t="shared" si="73"/>
        <v>1</v>
      </c>
      <c r="AF75" s="114">
        <f t="shared" si="73"/>
        <v>4795200</v>
      </c>
      <c r="AG75" s="114">
        <f t="shared" si="73"/>
        <v>1</v>
      </c>
      <c r="AH75" s="115">
        <f>SUM(AH72:AH74)</f>
        <v>4795200</v>
      </c>
    </row>
    <row r="76" spans="2:34" ht="24" customHeight="1" x14ac:dyDescent="0.15">
      <c r="B76" s="424" t="s">
        <v>100</v>
      </c>
      <c r="C76" s="425"/>
      <c r="D76" s="425"/>
      <c r="E76" s="425"/>
      <c r="F76" s="106" t="s">
        <v>87</v>
      </c>
      <c r="G76" s="107">
        <v>1</v>
      </c>
      <c r="H76" s="108">
        <v>1520</v>
      </c>
      <c r="I76" s="108">
        <v>9</v>
      </c>
      <c r="J76" s="108">
        <v>167504</v>
      </c>
      <c r="K76" s="108"/>
      <c r="L76" s="108"/>
      <c r="M76" s="108"/>
      <c r="N76" s="108"/>
      <c r="O76" s="108">
        <f>G76+I76+K76+M76</f>
        <v>10</v>
      </c>
      <c r="P76" s="109">
        <f>H76+J76+L76+N76</f>
        <v>169024</v>
      </c>
      <c r="Q76" s="110"/>
      <c r="R76" s="108"/>
      <c r="S76" s="108"/>
      <c r="T76" s="108"/>
      <c r="U76" s="108"/>
      <c r="V76" s="108"/>
      <c r="W76" s="108"/>
      <c r="X76" s="108"/>
      <c r="Y76" s="108"/>
      <c r="Z76" s="108"/>
      <c r="AA76" s="108">
        <v>2</v>
      </c>
      <c r="AB76" s="108">
        <v>1127424</v>
      </c>
      <c r="AC76" s="108">
        <f>Q76+S76+U76+W76+Y76+AA76</f>
        <v>2</v>
      </c>
      <c r="AD76" s="111">
        <f>R76+T76+V76+X76+Z76+AB76</f>
        <v>1127424</v>
      </c>
      <c r="AE76" s="107">
        <f>O76+AC76</f>
        <v>12</v>
      </c>
      <c r="AF76" s="108">
        <f>P76+AD76</f>
        <v>1296448</v>
      </c>
      <c r="AG76" s="108">
        <v>12</v>
      </c>
      <c r="AH76" s="109">
        <v>1296448</v>
      </c>
    </row>
    <row r="77" spans="2:34" ht="24" customHeight="1" x14ac:dyDescent="0.15">
      <c r="B77" s="415"/>
      <c r="C77" s="416"/>
      <c r="D77" s="416"/>
      <c r="E77" s="416"/>
      <c r="F77" s="67" t="s">
        <v>88</v>
      </c>
      <c r="G77" s="88"/>
      <c r="H77" s="89"/>
      <c r="I77" s="89"/>
      <c r="J77" s="89"/>
      <c r="K77" s="89"/>
      <c r="L77" s="89"/>
      <c r="M77" s="89"/>
      <c r="N77" s="89"/>
      <c r="O77" s="89">
        <f>G77+I77+K77+M77</f>
        <v>0</v>
      </c>
      <c r="P77" s="90">
        <f t="shared" ref="P77:P78" si="74">H77+J77+L77+N77</f>
        <v>0</v>
      </c>
      <c r="Q77" s="91"/>
      <c r="R77" s="89"/>
      <c r="S77" s="89"/>
      <c r="T77" s="89"/>
      <c r="U77" s="89"/>
      <c r="V77" s="89"/>
      <c r="W77" s="89"/>
      <c r="X77" s="89"/>
      <c r="Y77" s="89"/>
      <c r="Z77" s="89"/>
      <c r="AA77" s="89"/>
      <c r="AB77" s="89"/>
      <c r="AC77" s="89">
        <f t="shared" ref="AC77:AD78" si="75">Q77+S77+U77+W77+Y77+AA77</f>
        <v>0</v>
      </c>
      <c r="AD77" s="92">
        <f t="shared" si="75"/>
        <v>0</v>
      </c>
      <c r="AE77" s="88">
        <f t="shared" ref="AE77:AF78" si="76">O77+AC77</f>
        <v>0</v>
      </c>
      <c r="AF77" s="89">
        <f t="shared" si="76"/>
        <v>0</v>
      </c>
      <c r="AG77" s="89"/>
      <c r="AH77" s="90"/>
    </row>
    <row r="78" spans="2:34" ht="24" customHeight="1" x14ac:dyDescent="0.15">
      <c r="B78" s="415"/>
      <c r="C78" s="416"/>
      <c r="D78" s="416"/>
      <c r="E78" s="416"/>
      <c r="F78" s="73" t="s">
        <v>89</v>
      </c>
      <c r="G78" s="93"/>
      <c r="H78" s="94"/>
      <c r="I78" s="94"/>
      <c r="J78" s="94"/>
      <c r="K78" s="94"/>
      <c r="L78" s="94"/>
      <c r="M78" s="94"/>
      <c r="N78" s="94"/>
      <c r="O78" s="94">
        <f>G78+I78+K78+M78</f>
        <v>0</v>
      </c>
      <c r="P78" s="95">
        <f t="shared" si="74"/>
        <v>0</v>
      </c>
      <c r="Q78" s="96"/>
      <c r="R78" s="94"/>
      <c r="S78" s="94"/>
      <c r="T78" s="94"/>
      <c r="U78" s="94"/>
      <c r="V78" s="94"/>
      <c r="W78" s="94"/>
      <c r="X78" s="94"/>
      <c r="Y78" s="94"/>
      <c r="Z78" s="94"/>
      <c r="AA78" s="94"/>
      <c r="AB78" s="94"/>
      <c r="AC78" s="94">
        <f t="shared" si="75"/>
        <v>0</v>
      </c>
      <c r="AD78" s="97">
        <f t="shared" si="75"/>
        <v>0</v>
      </c>
      <c r="AE78" s="93">
        <f t="shared" si="76"/>
        <v>0</v>
      </c>
      <c r="AF78" s="94">
        <f t="shared" si="76"/>
        <v>0</v>
      </c>
      <c r="AG78" s="98"/>
      <c r="AH78" s="99"/>
    </row>
    <row r="79" spans="2:34" ht="24" customHeight="1" x14ac:dyDescent="0.15">
      <c r="B79" s="415"/>
      <c r="C79" s="416"/>
      <c r="D79" s="416"/>
      <c r="E79" s="416"/>
      <c r="F79" s="112" t="s">
        <v>15</v>
      </c>
      <c r="G79" s="113">
        <f>SUM(G76:G78)</f>
        <v>1</v>
      </c>
      <c r="H79" s="114">
        <f t="shared" ref="H79:AH79" si="77">SUM(H76:H78)</f>
        <v>1520</v>
      </c>
      <c r="I79" s="114">
        <f t="shared" si="77"/>
        <v>9</v>
      </c>
      <c r="J79" s="114">
        <f t="shared" si="77"/>
        <v>167504</v>
      </c>
      <c r="K79" s="114">
        <f t="shared" si="77"/>
        <v>0</v>
      </c>
      <c r="L79" s="114">
        <f t="shared" si="77"/>
        <v>0</v>
      </c>
      <c r="M79" s="114">
        <f t="shared" si="77"/>
        <v>0</v>
      </c>
      <c r="N79" s="114">
        <f t="shared" si="77"/>
        <v>0</v>
      </c>
      <c r="O79" s="114">
        <f t="shared" si="77"/>
        <v>10</v>
      </c>
      <c r="P79" s="115">
        <f t="shared" si="77"/>
        <v>169024</v>
      </c>
      <c r="Q79" s="116">
        <f t="shared" si="77"/>
        <v>0</v>
      </c>
      <c r="R79" s="114">
        <f t="shared" si="77"/>
        <v>0</v>
      </c>
      <c r="S79" s="114">
        <f t="shared" si="77"/>
        <v>0</v>
      </c>
      <c r="T79" s="114">
        <f t="shared" si="77"/>
        <v>0</v>
      </c>
      <c r="U79" s="114">
        <f t="shared" si="77"/>
        <v>0</v>
      </c>
      <c r="V79" s="114">
        <f t="shared" si="77"/>
        <v>0</v>
      </c>
      <c r="W79" s="114">
        <f t="shared" si="77"/>
        <v>0</v>
      </c>
      <c r="X79" s="114">
        <f t="shared" si="77"/>
        <v>0</v>
      </c>
      <c r="Y79" s="114">
        <f t="shared" si="77"/>
        <v>0</v>
      </c>
      <c r="Z79" s="114">
        <f t="shared" si="77"/>
        <v>0</v>
      </c>
      <c r="AA79" s="114">
        <f t="shared" si="77"/>
        <v>2</v>
      </c>
      <c r="AB79" s="114">
        <f t="shared" si="77"/>
        <v>1127424</v>
      </c>
      <c r="AC79" s="114">
        <f t="shared" si="77"/>
        <v>2</v>
      </c>
      <c r="AD79" s="117">
        <f t="shared" si="77"/>
        <v>1127424</v>
      </c>
      <c r="AE79" s="113">
        <f t="shared" si="77"/>
        <v>12</v>
      </c>
      <c r="AF79" s="114">
        <f t="shared" si="77"/>
        <v>1296448</v>
      </c>
      <c r="AG79" s="114">
        <f t="shared" si="77"/>
        <v>12</v>
      </c>
      <c r="AH79" s="115">
        <f t="shared" si="77"/>
        <v>1296448</v>
      </c>
    </row>
    <row r="80" spans="2:34" ht="24" customHeight="1" x14ac:dyDescent="0.15">
      <c r="B80" s="424" t="s">
        <v>101</v>
      </c>
      <c r="C80" s="425"/>
      <c r="D80" s="425"/>
      <c r="E80" s="425"/>
      <c r="F80" s="106" t="s">
        <v>87</v>
      </c>
      <c r="G80" s="107"/>
      <c r="H80" s="108"/>
      <c r="I80" s="108"/>
      <c r="J80" s="108"/>
      <c r="K80" s="108"/>
      <c r="L80" s="108"/>
      <c r="M80" s="108"/>
      <c r="N80" s="108"/>
      <c r="O80" s="108">
        <f>G80+I80+K80+M80</f>
        <v>0</v>
      </c>
      <c r="P80" s="109">
        <f>H80+J80+L80+N80</f>
        <v>0</v>
      </c>
      <c r="Q80" s="110"/>
      <c r="R80" s="108"/>
      <c r="S80" s="108"/>
      <c r="T80" s="108"/>
      <c r="U80" s="108">
        <v>1</v>
      </c>
      <c r="V80" s="108">
        <v>360000</v>
      </c>
      <c r="W80" s="108"/>
      <c r="X80" s="108"/>
      <c r="Y80" s="108"/>
      <c r="Z80" s="108"/>
      <c r="AA80" s="108"/>
      <c r="AB80" s="108"/>
      <c r="AC80" s="108">
        <f>Q80+S80+U80+W80+Y80+AA80</f>
        <v>1</v>
      </c>
      <c r="AD80" s="111">
        <f>R80+T80+V80+X80+Z80+AB80</f>
        <v>360000</v>
      </c>
      <c r="AE80" s="107">
        <f>O80+AC80</f>
        <v>1</v>
      </c>
      <c r="AF80" s="108">
        <f>P80+AD80</f>
        <v>360000</v>
      </c>
      <c r="AG80" s="108">
        <v>1</v>
      </c>
      <c r="AH80" s="109">
        <v>360000</v>
      </c>
    </row>
    <row r="81" spans="2:34" ht="24" customHeight="1" x14ac:dyDescent="0.15">
      <c r="B81" s="415"/>
      <c r="C81" s="416"/>
      <c r="D81" s="416"/>
      <c r="E81" s="416"/>
      <c r="F81" s="67" t="s">
        <v>88</v>
      </c>
      <c r="G81" s="88"/>
      <c r="H81" s="89"/>
      <c r="I81" s="89"/>
      <c r="J81" s="89"/>
      <c r="K81" s="89"/>
      <c r="L81" s="89"/>
      <c r="M81" s="89"/>
      <c r="N81" s="89"/>
      <c r="O81" s="89">
        <f>G81+I81+K81+M81</f>
        <v>0</v>
      </c>
      <c r="P81" s="90">
        <f t="shared" ref="P81:P82" si="78">H81+J81+L81+N81</f>
        <v>0</v>
      </c>
      <c r="Q81" s="91"/>
      <c r="R81" s="89"/>
      <c r="S81" s="89"/>
      <c r="T81" s="89"/>
      <c r="U81" s="89"/>
      <c r="V81" s="89"/>
      <c r="W81" s="89"/>
      <c r="X81" s="89"/>
      <c r="Y81" s="89"/>
      <c r="Z81" s="89"/>
      <c r="AA81" s="89"/>
      <c r="AB81" s="89"/>
      <c r="AC81" s="89">
        <f t="shared" ref="AC81:AD82" si="79">Q81+S81+U81+W81+Y81+AA81</f>
        <v>0</v>
      </c>
      <c r="AD81" s="92">
        <f t="shared" si="79"/>
        <v>0</v>
      </c>
      <c r="AE81" s="88">
        <f t="shared" ref="AE81:AF82" si="80">O81+AC81</f>
        <v>0</v>
      </c>
      <c r="AF81" s="89">
        <f t="shared" si="80"/>
        <v>0</v>
      </c>
      <c r="AG81" s="89"/>
      <c r="AH81" s="90"/>
    </row>
    <row r="82" spans="2:34" ht="24" customHeight="1" x14ac:dyDescent="0.15">
      <c r="B82" s="415"/>
      <c r="C82" s="416"/>
      <c r="D82" s="416"/>
      <c r="E82" s="416"/>
      <c r="F82" s="73" t="s">
        <v>89</v>
      </c>
      <c r="G82" s="93"/>
      <c r="H82" s="94"/>
      <c r="I82" s="94"/>
      <c r="J82" s="94"/>
      <c r="K82" s="94"/>
      <c r="L82" s="94"/>
      <c r="M82" s="94"/>
      <c r="N82" s="94"/>
      <c r="O82" s="94">
        <f>G82+I82+K82+M82</f>
        <v>0</v>
      </c>
      <c r="P82" s="95">
        <f t="shared" si="78"/>
        <v>0</v>
      </c>
      <c r="Q82" s="96"/>
      <c r="R82" s="94"/>
      <c r="S82" s="94"/>
      <c r="T82" s="94"/>
      <c r="U82" s="94"/>
      <c r="V82" s="94"/>
      <c r="W82" s="94"/>
      <c r="X82" s="94"/>
      <c r="Y82" s="94"/>
      <c r="Z82" s="94"/>
      <c r="AA82" s="94"/>
      <c r="AB82" s="94"/>
      <c r="AC82" s="94">
        <f t="shared" si="79"/>
        <v>0</v>
      </c>
      <c r="AD82" s="97">
        <f t="shared" si="79"/>
        <v>0</v>
      </c>
      <c r="AE82" s="93">
        <f t="shared" si="80"/>
        <v>0</v>
      </c>
      <c r="AF82" s="94">
        <f t="shared" si="80"/>
        <v>0</v>
      </c>
      <c r="AG82" s="98"/>
      <c r="AH82" s="99"/>
    </row>
    <row r="83" spans="2:34" ht="24" customHeight="1" x14ac:dyDescent="0.15">
      <c r="B83" s="415"/>
      <c r="C83" s="416"/>
      <c r="D83" s="416"/>
      <c r="E83" s="416"/>
      <c r="F83" s="112" t="s">
        <v>15</v>
      </c>
      <c r="G83" s="113">
        <f>SUM(G80:G82)</f>
        <v>0</v>
      </c>
      <c r="H83" s="114">
        <f t="shared" ref="H83:AH83" si="81">SUM(H80:H82)</f>
        <v>0</v>
      </c>
      <c r="I83" s="114">
        <f t="shared" si="81"/>
        <v>0</v>
      </c>
      <c r="J83" s="114">
        <f t="shared" si="81"/>
        <v>0</v>
      </c>
      <c r="K83" s="114">
        <f t="shared" si="81"/>
        <v>0</v>
      </c>
      <c r="L83" s="114">
        <f t="shared" si="81"/>
        <v>0</v>
      </c>
      <c r="M83" s="114">
        <f t="shared" si="81"/>
        <v>0</v>
      </c>
      <c r="N83" s="114">
        <f t="shared" si="81"/>
        <v>0</v>
      </c>
      <c r="O83" s="114">
        <f t="shared" si="81"/>
        <v>0</v>
      </c>
      <c r="P83" s="115">
        <f t="shared" si="81"/>
        <v>0</v>
      </c>
      <c r="Q83" s="116">
        <f t="shared" si="81"/>
        <v>0</v>
      </c>
      <c r="R83" s="114">
        <f t="shared" si="81"/>
        <v>0</v>
      </c>
      <c r="S83" s="114">
        <f t="shared" si="81"/>
        <v>0</v>
      </c>
      <c r="T83" s="114">
        <f t="shared" si="81"/>
        <v>0</v>
      </c>
      <c r="U83" s="114">
        <f t="shared" si="81"/>
        <v>1</v>
      </c>
      <c r="V83" s="114">
        <f t="shared" si="81"/>
        <v>360000</v>
      </c>
      <c r="W83" s="114">
        <f t="shared" si="81"/>
        <v>0</v>
      </c>
      <c r="X83" s="114">
        <f t="shared" si="81"/>
        <v>0</v>
      </c>
      <c r="Y83" s="114">
        <f t="shared" si="81"/>
        <v>0</v>
      </c>
      <c r="Z83" s="114">
        <f t="shared" si="81"/>
        <v>0</v>
      </c>
      <c r="AA83" s="114">
        <f t="shared" si="81"/>
        <v>0</v>
      </c>
      <c r="AB83" s="114">
        <f t="shared" si="81"/>
        <v>0</v>
      </c>
      <c r="AC83" s="114">
        <f t="shared" si="81"/>
        <v>1</v>
      </c>
      <c r="AD83" s="117">
        <f t="shared" si="81"/>
        <v>360000</v>
      </c>
      <c r="AE83" s="113">
        <f t="shared" si="81"/>
        <v>1</v>
      </c>
      <c r="AF83" s="114">
        <f t="shared" si="81"/>
        <v>360000</v>
      </c>
      <c r="AG83" s="114">
        <f t="shared" si="81"/>
        <v>1</v>
      </c>
      <c r="AH83" s="115">
        <f t="shared" si="81"/>
        <v>360000</v>
      </c>
    </row>
    <row r="84" spans="2:34" ht="24" customHeight="1" x14ac:dyDescent="0.15">
      <c r="B84" s="424" t="s">
        <v>102</v>
      </c>
      <c r="C84" s="425"/>
      <c r="D84" s="425"/>
      <c r="E84" s="425"/>
      <c r="F84" s="106" t="s">
        <v>87</v>
      </c>
      <c r="G84" s="107"/>
      <c r="H84" s="108"/>
      <c r="I84" s="108">
        <v>1</v>
      </c>
      <c r="J84" s="108">
        <v>585200</v>
      </c>
      <c r="K84" s="108">
        <v>1</v>
      </c>
      <c r="L84" s="108">
        <v>19200</v>
      </c>
      <c r="M84" s="108"/>
      <c r="N84" s="108"/>
      <c r="O84" s="108">
        <f>G84+I84+K84+M84</f>
        <v>2</v>
      </c>
      <c r="P84" s="109">
        <f>H84+J84+L84+N84</f>
        <v>604400</v>
      </c>
      <c r="Q84" s="110"/>
      <c r="R84" s="108"/>
      <c r="S84" s="108"/>
      <c r="T84" s="108"/>
      <c r="U84" s="108"/>
      <c r="V84" s="108"/>
      <c r="W84" s="108"/>
      <c r="X84" s="108"/>
      <c r="Y84" s="108"/>
      <c r="Z84" s="108"/>
      <c r="AA84" s="108">
        <v>1</v>
      </c>
      <c r="AB84" s="108">
        <v>9000</v>
      </c>
      <c r="AC84" s="108">
        <f>Q84+S84+U84+W84+Y84+AA84</f>
        <v>1</v>
      </c>
      <c r="AD84" s="111">
        <f>R84+T84+V84+X84+Z84+AB84</f>
        <v>9000</v>
      </c>
      <c r="AE84" s="107">
        <f>O84+AC84</f>
        <v>3</v>
      </c>
      <c r="AF84" s="108">
        <f>P84+AD84</f>
        <v>613400</v>
      </c>
      <c r="AG84" s="108">
        <v>3</v>
      </c>
      <c r="AH84" s="109">
        <v>613400</v>
      </c>
    </row>
    <row r="85" spans="2:34" ht="24" customHeight="1" x14ac:dyDescent="0.15">
      <c r="B85" s="415"/>
      <c r="C85" s="416"/>
      <c r="D85" s="416"/>
      <c r="E85" s="416"/>
      <c r="F85" s="67" t="s">
        <v>88</v>
      </c>
      <c r="G85" s="88"/>
      <c r="H85" s="89"/>
      <c r="I85" s="89"/>
      <c r="J85" s="89"/>
      <c r="K85" s="89"/>
      <c r="L85" s="89"/>
      <c r="M85" s="89"/>
      <c r="N85" s="89"/>
      <c r="O85" s="89">
        <f>G85+I85+K85+M85</f>
        <v>0</v>
      </c>
      <c r="P85" s="90">
        <f t="shared" ref="P85:P86" si="82">H85+J85+L85+N85</f>
        <v>0</v>
      </c>
      <c r="Q85" s="91"/>
      <c r="R85" s="89"/>
      <c r="S85" s="89"/>
      <c r="T85" s="89"/>
      <c r="U85" s="89"/>
      <c r="V85" s="89"/>
      <c r="W85" s="89"/>
      <c r="X85" s="89"/>
      <c r="Y85" s="89"/>
      <c r="Z85" s="89"/>
      <c r="AA85" s="89"/>
      <c r="AB85" s="89"/>
      <c r="AC85" s="89">
        <f t="shared" ref="AC85:AD86" si="83">Q85+S85+U85+W85+Y85+AA85</f>
        <v>0</v>
      </c>
      <c r="AD85" s="92">
        <f t="shared" si="83"/>
        <v>0</v>
      </c>
      <c r="AE85" s="88">
        <f t="shared" ref="AE85:AF86" si="84">O85+AC85</f>
        <v>0</v>
      </c>
      <c r="AF85" s="89">
        <f t="shared" si="84"/>
        <v>0</v>
      </c>
      <c r="AG85" s="89"/>
      <c r="AH85" s="90"/>
    </row>
    <row r="86" spans="2:34" ht="24" customHeight="1" x14ac:dyDescent="0.15">
      <c r="B86" s="415"/>
      <c r="C86" s="416"/>
      <c r="D86" s="416"/>
      <c r="E86" s="416"/>
      <c r="F86" s="73" t="s">
        <v>89</v>
      </c>
      <c r="G86" s="93"/>
      <c r="H86" s="94"/>
      <c r="I86" s="94"/>
      <c r="J86" s="94"/>
      <c r="K86" s="94"/>
      <c r="L86" s="94"/>
      <c r="M86" s="94"/>
      <c r="N86" s="94"/>
      <c r="O86" s="94">
        <f>G86+I86+K86+M86</f>
        <v>0</v>
      </c>
      <c r="P86" s="95">
        <f t="shared" si="82"/>
        <v>0</v>
      </c>
      <c r="Q86" s="96"/>
      <c r="R86" s="94"/>
      <c r="S86" s="94"/>
      <c r="T86" s="94"/>
      <c r="U86" s="94"/>
      <c r="V86" s="94"/>
      <c r="W86" s="94"/>
      <c r="X86" s="94"/>
      <c r="Y86" s="94"/>
      <c r="Z86" s="94"/>
      <c r="AA86" s="94"/>
      <c r="AB86" s="94"/>
      <c r="AC86" s="94">
        <f t="shared" si="83"/>
        <v>0</v>
      </c>
      <c r="AD86" s="97">
        <f t="shared" si="83"/>
        <v>0</v>
      </c>
      <c r="AE86" s="93">
        <f t="shared" si="84"/>
        <v>0</v>
      </c>
      <c r="AF86" s="94">
        <f t="shared" si="84"/>
        <v>0</v>
      </c>
      <c r="AG86" s="98"/>
      <c r="AH86" s="99"/>
    </row>
    <row r="87" spans="2:34" ht="24" customHeight="1" x14ac:dyDescent="0.15">
      <c r="B87" s="415"/>
      <c r="C87" s="416"/>
      <c r="D87" s="416"/>
      <c r="E87" s="416"/>
      <c r="F87" s="112" t="s">
        <v>15</v>
      </c>
      <c r="G87" s="113">
        <f>SUM(G84:G86)</f>
        <v>0</v>
      </c>
      <c r="H87" s="114">
        <f t="shared" ref="H87:AH87" si="85">SUM(H84:H86)</f>
        <v>0</v>
      </c>
      <c r="I87" s="114">
        <f t="shared" si="85"/>
        <v>1</v>
      </c>
      <c r="J87" s="114">
        <f t="shared" si="85"/>
        <v>585200</v>
      </c>
      <c r="K87" s="114">
        <f t="shared" si="85"/>
        <v>1</v>
      </c>
      <c r="L87" s="114">
        <f t="shared" si="85"/>
        <v>19200</v>
      </c>
      <c r="M87" s="114">
        <f t="shared" si="85"/>
        <v>0</v>
      </c>
      <c r="N87" s="114">
        <f t="shared" si="85"/>
        <v>0</v>
      </c>
      <c r="O87" s="114">
        <f t="shared" si="85"/>
        <v>2</v>
      </c>
      <c r="P87" s="115">
        <f t="shared" si="85"/>
        <v>604400</v>
      </c>
      <c r="Q87" s="116">
        <f t="shared" si="85"/>
        <v>0</v>
      </c>
      <c r="R87" s="114">
        <f t="shared" si="85"/>
        <v>0</v>
      </c>
      <c r="S87" s="114">
        <f t="shared" si="85"/>
        <v>0</v>
      </c>
      <c r="T87" s="114">
        <f t="shared" si="85"/>
        <v>0</v>
      </c>
      <c r="U87" s="114">
        <f t="shared" si="85"/>
        <v>0</v>
      </c>
      <c r="V87" s="114">
        <f t="shared" si="85"/>
        <v>0</v>
      </c>
      <c r="W87" s="114">
        <f t="shared" si="85"/>
        <v>0</v>
      </c>
      <c r="X87" s="114">
        <f t="shared" si="85"/>
        <v>0</v>
      </c>
      <c r="Y87" s="114">
        <f t="shared" si="85"/>
        <v>0</v>
      </c>
      <c r="Z87" s="114">
        <f t="shared" si="85"/>
        <v>0</v>
      </c>
      <c r="AA87" s="114">
        <f t="shared" si="85"/>
        <v>1</v>
      </c>
      <c r="AB87" s="114">
        <f t="shared" si="85"/>
        <v>9000</v>
      </c>
      <c r="AC87" s="114">
        <f t="shared" si="85"/>
        <v>1</v>
      </c>
      <c r="AD87" s="117">
        <f t="shared" si="85"/>
        <v>9000</v>
      </c>
      <c r="AE87" s="113">
        <f t="shared" si="85"/>
        <v>3</v>
      </c>
      <c r="AF87" s="114">
        <f t="shared" si="85"/>
        <v>613400</v>
      </c>
      <c r="AG87" s="114">
        <f t="shared" si="85"/>
        <v>3</v>
      </c>
      <c r="AH87" s="115">
        <f t="shared" si="85"/>
        <v>613400</v>
      </c>
    </row>
    <row r="88" spans="2:34" ht="24" customHeight="1" x14ac:dyDescent="0.15">
      <c r="B88" s="424" t="s">
        <v>103</v>
      </c>
      <c r="C88" s="425"/>
      <c r="D88" s="425"/>
      <c r="E88" s="425"/>
      <c r="F88" s="106" t="s">
        <v>87</v>
      </c>
      <c r="G88" s="107"/>
      <c r="H88" s="108"/>
      <c r="I88" s="108"/>
      <c r="J88" s="108"/>
      <c r="K88" s="108"/>
      <c r="L88" s="108"/>
      <c r="M88" s="108"/>
      <c r="N88" s="108"/>
      <c r="O88" s="108">
        <f>G88+I88+K88+M88</f>
        <v>0</v>
      </c>
      <c r="P88" s="109">
        <f>H88+J88+L88+N88</f>
        <v>0</v>
      </c>
      <c r="Q88" s="110"/>
      <c r="R88" s="108"/>
      <c r="S88" s="108"/>
      <c r="T88" s="108"/>
      <c r="U88" s="108">
        <v>1</v>
      </c>
      <c r="V88" s="108">
        <v>25920</v>
      </c>
      <c r="W88" s="108"/>
      <c r="X88" s="108"/>
      <c r="Y88" s="108"/>
      <c r="Z88" s="108"/>
      <c r="AA88" s="108"/>
      <c r="AB88" s="108"/>
      <c r="AC88" s="108">
        <f>Q88+S88+U88+W88+Y88+AA88</f>
        <v>1</v>
      </c>
      <c r="AD88" s="111">
        <f>R88+T88+V88+X88+Z88+AB88</f>
        <v>25920</v>
      </c>
      <c r="AE88" s="107">
        <f>O88+AC88</f>
        <v>1</v>
      </c>
      <c r="AF88" s="108">
        <f>P88+AD88</f>
        <v>25920</v>
      </c>
      <c r="AG88" s="108">
        <v>1</v>
      </c>
      <c r="AH88" s="109">
        <v>25920</v>
      </c>
    </row>
    <row r="89" spans="2:34" ht="24" customHeight="1" x14ac:dyDescent="0.15">
      <c r="B89" s="415"/>
      <c r="C89" s="416"/>
      <c r="D89" s="416"/>
      <c r="E89" s="416"/>
      <c r="F89" s="67" t="s">
        <v>88</v>
      </c>
      <c r="G89" s="88"/>
      <c r="H89" s="89"/>
      <c r="I89" s="89"/>
      <c r="J89" s="89"/>
      <c r="K89" s="89"/>
      <c r="L89" s="89"/>
      <c r="M89" s="89"/>
      <c r="N89" s="89"/>
      <c r="O89" s="89">
        <f>G89+I89+K89+M89</f>
        <v>0</v>
      </c>
      <c r="P89" s="90">
        <f t="shared" ref="P89:P90" si="86">H89+J89+L89+N89</f>
        <v>0</v>
      </c>
      <c r="Q89" s="91"/>
      <c r="R89" s="89"/>
      <c r="S89" s="89"/>
      <c r="T89" s="89"/>
      <c r="U89" s="89"/>
      <c r="V89" s="89"/>
      <c r="W89" s="89"/>
      <c r="X89" s="89"/>
      <c r="Y89" s="89"/>
      <c r="Z89" s="89"/>
      <c r="AA89" s="89"/>
      <c r="AB89" s="89"/>
      <c r="AC89" s="89">
        <f t="shared" ref="AC89:AD90" si="87">Q89+S89+U89+W89+Y89+AA89</f>
        <v>0</v>
      </c>
      <c r="AD89" s="92">
        <f t="shared" si="87"/>
        <v>0</v>
      </c>
      <c r="AE89" s="88">
        <f t="shared" ref="AE89:AF90" si="88">O89+AC89</f>
        <v>0</v>
      </c>
      <c r="AF89" s="89">
        <f t="shared" si="88"/>
        <v>0</v>
      </c>
      <c r="AG89" s="89"/>
      <c r="AH89" s="90"/>
    </row>
    <row r="90" spans="2:34" ht="24" customHeight="1" x14ac:dyDescent="0.15">
      <c r="B90" s="415"/>
      <c r="C90" s="416"/>
      <c r="D90" s="416"/>
      <c r="E90" s="416"/>
      <c r="F90" s="73" t="s">
        <v>89</v>
      </c>
      <c r="G90" s="93"/>
      <c r="H90" s="94"/>
      <c r="I90" s="94"/>
      <c r="J90" s="94"/>
      <c r="K90" s="94"/>
      <c r="L90" s="94"/>
      <c r="M90" s="94"/>
      <c r="N90" s="94"/>
      <c r="O90" s="94">
        <f>G90+I90+K90+M90</f>
        <v>0</v>
      </c>
      <c r="P90" s="95">
        <f t="shared" si="86"/>
        <v>0</v>
      </c>
      <c r="Q90" s="96"/>
      <c r="R90" s="94"/>
      <c r="S90" s="94"/>
      <c r="T90" s="94"/>
      <c r="U90" s="94"/>
      <c r="V90" s="94"/>
      <c r="W90" s="94"/>
      <c r="X90" s="94"/>
      <c r="Y90" s="94"/>
      <c r="Z90" s="94"/>
      <c r="AA90" s="94"/>
      <c r="AB90" s="94"/>
      <c r="AC90" s="94">
        <f t="shared" si="87"/>
        <v>0</v>
      </c>
      <c r="AD90" s="97">
        <f t="shared" si="87"/>
        <v>0</v>
      </c>
      <c r="AE90" s="93">
        <f t="shared" si="88"/>
        <v>0</v>
      </c>
      <c r="AF90" s="94">
        <f t="shared" si="88"/>
        <v>0</v>
      </c>
      <c r="AG90" s="98"/>
      <c r="AH90" s="99"/>
    </row>
    <row r="91" spans="2:34" ht="24" customHeight="1" thickBot="1" x14ac:dyDescent="0.2">
      <c r="B91" s="426"/>
      <c r="C91" s="427"/>
      <c r="D91" s="427"/>
      <c r="E91" s="427"/>
      <c r="F91" s="112" t="s">
        <v>15</v>
      </c>
      <c r="G91" s="113">
        <f>SUM(G88:G90)</f>
        <v>0</v>
      </c>
      <c r="H91" s="114">
        <f t="shared" ref="H91:AH91" si="89">SUM(H88:H90)</f>
        <v>0</v>
      </c>
      <c r="I91" s="114">
        <f t="shared" si="89"/>
        <v>0</v>
      </c>
      <c r="J91" s="114">
        <f t="shared" si="89"/>
        <v>0</v>
      </c>
      <c r="K91" s="114">
        <f t="shared" si="89"/>
        <v>0</v>
      </c>
      <c r="L91" s="114">
        <f t="shared" si="89"/>
        <v>0</v>
      </c>
      <c r="M91" s="114">
        <f t="shared" si="89"/>
        <v>0</v>
      </c>
      <c r="N91" s="114">
        <f t="shared" si="89"/>
        <v>0</v>
      </c>
      <c r="O91" s="114">
        <f t="shared" si="89"/>
        <v>0</v>
      </c>
      <c r="P91" s="115">
        <f t="shared" si="89"/>
        <v>0</v>
      </c>
      <c r="Q91" s="116">
        <f t="shared" si="89"/>
        <v>0</v>
      </c>
      <c r="R91" s="114">
        <f t="shared" si="89"/>
        <v>0</v>
      </c>
      <c r="S91" s="114">
        <f t="shared" si="89"/>
        <v>0</v>
      </c>
      <c r="T91" s="114">
        <f t="shared" si="89"/>
        <v>0</v>
      </c>
      <c r="U91" s="114">
        <f t="shared" si="89"/>
        <v>1</v>
      </c>
      <c r="V91" s="114">
        <f t="shared" si="89"/>
        <v>25920</v>
      </c>
      <c r="W91" s="114">
        <f t="shared" si="89"/>
        <v>0</v>
      </c>
      <c r="X91" s="114">
        <f t="shared" si="89"/>
        <v>0</v>
      </c>
      <c r="Y91" s="114">
        <f t="shared" si="89"/>
        <v>0</v>
      </c>
      <c r="Z91" s="114">
        <f t="shared" si="89"/>
        <v>0</v>
      </c>
      <c r="AA91" s="114">
        <f t="shared" si="89"/>
        <v>0</v>
      </c>
      <c r="AB91" s="114">
        <f t="shared" si="89"/>
        <v>0</v>
      </c>
      <c r="AC91" s="114">
        <f t="shared" si="89"/>
        <v>1</v>
      </c>
      <c r="AD91" s="117">
        <f t="shared" si="89"/>
        <v>25920</v>
      </c>
      <c r="AE91" s="113">
        <f t="shared" si="89"/>
        <v>1</v>
      </c>
      <c r="AF91" s="114">
        <f t="shared" si="89"/>
        <v>25920</v>
      </c>
      <c r="AG91" s="114">
        <f t="shared" si="89"/>
        <v>1</v>
      </c>
      <c r="AH91" s="115">
        <f t="shared" si="89"/>
        <v>25920</v>
      </c>
    </row>
    <row r="92" spans="2:34" ht="24" customHeight="1" x14ac:dyDescent="0.15">
      <c r="B92" s="415" t="s">
        <v>236</v>
      </c>
      <c r="C92" s="418"/>
      <c r="D92" s="418"/>
      <c r="E92" s="435"/>
      <c r="F92" s="64" t="s">
        <v>4</v>
      </c>
      <c r="G92" s="25"/>
      <c r="H92" s="20"/>
      <c r="I92" s="20"/>
      <c r="J92" s="20"/>
      <c r="K92" s="20"/>
      <c r="L92" s="20"/>
      <c r="M92" s="20"/>
      <c r="N92" s="20"/>
      <c r="O92" s="20">
        <f>G92+I92+K92+M92</f>
        <v>0</v>
      </c>
      <c r="P92" s="65">
        <f>H92+J92+L92+N92</f>
        <v>0</v>
      </c>
      <c r="Q92" s="23"/>
      <c r="R92" s="20"/>
      <c r="S92" s="20"/>
      <c r="T92" s="20"/>
      <c r="U92" s="20"/>
      <c r="V92" s="20"/>
      <c r="W92" s="20"/>
      <c r="X92" s="20"/>
      <c r="Y92" s="20"/>
      <c r="Z92" s="20"/>
      <c r="AA92" s="20"/>
      <c r="AB92" s="20"/>
      <c r="AC92" s="20">
        <f>Q92+S92+U92+W92+Y92+AA92</f>
        <v>0</v>
      </c>
      <c r="AD92" s="66">
        <f>R92+T92+V92+X92+Z92+AB92</f>
        <v>0</v>
      </c>
      <c r="AE92" s="25">
        <f>O92+AC92</f>
        <v>0</v>
      </c>
      <c r="AF92" s="20">
        <f>P92+AD92</f>
        <v>0</v>
      </c>
      <c r="AG92" s="20"/>
      <c r="AH92" s="65"/>
    </row>
    <row r="93" spans="2:34" ht="24" customHeight="1" x14ac:dyDescent="0.15">
      <c r="B93" s="415"/>
      <c r="C93" s="418"/>
      <c r="D93" s="418"/>
      <c r="E93" s="435"/>
      <c r="F93" s="67" t="s">
        <v>5</v>
      </c>
      <c r="G93" s="68"/>
      <c r="H93" s="69"/>
      <c r="I93" s="69"/>
      <c r="J93" s="69"/>
      <c r="K93" s="69"/>
      <c r="L93" s="69"/>
      <c r="M93" s="69"/>
      <c r="N93" s="69"/>
      <c r="O93" s="69">
        <f>G93+I93+K93+M93</f>
        <v>0</v>
      </c>
      <c r="P93" s="70">
        <f t="shared" ref="P93:P94" si="90">H93+J93+L93+N93</f>
        <v>0</v>
      </c>
      <c r="Q93" s="71"/>
      <c r="R93" s="69"/>
      <c r="S93" s="69"/>
      <c r="T93" s="69"/>
      <c r="U93" s="69"/>
      <c r="V93" s="69"/>
      <c r="W93" s="69"/>
      <c r="X93" s="69"/>
      <c r="Y93" s="69"/>
      <c r="Z93" s="69"/>
      <c r="AA93" s="69"/>
      <c r="AB93" s="69"/>
      <c r="AC93" s="69">
        <f t="shared" ref="AC93:AC94" si="91">Q93+S93+U93+W93+Y93+AA93</f>
        <v>0</v>
      </c>
      <c r="AD93" s="72">
        <f t="shared" ref="AD93:AD94" si="92">R93+T93+V93+X93+Z93+AB93</f>
        <v>0</v>
      </c>
      <c r="AE93" s="68">
        <f t="shared" ref="AE93:AE94" si="93">O93+AC93</f>
        <v>0</v>
      </c>
      <c r="AF93" s="69">
        <f t="shared" ref="AF93:AF94" si="94">P93+AD93</f>
        <v>0</v>
      </c>
      <c r="AG93" s="69"/>
      <c r="AH93" s="70"/>
    </row>
    <row r="94" spans="2:34" ht="24" customHeight="1" x14ac:dyDescent="0.15">
      <c r="B94" s="415"/>
      <c r="C94" s="418"/>
      <c r="D94" s="418"/>
      <c r="E94" s="435"/>
      <c r="F94" s="73" t="s">
        <v>9</v>
      </c>
      <c r="G94" s="74"/>
      <c r="H94" s="75"/>
      <c r="I94" s="75"/>
      <c r="J94" s="75"/>
      <c r="K94" s="75"/>
      <c r="L94" s="75"/>
      <c r="M94" s="75"/>
      <c r="N94" s="75"/>
      <c r="O94" s="75">
        <f>G94+I94+K94+M94</f>
        <v>0</v>
      </c>
      <c r="P94" s="76">
        <f t="shared" si="90"/>
        <v>0</v>
      </c>
      <c r="Q94" s="77"/>
      <c r="R94" s="75"/>
      <c r="S94" s="75"/>
      <c r="T94" s="75"/>
      <c r="U94" s="75"/>
      <c r="V94" s="75"/>
      <c r="W94" s="75"/>
      <c r="X94" s="75"/>
      <c r="Y94" s="75"/>
      <c r="Z94" s="75"/>
      <c r="AA94" s="75"/>
      <c r="AB94" s="75"/>
      <c r="AC94" s="75">
        <f t="shared" si="91"/>
        <v>0</v>
      </c>
      <c r="AD94" s="78">
        <f t="shared" si="92"/>
        <v>0</v>
      </c>
      <c r="AE94" s="74">
        <f t="shared" si="93"/>
        <v>0</v>
      </c>
      <c r="AF94" s="75">
        <f t="shared" si="94"/>
        <v>0</v>
      </c>
      <c r="AG94" s="79"/>
      <c r="AH94" s="118"/>
    </row>
    <row r="95" spans="2:34" ht="24" customHeight="1" thickBot="1" x14ac:dyDescent="0.2">
      <c r="B95" s="454"/>
      <c r="C95" s="418"/>
      <c r="D95" s="418"/>
      <c r="E95" s="435"/>
      <c r="F95" s="26" t="s">
        <v>15</v>
      </c>
      <c r="G95" s="27">
        <f>SUM(G92:G94)</f>
        <v>0</v>
      </c>
      <c r="H95" s="29">
        <f t="shared" ref="H95:AH95" si="95">SUM(H92:H94)</f>
        <v>0</v>
      </c>
      <c r="I95" s="29">
        <f t="shared" si="95"/>
        <v>0</v>
      </c>
      <c r="J95" s="29">
        <f t="shared" si="95"/>
        <v>0</v>
      </c>
      <c r="K95" s="29">
        <f t="shared" si="95"/>
        <v>0</v>
      </c>
      <c r="L95" s="29">
        <f t="shared" si="95"/>
        <v>0</v>
      </c>
      <c r="M95" s="29">
        <f t="shared" si="95"/>
        <v>0</v>
      </c>
      <c r="N95" s="29">
        <f t="shared" si="95"/>
        <v>0</v>
      </c>
      <c r="O95" s="29">
        <f t="shared" si="95"/>
        <v>0</v>
      </c>
      <c r="P95" s="81">
        <f t="shared" si="95"/>
        <v>0</v>
      </c>
      <c r="Q95" s="31">
        <f t="shared" si="95"/>
        <v>0</v>
      </c>
      <c r="R95" s="29">
        <f t="shared" si="95"/>
        <v>0</v>
      </c>
      <c r="S95" s="29">
        <f t="shared" si="95"/>
        <v>0</v>
      </c>
      <c r="T95" s="29">
        <f t="shared" si="95"/>
        <v>0</v>
      </c>
      <c r="U95" s="29">
        <f t="shared" si="95"/>
        <v>0</v>
      </c>
      <c r="V95" s="29">
        <f t="shared" si="95"/>
        <v>0</v>
      </c>
      <c r="W95" s="29">
        <f t="shared" si="95"/>
        <v>0</v>
      </c>
      <c r="X95" s="29">
        <f t="shared" si="95"/>
        <v>0</v>
      </c>
      <c r="Y95" s="29">
        <f t="shared" si="95"/>
        <v>0</v>
      </c>
      <c r="Z95" s="29">
        <f t="shared" si="95"/>
        <v>0</v>
      </c>
      <c r="AA95" s="29">
        <f t="shared" si="95"/>
        <v>0</v>
      </c>
      <c r="AB95" s="29">
        <f t="shared" si="95"/>
        <v>0</v>
      </c>
      <c r="AC95" s="29">
        <f t="shared" si="95"/>
        <v>0</v>
      </c>
      <c r="AD95" s="82">
        <f t="shared" si="95"/>
        <v>0</v>
      </c>
      <c r="AE95" s="27">
        <f t="shared" si="95"/>
        <v>0</v>
      </c>
      <c r="AF95" s="29">
        <f t="shared" si="95"/>
        <v>0</v>
      </c>
      <c r="AG95" s="29">
        <f t="shared" si="95"/>
        <v>0</v>
      </c>
      <c r="AH95" s="81">
        <f t="shared" si="95"/>
        <v>0</v>
      </c>
    </row>
    <row r="96" spans="2:34" ht="24" customHeight="1" x14ac:dyDescent="0.15">
      <c r="B96" s="424" t="s">
        <v>104</v>
      </c>
      <c r="C96" s="425"/>
      <c r="D96" s="425"/>
      <c r="E96" s="425"/>
      <c r="F96" s="119" t="s">
        <v>85</v>
      </c>
      <c r="G96" s="120"/>
      <c r="H96" s="121"/>
      <c r="I96" s="121"/>
      <c r="J96" s="121"/>
      <c r="K96" s="121"/>
      <c r="L96" s="121"/>
      <c r="M96" s="121"/>
      <c r="N96" s="121"/>
      <c r="O96" s="121">
        <f>G96+I96+K96+M96</f>
        <v>0</v>
      </c>
      <c r="P96" s="122">
        <f>H96+J96+L96+N96</f>
        <v>0</v>
      </c>
      <c r="Q96" s="123"/>
      <c r="R96" s="121"/>
      <c r="S96" s="121"/>
      <c r="T96" s="121"/>
      <c r="U96" s="121"/>
      <c r="V96" s="121"/>
      <c r="W96" s="121"/>
      <c r="X96" s="121"/>
      <c r="Y96" s="121"/>
      <c r="Z96" s="121"/>
      <c r="AA96" s="121">
        <v>1</v>
      </c>
      <c r="AB96" s="124">
        <v>1558526</v>
      </c>
      <c r="AC96" s="121">
        <f>Q96+S96+U96+W96+Y96+AA96</f>
        <v>1</v>
      </c>
      <c r="AD96" s="125">
        <f>R96+T96+V96+X96+Z96+AB96</f>
        <v>1558526</v>
      </c>
      <c r="AE96" s="120">
        <f>O96+AC96</f>
        <v>1</v>
      </c>
      <c r="AF96" s="124">
        <f>P96+AD96</f>
        <v>1558526</v>
      </c>
      <c r="AG96" s="121"/>
      <c r="AH96" s="122"/>
    </row>
    <row r="97" spans="1:34" ht="24" customHeight="1" x14ac:dyDescent="0.15">
      <c r="B97" s="415"/>
      <c r="C97" s="416"/>
      <c r="D97" s="416"/>
      <c r="E97" s="416"/>
      <c r="F97" s="67" t="s">
        <v>82</v>
      </c>
      <c r="G97" s="88"/>
      <c r="H97" s="89"/>
      <c r="I97" s="89"/>
      <c r="J97" s="89"/>
      <c r="K97" s="89"/>
      <c r="L97" s="89"/>
      <c r="M97" s="89"/>
      <c r="N97" s="89"/>
      <c r="O97" s="89">
        <f>G97+I97+K97+M97</f>
        <v>0</v>
      </c>
      <c r="P97" s="90">
        <f t="shared" ref="P97:P98" si="96">H97+J97+L97+N97</f>
        <v>0</v>
      </c>
      <c r="Q97" s="91"/>
      <c r="R97" s="89"/>
      <c r="S97" s="89"/>
      <c r="T97" s="89"/>
      <c r="U97" s="89"/>
      <c r="V97" s="89"/>
      <c r="W97" s="89"/>
      <c r="X97" s="89"/>
      <c r="Y97" s="89"/>
      <c r="Z97" s="89"/>
      <c r="AA97" s="89"/>
      <c r="AB97" s="89"/>
      <c r="AC97" s="89">
        <f t="shared" ref="AC97:AD98" si="97">Q97+S97+U97+W97+Y97+AA97</f>
        <v>0</v>
      </c>
      <c r="AD97" s="92">
        <f t="shared" si="97"/>
        <v>0</v>
      </c>
      <c r="AE97" s="88">
        <f t="shared" ref="AE97:AF98" si="98">O97+AC97</f>
        <v>0</v>
      </c>
      <c r="AF97" s="89">
        <f t="shared" si="98"/>
        <v>0</v>
      </c>
      <c r="AG97" s="89"/>
      <c r="AH97" s="90"/>
    </row>
    <row r="98" spans="1:34" ht="24" customHeight="1" x14ac:dyDescent="0.15">
      <c r="B98" s="415"/>
      <c r="C98" s="416"/>
      <c r="D98" s="416"/>
      <c r="E98" s="416"/>
      <c r="F98" s="73" t="s">
        <v>83</v>
      </c>
      <c r="G98" s="93"/>
      <c r="H98" s="94"/>
      <c r="I98" s="94"/>
      <c r="J98" s="94"/>
      <c r="K98" s="94"/>
      <c r="L98" s="94"/>
      <c r="M98" s="94"/>
      <c r="N98" s="94"/>
      <c r="O98" s="94">
        <f>G98+I98+K98+M98</f>
        <v>0</v>
      </c>
      <c r="P98" s="95">
        <f t="shared" si="96"/>
        <v>0</v>
      </c>
      <c r="Q98" s="96"/>
      <c r="R98" s="94"/>
      <c r="S98" s="94"/>
      <c r="T98" s="94"/>
      <c r="U98" s="94"/>
      <c r="V98" s="94"/>
      <c r="W98" s="94"/>
      <c r="X98" s="94"/>
      <c r="Y98" s="94"/>
      <c r="Z98" s="94"/>
      <c r="AA98" s="94"/>
      <c r="AB98" s="94"/>
      <c r="AC98" s="94">
        <f t="shared" si="97"/>
        <v>0</v>
      </c>
      <c r="AD98" s="97">
        <f t="shared" si="97"/>
        <v>0</v>
      </c>
      <c r="AE98" s="93">
        <f t="shared" si="98"/>
        <v>0</v>
      </c>
      <c r="AF98" s="94">
        <f t="shared" si="98"/>
        <v>0</v>
      </c>
      <c r="AG98" s="98"/>
      <c r="AH98" s="99"/>
    </row>
    <row r="99" spans="1:34" ht="24" customHeight="1" x14ac:dyDescent="0.15">
      <c r="B99" s="415"/>
      <c r="C99" s="416"/>
      <c r="D99" s="416"/>
      <c r="E99" s="416"/>
      <c r="F99" s="112" t="s">
        <v>15</v>
      </c>
      <c r="G99" s="113">
        <f>SUM(G96:G98)</f>
        <v>0</v>
      </c>
      <c r="H99" s="114">
        <f t="shared" ref="H99:AH99" si="99">SUM(H96:H98)</f>
        <v>0</v>
      </c>
      <c r="I99" s="114">
        <f t="shared" si="99"/>
        <v>0</v>
      </c>
      <c r="J99" s="114">
        <f t="shared" si="99"/>
        <v>0</v>
      </c>
      <c r="K99" s="114">
        <f t="shared" si="99"/>
        <v>0</v>
      </c>
      <c r="L99" s="114">
        <f t="shared" si="99"/>
        <v>0</v>
      </c>
      <c r="M99" s="114">
        <f t="shared" si="99"/>
        <v>0</v>
      </c>
      <c r="N99" s="114">
        <f t="shared" si="99"/>
        <v>0</v>
      </c>
      <c r="O99" s="114">
        <f t="shared" si="99"/>
        <v>0</v>
      </c>
      <c r="P99" s="115">
        <f t="shared" si="99"/>
        <v>0</v>
      </c>
      <c r="Q99" s="116">
        <f t="shared" si="99"/>
        <v>0</v>
      </c>
      <c r="R99" s="114">
        <f t="shared" si="99"/>
        <v>0</v>
      </c>
      <c r="S99" s="114">
        <f t="shared" si="99"/>
        <v>0</v>
      </c>
      <c r="T99" s="114">
        <f t="shared" si="99"/>
        <v>0</v>
      </c>
      <c r="U99" s="114">
        <f t="shared" si="99"/>
        <v>0</v>
      </c>
      <c r="V99" s="114">
        <f t="shared" si="99"/>
        <v>0</v>
      </c>
      <c r="W99" s="114">
        <f t="shared" si="99"/>
        <v>0</v>
      </c>
      <c r="X99" s="114">
        <f t="shared" si="99"/>
        <v>0</v>
      </c>
      <c r="Y99" s="114">
        <f t="shared" si="99"/>
        <v>0</v>
      </c>
      <c r="Z99" s="114">
        <f t="shared" si="99"/>
        <v>0</v>
      </c>
      <c r="AA99" s="114">
        <f t="shared" si="99"/>
        <v>1</v>
      </c>
      <c r="AB99" s="114">
        <f t="shared" si="99"/>
        <v>1558526</v>
      </c>
      <c r="AC99" s="114">
        <f t="shared" si="99"/>
        <v>1</v>
      </c>
      <c r="AD99" s="117">
        <f t="shared" si="99"/>
        <v>1558526</v>
      </c>
      <c r="AE99" s="113">
        <f t="shared" si="99"/>
        <v>1</v>
      </c>
      <c r="AF99" s="114">
        <f t="shared" si="99"/>
        <v>1558526</v>
      </c>
      <c r="AG99" s="114">
        <f t="shared" si="99"/>
        <v>0</v>
      </c>
      <c r="AH99" s="115">
        <f t="shared" si="99"/>
        <v>0</v>
      </c>
    </row>
    <row r="100" spans="1:34" ht="24" customHeight="1" x14ac:dyDescent="0.15">
      <c r="B100" s="424" t="s">
        <v>105</v>
      </c>
      <c r="C100" s="425"/>
      <c r="D100" s="425"/>
      <c r="E100" s="425"/>
      <c r="F100" s="106" t="s">
        <v>87</v>
      </c>
      <c r="G100" s="107"/>
      <c r="H100" s="108"/>
      <c r="I100" s="108"/>
      <c r="J100" s="108"/>
      <c r="K100" s="108"/>
      <c r="L100" s="108"/>
      <c r="M100" s="108"/>
      <c r="N100" s="108"/>
      <c r="O100" s="108">
        <f>G100+I100+K100+M100</f>
        <v>0</v>
      </c>
      <c r="P100" s="109">
        <f>H100+J100+L100+N100</f>
        <v>0</v>
      </c>
      <c r="Q100" s="110"/>
      <c r="R100" s="108"/>
      <c r="S100" s="108">
        <v>1</v>
      </c>
      <c r="T100" s="108">
        <v>3263973</v>
      </c>
      <c r="U100" s="108"/>
      <c r="V100" s="108"/>
      <c r="W100" s="108"/>
      <c r="X100" s="108"/>
      <c r="Y100" s="108"/>
      <c r="Z100" s="108"/>
      <c r="AA100" s="108"/>
      <c r="AB100" s="108"/>
      <c r="AC100" s="108">
        <f>Q100+S100+U100+W100+Y100+AA100</f>
        <v>1</v>
      </c>
      <c r="AD100" s="111">
        <f>R100+T100+V100+X100+Z100+AB100</f>
        <v>3263973</v>
      </c>
      <c r="AE100" s="107">
        <f>O100+AC100</f>
        <v>1</v>
      </c>
      <c r="AF100" s="108">
        <f>P100+AD100</f>
        <v>3263973</v>
      </c>
      <c r="AG100" s="108">
        <v>1</v>
      </c>
      <c r="AH100" s="109">
        <v>3263793</v>
      </c>
    </row>
    <row r="101" spans="1:34" ht="24" customHeight="1" x14ac:dyDescent="0.15">
      <c r="B101" s="415"/>
      <c r="C101" s="416"/>
      <c r="D101" s="416"/>
      <c r="E101" s="416"/>
      <c r="F101" s="67" t="s">
        <v>88</v>
      </c>
      <c r="G101" s="88"/>
      <c r="H101" s="89"/>
      <c r="I101" s="89"/>
      <c r="J101" s="89"/>
      <c r="K101" s="89"/>
      <c r="L101" s="89"/>
      <c r="M101" s="89"/>
      <c r="N101" s="89"/>
      <c r="O101" s="89">
        <f>G101+I101+K101+M101</f>
        <v>0</v>
      </c>
      <c r="P101" s="90">
        <f t="shared" ref="P101:P102" si="100">H101+J101+L101+N101</f>
        <v>0</v>
      </c>
      <c r="Q101" s="91"/>
      <c r="R101" s="89"/>
      <c r="S101" s="89"/>
      <c r="T101" s="89"/>
      <c r="U101" s="89"/>
      <c r="V101" s="89"/>
      <c r="W101" s="89"/>
      <c r="X101" s="89"/>
      <c r="Y101" s="89"/>
      <c r="Z101" s="89"/>
      <c r="AA101" s="89"/>
      <c r="AB101" s="89"/>
      <c r="AC101" s="89">
        <f t="shared" ref="AC101:AD102" si="101">Q101+S101+U101+W101+Y101+AA101</f>
        <v>0</v>
      </c>
      <c r="AD101" s="92">
        <f t="shared" si="101"/>
        <v>0</v>
      </c>
      <c r="AE101" s="88">
        <f t="shared" ref="AE101:AF102" si="102">O101+AC101</f>
        <v>0</v>
      </c>
      <c r="AF101" s="89">
        <f t="shared" si="102"/>
        <v>0</v>
      </c>
      <c r="AG101" s="89"/>
      <c r="AH101" s="90"/>
    </row>
    <row r="102" spans="1:34" ht="24" customHeight="1" x14ac:dyDescent="0.15">
      <c r="B102" s="415"/>
      <c r="C102" s="416"/>
      <c r="D102" s="416"/>
      <c r="E102" s="416"/>
      <c r="F102" s="73" t="s">
        <v>89</v>
      </c>
      <c r="G102" s="93"/>
      <c r="H102" s="94"/>
      <c r="I102" s="94"/>
      <c r="J102" s="94"/>
      <c r="K102" s="94"/>
      <c r="L102" s="94"/>
      <c r="M102" s="94"/>
      <c r="N102" s="94"/>
      <c r="O102" s="94">
        <f>G102+I102+K102+M102</f>
        <v>0</v>
      </c>
      <c r="P102" s="95">
        <f t="shared" si="100"/>
        <v>0</v>
      </c>
      <c r="Q102" s="96"/>
      <c r="R102" s="94"/>
      <c r="S102" s="94"/>
      <c r="T102" s="94"/>
      <c r="U102" s="94"/>
      <c r="V102" s="94"/>
      <c r="W102" s="94"/>
      <c r="X102" s="94"/>
      <c r="Y102" s="94"/>
      <c r="Z102" s="94"/>
      <c r="AA102" s="94"/>
      <c r="AB102" s="94"/>
      <c r="AC102" s="94">
        <f t="shared" si="101"/>
        <v>0</v>
      </c>
      <c r="AD102" s="97">
        <f t="shared" si="101"/>
        <v>0</v>
      </c>
      <c r="AE102" s="93">
        <f t="shared" si="102"/>
        <v>0</v>
      </c>
      <c r="AF102" s="94">
        <f t="shared" si="102"/>
        <v>0</v>
      </c>
      <c r="AG102" s="98"/>
      <c r="AH102" s="99"/>
    </row>
    <row r="103" spans="1:34" ht="24" customHeight="1" thickBot="1" x14ac:dyDescent="0.2">
      <c r="B103" s="426"/>
      <c r="C103" s="427"/>
      <c r="D103" s="427"/>
      <c r="E103" s="427"/>
      <c r="F103" s="100" t="s">
        <v>15</v>
      </c>
      <c r="G103" s="101">
        <f>SUM(G100:G102)</f>
        <v>0</v>
      </c>
      <c r="H103" s="102">
        <f t="shared" ref="H103:AH103" si="103">SUM(H100:H102)</f>
        <v>0</v>
      </c>
      <c r="I103" s="102">
        <f t="shared" si="103"/>
        <v>0</v>
      </c>
      <c r="J103" s="102">
        <f t="shared" si="103"/>
        <v>0</v>
      </c>
      <c r="K103" s="102">
        <f t="shared" si="103"/>
        <v>0</v>
      </c>
      <c r="L103" s="102">
        <f t="shared" si="103"/>
        <v>0</v>
      </c>
      <c r="M103" s="102">
        <f t="shared" si="103"/>
        <v>0</v>
      </c>
      <c r="N103" s="102">
        <f t="shared" si="103"/>
        <v>0</v>
      </c>
      <c r="O103" s="102">
        <f t="shared" si="103"/>
        <v>0</v>
      </c>
      <c r="P103" s="103">
        <f t="shared" si="103"/>
        <v>0</v>
      </c>
      <c r="Q103" s="104">
        <f t="shared" si="103"/>
        <v>0</v>
      </c>
      <c r="R103" s="102">
        <f t="shared" si="103"/>
        <v>0</v>
      </c>
      <c r="S103" s="102">
        <f t="shared" si="103"/>
        <v>1</v>
      </c>
      <c r="T103" s="102">
        <f t="shared" si="103"/>
        <v>3263973</v>
      </c>
      <c r="U103" s="102">
        <f t="shared" si="103"/>
        <v>0</v>
      </c>
      <c r="V103" s="102">
        <f t="shared" si="103"/>
        <v>0</v>
      </c>
      <c r="W103" s="102">
        <f t="shared" si="103"/>
        <v>0</v>
      </c>
      <c r="X103" s="102">
        <f t="shared" si="103"/>
        <v>0</v>
      </c>
      <c r="Y103" s="102">
        <f t="shared" si="103"/>
        <v>0</v>
      </c>
      <c r="Z103" s="102">
        <f t="shared" si="103"/>
        <v>0</v>
      </c>
      <c r="AA103" s="102">
        <f t="shared" si="103"/>
        <v>0</v>
      </c>
      <c r="AB103" s="102">
        <f t="shared" si="103"/>
        <v>0</v>
      </c>
      <c r="AC103" s="102">
        <f t="shared" si="103"/>
        <v>1</v>
      </c>
      <c r="AD103" s="105">
        <f t="shared" si="103"/>
        <v>3263973</v>
      </c>
      <c r="AE103" s="101">
        <f t="shared" si="103"/>
        <v>1</v>
      </c>
      <c r="AF103" s="102">
        <f t="shared" si="103"/>
        <v>3263973</v>
      </c>
      <c r="AG103" s="102">
        <f t="shared" si="103"/>
        <v>1</v>
      </c>
      <c r="AH103" s="103">
        <f t="shared" si="103"/>
        <v>3263793</v>
      </c>
    </row>
    <row r="104" spans="1:34" ht="24" customHeight="1" x14ac:dyDescent="0.15">
      <c r="B104" s="415" t="s">
        <v>237</v>
      </c>
      <c r="C104" s="418"/>
      <c r="D104" s="418"/>
      <c r="E104" s="435"/>
      <c r="F104" s="64" t="s">
        <v>4</v>
      </c>
      <c r="G104" s="25"/>
      <c r="H104" s="20"/>
      <c r="I104" s="20"/>
      <c r="J104" s="20"/>
      <c r="K104" s="20"/>
      <c r="L104" s="20"/>
      <c r="M104" s="20"/>
      <c r="N104" s="20"/>
      <c r="O104" s="20">
        <f>G104+I104+K104+M104</f>
        <v>0</v>
      </c>
      <c r="P104" s="65">
        <f>H104+J104+L104+N104</f>
        <v>0</v>
      </c>
      <c r="Q104" s="23"/>
      <c r="R104" s="20"/>
      <c r="S104" s="20"/>
      <c r="T104" s="20"/>
      <c r="U104" s="20"/>
      <c r="V104" s="20"/>
      <c r="W104" s="20"/>
      <c r="X104" s="20"/>
      <c r="Y104" s="20"/>
      <c r="Z104" s="20"/>
      <c r="AA104" s="20"/>
      <c r="AB104" s="20"/>
      <c r="AC104" s="20">
        <f>Q104+S104+U104+W104+Y104+AA104</f>
        <v>0</v>
      </c>
      <c r="AD104" s="66">
        <f>R104+T104+V104+X104+Z104+AB104</f>
        <v>0</v>
      </c>
      <c r="AE104" s="25">
        <f>O104+AC104</f>
        <v>0</v>
      </c>
      <c r="AF104" s="20">
        <f>P104+AD104</f>
        <v>0</v>
      </c>
      <c r="AG104" s="20"/>
      <c r="AH104" s="65"/>
    </row>
    <row r="105" spans="1:34" ht="24" customHeight="1" x14ac:dyDescent="0.15">
      <c r="B105" s="415"/>
      <c r="C105" s="418"/>
      <c r="D105" s="418"/>
      <c r="E105" s="435"/>
      <c r="F105" s="67" t="s">
        <v>5</v>
      </c>
      <c r="G105" s="68"/>
      <c r="H105" s="69"/>
      <c r="I105" s="69"/>
      <c r="J105" s="69"/>
      <c r="K105" s="69"/>
      <c r="L105" s="69"/>
      <c r="M105" s="69"/>
      <c r="N105" s="69"/>
      <c r="O105" s="69">
        <f>G105+I105+K105+M105</f>
        <v>0</v>
      </c>
      <c r="P105" s="70">
        <f t="shared" ref="P105:P106" si="104">H105+J105+L105+N105</f>
        <v>0</v>
      </c>
      <c r="Q105" s="71"/>
      <c r="R105" s="69"/>
      <c r="S105" s="69"/>
      <c r="T105" s="69"/>
      <c r="U105" s="69"/>
      <c r="V105" s="69"/>
      <c r="W105" s="69"/>
      <c r="X105" s="69"/>
      <c r="Y105" s="69"/>
      <c r="Z105" s="69"/>
      <c r="AA105" s="69"/>
      <c r="AB105" s="69"/>
      <c r="AC105" s="69">
        <f t="shared" ref="AC105:AC106" si="105">Q105+S105+U105+W105+Y105+AA105</f>
        <v>0</v>
      </c>
      <c r="AD105" s="72">
        <f t="shared" ref="AD105:AD106" si="106">R105+T105+V105+X105+Z105+AB105</f>
        <v>0</v>
      </c>
      <c r="AE105" s="68">
        <f t="shared" ref="AE105:AE106" si="107">O105+AC105</f>
        <v>0</v>
      </c>
      <c r="AF105" s="69">
        <f t="shared" ref="AF105:AF106" si="108">P105+AD105</f>
        <v>0</v>
      </c>
      <c r="AG105" s="69"/>
      <c r="AH105" s="70"/>
    </row>
    <row r="106" spans="1:34" ht="24" customHeight="1" x14ac:dyDescent="0.15">
      <c r="B106" s="415"/>
      <c r="C106" s="418"/>
      <c r="D106" s="418"/>
      <c r="E106" s="435"/>
      <c r="F106" s="73" t="s">
        <v>9</v>
      </c>
      <c r="G106" s="74"/>
      <c r="H106" s="75"/>
      <c r="I106" s="75"/>
      <c r="J106" s="75"/>
      <c r="K106" s="75"/>
      <c r="L106" s="75"/>
      <c r="M106" s="75"/>
      <c r="N106" s="75"/>
      <c r="O106" s="75">
        <f>G106+I106+K106+M106</f>
        <v>0</v>
      </c>
      <c r="P106" s="76">
        <f t="shared" si="104"/>
        <v>0</v>
      </c>
      <c r="Q106" s="77"/>
      <c r="R106" s="75"/>
      <c r="S106" s="75"/>
      <c r="T106" s="75"/>
      <c r="U106" s="75"/>
      <c r="V106" s="75"/>
      <c r="W106" s="75"/>
      <c r="X106" s="75"/>
      <c r="Y106" s="75"/>
      <c r="Z106" s="75"/>
      <c r="AA106" s="75"/>
      <c r="AB106" s="75"/>
      <c r="AC106" s="75">
        <f t="shared" si="105"/>
        <v>0</v>
      </c>
      <c r="AD106" s="78">
        <f t="shared" si="106"/>
        <v>0</v>
      </c>
      <c r="AE106" s="74">
        <f t="shared" si="107"/>
        <v>0</v>
      </c>
      <c r="AF106" s="75">
        <f t="shared" si="108"/>
        <v>0</v>
      </c>
      <c r="AG106" s="79"/>
      <c r="AH106" s="118"/>
    </row>
    <row r="107" spans="1:34" ht="24" customHeight="1" thickBot="1" x14ac:dyDescent="0.2">
      <c r="B107" s="436"/>
      <c r="C107" s="437"/>
      <c r="D107" s="437"/>
      <c r="E107" s="438"/>
      <c r="F107" s="26" t="s">
        <v>15</v>
      </c>
      <c r="G107" s="27">
        <f>SUM(G104:G106)</f>
        <v>0</v>
      </c>
      <c r="H107" s="29">
        <f t="shared" ref="H107:AH107" si="109">SUM(H104:H106)</f>
        <v>0</v>
      </c>
      <c r="I107" s="29">
        <f t="shared" si="109"/>
        <v>0</v>
      </c>
      <c r="J107" s="29">
        <f t="shared" si="109"/>
        <v>0</v>
      </c>
      <c r="K107" s="29">
        <f t="shared" si="109"/>
        <v>0</v>
      </c>
      <c r="L107" s="29">
        <f t="shared" si="109"/>
        <v>0</v>
      </c>
      <c r="M107" s="29">
        <f t="shared" si="109"/>
        <v>0</v>
      </c>
      <c r="N107" s="29">
        <f t="shared" si="109"/>
        <v>0</v>
      </c>
      <c r="O107" s="29">
        <f t="shared" si="109"/>
        <v>0</v>
      </c>
      <c r="P107" s="81">
        <f t="shared" si="109"/>
        <v>0</v>
      </c>
      <c r="Q107" s="31">
        <f t="shared" si="109"/>
        <v>0</v>
      </c>
      <c r="R107" s="29">
        <f t="shared" si="109"/>
        <v>0</v>
      </c>
      <c r="S107" s="29">
        <f t="shared" si="109"/>
        <v>0</v>
      </c>
      <c r="T107" s="29">
        <f t="shared" si="109"/>
        <v>0</v>
      </c>
      <c r="U107" s="29">
        <f t="shared" si="109"/>
        <v>0</v>
      </c>
      <c r="V107" s="29">
        <f t="shared" si="109"/>
        <v>0</v>
      </c>
      <c r="W107" s="29">
        <f t="shared" si="109"/>
        <v>0</v>
      </c>
      <c r="X107" s="29">
        <f t="shared" si="109"/>
        <v>0</v>
      </c>
      <c r="Y107" s="29">
        <f t="shared" si="109"/>
        <v>0</v>
      </c>
      <c r="Z107" s="29">
        <f t="shared" si="109"/>
        <v>0</v>
      </c>
      <c r="AA107" s="29">
        <f t="shared" si="109"/>
        <v>0</v>
      </c>
      <c r="AB107" s="29">
        <f t="shared" si="109"/>
        <v>0</v>
      </c>
      <c r="AC107" s="29">
        <f t="shared" si="109"/>
        <v>0</v>
      </c>
      <c r="AD107" s="82">
        <f t="shared" si="109"/>
        <v>0</v>
      </c>
      <c r="AE107" s="27">
        <f t="shared" si="109"/>
        <v>0</v>
      </c>
      <c r="AF107" s="29">
        <f t="shared" si="109"/>
        <v>0</v>
      </c>
      <c r="AG107" s="29">
        <f t="shared" si="109"/>
        <v>0</v>
      </c>
      <c r="AH107" s="81">
        <f t="shared" si="109"/>
        <v>0</v>
      </c>
    </row>
    <row r="108" spans="1:34" ht="24" customHeight="1" x14ac:dyDescent="0.15">
      <c r="A108" s="126"/>
      <c r="B108" s="546" t="s">
        <v>266</v>
      </c>
      <c r="C108" s="547"/>
      <c r="D108" s="547"/>
      <c r="E108" s="547"/>
      <c r="F108" s="550" t="s">
        <v>4</v>
      </c>
      <c r="G108" s="551">
        <v>140</v>
      </c>
      <c r="H108" s="552">
        <v>5115267</v>
      </c>
      <c r="I108" s="553">
        <v>23</v>
      </c>
      <c r="J108" s="552">
        <v>106015</v>
      </c>
      <c r="K108" s="553">
        <v>39</v>
      </c>
      <c r="L108" s="552">
        <v>3799804</v>
      </c>
      <c r="M108" s="553">
        <v>4</v>
      </c>
      <c r="N108" s="553">
        <v>412762</v>
      </c>
      <c r="O108" s="553">
        <f>G108+I108+K108+M108</f>
        <v>206</v>
      </c>
      <c r="P108" s="554">
        <f>H108+J108+L108+N108</f>
        <v>9433848</v>
      </c>
      <c r="Q108" s="555">
        <v>488</v>
      </c>
      <c r="R108" s="553">
        <v>35916196</v>
      </c>
      <c r="S108" s="553">
        <v>82</v>
      </c>
      <c r="T108" s="552">
        <v>2566538</v>
      </c>
      <c r="U108" s="580">
        <v>60</v>
      </c>
      <c r="V108" s="581">
        <v>66973920</v>
      </c>
      <c r="W108" s="553">
        <v>11</v>
      </c>
      <c r="X108" s="552">
        <v>246142</v>
      </c>
      <c r="Y108" s="553"/>
      <c r="Z108" s="552"/>
      <c r="AA108" s="553">
        <v>73</v>
      </c>
      <c r="AB108" s="552">
        <v>8893037</v>
      </c>
      <c r="AC108" s="580">
        <f>Q108+S108+U108+W108+Y108+AA108</f>
        <v>714</v>
      </c>
      <c r="AD108" s="583">
        <f>R108+T108+V108+X108+Z108+AB108</f>
        <v>114595833</v>
      </c>
      <c r="AE108" s="585">
        <f>O108+AC108</f>
        <v>920</v>
      </c>
      <c r="AF108" s="580">
        <f>P108+AD108</f>
        <v>124029681</v>
      </c>
      <c r="AG108" s="580">
        <v>921</v>
      </c>
      <c r="AH108" s="586">
        <v>128670009</v>
      </c>
    </row>
    <row r="109" spans="1:34" ht="24" customHeight="1" x14ac:dyDescent="0.15">
      <c r="A109" s="126"/>
      <c r="B109" s="548"/>
      <c r="C109" s="549"/>
      <c r="D109" s="549"/>
      <c r="E109" s="549"/>
      <c r="F109" s="556" t="s">
        <v>5</v>
      </c>
      <c r="G109" s="557"/>
      <c r="H109" s="558"/>
      <c r="I109" s="558">
        <v>1</v>
      </c>
      <c r="J109" s="558">
        <v>39000</v>
      </c>
      <c r="K109" s="558">
        <v>9</v>
      </c>
      <c r="L109" s="558">
        <v>303610</v>
      </c>
      <c r="M109" s="558"/>
      <c r="N109" s="558"/>
      <c r="O109" s="559">
        <f>G109+I109+K109+M109</f>
        <v>10</v>
      </c>
      <c r="P109" s="560">
        <f t="shared" ref="P109:P110" si="110">H109+J109+L109+N109</f>
        <v>342610</v>
      </c>
      <c r="Q109" s="561"/>
      <c r="R109" s="558"/>
      <c r="S109" s="558"/>
      <c r="T109" s="558"/>
      <c r="U109" s="558"/>
      <c r="V109" s="558"/>
      <c r="W109" s="558"/>
      <c r="X109" s="558"/>
      <c r="Y109" s="558"/>
      <c r="Z109" s="558"/>
      <c r="AA109" s="558">
        <v>4</v>
      </c>
      <c r="AB109" s="558">
        <v>2080902</v>
      </c>
      <c r="AC109" s="559">
        <f t="shared" ref="AC109:AD110" si="111">Q109+S109+U109+W109+Y109+AA109</f>
        <v>4</v>
      </c>
      <c r="AD109" s="562">
        <f t="shared" si="111"/>
        <v>2080902</v>
      </c>
      <c r="AE109" s="563">
        <f t="shared" ref="AE109:AF110" si="112">O109+AC109</f>
        <v>14</v>
      </c>
      <c r="AF109" s="559">
        <f t="shared" si="112"/>
        <v>2423512</v>
      </c>
      <c r="AG109" s="558">
        <v>14</v>
      </c>
      <c r="AH109" s="564">
        <v>2423512</v>
      </c>
    </row>
    <row r="110" spans="1:34" ht="24" customHeight="1" x14ac:dyDescent="0.15">
      <c r="A110" s="126"/>
      <c r="B110" s="548"/>
      <c r="C110" s="549"/>
      <c r="D110" s="549"/>
      <c r="E110" s="549"/>
      <c r="F110" s="565" t="s">
        <v>9</v>
      </c>
      <c r="G110" s="566">
        <v>5</v>
      </c>
      <c r="H110" s="567">
        <v>609400</v>
      </c>
      <c r="I110" s="567">
        <v>3</v>
      </c>
      <c r="J110" s="567">
        <v>63040</v>
      </c>
      <c r="K110" s="567">
        <v>6</v>
      </c>
      <c r="L110" s="567">
        <v>439620</v>
      </c>
      <c r="M110" s="567"/>
      <c r="N110" s="567"/>
      <c r="O110" s="568">
        <f>G110+I110+K110+M110</f>
        <v>14</v>
      </c>
      <c r="P110" s="569">
        <f t="shared" si="110"/>
        <v>1112060</v>
      </c>
      <c r="Q110" s="570">
        <v>35</v>
      </c>
      <c r="R110" s="567">
        <v>4598170</v>
      </c>
      <c r="S110" s="567"/>
      <c r="T110" s="567"/>
      <c r="U110" s="567">
        <v>2</v>
      </c>
      <c r="V110" s="567">
        <v>37136880</v>
      </c>
      <c r="W110" s="567"/>
      <c r="X110" s="567"/>
      <c r="Y110" s="567"/>
      <c r="Z110" s="567"/>
      <c r="AA110" s="567">
        <v>20</v>
      </c>
      <c r="AB110" s="567">
        <v>41373653</v>
      </c>
      <c r="AC110" s="568">
        <f t="shared" si="111"/>
        <v>57</v>
      </c>
      <c r="AD110" s="571">
        <f t="shared" si="111"/>
        <v>83108703</v>
      </c>
      <c r="AE110" s="572">
        <f t="shared" si="112"/>
        <v>71</v>
      </c>
      <c r="AF110" s="568">
        <f t="shared" si="112"/>
        <v>84220763</v>
      </c>
      <c r="AG110" s="578">
        <v>70</v>
      </c>
      <c r="AH110" s="579">
        <v>54023963</v>
      </c>
    </row>
    <row r="111" spans="1:34" ht="24" customHeight="1" thickBot="1" x14ac:dyDescent="0.2">
      <c r="A111" s="126"/>
      <c r="B111" s="548"/>
      <c r="C111" s="549"/>
      <c r="D111" s="549"/>
      <c r="E111" s="549"/>
      <c r="F111" s="573" t="s">
        <v>15</v>
      </c>
      <c r="G111" s="574">
        <f>SUM(G108:G110)</f>
        <v>145</v>
      </c>
      <c r="H111" s="575">
        <f t="shared" ref="H111:AH111" si="113">SUM(H108:H110)</f>
        <v>5724667</v>
      </c>
      <c r="I111" s="575">
        <f t="shared" si="113"/>
        <v>27</v>
      </c>
      <c r="J111" s="575">
        <f t="shared" si="113"/>
        <v>208055</v>
      </c>
      <c r="K111" s="575">
        <f t="shared" si="113"/>
        <v>54</v>
      </c>
      <c r="L111" s="575">
        <f t="shared" si="113"/>
        <v>4543034</v>
      </c>
      <c r="M111" s="575">
        <f t="shared" si="113"/>
        <v>4</v>
      </c>
      <c r="N111" s="575">
        <f t="shared" si="113"/>
        <v>412762</v>
      </c>
      <c r="O111" s="575">
        <f t="shared" si="113"/>
        <v>230</v>
      </c>
      <c r="P111" s="576">
        <f t="shared" si="113"/>
        <v>10888518</v>
      </c>
      <c r="Q111" s="577">
        <f t="shared" si="113"/>
        <v>523</v>
      </c>
      <c r="R111" s="575">
        <f t="shared" si="113"/>
        <v>40514366</v>
      </c>
      <c r="S111" s="575">
        <f t="shared" si="113"/>
        <v>82</v>
      </c>
      <c r="T111" s="575">
        <f t="shared" si="113"/>
        <v>2566538</v>
      </c>
      <c r="U111" s="582">
        <f t="shared" si="113"/>
        <v>62</v>
      </c>
      <c r="V111" s="582">
        <f t="shared" si="113"/>
        <v>104110800</v>
      </c>
      <c r="W111" s="575">
        <f t="shared" si="113"/>
        <v>11</v>
      </c>
      <c r="X111" s="575">
        <f t="shared" si="113"/>
        <v>246142</v>
      </c>
      <c r="Y111" s="575">
        <f t="shared" si="113"/>
        <v>0</v>
      </c>
      <c r="Z111" s="575">
        <f t="shared" si="113"/>
        <v>0</v>
      </c>
      <c r="AA111" s="575">
        <f t="shared" si="113"/>
        <v>97</v>
      </c>
      <c r="AB111" s="575">
        <f t="shared" si="113"/>
        <v>52347592</v>
      </c>
      <c r="AC111" s="582">
        <f t="shared" si="113"/>
        <v>775</v>
      </c>
      <c r="AD111" s="584">
        <f t="shared" si="113"/>
        <v>199785438</v>
      </c>
      <c r="AE111" s="587">
        <f t="shared" si="113"/>
        <v>1005</v>
      </c>
      <c r="AF111" s="582">
        <f t="shared" si="113"/>
        <v>210673956</v>
      </c>
      <c r="AG111" s="582">
        <f t="shared" si="113"/>
        <v>1005</v>
      </c>
      <c r="AH111" s="588">
        <f t="shared" si="113"/>
        <v>185117484</v>
      </c>
    </row>
    <row r="112" spans="1:34" ht="24" customHeight="1" x14ac:dyDescent="0.15">
      <c r="B112" s="415" t="s">
        <v>238</v>
      </c>
      <c r="C112" s="416"/>
      <c r="D112" s="416"/>
      <c r="E112" s="416"/>
      <c r="F112" s="64" t="s">
        <v>267</v>
      </c>
      <c r="G112" s="25">
        <v>16</v>
      </c>
      <c r="H112" s="20">
        <v>154001</v>
      </c>
      <c r="I112" s="20"/>
      <c r="J112" s="20"/>
      <c r="K112" s="20"/>
      <c r="L112" s="20"/>
      <c r="M112" s="20"/>
      <c r="N112" s="20"/>
      <c r="O112" s="20">
        <f>G112+I112+K112+M112</f>
        <v>16</v>
      </c>
      <c r="P112" s="65">
        <f>H112+J112+L112+N112</f>
        <v>154001</v>
      </c>
      <c r="Q112" s="23">
        <v>3</v>
      </c>
      <c r="R112" s="20">
        <v>1213128</v>
      </c>
      <c r="S112" s="20"/>
      <c r="T112" s="20"/>
      <c r="U112" s="20"/>
      <c r="V112" s="20"/>
      <c r="W112" s="20"/>
      <c r="X112" s="20"/>
      <c r="Y112" s="20"/>
      <c r="Z112" s="20"/>
      <c r="AA112" s="20">
        <v>4</v>
      </c>
      <c r="AB112" s="20">
        <v>295110</v>
      </c>
      <c r="AC112" s="20">
        <f>Q112+S112+U112+W112+Y112+AA112</f>
        <v>7</v>
      </c>
      <c r="AD112" s="66">
        <f>R112+T112+V112+X112+Z112+AB112</f>
        <v>1508238</v>
      </c>
      <c r="AE112" s="25">
        <f>O112+AC112</f>
        <v>23</v>
      </c>
      <c r="AF112" s="20">
        <f>P112+AD112</f>
        <v>1662239</v>
      </c>
      <c r="AG112" s="20">
        <v>0</v>
      </c>
      <c r="AH112" s="65">
        <v>0</v>
      </c>
    </row>
    <row r="113" spans="1:34" ht="24" customHeight="1" x14ac:dyDescent="0.15">
      <c r="B113" s="415"/>
      <c r="C113" s="416"/>
      <c r="D113" s="416"/>
      <c r="E113" s="417"/>
      <c r="F113" s="67" t="s">
        <v>268</v>
      </c>
      <c r="G113" s="68"/>
      <c r="H113" s="69"/>
      <c r="I113" s="69"/>
      <c r="J113" s="69"/>
      <c r="K113" s="69"/>
      <c r="L113" s="69"/>
      <c r="M113" s="69"/>
      <c r="N113" s="69"/>
      <c r="O113" s="69">
        <f>G113+I113+K113+M113</f>
        <v>0</v>
      </c>
      <c r="P113" s="70">
        <f t="shared" ref="P113:P114" si="114">H113+J113+L113+N113</f>
        <v>0</v>
      </c>
      <c r="Q113" s="71"/>
      <c r="R113" s="69"/>
      <c r="S113" s="69"/>
      <c r="T113" s="69"/>
      <c r="U113" s="69"/>
      <c r="V113" s="69"/>
      <c r="W113" s="69"/>
      <c r="X113" s="69"/>
      <c r="Y113" s="69"/>
      <c r="Z113" s="69"/>
      <c r="AA113" s="69"/>
      <c r="AB113" s="69"/>
      <c r="AC113" s="69">
        <f t="shared" ref="AC113:AD114" si="115">Q113+S113+U113+W113+Y113+AA113</f>
        <v>0</v>
      </c>
      <c r="AD113" s="72">
        <f t="shared" si="115"/>
        <v>0</v>
      </c>
      <c r="AE113" s="68">
        <f t="shared" ref="AE113:AF114" si="116">O113+AC113</f>
        <v>0</v>
      </c>
      <c r="AF113" s="69">
        <f t="shared" si="116"/>
        <v>0</v>
      </c>
      <c r="AG113" s="69">
        <v>0</v>
      </c>
      <c r="AH113" s="70">
        <v>0</v>
      </c>
    </row>
    <row r="114" spans="1:34" ht="24" customHeight="1" x14ac:dyDescent="0.15">
      <c r="A114" s="126"/>
      <c r="B114" s="416"/>
      <c r="C114" s="416"/>
      <c r="D114" s="416"/>
      <c r="E114" s="417"/>
      <c r="F114" s="73" t="s">
        <v>269</v>
      </c>
      <c r="G114" s="74"/>
      <c r="H114" s="75"/>
      <c r="I114" s="75"/>
      <c r="J114" s="75"/>
      <c r="K114" s="75"/>
      <c r="L114" s="75"/>
      <c r="M114" s="75"/>
      <c r="N114" s="75"/>
      <c r="O114" s="75">
        <f>G114+I114+K114+M114</f>
        <v>0</v>
      </c>
      <c r="P114" s="76">
        <f t="shared" si="114"/>
        <v>0</v>
      </c>
      <c r="Q114" s="77"/>
      <c r="R114" s="75"/>
      <c r="S114" s="75"/>
      <c r="T114" s="75"/>
      <c r="U114" s="75"/>
      <c r="V114" s="75"/>
      <c r="W114" s="75"/>
      <c r="X114" s="75"/>
      <c r="Y114" s="75"/>
      <c r="Z114" s="75"/>
      <c r="AA114" s="75"/>
      <c r="AB114" s="75"/>
      <c r="AC114" s="75">
        <f t="shared" si="115"/>
        <v>0</v>
      </c>
      <c r="AD114" s="78">
        <f t="shared" si="115"/>
        <v>0</v>
      </c>
      <c r="AE114" s="74">
        <f t="shared" si="116"/>
        <v>0</v>
      </c>
      <c r="AF114" s="75">
        <f t="shared" si="116"/>
        <v>0</v>
      </c>
      <c r="AG114" s="127">
        <v>0</v>
      </c>
      <c r="AH114" s="80">
        <v>0</v>
      </c>
    </row>
    <row r="115" spans="1:34" ht="24" customHeight="1" thickBot="1" x14ac:dyDescent="0.2">
      <c r="B115" s="415"/>
      <c r="C115" s="416"/>
      <c r="D115" s="416"/>
      <c r="E115" s="417"/>
      <c r="F115" s="134" t="s">
        <v>15</v>
      </c>
      <c r="G115" s="135">
        <f>SUM(G112:G114)</f>
        <v>16</v>
      </c>
      <c r="H115" s="136">
        <f t="shared" ref="H115:AH115" si="117">SUM(H112:H114)</f>
        <v>154001</v>
      </c>
      <c r="I115" s="136">
        <f t="shared" si="117"/>
        <v>0</v>
      </c>
      <c r="J115" s="136">
        <f t="shared" si="117"/>
        <v>0</v>
      </c>
      <c r="K115" s="136">
        <f t="shared" si="117"/>
        <v>0</v>
      </c>
      <c r="L115" s="136">
        <f t="shared" si="117"/>
        <v>0</v>
      </c>
      <c r="M115" s="136">
        <f t="shared" si="117"/>
        <v>0</v>
      </c>
      <c r="N115" s="136">
        <f t="shared" si="117"/>
        <v>0</v>
      </c>
      <c r="O115" s="136">
        <f t="shared" si="117"/>
        <v>16</v>
      </c>
      <c r="P115" s="137">
        <f t="shared" si="117"/>
        <v>154001</v>
      </c>
      <c r="Q115" s="138">
        <f t="shared" si="117"/>
        <v>3</v>
      </c>
      <c r="R115" s="136">
        <f t="shared" si="117"/>
        <v>1213128</v>
      </c>
      <c r="S115" s="136">
        <f t="shared" si="117"/>
        <v>0</v>
      </c>
      <c r="T115" s="136">
        <f t="shared" si="117"/>
        <v>0</v>
      </c>
      <c r="U115" s="136">
        <f t="shared" si="117"/>
        <v>0</v>
      </c>
      <c r="V115" s="136">
        <f t="shared" si="117"/>
        <v>0</v>
      </c>
      <c r="W115" s="136">
        <f t="shared" si="117"/>
        <v>0</v>
      </c>
      <c r="X115" s="136">
        <f t="shared" si="117"/>
        <v>0</v>
      </c>
      <c r="Y115" s="136">
        <f t="shared" si="117"/>
        <v>0</v>
      </c>
      <c r="Z115" s="136">
        <f t="shared" si="117"/>
        <v>0</v>
      </c>
      <c r="AA115" s="136">
        <f t="shared" si="117"/>
        <v>4</v>
      </c>
      <c r="AB115" s="136">
        <f t="shared" si="117"/>
        <v>295110</v>
      </c>
      <c r="AC115" s="136">
        <f t="shared" si="117"/>
        <v>7</v>
      </c>
      <c r="AD115" s="139">
        <f t="shared" si="117"/>
        <v>1508238</v>
      </c>
      <c r="AE115" s="135">
        <f t="shared" si="117"/>
        <v>23</v>
      </c>
      <c r="AF115" s="136">
        <f t="shared" si="117"/>
        <v>1662239</v>
      </c>
      <c r="AG115" s="136">
        <f t="shared" si="117"/>
        <v>0</v>
      </c>
      <c r="AH115" s="137">
        <f t="shared" si="117"/>
        <v>0</v>
      </c>
    </row>
    <row r="116" spans="1:34" ht="24" customHeight="1" x14ac:dyDescent="0.15">
      <c r="B116" s="424" t="s">
        <v>239</v>
      </c>
      <c r="C116" s="470"/>
      <c r="D116" s="470"/>
      <c r="E116" s="470"/>
      <c r="F116" s="106" t="s">
        <v>267</v>
      </c>
      <c r="G116" s="140"/>
      <c r="H116" s="141"/>
      <c r="I116" s="141">
        <v>13</v>
      </c>
      <c r="J116" s="142">
        <v>69140</v>
      </c>
      <c r="K116" s="141"/>
      <c r="L116" s="141"/>
      <c r="M116" s="141"/>
      <c r="N116" s="141"/>
      <c r="O116" s="141">
        <v>13</v>
      </c>
      <c r="P116" s="143">
        <v>69140</v>
      </c>
      <c r="Q116" s="144"/>
      <c r="R116" s="141"/>
      <c r="S116" s="141">
        <v>1</v>
      </c>
      <c r="T116" s="142">
        <v>45630</v>
      </c>
      <c r="U116" s="141">
        <v>2</v>
      </c>
      <c r="V116" s="142">
        <v>763185</v>
      </c>
      <c r="W116" s="141"/>
      <c r="X116" s="141"/>
      <c r="Y116" s="141"/>
      <c r="Z116" s="141"/>
      <c r="AA116" s="141"/>
      <c r="AB116" s="141"/>
      <c r="AC116" s="141">
        <v>3</v>
      </c>
      <c r="AD116" s="145">
        <v>808815</v>
      </c>
      <c r="AE116" s="140">
        <v>16</v>
      </c>
      <c r="AF116" s="142">
        <v>877955</v>
      </c>
      <c r="AG116" s="141">
        <v>0</v>
      </c>
      <c r="AH116" s="146">
        <v>0</v>
      </c>
    </row>
    <row r="117" spans="1:34" ht="24" customHeight="1" x14ac:dyDescent="0.15">
      <c r="B117" s="415"/>
      <c r="C117" s="418"/>
      <c r="D117" s="418"/>
      <c r="E117" s="418"/>
      <c r="F117" s="67" t="s">
        <v>268</v>
      </c>
      <c r="G117" s="68"/>
      <c r="H117" s="69"/>
      <c r="I117" s="69"/>
      <c r="J117" s="69"/>
      <c r="K117" s="69"/>
      <c r="L117" s="69"/>
      <c r="M117" s="69"/>
      <c r="N117" s="69"/>
      <c r="O117" s="69">
        <v>0</v>
      </c>
      <c r="P117" s="70">
        <v>0</v>
      </c>
      <c r="Q117" s="71"/>
      <c r="R117" s="69"/>
      <c r="S117" s="69"/>
      <c r="T117" s="69"/>
      <c r="U117" s="69"/>
      <c r="V117" s="69"/>
      <c r="W117" s="69"/>
      <c r="X117" s="69"/>
      <c r="Y117" s="69"/>
      <c r="Z117" s="69"/>
      <c r="AA117" s="69"/>
      <c r="AB117" s="69"/>
      <c r="AC117" s="69">
        <v>0</v>
      </c>
      <c r="AD117" s="72">
        <v>0</v>
      </c>
      <c r="AE117" s="68">
        <v>0</v>
      </c>
      <c r="AF117" s="69">
        <v>0</v>
      </c>
      <c r="AG117" s="69">
        <v>0</v>
      </c>
      <c r="AH117" s="70">
        <v>0</v>
      </c>
    </row>
    <row r="118" spans="1:34" ht="24" customHeight="1" x14ac:dyDescent="0.15">
      <c r="B118" s="415"/>
      <c r="C118" s="418"/>
      <c r="D118" s="418"/>
      <c r="E118" s="418"/>
      <c r="F118" s="73" t="s">
        <v>269</v>
      </c>
      <c r="G118" s="74"/>
      <c r="H118" s="75"/>
      <c r="I118" s="75"/>
      <c r="J118" s="75"/>
      <c r="K118" s="75"/>
      <c r="L118" s="75"/>
      <c r="M118" s="75"/>
      <c r="N118" s="75"/>
      <c r="O118" s="75">
        <v>0</v>
      </c>
      <c r="P118" s="76">
        <v>0</v>
      </c>
      <c r="Q118" s="77"/>
      <c r="R118" s="75"/>
      <c r="S118" s="75"/>
      <c r="T118" s="75"/>
      <c r="U118" s="75"/>
      <c r="V118" s="75"/>
      <c r="W118" s="75"/>
      <c r="X118" s="75"/>
      <c r="Y118" s="75"/>
      <c r="Z118" s="75"/>
      <c r="AA118" s="75"/>
      <c r="AB118" s="75"/>
      <c r="AC118" s="75">
        <v>0</v>
      </c>
      <c r="AD118" s="78">
        <v>0</v>
      </c>
      <c r="AE118" s="74">
        <v>0</v>
      </c>
      <c r="AF118" s="75">
        <v>0</v>
      </c>
      <c r="AG118" s="127">
        <v>0</v>
      </c>
      <c r="AH118" s="80">
        <v>0</v>
      </c>
    </row>
    <row r="119" spans="1:34" ht="24" customHeight="1" thickBot="1" x14ac:dyDescent="0.2">
      <c r="B119" s="436"/>
      <c r="C119" s="437"/>
      <c r="D119" s="437"/>
      <c r="E119" s="437"/>
      <c r="F119" s="134" t="s">
        <v>15</v>
      </c>
      <c r="G119" s="135">
        <f>SUM(G116:G118)</f>
        <v>0</v>
      </c>
      <c r="H119" s="136">
        <f t="shared" ref="H119:AH119" si="118">SUM(H116:H118)</f>
        <v>0</v>
      </c>
      <c r="I119" s="136">
        <f t="shared" si="118"/>
        <v>13</v>
      </c>
      <c r="J119" s="136">
        <f t="shared" si="118"/>
        <v>69140</v>
      </c>
      <c r="K119" s="136">
        <f t="shared" si="118"/>
        <v>0</v>
      </c>
      <c r="L119" s="136">
        <f t="shared" si="118"/>
        <v>0</v>
      </c>
      <c r="M119" s="136">
        <f t="shared" si="118"/>
        <v>0</v>
      </c>
      <c r="N119" s="136">
        <f t="shared" si="118"/>
        <v>0</v>
      </c>
      <c r="O119" s="136">
        <f t="shared" si="118"/>
        <v>13</v>
      </c>
      <c r="P119" s="137">
        <f t="shared" si="118"/>
        <v>69140</v>
      </c>
      <c r="Q119" s="138">
        <f t="shared" si="118"/>
        <v>0</v>
      </c>
      <c r="R119" s="136">
        <f t="shared" si="118"/>
        <v>0</v>
      </c>
      <c r="S119" s="136">
        <f t="shared" si="118"/>
        <v>1</v>
      </c>
      <c r="T119" s="136">
        <f t="shared" si="118"/>
        <v>45630</v>
      </c>
      <c r="U119" s="136">
        <f t="shared" si="118"/>
        <v>2</v>
      </c>
      <c r="V119" s="136">
        <f t="shared" si="118"/>
        <v>763185</v>
      </c>
      <c r="W119" s="136">
        <f t="shared" si="118"/>
        <v>0</v>
      </c>
      <c r="X119" s="136">
        <f t="shared" si="118"/>
        <v>0</v>
      </c>
      <c r="Y119" s="136">
        <f t="shared" si="118"/>
        <v>0</v>
      </c>
      <c r="Z119" s="136">
        <f t="shared" si="118"/>
        <v>0</v>
      </c>
      <c r="AA119" s="136">
        <f t="shared" si="118"/>
        <v>0</v>
      </c>
      <c r="AB119" s="136">
        <f t="shared" si="118"/>
        <v>0</v>
      </c>
      <c r="AC119" s="136">
        <f t="shared" si="118"/>
        <v>3</v>
      </c>
      <c r="AD119" s="139">
        <f t="shared" si="118"/>
        <v>808815</v>
      </c>
      <c r="AE119" s="135">
        <f t="shared" si="118"/>
        <v>16</v>
      </c>
      <c r="AF119" s="136">
        <f t="shared" si="118"/>
        <v>877955</v>
      </c>
      <c r="AG119" s="136">
        <f t="shared" si="118"/>
        <v>0</v>
      </c>
      <c r="AH119" s="137">
        <f t="shared" si="118"/>
        <v>0</v>
      </c>
    </row>
    <row r="120" spans="1:34" ht="24" customHeight="1" x14ac:dyDescent="0.15">
      <c r="A120" s="126"/>
      <c r="B120" s="416" t="s">
        <v>240</v>
      </c>
      <c r="C120" s="418"/>
      <c r="D120" s="418"/>
      <c r="E120" s="435"/>
      <c r="F120" s="106" t="s">
        <v>267</v>
      </c>
      <c r="G120" s="140">
        <v>2</v>
      </c>
      <c r="H120" s="141">
        <v>51840</v>
      </c>
      <c r="I120" s="141">
        <v>1</v>
      </c>
      <c r="J120" s="141">
        <v>161868</v>
      </c>
      <c r="K120" s="141"/>
      <c r="L120" s="141"/>
      <c r="M120" s="141"/>
      <c r="N120" s="141"/>
      <c r="O120" s="141">
        <v>3</v>
      </c>
      <c r="P120" s="146">
        <v>213708</v>
      </c>
      <c r="Q120" s="144">
        <v>1</v>
      </c>
      <c r="R120" s="141">
        <v>23328</v>
      </c>
      <c r="S120" s="141"/>
      <c r="T120" s="141"/>
      <c r="U120" s="141">
        <v>2</v>
      </c>
      <c r="V120" s="141">
        <v>3504457</v>
      </c>
      <c r="W120" s="141"/>
      <c r="X120" s="141"/>
      <c r="Y120" s="141"/>
      <c r="Z120" s="141"/>
      <c r="AA120" s="141">
        <v>1</v>
      </c>
      <c r="AB120" s="141">
        <v>24000</v>
      </c>
      <c r="AC120" s="141">
        <v>4</v>
      </c>
      <c r="AD120" s="147">
        <v>3551785</v>
      </c>
      <c r="AE120" s="140">
        <v>7</v>
      </c>
      <c r="AF120" s="141">
        <v>3765493</v>
      </c>
      <c r="AG120" s="141">
        <v>0</v>
      </c>
      <c r="AH120" s="146">
        <v>0</v>
      </c>
    </row>
    <row r="121" spans="1:34" ht="24" customHeight="1" x14ac:dyDescent="0.15">
      <c r="A121" s="126"/>
      <c r="B121" s="416"/>
      <c r="C121" s="418"/>
      <c r="D121" s="418"/>
      <c r="E121" s="435"/>
      <c r="F121" s="67" t="s">
        <v>268</v>
      </c>
      <c r="G121" s="68"/>
      <c r="H121" s="69"/>
      <c r="I121" s="69"/>
      <c r="J121" s="69"/>
      <c r="K121" s="69"/>
      <c r="L121" s="69"/>
      <c r="M121" s="69"/>
      <c r="N121" s="69"/>
      <c r="O121" s="69">
        <v>0</v>
      </c>
      <c r="P121" s="70">
        <v>0</v>
      </c>
      <c r="Q121" s="71"/>
      <c r="R121" s="69"/>
      <c r="S121" s="69"/>
      <c r="T121" s="69"/>
      <c r="U121" s="69"/>
      <c r="V121" s="69"/>
      <c r="W121" s="69"/>
      <c r="X121" s="69"/>
      <c r="Y121" s="69"/>
      <c r="Z121" s="69"/>
      <c r="AA121" s="69"/>
      <c r="AB121" s="69"/>
      <c r="AC121" s="69">
        <v>0</v>
      </c>
      <c r="AD121" s="72">
        <v>0</v>
      </c>
      <c r="AE121" s="68">
        <v>0</v>
      </c>
      <c r="AF121" s="69">
        <v>0</v>
      </c>
      <c r="AG121" s="69">
        <v>0</v>
      </c>
      <c r="AH121" s="70">
        <v>0</v>
      </c>
    </row>
    <row r="122" spans="1:34" ht="24" customHeight="1" x14ac:dyDescent="0.15">
      <c r="A122" s="126"/>
      <c r="B122" s="416"/>
      <c r="C122" s="418"/>
      <c r="D122" s="418"/>
      <c r="E122" s="435"/>
      <c r="F122" s="73" t="s">
        <v>269</v>
      </c>
      <c r="G122" s="74"/>
      <c r="H122" s="75"/>
      <c r="I122" s="75"/>
      <c r="J122" s="75"/>
      <c r="K122" s="75"/>
      <c r="L122" s="75"/>
      <c r="M122" s="75"/>
      <c r="N122" s="75"/>
      <c r="O122" s="75">
        <v>0</v>
      </c>
      <c r="P122" s="76">
        <v>0</v>
      </c>
      <c r="Q122" s="77"/>
      <c r="R122" s="75"/>
      <c r="S122" s="75"/>
      <c r="T122" s="75"/>
      <c r="U122" s="75"/>
      <c r="V122" s="75"/>
      <c r="W122" s="75"/>
      <c r="X122" s="75"/>
      <c r="Y122" s="75"/>
      <c r="Z122" s="75"/>
      <c r="AA122" s="75"/>
      <c r="AB122" s="75"/>
      <c r="AC122" s="75">
        <v>0</v>
      </c>
      <c r="AD122" s="78">
        <v>0</v>
      </c>
      <c r="AE122" s="74">
        <v>0</v>
      </c>
      <c r="AF122" s="75">
        <v>0</v>
      </c>
      <c r="AG122" s="127">
        <v>0</v>
      </c>
      <c r="AH122" s="80">
        <v>0</v>
      </c>
    </row>
    <row r="123" spans="1:34" ht="24" customHeight="1" thickBot="1" x14ac:dyDescent="0.2">
      <c r="A123" s="126"/>
      <c r="B123" s="418"/>
      <c r="C123" s="418"/>
      <c r="D123" s="418"/>
      <c r="E123" s="435"/>
      <c r="F123" s="134" t="s">
        <v>15</v>
      </c>
      <c r="G123" s="135">
        <f>SUM(G120:G122)</f>
        <v>2</v>
      </c>
      <c r="H123" s="136">
        <f t="shared" ref="H123:AH123" si="119">SUM(H120:H122)</f>
        <v>51840</v>
      </c>
      <c r="I123" s="136">
        <f t="shared" si="119"/>
        <v>1</v>
      </c>
      <c r="J123" s="136">
        <f t="shared" si="119"/>
        <v>161868</v>
      </c>
      <c r="K123" s="136">
        <f t="shared" si="119"/>
        <v>0</v>
      </c>
      <c r="L123" s="136">
        <f t="shared" si="119"/>
        <v>0</v>
      </c>
      <c r="M123" s="136">
        <f t="shared" si="119"/>
        <v>0</v>
      </c>
      <c r="N123" s="136">
        <f t="shared" si="119"/>
        <v>0</v>
      </c>
      <c r="O123" s="136">
        <f t="shared" si="119"/>
        <v>3</v>
      </c>
      <c r="P123" s="137">
        <f t="shared" si="119"/>
        <v>213708</v>
      </c>
      <c r="Q123" s="138">
        <f t="shared" si="119"/>
        <v>1</v>
      </c>
      <c r="R123" s="136">
        <f t="shared" si="119"/>
        <v>23328</v>
      </c>
      <c r="S123" s="136">
        <f t="shared" si="119"/>
        <v>0</v>
      </c>
      <c r="T123" s="136">
        <f t="shared" si="119"/>
        <v>0</v>
      </c>
      <c r="U123" s="136">
        <f t="shared" si="119"/>
        <v>2</v>
      </c>
      <c r="V123" s="136">
        <f t="shared" si="119"/>
        <v>3504457</v>
      </c>
      <c r="W123" s="136">
        <f t="shared" si="119"/>
        <v>0</v>
      </c>
      <c r="X123" s="136">
        <f t="shared" si="119"/>
        <v>0</v>
      </c>
      <c r="Y123" s="136">
        <f t="shared" si="119"/>
        <v>0</v>
      </c>
      <c r="Z123" s="136">
        <f t="shared" si="119"/>
        <v>0</v>
      </c>
      <c r="AA123" s="136">
        <f t="shared" si="119"/>
        <v>1</v>
      </c>
      <c r="AB123" s="136">
        <f t="shared" si="119"/>
        <v>24000</v>
      </c>
      <c r="AC123" s="136">
        <f t="shared" si="119"/>
        <v>4</v>
      </c>
      <c r="AD123" s="139">
        <f t="shared" si="119"/>
        <v>3551785</v>
      </c>
      <c r="AE123" s="135">
        <f t="shared" si="119"/>
        <v>7</v>
      </c>
      <c r="AF123" s="136">
        <f t="shared" si="119"/>
        <v>3765493</v>
      </c>
      <c r="AG123" s="136">
        <f t="shared" si="119"/>
        <v>0</v>
      </c>
      <c r="AH123" s="148">
        <f t="shared" si="119"/>
        <v>0</v>
      </c>
    </row>
    <row r="124" spans="1:34" ht="24" customHeight="1" x14ac:dyDescent="0.15">
      <c r="B124" s="415" t="s">
        <v>241</v>
      </c>
      <c r="C124" s="418"/>
      <c r="D124" s="418"/>
      <c r="E124" s="435"/>
      <c r="F124" s="106" t="s">
        <v>4</v>
      </c>
      <c r="G124" s="140">
        <v>31</v>
      </c>
      <c r="H124" s="141">
        <v>1018074</v>
      </c>
      <c r="I124" s="141">
        <v>16</v>
      </c>
      <c r="J124" s="141">
        <v>421470</v>
      </c>
      <c r="K124" s="141">
        <v>7</v>
      </c>
      <c r="L124" s="141">
        <v>910156</v>
      </c>
      <c r="M124" s="141">
        <v>18</v>
      </c>
      <c r="N124" s="141">
        <v>1697029</v>
      </c>
      <c r="O124" s="141">
        <v>72</v>
      </c>
      <c r="P124" s="146">
        <v>4046729</v>
      </c>
      <c r="Q124" s="144">
        <v>177</v>
      </c>
      <c r="R124" s="141">
        <v>18313527</v>
      </c>
      <c r="S124" s="141">
        <v>71</v>
      </c>
      <c r="T124" s="141">
        <v>445268</v>
      </c>
      <c r="U124" s="141">
        <v>0</v>
      </c>
      <c r="V124" s="141">
        <v>0</v>
      </c>
      <c r="W124" s="141">
        <v>6</v>
      </c>
      <c r="X124" s="141">
        <v>2590810</v>
      </c>
      <c r="Y124" s="141">
        <v>0</v>
      </c>
      <c r="Z124" s="141">
        <v>0</v>
      </c>
      <c r="AA124" s="141">
        <v>5</v>
      </c>
      <c r="AB124" s="141">
        <v>424843</v>
      </c>
      <c r="AC124" s="141">
        <v>259</v>
      </c>
      <c r="AD124" s="147">
        <v>21774448</v>
      </c>
      <c r="AE124" s="140">
        <v>331</v>
      </c>
      <c r="AF124" s="141">
        <v>25821177</v>
      </c>
      <c r="AG124" s="141">
        <v>331</v>
      </c>
      <c r="AH124" s="146">
        <v>25821177</v>
      </c>
    </row>
    <row r="125" spans="1:34" ht="24" customHeight="1" x14ac:dyDescent="0.15">
      <c r="B125" s="415"/>
      <c r="C125" s="418"/>
      <c r="D125" s="418"/>
      <c r="E125" s="435"/>
      <c r="F125" s="67" t="s">
        <v>5</v>
      </c>
      <c r="G125" s="68"/>
      <c r="H125" s="69"/>
      <c r="I125" s="69"/>
      <c r="J125" s="69"/>
      <c r="K125" s="69"/>
      <c r="L125" s="69"/>
      <c r="M125" s="69"/>
      <c r="N125" s="69"/>
      <c r="O125" s="69">
        <v>0</v>
      </c>
      <c r="P125" s="70">
        <v>0</v>
      </c>
      <c r="Q125" s="71"/>
      <c r="R125" s="69"/>
      <c r="S125" s="69"/>
      <c r="T125" s="69"/>
      <c r="U125" s="69"/>
      <c r="V125" s="69"/>
      <c r="W125" s="69"/>
      <c r="X125" s="69"/>
      <c r="Y125" s="69"/>
      <c r="Z125" s="69"/>
      <c r="AA125" s="69"/>
      <c r="AB125" s="69"/>
      <c r="AC125" s="69">
        <v>0</v>
      </c>
      <c r="AD125" s="72">
        <v>0</v>
      </c>
      <c r="AE125" s="68">
        <v>0</v>
      </c>
      <c r="AF125" s="69">
        <v>0</v>
      </c>
      <c r="AG125" s="69">
        <v>0</v>
      </c>
      <c r="AH125" s="70">
        <v>0</v>
      </c>
    </row>
    <row r="126" spans="1:34" ht="24" customHeight="1" x14ac:dyDescent="0.15">
      <c r="B126" s="415"/>
      <c r="C126" s="418"/>
      <c r="D126" s="418"/>
      <c r="E126" s="435"/>
      <c r="F126" s="73" t="s">
        <v>9</v>
      </c>
      <c r="G126" s="74"/>
      <c r="H126" s="75"/>
      <c r="I126" s="75"/>
      <c r="J126" s="75"/>
      <c r="K126" s="75"/>
      <c r="L126" s="75"/>
      <c r="M126" s="75"/>
      <c r="N126" s="75"/>
      <c r="O126" s="75">
        <v>0</v>
      </c>
      <c r="P126" s="76">
        <v>0</v>
      </c>
      <c r="Q126" s="77"/>
      <c r="R126" s="75"/>
      <c r="S126" s="75"/>
      <c r="T126" s="75"/>
      <c r="U126" s="75"/>
      <c r="V126" s="75"/>
      <c r="W126" s="75"/>
      <c r="X126" s="75"/>
      <c r="Y126" s="75"/>
      <c r="Z126" s="75"/>
      <c r="AA126" s="75"/>
      <c r="AB126" s="75"/>
      <c r="AC126" s="75">
        <v>0</v>
      </c>
      <c r="AD126" s="78">
        <v>0</v>
      </c>
      <c r="AE126" s="74">
        <v>0</v>
      </c>
      <c r="AF126" s="75">
        <v>0</v>
      </c>
      <c r="AG126" s="127">
        <v>0</v>
      </c>
      <c r="AH126" s="80">
        <v>0</v>
      </c>
    </row>
    <row r="127" spans="1:34" ht="24" customHeight="1" thickBot="1" x14ac:dyDescent="0.2">
      <c r="B127" s="454"/>
      <c r="C127" s="418"/>
      <c r="D127" s="418"/>
      <c r="E127" s="435"/>
      <c r="F127" s="134" t="s">
        <v>15</v>
      </c>
      <c r="G127" s="135">
        <f>SUM(G124:G126)</f>
        <v>31</v>
      </c>
      <c r="H127" s="136">
        <f t="shared" ref="H127:AH127" si="120">SUM(H124:H126)</f>
        <v>1018074</v>
      </c>
      <c r="I127" s="136">
        <f t="shared" si="120"/>
        <v>16</v>
      </c>
      <c r="J127" s="136">
        <f t="shared" si="120"/>
        <v>421470</v>
      </c>
      <c r="K127" s="136">
        <f t="shared" si="120"/>
        <v>7</v>
      </c>
      <c r="L127" s="136">
        <f t="shared" si="120"/>
        <v>910156</v>
      </c>
      <c r="M127" s="136">
        <f t="shared" si="120"/>
        <v>18</v>
      </c>
      <c r="N127" s="136">
        <f t="shared" si="120"/>
        <v>1697029</v>
      </c>
      <c r="O127" s="136">
        <f t="shared" si="120"/>
        <v>72</v>
      </c>
      <c r="P127" s="137">
        <f t="shared" si="120"/>
        <v>4046729</v>
      </c>
      <c r="Q127" s="138">
        <f t="shared" si="120"/>
        <v>177</v>
      </c>
      <c r="R127" s="136">
        <f t="shared" si="120"/>
        <v>18313527</v>
      </c>
      <c r="S127" s="136">
        <f t="shared" si="120"/>
        <v>71</v>
      </c>
      <c r="T127" s="136">
        <f t="shared" si="120"/>
        <v>445268</v>
      </c>
      <c r="U127" s="136">
        <f t="shared" si="120"/>
        <v>0</v>
      </c>
      <c r="V127" s="136">
        <f t="shared" si="120"/>
        <v>0</v>
      </c>
      <c r="W127" s="136">
        <f t="shared" si="120"/>
        <v>6</v>
      </c>
      <c r="X127" s="136">
        <f t="shared" si="120"/>
        <v>2590810</v>
      </c>
      <c r="Y127" s="136">
        <f t="shared" si="120"/>
        <v>0</v>
      </c>
      <c r="Z127" s="136">
        <f t="shared" si="120"/>
        <v>0</v>
      </c>
      <c r="AA127" s="136">
        <f t="shared" si="120"/>
        <v>5</v>
      </c>
      <c r="AB127" s="136">
        <f t="shared" si="120"/>
        <v>424843</v>
      </c>
      <c r="AC127" s="136">
        <f t="shared" si="120"/>
        <v>259</v>
      </c>
      <c r="AD127" s="139">
        <f t="shared" si="120"/>
        <v>21774448</v>
      </c>
      <c r="AE127" s="135">
        <f t="shared" si="120"/>
        <v>331</v>
      </c>
      <c r="AF127" s="136">
        <f t="shared" si="120"/>
        <v>25821177</v>
      </c>
      <c r="AG127" s="136">
        <f t="shared" si="120"/>
        <v>331</v>
      </c>
      <c r="AH127" s="137">
        <f t="shared" si="120"/>
        <v>25821177</v>
      </c>
    </row>
    <row r="128" spans="1:34" ht="24" customHeight="1" x14ac:dyDescent="0.15">
      <c r="B128" s="424" t="s">
        <v>106</v>
      </c>
      <c r="C128" s="425"/>
      <c r="D128" s="425"/>
      <c r="E128" s="425"/>
      <c r="F128" s="64" t="s">
        <v>4</v>
      </c>
      <c r="G128" s="25"/>
      <c r="H128" s="20"/>
      <c r="I128" s="20"/>
      <c r="J128" s="20"/>
      <c r="K128" s="20">
        <v>1</v>
      </c>
      <c r="L128" s="20">
        <v>6998</v>
      </c>
      <c r="M128" s="20"/>
      <c r="N128" s="20"/>
      <c r="O128" s="20">
        <f>G128+I128+K128+M128</f>
        <v>1</v>
      </c>
      <c r="P128" s="65">
        <f>H128+J128+L128+N128</f>
        <v>6998</v>
      </c>
      <c r="Q128" s="149">
        <v>6</v>
      </c>
      <c r="R128" s="150">
        <v>527266</v>
      </c>
      <c r="S128" s="20"/>
      <c r="T128" s="20"/>
      <c r="U128" s="20"/>
      <c r="V128" s="20"/>
      <c r="W128" s="20"/>
      <c r="X128" s="20"/>
      <c r="Y128" s="20"/>
      <c r="Z128" s="20"/>
      <c r="AA128" s="20"/>
      <c r="AB128" s="20"/>
      <c r="AC128" s="20">
        <f>Q128+S128+U128+W128+Y128+AA128</f>
        <v>6</v>
      </c>
      <c r="AD128" s="66">
        <f>R128+T128+V128+X128+Z128+AB128</f>
        <v>527266</v>
      </c>
      <c r="AE128" s="25">
        <f>O128+AC128</f>
        <v>7</v>
      </c>
      <c r="AF128" s="20">
        <f>P128+AD128</f>
        <v>534264</v>
      </c>
      <c r="AG128" s="20"/>
      <c r="AH128" s="65"/>
    </row>
    <row r="129" spans="2:34" ht="24" customHeight="1" x14ac:dyDescent="0.15">
      <c r="B129" s="415"/>
      <c r="C129" s="416"/>
      <c r="D129" s="416"/>
      <c r="E129" s="416"/>
      <c r="F129" s="67" t="s">
        <v>5</v>
      </c>
      <c r="G129" s="68"/>
      <c r="H129" s="69"/>
      <c r="I129" s="69"/>
      <c r="J129" s="69"/>
      <c r="K129" s="69"/>
      <c r="L129" s="69"/>
      <c r="M129" s="69"/>
      <c r="N129" s="69"/>
      <c r="O129" s="69">
        <f>G129+I129+K129+M129</f>
        <v>0</v>
      </c>
      <c r="P129" s="70">
        <f t="shared" ref="P129:P130" si="121">H129+J129+L129+N129</f>
        <v>0</v>
      </c>
      <c r="Q129" s="71"/>
      <c r="R129" s="69"/>
      <c r="S129" s="69"/>
      <c r="T129" s="69"/>
      <c r="U129" s="69"/>
      <c r="V129" s="69"/>
      <c r="W129" s="69"/>
      <c r="X129" s="69"/>
      <c r="Y129" s="69"/>
      <c r="Z129" s="69"/>
      <c r="AA129" s="69"/>
      <c r="AB129" s="69"/>
      <c r="AC129" s="69">
        <f t="shared" ref="AC129:AD130" si="122">Q129+S129+U129+W129+Y129+AA129</f>
        <v>0</v>
      </c>
      <c r="AD129" s="72">
        <f t="shared" si="122"/>
        <v>0</v>
      </c>
      <c r="AE129" s="68">
        <f t="shared" ref="AE129:AF130" si="123">O129+AC129</f>
        <v>0</v>
      </c>
      <c r="AF129" s="69">
        <f t="shared" si="123"/>
        <v>0</v>
      </c>
      <c r="AG129" s="69"/>
      <c r="AH129" s="70"/>
    </row>
    <row r="130" spans="2:34" ht="24" customHeight="1" x14ac:dyDescent="0.15">
      <c r="B130" s="415"/>
      <c r="C130" s="416"/>
      <c r="D130" s="416"/>
      <c r="E130" s="416"/>
      <c r="F130" s="73" t="s">
        <v>9</v>
      </c>
      <c r="G130" s="74"/>
      <c r="H130" s="75"/>
      <c r="I130" s="75"/>
      <c r="J130" s="75"/>
      <c r="K130" s="75"/>
      <c r="L130" s="75"/>
      <c r="M130" s="75"/>
      <c r="N130" s="75"/>
      <c r="O130" s="75">
        <f>G130+I130+K130+M130</f>
        <v>0</v>
      </c>
      <c r="P130" s="76">
        <f t="shared" si="121"/>
        <v>0</v>
      </c>
      <c r="Q130" s="77"/>
      <c r="R130" s="75"/>
      <c r="S130" s="75"/>
      <c r="T130" s="75"/>
      <c r="U130" s="75"/>
      <c r="V130" s="75"/>
      <c r="W130" s="75"/>
      <c r="X130" s="75"/>
      <c r="Y130" s="75"/>
      <c r="Z130" s="75"/>
      <c r="AA130" s="75"/>
      <c r="AB130" s="75"/>
      <c r="AC130" s="75">
        <f t="shared" si="122"/>
        <v>0</v>
      </c>
      <c r="AD130" s="78">
        <f t="shared" si="122"/>
        <v>0</v>
      </c>
      <c r="AE130" s="74">
        <f t="shared" si="123"/>
        <v>0</v>
      </c>
      <c r="AF130" s="75">
        <f t="shared" si="123"/>
        <v>0</v>
      </c>
      <c r="AG130" s="79"/>
      <c r="AH130" s="118"/>
    </row>
    <row r="131" spans="2:34" ht="24" customHeight="1" x14ac:dyDescent="0.15">
      <c r="B131" s="415"/>
      <c r="C131" s="416"/>
      <c r="D131" s="416"/>
      <c r="E131" s="416"/>
      <c r="F131" s="151"/>
      <c r="G131" s="152"/>
      <c r="H131" s="153"/>
      <c r="I131" s="153"/>
      <c r="J131" s="153"/>
      <c r="K131" s="153"/>
      <c r="L131" s="153"/>
      <c r="M131" s="153"/>
      <c r="N131" s="153"/>
      <c r="O131" s="153"/>
      <c r="P131" s="154"/>
      <c r="Q131" s="155"/>
      <c r="R131" s="153"/>
      <c r="S131" s="153"/>
      <c r="T131" s="153"/>
      <c r="U131" s="153"/>
      <c r="V131" s="153"/>
      <c r="W131" s="153"/>
      <c r="X131" s="153"/>
      <c r="Y131" s="153"/>
      <c r="Z131" s="153"/>
      <c r="AA131" s="153"/>
      <c r="AB131" s="153"/>
      <c r="AC131" s="153"/>
      <c r="AD131" s="156"/>
      <c r="AE131" s="152"/>
      <c r="AF131" s="153"/>
      <c r="AG131" s="157"/>
      <c r="AH131" s="158"/>
    </row>
    <row r="132" spans="2:34" ht="24" customHeight="1" thickBot="1" x14ac:dyDescent="0.2">
      <c r="B132" s="415"/>
      <c r="C132" s="416"/>
      <c r="D132" s="416"/>
      <c r="E132" s="416"/>
      <c r="F132" s="159" t="s">
        <v>15</v>
      </c>
      <c r="G132" s="160">
        <f>SUM(G128:G130)</f>
        <v>0</v>
      </c>
      <c r="H132" s="161">
        <f t="shared" ref="H132:AH132" si="124">SUM(H128:H130)</f>
        <v>0</v>
      </c>
      <c r="I132" s="161">
        <f t="shared" si="124"/>
        <v>0</v>
      </c>
      <c r="J132" s="161">
        <f t="shared" si="124"/>
        <v>0</v>
      </c>
      <c r="K132" s="161">
        <f t="shared" si="124"/>
        <v>1</v>
      </c>
      <c r="L132" s="161">
        <f t="shared" si="124"/>
        <v>6998</v>
      </c>
      <c r="M132" s="161">
        <f t="shared" si="124"/>
        <v>0</v>
      </c>
      <c r="N132" s="161">
        <f t="shared" si="124"/>
        <v>0</v>
      </c>
      <c r="O132" s="161">
        <f t="shared" si="124"/>
        <v>1</v>
      </c>
      <c r="P132" s="162">
        <f t="shared" si="124"/>
        <v>6998</v>
      </c>
      <c r="Q132" s="163">
        <f t="shared" si="124"/>
        <v>6</v>
      </c>
      <c r="R132" s="161">
        <f t="shared" si="124"/>
        <v>527266</v>
      </c>
      <c r="S132" s="161">
        <f t="shared" si="124"/>
        <v>0</v>
      </c>
      <c r="T132" s="161">
        <f t="shared" si="124"/>
        <v>0</v>
      </c>
      <c r="U132" s="161">
        <f t="shared" si="124"/>
        <v>0</v>
      </c>
      <c r="V132" s="161">
        <f t="shared" si="124"/>
        <v>0</v>
      </c>
      <c r="W132" s="161">
        <f t="shared" si="124"/>
        <v>0</v>
      </c>
      <c r="X132" s="161">
        <f t="shared" si="124"/>
        <v>0</v>
      </c>
      <c r="Y132" s="161">
        <f t="shared" si="124"/>
        <v>0</v>
      </c>
      <c r="Z132" s="161">
        <f t="shared" si="124"/>
        <v>0</v>
      </c>
      <c r="AA132" s="161">
        <f t="shared" si="124"/>
        <v>0</v>
      </c>
      <c r="AB132" s="161">
        <f t="shared" si="124"/>
        <v>0</v>
      </c>
      <c r="AC132" s="161">
        <f t="shared" si="124"/>
        <v>6</v>
      </c>
      <c r="AD132" s="164">
        <f t="shared" si="124"/>
        <v>527266</v>
      </c>
      <c r="AE132" s="160">
        <f t="shared" si="124"/>
        <v>7</v>
      </c>
      <c r="AF132" s="161">
        <f t="shared" si="124"/>
        <v>534264</v>
      </c>
      <c r="AG132" s="161">
        <f t="shared" si="124"/>
        <v>0</v>
      </c>
      <c r="AH132" s="162">
        <f t="shared" si="124"/>
        <v>0</v>
      </c>
    </row>
    <row r="133" spans="2:34" ht="24" customHeight="1" x14ac:dyDescent="0.15">
      <c r="B133" s="415" t="s">
        <v>242</v>
      </c>
      <c r="C133" s="418"/>
      <c r="D133" s="418"/>
      <c r="E133" s="418"/>
      <c r="F133" s="64" t="s">
        <v>270</v>
      </c>
      <c r="G133" s="25"/>
      <c r="H133" s="20"/>
      <c r="I133" s="20"/>
      <c r="J133" s="20"/>
      <c r="K133" s="20"/>
      <c r="L133" s="20"/>
      <c r="M133" s="20"/>
      <c r="N133" s="20"/>
      <c r="O133" s="20">
        <v>0</v>
      </c>
      <c r="P133" s="65">
        <v>0</v>
      </c>
      <c r="Q133" s="23">
        <v>6</v>
      </c>
      <c r="R133" s="20">
        <v>548703</v>
      </c>
      <c r="S133" s="20"/>
      <c r="T133" s="20"/>
      <c r="U133" s="20">
        <v>1</v>
      </c>
      <c r="V133" s="20">
        <v>441600</v>
      </c>
      <c r="W133" s="20"/>
      <c r="X133" s="20"/>
      <c r="Y133" s="20"/>
      <c r="Z133" s="20"/>
      <c r="AA133" s="20"/>
      <c r="AB133" s="20"/>
      <c r="AC133" s="20">
        <v>7</v>
      </c>
      <c r="AD133" s="66">
        <v>990303</v>
      </c>
      <c r="AE133" s="25">
        <v>7</v>
      </c>
      <c r="AF133" s="20">
        <v>990303</v>
      </c>
      <c r="AG133" s="20">
        <v>7</v>
      </c>
      <c r="AH133" s="165">
        <v>990303</v>
      </c>
    </row>
    <row r="134" spans="2:34" ht="24" customHeight="1" x14ac:dyDescent="0.15">
      <c r="B134" s="415"/>
      <c r="C134" s="418"/>
      <c r="D134" s="418"/>
      <c r="E134" s="418"/>
      <c r="F134" s="67" t="s">
        <v>271</v>
      </c>
      <c r="G134" s="68"/>
      <c r="H134" s="69"/>
      <c r="I134" s="69"/>
      <c r="J134" s="69"/>
      <c r="K134" s="69"/>
      <c r="L134" s="69"/>
      <c r="M134" s="69"/>
      <c r="N134" s="69"/>
      <c r="O134" s="69">
        <v>0</v>
      </c>
      <c r="P134" s="70">
        <v>0</v>
      </c>
      <c r="Q134" s="71"/>
      <c r="R134" s="69"/>
      <c r="S134" s="69"/>
      <c r="T134" s="69"/>
      <c r="U134" s="69"/>
      <c r="V134" s="69"/>
      <c r="W134" s="69"/>
      <c r="X134" s="69"/>
      <c r="Y134" s="69"/>
      <c r="Z134" s="69"/>
      <c r="AA134" s="69"/>
      <c r="AB134" s="69"/>
      <c r="AC134" s="69">
        <v>0</v>
      </c>
      <c r="AD134" s="72">
        <v>0</v>
      </c>
      <c r="AE134" s="68">
        <v>0</v>
      </c>
      <c r="AF134" s="69">
        <v>0</v>
      </c>
      <c r="AG134" s="69">
        <v>0</v>
      </c>
      <c r="AH134" s="166">
        <v>0</v>
      </c>
    </row>
    <row r="135" spans="2:34" ht="24" customHeight="1" x14ac:dyDescent="0.15">
      <c r="B135" s="415"/>
      <c r="C135" s="418"/>
      <c r="D135" s="418"/>
      <c r="E135" s="418"/>
      <c r="F135" s="73" t="s">
        <v>272</v>
      </c>
      <c r="G135" s="74"/>
      <c r="H135" s="75"/>
      <c r="I135" s="75"/>
      <c r="J135" s="75"/>
      <c r="K135" s="75"/>
      <c r="L135" s="75"/>
      <c r="M135" s="75"/>
      <c r="N135" s="75"/>
      <c r="O135" s="75">
        <v>0</v>
      </c>
      <c r="P135" s="76">
        <v>0</v>
      </c>
      <c r="Q135" s="77"/>
      <c r="R135" s="75"/>
      <c r="S135" s="75"/>
      <c r="T135" s="75"/>
      <c r="U135" s="75"/>
      <c r="V135" s="75"/>
      <c r="W135" s="75"/>
      <c r="X135" s="75"/>
      <c r="Y135" s="75"/>
      <c r="Z135" s="75"/>
      <c r="AA135" s="75"/>
      <c r="AB135" s="75"/>
      <c r="AC135" s="75">
        <v>0</v>
      </c>
      <c r="AD135" s="78">
        <v>0</v>
      </c>
      <c r="AE135" s="74">
        <v>0</v>
      </c>
      <c r="AF135" s="75">
        <v>0</v>
      </c>
      <c r="AG135" s="127">
        <v>0</v>
      </c>
      <c r="AH135" s="167">
        <v>0</v>
      </c>
    </row>
    <row r="136" spans="2:34" ht="24" customHeight="1" thickBot="1" x14ac:dyDescent="0.2">
      <c r="B136" s="454"/>
      <c r="C136" s="418"/>
      <c r="D136" s="418"/>
      <c r="E136" s="418"/>
      <c r="F136" s="134" t="s">
        <v>15</v>
      </c>
      <c r="G136" s="135">
        <f>SUM(G133:G135)</f>
        <v>0</v>
      </c>
      <c r="H136" s="136">
        <f t="shared" ref="H136:AH136" si="125">SUM(H133:H135)</f>
        <v>0</v>
      </c>
      <c r="I136" s="136">
        <f t="shared" si="125"/>
        <v>0</v>
      </c>
      <c r="J136" s="136">
        <f t="shared" si="125"/>
        <v>0</v>
      </c>
      <c r="K136" s="136">
        <f t="shared" si="125"/>
        <v>0</v>
      </c>
      <c r="L136" s="136">
        <f t="shared" si="125"/>
        <v>0</v>
      </c>
      <c r="M136" s="136">
        <f t="shared" si="125"/>
        <v>0</v>
      </c>
      <c r="N136" s="136">
        <f t="shared" si="125"/>
        <v>0</v>
      </c>
      <c r="O136" s="136">
        <f t="shared" si="125"/>
        <v>0</v>
      </c>
      <c r="P136" s="137">
        <f t="shared" si="125"/>
        <v>0</v>
      </c>
      <c r="Q136" s="138">
        <f t="shared" si="125"/>
        <v>6</v>
      </c>
      <c r="R136" s="136">
        <f t="shared" si="125"/>
        <v>548703</v>
      </c>
      <c r="S136" s="136">
        <f t="shared" si="125"/>
        <v>0</v>
      </c>
      <c r="T136" s="136">
        <f t="shared" si="125"/>
        <v>0</v>
      </c>
      <c r="U136" s="136">
        <f t="shared" si="125"/>
        <v>1</v>
      </c>
      <c r="V136" s="136">
        <f t="shared" si="125"/>
        <v>441600</v>
      </c>
      <c r="W136" s="136">
        <f t="shared" si="125"/>
        <v>0</v>
      </c>
      <c r="X136" s="136">
        <f t="shared" si="125"/>
        <v>0</v>
      </c>
      <c r="Y136" s="136">
        <f t="shared" si="125"/>
        <v>0</v>
      </c>
      <c r="Z136" s="136">
        <f t="shared" si="125"/>
        <v>0</v>
      </c>
      <c r="AA136" s="136">
        <f t="shared" si="125"/>
        <v>0</v>
      </c>
      <c r="AB136" s="136">
        <f t="shared" si="125"/>
        <v>0</v>
      </c>
      <c r="AC136" s="136">
        <f t="shared" si="125"/>
        <v>7</v>
      </c>
      <c r="AD136" s="139">
        <f t="shared" si="125"/>
        <v>990303</v>
      </c>
      <c r="AE136" s="135">
        <f t="shared" si="125"/>
        <v>7</v>
      </c>
      <c r="AF136" s="136">
        <f t="shared" si="125"/>
        <v>990303</v>
      </c>
      <c r="AG136" s="136">
        <f t="shared" si="125"/>
        <v>7</v>
      </c>
      <c r="AH136" s="137">
        <f t="shared" si="125"/>
        <v>990303</v>
      </c>
    </row>
    <row r="137" spans="2:34" ht="24" customHeight="1" x14ac:dyDescent="0.15">
      <c r="B137" s="415" t="s">
        <v>243</v>
      </c>
      <c r="C137" s="418"/>
      <c r="D137" s="418"/>
      <c r="E137" s="435"/>
      <c r="F137" s="106" t="s">
        <v>267</v>
      </c>
      <c r="G137" s="140"/>
      <c r="H137" s="141"/>
      <c r="I137" s="141"/>
      <c r="J137" s="141"/>
      <c r="K137" s="141"/>
      <c r="L137" s="141"/>
      <c r="M137" s="141"/>
      <c r="N137" s="141"/>
      <c r="O137" s="141">
        <v>0</v>
      </c>
      <c r="P137" s="146">
        <v>0</v>
      </c>
      <c r="Q137" s="144"/>
      <c r="R137" s="141"/>
      <c r="S137" s="141"/>
      <c r="T137" s="141"/>
      <c r="U137" s="141"/>
      <c r="V137" s="141"/>
      <c r="W137" s="141"/>
      <c r="X137" s="141"/>
      <c r="Y137" s="141"/>
      <c r="Z137" s="141"/>
      <c r="AA137" s="141"/>
      <c r="AB137" s="141"/>
      <c r="AC137" s="141">
        <v>0</v>
      </c>
      <c r="AD137" s="147">
        <v>0</v>
      </c>
      <c r="AE137" s="140">
        <v>0</v>
      </c>
      <c r="AF137" s="141">
        <v>0</v>
      </c>
      <c r="AG137" s="141"/>
      <c r="AH137" s="168"/>
    </row>
    <row r="138" spans="2:34" ht="24" customHeight="1" x14ac:dyDescent="0.15">
      <c r="B138" s="415"/>
      <c r="C138" s="418"/>
      <c r="D138" s="418"/>
      <c r="E138" s="435"/>
      <c r="F138" s="67" t="s">
        <v>5</v>
      </c>
      <c r="G138" s="68"/>
      <c r="H138" s="69"/>
      <c r="I138" s="69"/>
      <c r="J138" s="69"/>
      <c r="K138" s="69"/>
      <c r="L138" s="69"/>
      <c r="M138" s="69"/>
      <c r="N138" s="69"/>
      <c r="O138" s="69">
        <v>0</v>
      </c>
      <c r="P138" s="70">
        <v>0</v>
      </c>
      <c r="Q138" s="71"/>
      <c r="R138" s="69"/>
      <c r="S138" s="69"/>
      <c r="T138" s="69"/>
      <c r="U138" s="69"/>
      <c r="V138" s="69"/>
      <c r="W138" s="69"/>
      <c r="X138" s="69"/>
      <c r="Y138" s="69"/>
      <c r="Z138" s="69"/>
      <c r="AA138" s="69"/>
      <c r="AB138" s="69"/>
      <c r="AC138" s="69">
        <v>0</v>
      </c>
      <c r="AD138" s="72">
        <v>0</v>
      </c>
      <c r="AE138" s="68">
        <v>0</v>
      </c>
      <c r="AF138" s="69">
        <v>0</v>
      </c>
      <c r="AG138" s="69"/>
      <c r="AH138" s="166"/>
    </row>
    <row r="139" spans="2:34" ht="24" customHeight="1" x14ac:dyDescent="0.15">
      <c r="B139" s="415"/>
      <c r="C139" s="418"/>
      <c r="D139" s="418"/>
      <c r="E139" s="435"/>
      <c r="F139" s="73" t="s">
        <v>9</v>
      </c>
      <c r="G139" s="74"/>
      <c r="H139" s="75"/>
      <c r="I139" s="75"/>
      <c r="J139" s="75"/>
      <c r="K139" s="75"/>
      <c r="L139" s="75"/>
      <c r="M139" s="75"/>
      <c r="N139" s="75"/>
      <c r="O139" s="75">
        <v>0</v>
      </c>
      <c r="P139" s="76">
        <v>0</v>
      </c>
      <c r="Q139" s="77"/>
      <c r="R139" s="75"/>
      <c r="S139" s="75"/>
      <c r="T139" s="75"/>
      <c r="U139" s="75"/>
      <c r="V139" s="75"/>
      <c r="W139" s="75"/>
      <c r="X139" s="75"/>
      <c r="Y139" s="75"/>
      <c r="Z139" s="75"/>
      <c r="AA139" s="75"/>
      <c r="AB139" s="75"/>
      <c r="AC139" s="75">
        <v>0</v>
      </c>
      <c r="AD139" s="78">
        <v>0</v>
      </c>
      <c r="AE139" s="74">
        <v>0</v>
      </c>
      <c r="AF139" s="75">
        <v>0</v>
      </c>
      <c r="AG139" s="79"/>
      <c r="AH139" s="169"/>
    </row>
    <row r="140" spans="2:34" ht="24" customHeight="1" thickBot="1" x14ac:dyDescent="0.2">
      <c r="B140" s="454"/>
      <c r="C140" s="418"/>
      <c r="D140" s="418"/>
      <c r="E140" s="435"/>
      <c r="F140" s="26" t="s">
        <v>15</v>
      </c>
      <c r="G140" s="135">
        <f>SUM(G137:G139)</f>
        <v>0</v>
      </c>
      <c r="H140" s="136">
        <f t="shared" ref="H140:AH140" si="126">SUM(H137:H139)</f>
        <v>0</v>
      </c>
      <c r="I140" s="136">
        <f t="shared" si="126"/>
        <v>0</v>
      </c>
      <c r="J140" s="136">
        <f t="shared" si="126"/>
        <v>0</v>
      </c>
      <c r="K140" s="136">
        <f t="shared" si="126"/>
        <v>0</v>
      </c>
      <c r="L140" s="136">
        <f t="shared" si="126"/>
        <v>0</v>
      </c>
      <c r="M140" s="136">
        <f t="shared" si="126"/>
        <v>0</v>
      </c>
      <c r="N140" s="136">
        <f t="shared" si="126"/>
        <v>0</v>
      </c>
      <c r="O140" s="136">
        <f t="shared" si="126"/>
        <v>0</v>
      </c>
      <c r="P140" s="137">
        <f t="shared" si="126"/>
        <v>0</v>
      </c>
      <c r="Q140" s="138">
        <f t="shared" si="126"/>
        <v>0</v>
      </c>
      <c r="R140" s="136">
        <f t="shared" si="126"/>
        <v>0</v>
      </c>
      <c r="S140" s="136">
        <f t="shared" si="126"/>
        <v>0</v>
      </c>
      <c r="T140" s="136">
        <f t="shared" si="126"/>
        <v>0</v>
      </c>
      <c r="U140" s="136">
        <f t="shared" si="126"/>
        <v>0</v>
      </c>
      <c r="V140" s="136">
        <f t="shared" si="126"/>
        <v>0</v>
      </c>
      <c r="W140" s="136">
        <f t="shared" si="126"/>
        <v>0</v>
      </c>
      <c r="X140" s="136">
        <f t="shared" si="126"/>
        <v>0</v>
      </c>
      <c r="Y140" s="136">
        <f t="shared" si="126"/>
        <v>0</v>
      </c>
      <c r="Z140" s="136">
        <f t="shared" si="126"/>
        <v>0</v>
      </c>
      <c r="AA140" s="136">
        <f t="shared" si="126"/>
        <v>0</v>
      </c>
      <c r="AB140" s="136">
        <f t="shared" si="126"/>
        <v>0</v>
      </c>
      <c r="AC140" s="136">
        <f t="shared" si="126"/>
        <v>0</v>
      </c>
      <c r="AD140" s="139">
        <f t="shared" si="126"/>
        <v>0</v>
      </c>
      <c r="AE140" s="135">
        <f t="shared" si="126"/>
        <v>0</v>
      </c>
      <c r="AF140" s="136">
        <f t="shared" si="126"/>
        <v>0</v>
      </c>
      <c r="AG140" s="136">
        <f t="shared" si="126"/>
        <v>0</v>
      </c>
      <c r="AH140" s="148">
        <f t="shared" si="126"/>
        <v>0</v>
      </c>
    </row>
    <row r="141" spans="2:34" ht="24" customHeight="1" x14ac:dyDescent="0.15">
      <c r="B141" s="445" t="s">
        <v>107</v>
      </c>
      <c r="C141" s="446"/>
      <c r="D141" s="446"/>
      <c r="E141" s="446"/>
      <c r="F141" s="64" t="s">
        <v>85</v>
      </c>
      <c r="G141" s="170">
        <v>2</v>
      </c>
      <c r="H141" s="171">
        <v>19440</v>
      </c>
      <c r="I141" s="171"/>
      <c r="J141" s="171"/>
      <c r="K141" s="171"/>
      <c r="L141" s="171"/>
      <c r="M141" s="171">
        <v>1</v>
      </c>
      <c r="N141" s="171">
        <v>20000</v>
      </c>
      <c r="O141" s="171">
        <f>G141+I141+K141+M141</f>
        <v>3</v>
      </c>
      <c r="P141" s="172">
        <f>H141+J141+L141+N141</f>
        <v>39440</v>
      </c>
      <c r="Q141" s="173"/>
      <c r="R141" s="171"/>
      <c r="S141" s="171">
        <v>120</v>
      </c>
      <c r="T141" s="171">
        <v>33166070</v>
      </c>
      <c r="U141" s="171"/>
      <c r="V141" s="171"/>
      <c r="W141" s="171"/>
      <c r="X141" s="171"/>
      <c r="Y141" s="171"/>
      <c r="Z141" s="171"/>
      <c r="AA141" s="171">
        <v>5</v>
      </c>
      <c r="AB141" s="171">
        <v>159559</v>
      </c>
      <c r="AC141" s="84">
        <f>Q141+S141+U141+W141+Y141+AA141</f>
        <v>125</v>
      </c>
      <c r="AD141" s="87">
        <f>R141+T141+V141+X141+Z141+AB141</f>
        <v>33325629</v>
      </c>
      <c r="AE141" s="83">
        <f>O141+AC141</f>
        <v>128</v>
      </c>
      <c r="AF141" s="84">
        <f>P141+AD141</f>
        <v>33365069</v>
      </c>
      <c r="AG141" s="84"/>
      <c r="AH141" s="85"/>
    </row>
    <row r="142" spans="2:34" ht="24" customHeight="1" x14ac:dyDescent="0.15">
      <c r="B142" s="448"/>
      <c r="C142" s="449"/>
      <c r="D142" s="449"/>
      <c r="E142" s="449"/>
      <c r="F142" s="67" t="s">
        <v>5</v>
      </c>
      <c r="G142" s="174"/>
      <c r="H142" s="175"/>
      <c r="I142" s="175"/>
      <c r="J142" s="175"/>
      <c r="K142" s="176"/>
      <c r="L142" s="175"/>
      <c r="M142" s="175"/>
      <c r="N142" s="175"/>
      <c r="O142" s="175">
        <f>G142+I142+K142+M142</f>
        <v>0</v>
      </c>
      <c r="P142" s="177">
        <f t="shared" ref="P142:P143" si="127">H142+J142+L142+N142</f>
        <v>0</v>
      </c>
      <c r="Q142" s="178"/>
      <c r="R142" s="175"/>
      <c r="S142" s="175"/>
      <c r="T142" s="175"/>
      <c r="U142" s="175"/>
      <c r="V142" s="175"/>
      <c r="W142" s="175"/>
      <c r="X142" s="175"/>
      <c r="Y142" s="175"/>
      <c r="Z142" s="175"/>
      <c r="AA142" s="175"/>
      <c r="AB142" s="175"/>
      <c r="AC142" s="89">
        <f t="shared" ref="AC142:AD143" si="128">Q142+S142+U142+W142+Y142+AA142</f>
        <v>0</v>
      </c>
      <c r="AD142" s="92">
        <f t="shared" si="128"/>
        <v>0</v>
      </c>
      <c r="AE142" s="88">
        <f t="shared" ref="AE142:AF143" si="129">O142+AC142</f>
        <v>0</v>
      </c>
      <c r="AF142" s="89">
        <f t="shared" si="129"/>
        <v>0</v>
      </c>
      <c r="AG142" s="89"/>
      <c r="AH142" s="90"/>
    </row>
    <row r="143" spans="2:34" ht="24" customHeight="1" x14ac:dyDescent="0.15">
      <c r="B143" s="448"/>
      <c r="C143" s="449"/>
      <c r="D143" s="449"/>
      <c r="E143" s="449"/>
      <c r="F143" s="73" t="s">
        <v>9</v>
      </c>
      <c r="G143" s="179"/>
      <c r="H143" s="180"/>
      <c r="I143" s="180"/>
      <c r="J143" s="180"/>
      <c r="K143" s="181"/>
      <c r="L143" s="180"/>
      <c r="M143" s="180"/>
      <c r="N143" s="180"/>
      <c r="O143" s="180">
        <f>G143+I143+K143+M143</f>
        <v>0</v>
      </c>
      <c r="P143" s="182">
        <f t="shared" si="127"/>
        <v>0</v>
      </c>
      <c r="Q143" s="183"/>
      <c r="R143" s="180"/>
      <c r="S143" s="180"/>
      <c r="T143" s="180"/>
      <c r="U143" s="180"/>
      <c r="V143" s="180"/>
      <c r="W143" s="180"/>
      <c r="X143" s="180"/>
      <c r="Y143" s="180"/>
      <c r="Z143" s="180"/>
      <c r="AA143" s="180"/>
      <c r="AB143" s="180"/>
      <c r="AC143" s="94">
        <f t="shared" si="128"/>
        <v>0</v>
      </c>
      <c r="AD143" s="97">
        <f t="shared" si="128"/>
        <v>0</v>
      </c>
      <c r="AE143" s="93">
        <f t="shared" si="129"/>
        <v>0</v>
      </c>
      <c r="AF143" s="94">
        <f t="shared" si="129"/>
        <v>0</v>
      </c>
      <c r="AG143" s="98"/>
      <c r="AH143" s="99"/>
    </row>
    <row r="144" spans="2:34" ht="24" customHeight="1" x14ac:dyDescent="0.15">
      <c r="B144" s="448"/>
      <c r="C144" s="449"/>
      <c r="D144" s="449"/>
      <c r="E144" s="449"/>
      <c r="F144" s="159" t="s">
        <v>15</v>
      </c>
      <c r="G144" s="184">
        <f>SUM(G141:G143)</f>
        <v>2</v>
      </c>
      <c r="H144" s="185">
        <f t="shared" ref="H144:AH144" si="130">SUM(H141:H143)</f>
        <v>19440</v>
      </c>
      <c r="I144" s="185">
        <f t="shared" si="130"/>
        <v>0</v>
      </c>
      <c r="J144" s="185">
        <f t="shared" si="130"/>
        <v>0</v>
      </c>
      <c r="K144" s="186">
        <f t="shared" si="130"/>
        <v>0</v>
      </c>
      <c r="L144" s="185">
        <f t="shared" si="130"/>
        <v>0</v>
      </c>
      <c r="M144" s="185">
        <f t="shared" si="130"/>
        <v>1</v>
      </c>
      <c r="N144" s="185">
        <f t="shared" si="130"/>
        <v>20000</v>
      </c>
      <c r="O144" s="185">
        <f t="shared" si="130"/>
        <v>3</v>
      </c>
      <c r="P144" s="187">
        <f t="shared" si="130"/>
        <v>39440</v>
      </c>
      <c r="Q144" s="188">
        <f t="shared" si="130"/>
        <v>0</v>
      </c>
      <c r="R144" s="185">
        <f t="shared" si="130"/>
        <v>0</v>
      </c>
      <c r="S144" s="185">
        <f t="shared" si="130"/>
        <v>120</v>
      </c>
      <c r="T144" s="185">
        <f t="shared" si="130"/>
        <v>33166070</v>
      </c>
      <c r="U144" s="185">
        <f t="shared" si="130"/>
        <v>0</v>
      </c>
      <c r="V144" s="185">
        <f t="shared" si="130"/>
        <v>0</v>
      </c>
      <c r="W144" s="185">
        <f t="shared" si="130"/>
        <v>0</v>
      </c>
      <c r="X144" s="185">
        <f t="shared" si="130"/>
        <v>0</v>
      </c>
      <c r="Y144" s="185">
        <f t="shared" si="130"/>
        <v>0</v>
      </c>
      <c r="Z144" s="185">
        <f t="shared" si="130"/>
        <v>0</v>
      </c>
      <c r="AA144" s="185">
        <f t="shared" si="130"/>
        <v>5</v>
      </c>
      <c r="AB144" s="185">
        <f t="shared" si="130"/>
        <v>159559</v>
      </c>
      <c r="AC144" s="189">
        <f t="shared" si="130"/>
        <v>125</v>
      </c>
      <c r="AD144" s="190">
        <f t="shared" si="130"/>
        <v>33325629</v>
      </c>
      <c r="AE144" s="191">
        <f t="shared" si="130"/>
        <v>128</v>
      </c>
      <c r="AF144" s="189">
        <f t="shared" si="130"/>
        <v>33365069</v>
      </c>
      <c r="AG144" s="189">
        <f t="shared" si="130"/>
        <v>0</v>
      </c>
      <c r="AH144" s="192">
        <f t="shared" si="130"/>
        <v>0</v>
      </c>
    </row>
    <row r="145" spans="2:34" ht="24" customHeight="1" x14ac:dyDescent="0.15">
      <c r="B145" s="445" t="s">
        <v>108</v>
      </c>
      <c r="C145" s="446"/>
      <c r="D145" s="446"/>
      <c r="E145" s="446"/>
      <c r="F145" s="106" t="s">
        <v>87</v>
      </c>
      <c r="G145" s="193"/>
      <c r="H145" s="194"/>
      <c r="I145" s="194"/>
      <c r="J145" s="194"/>
      <c r="K145" s="186"/>
      <c r="L145" s="194"/>
      <c r="M145" s="194"/>
      <c r="N145" s="194"/>
      <c r="O145" s="194">
        <f>G145+I145+K145+M145</f>
        <v>0</v>
      </c>
      <c r="P145" s="195">
        <f>H145+J145+L145+N145</f>
        <v>0</v>
      </c>
      <c r="Q145" s="196"/>
      <c r="R145" s="194"/>
      <c r="S145" s="194"/>
      <c r="T145" s="194"/>
      <c r="U145" s="194">
        <v>12</v>
      </c>
      <c r="V145" s="194">
        <v>558180</v>
      </c>
      <c r="W145" s="194"/>
      <c r="X145" s="194"/>
      <c r="Y145" s="194"/>
      <c r="Z145" s="194"/>
      <c r="AA145" s="194"/>
      <c r="AB145" s="194"/>
      <c r="AC145" s="108">
        <f>Q145+S145+U145+W145+Y145+AA145</f>
        <v>12</v>
      </c>
      <c r="AD145" s="111">
        <f>R145+T145+V145+X145+Z145+AB145</f>
        <v>558180</v>
      </c>
      <c r="AE145" s="107">
        <f>O145+AC145</f>
        <v>12</v>
      </c>
      <c r="AF145" s="108">
        <f>P145+AD145</f>
        <v>558180</v>
      </c>
      <c r="AG145" s="108"/>
      <c r="AH145" s="109"/>
    </row>
    <row r="146" spans="2:34" ht="24" customHeight="1" x14ac:dyDescent="0.15">
      <c r="B146" s="448"/>
      <c r="C146" s="449"/>
      <c r="D146" s="449"/>
      <c r="E146" s="449"/>
      <c r="F146" s="67" t="s">
        <v>88</v>
      </c>
      <c r="G146" s="174"/>
      <c r="H146" s="175"/>
      <c r="I146" s="175"/>
      <c r="J146" s="175"/>
      <c r="K146" s="176"/>
      <c r="L146" s="175"/>
      <c r="M146" s="175"/>
      <c r="N146" s="175"/>
      <c r="O146" s="175">
        <f>G146+I146+K146+M146</f>
        <v>0</v>
      </c>
      <c r="P146" s="177">
        <f t="shared" ref="P146:P147" si="131">H146+J146+L146+N146</f>
        <v>0</v>
      </c>
      <c r="Q146" s="178"/>
      <c r="R146" s="175"/>
      <c r="S146" s="175"/>
      <c r="T146" s="175"/>
      <c r="U146" s="175"/>
      <c r="V146" s="175"/>
      <c r="W146" s="175"/>
      <c r="X146" s="175"/>
      <c r="Y146" s="175"/>
      <c r="Z146" s="175"/>
      <c r="AA146" s="175"/>
      <c r="AB146" s="175"/>
      <c r="AC146" s="89">
        <f t="shared" ref="AC146:AD147" si="132">Q146+S146+U146+W146+Y146+AA146</f>
        <v>0</v>
      </c>
      <c r="AD146" s="92">
        <f t="shared" si="132"/>
        <v>0</v>
      </c>
      <c r="AE146" s="88">
        <f t="shared" ref="AE146:AF147" si="133">O146+AC146</f>
        <v>0</v>
      </c>
      <c r="AF146" s="89">
        <f t="shared" si="133"/>
        <v>0</v>
      </c>
      <c r="AG146" s="89"/>
      <c r="AH146" s="90"/>
    </row>
    <row r="147" spans="2:34" ht="24" customHeight="1" x14ac:dyDescent="0.15">
      <c r="B147" s="448"/>
      <c r="C147" s="449"/>
      <c r="D147" s="449"/>
      <c r="E147" s="449"/>
      <c r="F147" s="73" t="s">
        <v>89</v>
      </c>
      <c r="G147" s="179"/>
      <c r="H147" s="180"/>
      <c r="I147" s="180"/>
      <c r="J147" s="180"/>
      <c r="K147" s="181"/>
      <c r="L147" s="180"/>
      <c r="M147" s="180"/>
      <c r="N147" s="180"/>
      <c r="O147" s="180">
        <f>G147+I147+K147+M147</f>
        <v>0</v>
      </c>
      <c r="P147" s="182">
        <f t="shared" si="131"/>
        <v>0</v>
      </c>
      <c r="Q147" s="183"/>
      <c r="R147" s="180"/>
      <c r="S147" s="180"/>
      <c r="T147" s="180"/>
      <c r="U147" s="180"/>
      <c r="V147" s="180"/>
      <c r="W147" s="180"/>
      <c r="X147" s="180"/>
      <c r="Y147" s="180"/>
      <c r="Z147" s="180"/>
      <c r="AA147" s="180"/>
      <c r="AB147" s="180"/>
      <c r="AC147" s="94">
        <f t="shared" si="132"/>
        <v>0</v>
      </c>
      <c r="AD147" s="97">
        <f t="shared" si="132"/>
        <v>0</v>
      </c>
      <c r="AE147" s="93">
        <f t="shared" si="133"/>
        <v>0</v>
      </c>
      <c r="AF147" s="94">
        <f t="shared" si="133"/>
        <v>0</v>
      </c>
      <c r="AG147" s="98"/>
      <c r="AH147" s="99"/>
    </row>
    <row r="148" spans="2:34" ht="24" customHeight="1" thickBot="1" x14ac:dyDescent="0.2">
      <c r="B148" s="439"/>
      <c r="C148" s="440"/>
      <c r="D148" s="440"/>
      <c r="E148" s="440"/>
      <c r="F148" s="112" t="s">
        <v>15</v>
      </c>
      <c r="G148" s="197">
        <f>SUM(G145:G147)</f>
        <v>0</v>
      </c>
      <c r="H148" s="198">
        <f t="shared" ref="H148:AH148" si="134">SUM(H145:H147)</f>
        <v>0</v>
      </c>
      <c r="I148" s="198">
        <f t="shared" si="134"/>
        <v>0</v>
      </c>
      <c r="J148" s="198">
        <f t="shared" si="134"/>
        <v>0</v>
      </c>
      <c r="K148" s="199">
        <f t="shared" si="134"/>
        <v>0</v>
      </c>
      <c r="L148" s="198">
        <f t="shared" si="134"/>
        <v>0</v>
      </c>
      <c r="M148" s="198">
        <f t="shared" si="134"/>
        <v>0</v>
      </c>
      <c r="N148" s="198">
        <f t="shared" si="134"/>
        <v>0</v>
      </c>
      <c r="O148" s="198">
        <f t="shared" si="134"/>
        <v>0</v>
      </c>
      <c r="P148" s="200">
        <f t="shared" si="134"/>
        <v>0</v>
      </c>
      <c r="Q148" s="201">
        <f t="shared" si="134"/>
        <v>0</v>
      </c>
      <c r="R148" s="198">
        <f t="shared" si="134"/>
        <v>0</v>
      </c>
      <c r="S148" s="198">
        <f t="shared" si="134"/>
        <v>0</v>
      </c>
      <c r="T148" s="198">
        <f t="shared" si="134"/>
        <v>0</v>
      </c>
      <c r="U148" s="198">
        <f t="shared" si="134"/>
        <v>12</v>
      </c>
      <c r="V148" s="198">
        <f t="shared" si="134"/>
        <v>558180</v>
      </c>
      <c r="W148" s="198">
        <f t="shared" si="134"/>
        <v>0</v>
      </c>
      <c r="X148" s="198">
        <f t="shared" si="134"/>
        <v>0</v>
      </c>
      <c r="Y148" s="198">
        <f t="shared" si="134"/>
        <v>0</v>
      </c>
      <c r="Z148" s="198">
        <f t="shared" si="134"/>
        <v>0</v>
      </c>
      <c r="AA148" s="198">
        <f t="shared" si="134"/>
        <v>0</v>
      </c>
      <c r="AB148" s="198">
        <f t="shared" si="134"/>
        <v>0</v>
      </c>
      <c r="AC148" s="114">
        <f t="shared" si="134"/>
        <v>12</v>
      </c>
      <c r="AD148" s="117">
        <f t="shared" si="134"/>
        <v>558180</v>
      </c>
      <c r="AE148" s="113">
        <f t="shared" si="134"/>
        <v>12</v>
      </c>
      <c r="AF148" s="114">
        <f t="shared" si="134"/>
        <v>558180</v>
      </c>
      <c r="AG148" s="114">
        <f t="shared" si="134"/>
        <v>0</v>
      </c>
      <c r="AH148" s="115">
        <f t="shared" si="134"/>
        <v>0</v>
      </c>
    </row>
    <row r="149" spans="2:34" ht="24" customHeight="1" x14ac:dyDescent="0.15">
      <c r="B149" s="415" t="s">
        <v>244</v>
      </c>
      <c r="C149" s="418"/>
      <c r="D149" s="418"/>
      <c r="E149" s="435"/>
      <c r="F149" s="64" t="s">
        <v>4</v>
      </c>
      <c r="G149" s="25"/>
      <c r="H149" s="20"/>
      <c r="I149" s="20"/>
      <c r="J149" s="20"/>
      <c r="K149" s="20"/>
      <c r="L149" s="20"/>
      <c r="M149" s="20"/>
      <c r="N149" s="20"/>
      <c r="O149" s="20">
        <f>G149+I149+K149+M149</f>
        <v>0</v>
      </c>
      <c r="P149" s="65">
        <f>H149+J149+L149+N149</f>
        <v>0</v>
      </c>
      <c r="Q149" s="23"/>
      <c r="R149" s="20"/>
      <c r="S149" s="20"/>
      <c r="T149" s="20"/>
      <c r="U149" s="20"/>
      <c r="V149" s="20"/>
      <c r="W149" s="20"/>
      <c r="X149" s="20"/>
      <c r="Y149" s="20"/>
      <c r="Z149" s="20"/>
      <c r="AA149" s="20"/>
      <c r="AB149" s="20"/>
      <c r="AC149" s="20">
        <f>Q149+S149+U149+W149+Y149+AA149</f>
        <v>0</v>
      </c>
      <c r="AD149" s="66">
        <f>R149+T149+V149+X149+Z149+AB149</f>
        <v>0</v>
      </c>
      <c r="AE149" s="25">
        <f>O149+AC149</f>
        <v>0</v>
      </c>
      <c r="AF149" s="20">
        <f>P149+AD149</f>
        <v>0</v>
      </c>
      <c r="AG149" s="20"/>
      <c r="AH149" s="65"/>
    </row>
    <row r="150" spans="2:34" ht="24" customHeight="1" x14ac:dyDescent="0.15">
      <c r="B150" s="415"/>
      <c r="C150" s="418"/>
      <c r="D150" s="418"/>
      <c r="E150" s="435"/>
      <c r="F150" s="67" t="s">
        <v>5</v>
      </c>
      <c r="G150" s="68"/>
      <c r="H150" s="69"/>
      <c r="I150" s="69"/>
      <c r="J150" s="69"/>
      <c r="K150" s="69"/>
      <c r="L150" s="69"/>
      <c r="M150" s="69"/>
      <c r="N150" s="69"/>
      <c r="O150" s="69">
        <f>G150+I150+K150+M150</f>
        <v>0</v>
      </c>
      <c r="P150" s="70">
        <f t="shared" ref="P150:P151" si="135">H150+J150+L150+N150</f>
        <v>0</v>
      </c>
      <c r="Q150" s="71"/>
      <c r="R150" s="69"/>
      <c r="S150" s="69"/>
      <c r="T150" s="69"/>
      <c r="U150" s="69"/>
      <c r="V150" s="69"/>
      <c r="W150" s="69"/>
      <c r="X150" s="69"/>
      <c r="Y150" s="69"/>
      <c r="Z150" s="69"/>
      <c r="AA150" s="69"/>
      <c r="AB150" s="69"/>
      <c r="AC150" s="69">
        <f t="shared" ref="AC150:AC151" si="136">Q150+S150+U150+W150+Y150+AA150</f>
        <v>0</v>
      </c>
      <c r="AD150" s="72">
        <f t="shared" ref="AD150:AD151" si="137">R150+T150+V150+X150+Z150+AB150</f>
        <v>0</v>
      </c>
      <c r="AE150" s="68">
        <f t="shared" ref="AE150:AE151" si="138">O150+AC150</f>
        <v>0</v>
      </c>
      <c r="AF150" s="69">
        <f t="shared" ref="AF150:AF151" si="139">P150+AD150</f>
        <v>0</v>
      </c>
      <c r="AG150" s="69"/>
      <c r="AH150" s="70"/>
    </row>
    <row r="151" spans="2:34" ht="24" customHeight="1" x14ac:dyDescent="0.15">
      <c r="B151" s="415"/>
      <c r="C151" s="418"/>
      <c r="D151" s="418"/>
      <c r="E151" s="435"/>
      <c r="F151" s="73" t="s">
        <v>9</v>
      </c>
      <c r="G151" s="74"/>
      <c r="H151" s="75"/>
      <c r="I151" s="75"/>
      <c r="J151" s="75"/>
      <c r="K151" s="75"/>
      <c r="L151" s="75"/>
      <c r="M151" s="75"/>
      <c r="N151" s="75"/>
      <c r="O151" s="75">
        <f>G151+I151+K151+M151</f>
        <v>0</v>
      </c>
      <c r="P151" s="76">
        <f t="shared" si="135"/>
        <v>0</v>
      </c>
      <c r="Q151" s="77"/>
      <c r="R151" s="75"/>
      <c r="S151" s="75"/>
      <c r="T151" s="75"/>
      <c r="U151" s="75"/>
      <c r="V151" s="75"/>
      <c r="W151" s="75"/>
      <c r="X151" s="75"/>
      <c r="Y151" s="75"/>
      <c r="Z151" s="75"/>
      <c r="AA151" s="75"/>
      <c r="AB151" s="75"/>
      <c r="AC151" s="75">
        <f t="shared" si="136"/>
        <v>0</v>
      </c>
      <c r="AD151" s="78">
        <f t="shared" si="137"/>
        <v>0</v>
      </c>
      <c r="AE151" s="74">
        <f t="shared" si="138"/>
        <v>0</v>
      </c>
      <c r="AF151" s="75">
        <f t="shared" si="139"/>
        <v>0</v>
      </c>
      <c r="AG151" s="79"/>
      <c r="AH151" s="118"/>
    </row>
    <row r="152" spans="2:34" ht="24" customHeight="1" thickBot="1" x14ac:dyDescent="0.2">
      <c r="B152" s="454"/>
      <c r="C152" s="418"/>
      <c r="D152" s="418"/>
      <c r="E152" s="435"/>
      <c r="F152" s="26" t="s">
        <v>15</v>
      </c>
      <c r="G152" s="27">
        <f>SUM(G149:G151)</f>
        <v>0</v>
      </c>
      <c r="H152" s="29">
        <f t="shared" ref="H152:AH152" si="140">SUM(H149:H151)</f>
        <v>0</v>
      </c>
      <c r="I152" s="29">
        <f t="shared" si="140"/>
        <v>0</v>
      </c>
      <c r="J152" s="29">
        <f t="shared" si="140"/>
        <v>0</v>
      </c>
      <c r="K152" s="29">
        <f t="shared" si="140"/>
        <v>0</v>
      </c>
      <c r="L152" s="29">
        <f t="shared" si="140"/>
        <v>0</v>
      </c>
      <c r="M152" s="29">
        <f t="shared" si="140"/>
        <v>0</v>
      </c>
      <c r="N152" s="29">
        <f t="shared" si="140"/>
        <v>0</v>
      </c>
      <c r="O152" s="29">
        <f t="shared" si="140"/>
        <v>0</v>
      </c>
      <c r="P152" s="81">
        <f t="shared" si="140"/>
        <v>0</v>
      </c>
      <c r="Q152" s="31">
        <f t="shared" si="140"/>
        <v>0</v>
      </c>
      <c r="R152" s="29">
        <f t="shared" si="140"/>
        <v>0</v>
      </c>
      <c r="S152" s="29">
        <f t="shared" si="140"/>
        <v>0</v>
      </c>
      <c r="T152" s="29">
        <f t="shared" si="140"/>
        <v>0</v>
      </c>
      <c r="U152" s="29">
        <f t="shared" si="140"/>
        <v>0</v>
      </c>
      <c r="V152" s="29">
        <f t="shared" si="140"/>
        <v>0</v>
      </c>
      <c r="W152" s="29">
        <f t="shared" si="140"/>
        <v>0</v>
      </c>
      <c r="X152" s="29">
        <f t="shared" si="140"/>
        <v>0</v>
      </c>
      <c r="Y152" s="29">
        <f t="shared" si="140"/>
        <v>0</v>
      </c>
      <c r="Z152" s="29">
        <f t="shared" si="140"/>
        <v>0</v>
      </c>
      <c r="AA152" s="29">
        <f t="shared" si="140"/>
        <v>0</v>
      </c>
      <c r="AB152" s="29">
        <f t="shared" si="140"/>
        <v>0</v>
      </c>
      <c r="AC152" s="29">
        <f t="shared" si="140"/>
        <v>0</v>
      </c>
      <c r="AD152" s="82">
        <f t="shared" si="140"/>
        <v>0</v>
      </c>
      <c r="AE152" s="27">
        <f t="shared" si="140"/>
        <v>0</v>
      </c>
      <c r="AF152" s="29">
        <f t="shared" si="140"/>
        <v>0</v>
      </c>
      <c r="AG152" s="29">
        <f t="shared" si="140"/>
        <v>0</v>
      </c>
      <c r="AH152" s="81">
        <f t="shared" si="140"/>
        <v>0</v>
      </c>
    </row>
    <row r="153" spans="2:34" ht="24" customHeight="1" x14ac:dyDescent="0.15">
      <c r="B153" s="448" t="s">
        <v>109</v>
      </c>
      <c r="C153" s="449"/>
      <c r="D153" s="449"/>
      <c r="E153" s="471"/>
      <c r="F153" s="106" t="s">
        <v>87</v>
      </c>
      <c r="G153" s="140"/>
      <c r="H153" s="141"/>
      <c r="I153" s="141"/>
      <c r="J153" s="141"/>
      <c r="K153" s="141">
        <v>7</v>
      </c>
      <c r="L153" s="202">
        <v>183500</v>
      </c>
      <c r="M153" s="202">
        <v>4</v>
      </c>
      <c r="N153" s="202">
        <v>20650</v>
      </c>
      <c r="O153" s="202">
        <f>G153+I153+K153+M153</f>
        <v>11</v>
      </c>
      <c r="P153" s="203">
        <f>H153+J153+L153+N153</f>
        <v>204150</v>
      </c>
      <c r="Q153" s="204">
        <v>9</v>
      </c>
      <c r="R153" s="202">
        <v>67650</v>
      </c>
      <c r="S153" s="202">
        <v>12</v>
      </c>
      <c r="T153" s="202">
        <v>86570</v>
      </c>
      <c r="U153" s="202"/>
      <c r="V153" s="202"/>
      <c r="W153" s="202"/>
      <c r="X153" s="202"/>
      <c r="Y153" s="202"/>
      <c r="Z153" s="202"/>
      <c r="AA153" s="202"/>
      <c r="AB153" s="202"/>
      <c r="AC153" s="202">
        <f>Q153+S153+U153+W153+Y153+AA153</f>
        <v>21</v>
      </c>
      <c r="AD153" s="205">
        <f>R153+T153+V153+X153+Z153+AB153</f>
        <v>154220</v>
      </c>
      <c r="AE153" s="107">
        <f>O153+AC153</f>
        <v>32</v>
      </c>
      <c r="AF153" s="108">
        <f>P153+AD153</f>
        <v>358370</v>
      </c>
      <c r="AG153" s="108"/>
      <c r="AH153" s="109"/>
    </row>
    <row r="154" spans="2:34" ht="24" customHeight="1" x14ac:dyDescent="0.15">
      <c r="B154" s="448"/>
      <c r="C154" s="449"/>
      <c r="D154" s="449"/>
      <c r="E154" s="471"/>
      <c r="F154" s="67" t="s">
        <v>88</v>
      </c>
      <c r="G154" s="174"/>
      <c r="H154" s="175"/>
      <c r="I154" s="175"/>
      <c r="J154" s="175"/>
      <c r="K154" s="176"/>
      <c r="L154" s="175"/>
      <c r="M154" s="175"/>
      <c r="N154" s="175"/>
      <c r="O154" s="175">
        <f>G154+I154+K154+M154</f>
        <v>0</v>
      </c>
      <c r="P154" s="177">
        <f t="shared" ref="P154:P155" si="141">H154+J154+L154+N154</f>
        <v>0</v>
      </c>
      <c r="Q154" s="178"/>
      <c r="R154" s="175"/>
      <c r="S154" s="175"/>
      <c r="T154" s="175"/>
      <c r="U154" s="175"/>
      <c r="V154" s="175"/>
      <c r="W154" s="175"/>
      <c r="X154" s="175"/>
      <c r="Y154" s="175"/>
      <c r="Z154" s="175"/>
      <c r="AA154" s="175"/>
      <c r="AB154" s="175"/>
      <c r="AC154" s="89">
        <f t="shared" ref="AC154:AD155" si="142">Q154+S154+U154+W154+Y154+AA154</f>
        <v>0</v>
      </c>
      <c r="AD154" s="92">
        <f t="shared" si="142"/>
        <v>0</v>
      </c>
      <c r="AE154" s="88">
        <f t="shared" ref="AE154:AF155" si="143">O154+AC154</f>
        <v>0</v>
      </c>
      <c r="AF154" s="89">
        <f t="shared" si="143"/>
        <v>0</v>
      </c>
      <c r="AG154" s="89"/>
      <c r="AH154" s="90"/>
    </row>
    <row r="155" spans="2:34" ht="24" customHeight="1" x14ac:dyDescent="0.15">
      <c r="B155" s="448"/>
      <c r="C155" s="449"/>
      <c r="D155" s="449"/>
      <c r="E155" s="471"/>
      <c r="F155" s="73" t="s">
        <v>89</v>
      </c>
      <c r="G155" s="179"/>
      <c r="H155" s="180"/>
      <c r="I155" s="180"/>
      <c r="J155" s="180"/>
      <c r="K155" s="181"/>
      <c r="L155" s="180"/>
      <c r="M155" s="180"/>
      <c r="N155" s="180"/>
      <c r="O155" s="180">
        <f>G155+I155+K155+M155</f>
        <v>0</v>
      </c>
      <c r="P155" s="182">
        <f t="shared" si="141"/>
        <v>0</v>
      </c>
      <c r="Q155" s="183"/>
      <c r="R155" s="180"/>
      <c r="S155" s="180"/>
      <c r="T155" s="180"/>
      <c r="U155" s="180"/>
      <c r="V155" s="180"/>
      <c r="W155" s="180"/>
      <c r="X155" s="180"/>
      <c r="Y155" s="180"/>
      <c r="Z155" s="180"/>
      <c r="AA155" s="180"/>
      <c r="AB155" s="180"/>
      <c r="AC155" s="94">
        <f t="shared" si="142"/>
        <v>0</v>
      </c>
      <c r="AD155" s="97">
        <f t="shared" si="142"/>
        <v>0</v>
      </c>
      <c r="AE155" s="93">
        <f t="shared" si="143"/>
        <v>0</v>
      </c>
      <c r="AF155" s="94">
        <f t="shared" si="143"/>
        <v>0</v>
      </c>
      <c r="AG155" s="98"/>
      <c r="AH155" s="99"/>
    </row>
    <row r="156" spans="2:34" ht="24" customHeight="1" thickBot="1" x14ac:dyDescent="0.2">
      <c r="B156" s="448"/>
      <c r="C156" s="449"/>
      <c r="D156" s="449"/>
      <c r="E156" s="471"/>
      <c r="F156" s="112" t="s">
        <v>15</v>
      </c>
      <c r="G156" s="197">
        <f>SUM(G153:G155)</f>
        <v>0</v>
      </c>
      <c r="H156" s="198">
        <f t="shared" ref="H156:AH156" si="144">SUM(H153:H155)</f>
        <v>0</v>
      </c>
      <c r="I156" s="198">
        <f t="shared" si="144"/>
        <v>0</v>
      </c>
      <c r="J156" s="198">
        <f t="shared" si="144"/>
        <v>0</v>
      </c>
      <c r="K156" s="199">
        <f t="shared" si="144"/>
        <v>7</v>
      </c>
      <c r="L156" s="198">
        <f t="shared" si="144"/>
        <v>183500</v>
      </c>
      <c r="M156" s="198">
        <f t="shared" si="144"/>
        <v>4</v>
      </c>
      <c r="N156" s="198">
        <f t="shared" si="144"/>
        <v>20650</v>
      </c>
      <c r="O156" s="198">
        <f t="shared" si="144"/>
        <v>11</v>
      </c>
      <c r="P156" s="200">
        <f t="shared" si="144"/>
        <v>204150</v>
      </c>
      <c r="Q156" s="201">
        <f t="shared" si="144"/>
        <v>9</v>
      </c>
      <c r="R156" s="198">
        <f t="shared" si="144"/>
        <v>67650</v>
      </c>
      <c r="S156" s="198">
        <f t="shared" si="144"/>
        <v>12</v>
      </c>
      <c r="T156" s="198">
        <f t="shared" si="144"/>
        <v>86570</v>
      </c>
      <c r="U156" s="198">
        <f t="shared" si="144"/>
        <v>0</v>
      </c>
      <c r="V156" s="198">
        <f t="shared" si="144"/>
        <v>0</v>
      </c>
      <c r="W156" s="198">
        <f t="shared" si="144"/>
        <v>0</v>
      </c>
      <c r="X156" s="198">
        <f t="shared" si="144"/>
        <v>0</v>
      </c>
      <c r="Y156" s="198">
        <f t="shared" si="144"/>
        <v>0</v>
      </c>
      <c r="Z156" s="198">
        <f t="shared" si="144"/>
        <v>0</v>
      </c>
      <c r="AA156" s="198">
        <f t="shared" si="144"/>
        <v>0</v>
      </c>
      <c r="AB156" s="198">
        <f t="shared" si="144"/>
        <v>0</v>
      </c>
      <c r="AC156" s="114">
        <f t="shared" si="144"/>
        <v>21</v>
      </c>
      <c r="AD156" s="117">
        <f t="shared" si="144"/>
        <v>154220</v>
      </c>
      <c r="AE156" s="113">
        <f t="shared" si="144"/>
        <v>32</v>
      </c>
      <c r="AF156" s="114">
        <f t="shared" si="144"/>
        <v>358370</v>
      </c>
      <c r="AG156" s="114">
        <f t="shared" si="144"/>
        <v>0</v>
      </c>
      <c r="AH156" s="115">
        <f t="shared" si="144"/>
        <v>0</v>
      </c>
    </row>
    <row r="157" spans="2:34" ht="24" customHeight="1" x14ac:dyDescent="0.15">
      <c r="B157" s="415" t="s">
        <v>245</v>
      </c>
      <c r="C157" s="418"/>
      <c r="D157" s="418"/>
      <c r="E157" s="435"/>
      <c r="F157" s="64" t="s">
        <v>4</v>
      </c>
      <c r="G157" s="25"/>
      <c r="H157" s="20"/>
      <c r="I157" s="20"/>
      <c r="J157" s="20"/>
      <c r="K157" s="20"/>
      <c r="L157" s="20"/>
      <c r="M157" s="20"/>
      <c r="N157" s="20"/>
      <c r="O157" s="20">
        <f>G157+I157+K157+M157</f>
        <v>0</v>
      </c>
      <c r="P157" s="65">
        <f>H157+J157+L157+N157</f>
        <v>0</v>
      </c>
      <c r="Q157" s="23"/>
      <c r="R157" s="20"/>
      <c r="S157" s="20"/>
      <c r="T157" s="20"/>
      <c r="U157" s="20"/>
      <c r="V157" s="20"/>
      <c r="W157" s="20"/>
      <c r="X157" s="20"/>
      <c r="Y157" s="20"/>
      <c r="Z157" s="20"/>
      <c r="AA157" s="20"/>
      <c r="AB157" s="20"/>
      <c r="AC157" s="20">
        <f>Q157+S157+U157+W157+Y157+AA157</f>
        <v>0</v>
      </c>
      <c r="AD157" s="66">
        <f>R157+T157+V157+X157+Z157+AB157</f>
        <v>0</v>
      </c>
      <c r="AE157" s="25">
        <f>O157+AC157</f>
        <v>0</v>
      </c>
      <c r="AF157" s="20">
        <f>P157+AD157</f>
        <v>0</v>
      </c>
      <c r="AG157" s="20"/>
      <c r="AH157" s="65"/>
    </row>
    <row r="158" spans="2:34" ht="24" customHeight="1" x14ac:dyDescent="0.15">
      <c r="B158" s="415"/>
      <c r="C158" s="418"/>
      <c r="D158" s="418"/>
      <c r="E158" s="435"/>
      <c r="F158" s="67" t="s">
        <v>5</v>
      </c>
      <c r="G158" s="68"/>
      <c r="H158" s="69"/>
      <c r="I158" s="69"/>
      <c r="J158" s="69"/>
      <c r="K158" s="69"/>
      <c r="L158" s="69"/>
      <c r="M158" s="69"/>
      <c r="N158" s="69"/>
      <c r="O158" s="69">
        <f>G158+I158+K158+M158</f>
        <v>0</v>
      </c>
      <c r="P158" s="70">
        <f t="shared" ref="P158:P159" si="145">H158+J158+L158+N158</f>
        <v>0</v>
      </c>
      <c r="Q158" s="71"/>
      <c r="R158" s="69"/>
      <c r="S158" s="69"/>
      <c r="T158" s="69"/>
      <c r="U158" s="69"/>
      <c r="V158" s="69"/>
      <c r="W158" s="69"/>
      <c r="X158" s="69"/>
      <c r="Y158" s="69"/>
      <c r="Z158" s="69"/>
      <c r="AA158" s="69"/>
      <c r="AB158" s="69"/>
      <c r="AC158" s="69">
        <f t="shared" ref="AC158:AC159" si="146">Q158+S158+U158+W158+Y158+AA158</f>
        <v>0</v>
      </c>
      <c r="AD158" s="72">
        <f t="shared" ref="AD158:AD159" si="147">R158+T158+V158+X158+Z158+AB158</f>
        <v>0</v>
      </c>
      <c r="AE158" s="68">
        <f t="shared" ref="AE158:AE159" si="148">O158+AC158</f>
        <v>0</v>
      </c>
      <c r="AF158" s="69">
        <f t="shared" ref="AF158:AF159" si="149">P158+AD158</f>
        <v>0</v>
      </c>
      <c r="AG158" s="69"/>
      <c r="AH158" s="70"/>
    </row>
    <row r="159" spans="2:34" ht="24" customHeight="1" x14ac:dyDescent="0.15">
      <c r="B159" s="415"/>
      <c r="C159" s="418"/>
      <c r="D159" s="418"/>
      <c r="E159" s="435"/>
      <c r="F159" s="73" t="s">
        <v>9</v>
      </c>
      <c r="G159" s="74"/>
      <c r="H159" s="75"/>
      <c r="I159" s="75"/>
      <c r="J159" s="75"/>
      <c r="K159" s="75"/>
      <c r="L159" s="75"/>
      <c r="M159" s="75"/>
      <c r="N159" s="75"/>
      <c r="O159" s="75">
        <f>G159+I159+K159+M159</f>
        <v>0</v>
      </c>
      <c r="P159" s="76">
        <f t="shared" si="145"/>
        <v>0</v>
      </c>
      <c r="Q159" s="77"/>
      <c r="R159" s="75"/>
      <c r="S159" s="75"/>
      <c r="T159" s="75"/>
      <c r="U159" s="75"/>
      <c r="V159" s="75"/>
      <c r="W159" s="75"/>
      <c r="X159" s="75"/>
      <c r="Y159" s="75"/>
      <c r="Z159" s="75"/>
      <c r="AA159" s="75"/>
      <c r="AB159" s="75"/>
      <c r="AC159" s="75">
        <f t="shared" si="146"/>
        <v>0</v>
      </c>
      <c r="AD159" s="78">
        <f t="shared" si="147"/>
        <v>0</v>
      </c>
      <c r="AE159" s="74">
        <f t="shared" si="148"/>
        <v>0</v>
      </c>
      <c r="AF159" s="75">
        <f t="shared" si="149"/>
        <v>0</v>
      </c>
      <c r="AG159" s="79"/>
      <c r="AH159" s="118"/>
    </row>
    <row r="160" spans="2:34" ht="24" customHeight="1" thickBot="1" x14ac:dyDescent="0.2">
      <c r="B160" s="454"/>
      <c r="C160" s="418"/>
      <c r="D160" s="418"/>
      <c r="E160" s="435"/>
      <c r="F160" s="26" t="s">
        <v>15</v>
      </c>
      <c r="G160" s="27">
        <f>SUM(G157:G159)</f>
        <v>0</v>
      </c>
      <c r="H160" s="29">
        <f t="shared" ref="H160:AH160" si="150">SUM(H157:H159)</f>
        <v>0</v>
      </c>
      <c r="I160" s="29">
        <f t="shared" si="150"/>
        <v>0</v>
      </c>
      <c r="J160" s="29">
        <f t="shared" si="150"/>
        <v>0</v>
      </c>
      <c r="K160" s="29">
        <f t="shared" si="150"/>
        <v>0</v>
      </c>
      <c r="L160" s="29">
        <f t="shared" si="150"/>
        <v>0</v>
      </c>
      <c r="M160" s="29">
        <f t="shared" si="150"/>
        <v>0</v>
      </c>
      <c r="N160" s="29">
        <f t="shared" si="150"/>
        <v>0</v>
      </c>
      <c r="O160" s="29">
        <f t="shared" si="150"/>
        <v>0</v>
      </c>
      <c r="P160" s="81">
        <f t="shared" si="150"/>
        <v>0</v>
      </c>
      <c r="Q160" s="31">
        <f t="shared" si="150"/>
        <v>0</v>
      </c>
      <c r="R160" s="29">
        <f t="shared" si="150"/>
        <v>0</v>
      </c>
      <c r="S160" s="29">
        <f t="shared" si="150"/>
        <v>0</v>
      </c>
      <c r="T160" s="29">
        <f t="shared" si="150"/>
        <v>0</v>
      </c>
      <c r="U160" s="29">
        <f t="shared" si="150"/>
        <v>0</v>
      </c>
      <c r="V160" s="29">
        <f t="shared" si="150"/>
        <v>0</v>
      </c>
      <c r="W160" s="29">
        <f t="shared" si="150"/>
        <v>0</v>
      </c>
      <c r="X160" s="29">
        <f t="shared" si="150"/>
        <v>0</v>
      </c>
      <c r="Y160" s="29">
        <f t="shared" si="150"/>
        <v>0</v>
      </c>
      <c r="Z160" s="29">
        <f t="shared" si="150"/>
        <v>0</v>
      </c>
      <c r="AA160" s="29">
        <f t="shared" si="150"/>
        <v>0</v>
      </c>
      <c r="AB160" s="29">
        <f t="shared" si="150"/>
        <v>0</v>
      </c>
      <c r="AC160" s="29">
        <f t="shared" si="150"/>
        <v>0</v>
      </c>
      <c r="AD160" s="82">
        <f t="shared" si="150"/>
        <v>0</v>
      </c>
      <c r="AE160" s="27">
        <f t="shared" si="150"/>
        <v>0</v>
      </c>
      <c r="AF160" s="29">
        <f t="shared" si="150"/>
        <v>0</v>
      </c>
      <c r="AG160" s="29">
        <f t="shared" si="150"/>
        <v>0</v>
      </c>
      <c r="AH160" s="81">
        <f t="shared" si="150"/>
        <v>0</v>
      </c>
    </row>
    <row r="161" spans="2:34" ht="24" customHeight="1" x14ac:dyDescent="0.15">
      <c r="B161" s="424" t="s">
        <v>246</v>
      </c>
      <c r="C161" s="470"/>
      <c r="D161" s="470"/>
      <c r="E161" s="470"/>
      <c r="F161" s="64" t="s">
        <v>4</v>
      </c>
      <c r="G161" s="25"/>
      <c r="H161" s="20"/>
      <c r="I161" s="20"/>
      <c r="J161" s="20"/>
      <c r="K161" s="20"/>
      <c r="L161" s="20"/>
      <c r="M161" s="20"/>
      <c r="N161" s="20"/>
      <c r="O161" s="20">
        <f>G161+I161+K161+M161</f>
        <v>0</v>
      </c>
      <c r="P161" s="65">
        <f>H161+J161+L161+N161</f>
        <v>0</v>
      </c>
      <c r="Q161" s="23"/>
      <c r="R161" s="20"/>
      <c r="S161" s="20"/>
      <c r="T161" s="20"/>
      <c r="U161" s="20"/>
      <c r="V161" s="20"/>
      <c r="W161" s="20"/>
      <c r="X161" s="20"/>
      <c r="Y161" s="20"/>
      <c r="Z161" s="20"/>
      <c r="AA161" s="20"/>
      <c r="AB161" s="20"/>
      <c r="AC161" s="20">
        <f>Q161+S161+U161+W161+Y161+AA161</f>
        <v>0</v>
      </c>
      <c r="AD161" s="66">
        <f>R161+T161+V161+X161+Z161+AB161</f>
        <v>0</v>
      </c>
      <c r="AE161" s="25">
        <f>O161+AC161</f>
        <v>0</v>
      </c>
      <c r="AF161" s="20">
        <f>P161+AD161</f>
        <v>0</v>
      </c>
      <c r="AG161" s="20"/>
      <c r="AH161" s="65"/>
    </row>
    <row r="162" spans="2:34" ht="24" customHeight="1" x14ac:dyDescent="0.15">
      <c r="B162" s="415"/>
      <c r="C162" s="418"/>
      <c r="D162" s="418"/>
      <c r="E162" s="418"/>
      <c r="F162" s="67" t="s">
        <v>5</v>
      </c>
      <c r="G162" s="68"/>
      <c r="H162" s="69"/>
      <c r="I162" s="69"/>
      <c r="J162" s="69"/>
      <c r="K162" s="69"/>
      <c r="L162" s="69"/>
      <c r="M162" s="69"/>
      <c r="N162" s="69"/>
      <c r="O162" s="69">
        <f>G162+I162+K162+M162</f>
        <v>0</v>
      </c>
      <c r="P162" s="70">
        <f t="shared" ref="P162:P163" si="151">H162+J162+L162+N162</f>
        <v>0</v>
      </c>
      <c r="Q162" s="71"/>
      <c r="R162" s="69"/>
      <c r="S162" s="69"/>
      <c r="T162" s="69"/>
      <c r="U162" s="69"/>
      <c r="V162" s="69"/>
      <c r="W162" s="69"/>
      <c r="X162" s="69"/>
      <c r="Y162" s="69"/>
      <c r="Z162" s="69"/>
      <c r="AA162" s="69"/>
      <c r="AB162" s="69"/>
      <c r="AC162" s="69">
        <f t="shared" ref="AC162:AC163" si="152">Q162+S162+U162+W162+Y162+AA162</f>
        <v>0</v>
      </c>
      <c r="AD162" s="72">
        <f t="shared" ref="AD162:AD163" si="153">R162+T162+V162+X162+Z162+AB162</f>
        <v>0</v>
      </c>
      <c r="AE162" s="68">
        <f t="shared" ref="AE162:AE163" si="154">O162+AC162</f>
        <v>0</v>
      </c>
      <c r="AF162" s="69">
        <f t="shared" ref="AF162:AF163" si="155">P162+AD162</f>
        <v>0</v>
      </c>
      <c r="AG162" s="69"/>
      <c r="AH162" s="70"/>
    </row>
    <row r="163" spans="2:34" ht="24" customHeight="1" x14ac:dyDescent="0.15">
      <c r="B163" s="415"/>
      <c r="C163" s="418"/>
      <c r="D163" s="418"/>
      <c r="E163" s="418"/>
      <c r="F163" s="73" t="s">
        <v>9</v>
      </c>
      <c r="G163" s="74"/>
      <c r="H163" s="75"/>
      <c r="I163" s="75"/>
      <c r="J163" s="75"/>
      <c r="K163" s="75"/>
      <c r="L163" s="75"/>
      <c r="M163" s="75"/>
      <c r="N163" s="75"/>
      <c r="O163" s="75">
        <f>G163+I163+K163+M163</f>
        <v>0</v>
      </c>
      <c r="P163" s="76">
        <f t="shared" si="151"/>
        <v>0</v>
      </c>
      <c r="Q163" s="77"/>
      <c r="R163" s="75"/>
      <c r="S163" s="75"/>
      <c r="T163" s="75"/>
      <c r="U163" s="75"/>
      <c r="V163" s="75"/>
      <c r="W163" s="75"/>
      <c r="X163" s="75"/>
      <c r="Y163" s="75"/>
      <c r="Z163" s="75"/>
      <c r="AA163" s="75"/>
      <c r="AB163" s="75"/>
      <c r="AC163" s="75">
        <f t="shared" si="152"/>
        <v>0</v>
      </c>
      <c r="AD163" s="78">
        <f t="shared" si="153"/>
        <v>0</v>
      </c>
      <c r="AE163" s="74">
        <f t="shared" si="154"/>
        <v>0</v>
      </c>
      <c r="AF163" s="75">
        <f t="shared" si="155"/>
        <v>0</v>
      </c>
      <c r="AG163" s="79"/>
      <c r="AH163" s="118"/>
    </row>
    <row r="164" spans="2:34" ht="24" customHeight="1" thickBot="1" x14ac:dyDescent="0.2">
      <c r="B164" s="436"/>
      <c r="C164" s="437"/>
      <c r="D164" s="437"/>
      <c r="E164" s="437"/>
      <c r="F164" s="26" t="s">
        <v>15</v>
      </c>
      <c r="G164" s="27">
        <f>SUM(G161:G163)</f>
        <v>0</v>
      </c>
      <c r="H164" s="29">
        <f t="shared" ref="H164:AH164" si="156">SUM(H161:H163)</f>
        <v>0</v>
      </c>
      <c r="I164" s="29">
        <f t="shared" si="156"/>
        <v>0</v>
      </c>
      <c r="J164" s="29">
        <f t="shared" si="156"/>
        <v>0</v>
      </c>
      <c r="K164" s="29">
        <f t="shared" si="156"/>
        <v>0</v>
      </c>
      <c r="L164" s="29">
        <f t="shared" si="156"/>
        <v>0</v>
      </c>
      <c r="M164" s="29">
        <f t="shared" si="156"/>
        <v>0</v>
      </c>
      <c r="N164" s="29">
        <f t="shared" si="156"/>
        <v>0</v>
      </c>
      <c r="O164" s="29">
        <f t="shared" si="156"/>
        <v>0</v>
      </c>
      <c r="P164" s="81">
        <f t="shared" si="156"/>
        <v>0</v>
      </c>
      <c r="Q164" s="31">
        <f t="shared" si="156"/>
        <v>0</v>
      </c>
      <c r="R164" s="29">
        <f t="shared" si="156"/>
        <v>0</v>
      </c>
      <c r="S164" s="29">
        <f t="shared" si="156"/>
        <v>0</v>
      </c>
      <c r="T164" s="29">
        <f t="shared" si="156"/>
        <v>0</v>
      </c>
      <c r="U164" s="29">
        <f t="shared" si="156"/>
        <v>0</v>
      </c>
      <c r="V164" s="29">
        <f t="shared" si="156"/>
        <v>0</v>
      </c>
      <c r="W164" s="29">
        <f t="shared" si="156"/>
        <v>0</v>
      </c>
      <c r="X164" s="29">
        <f t="shared" si="156"/>
        <v>0</v>
      </c>
      <c r="Y164" s="29">
        <f t="shared" si="156"/>
        <v>0</v>
      </c>
      <c r="Z164" s="29">
        <f t="shared" si="156"/>
        <v>0</v>
      </c>
      <c r="AA164" s="29">
        <f t="shared" si="156"/>
        <v>0</v>
      </c>
      <c r="AB164" s="29">
        <f t="shared" si="156"/>
        <v>0</v>
      </c>
      <c r="AC164" s="29">
        <f t="shared" si="156"/>
        <v>0</v>
      </c>
      <c r="AD164" s="82">
        <f t="shared" si="156"/>
        <v>0</v>
      </c>
      <c r="AE164" s="27">
        <f t="shared" si="156"/>
        <v>0</v>
      </c>
      <c r="AF164" s="29">
        <f t="shared" si="156"/>
        <v>0</v>
      </c>
      <c r="AG164" s="29">
        <f t="shared" si="156"/>
        <v>0</v>
      </c>
      <c r="AH164" s="81">
        <f t="shared" si="156"/>
        <v>0</v>
      </c>
    </row>
    <row r="165" spans="2:34" ht="24" customHeight="1" x14ac:dyDescent="0.15">
      <c r="B165" s="415" t="s">
        <v>247</v>
      </c>
      <c r="C165" s="418"/>
      <c r="D165" s="418"/>
      <c r="E165" s="435"/>
      <c r="F165" s="64" t="s">
        <v>4</v>
      </c>
      <c r="G165" s="25"/>
      <c r="H165" s="20"/>
      <c r="I165" s="20"/>
      <c r="J165" s="20"/>
      <c r="K165" s="20"/>
      <c r="L165" s="20"/>
      <c r="M165" s="20"/>
      <c r="N165" s="20"/>
      <c r="O165" s="20">
        <f>G165+I165+K165+M165</f>
        <v>0</v>
      </c>
      <c r="P165" s="65">
        <f>H165+J165+L165+N165</f>
        <v>0</v>
      </c>
      <c r="Q165" s="23"/>
      <c r="R165" s="20"/>
      <c r="S165" s="20"/>
      <c r="T165" s="20"/>
      <c r="U165" s="20"/>
      <c r="V165" s="20"/>
      <c r="W165" s="20"/>
      <c r="X165" s="20"/>
      <c r="Y165" s="20"/>
      <c r="Z165" s="20"/>
      <c r="AA165" s="20"/>
      <c r="AB165" s="20"/>
      <c r="AC165" s="20">
        <f>Q165+S165+U165+W165+Y165+AA165</f>
        <v>0</v>
      </c>
      <c r="AD165" s="66">
        <f>R165+T165+V165+X165+Z165+AB165</f>
        <v>0</v>
      </c>
      <c r="AE165" s="25">
        <f>O165+AC165</f>
        <v>0</v>
      </c>
      <c r="AF165" s="20">
        <f>P165+AD165</f>
        <v>0</v>
      </c>
      <c r="AG165" s="20"/>
      <c r="AH165" s="65"/>
    </row>
    <row r="166" spans="2:34" ht="24" customHeight="1" x14ac:dyDescent="0.15">
      <c r="B166" s="415"/>
      <c r="C166" s="418"/>
      <c r="D166" s="418"/>
      <c r="E166" s="435"/>
      <c r="F166" s="67" t="s">
        <v>5</v>
      </c>
      <c r="G166" s="68"/>
      <c r="H166" s="69"/>
      <c r="I166" s="69"/>
      <c r="J166" s="69"/>
      <c r="K166" s="69"/>
      <c r="L166" s="69"/>
      <c r="M166" s="69"/>
      <c r="N166" s="69"/>
      <c r="O166" s="69">
        <f>G166+I166+K166+M166</f>
        <v>0</v>
      </c>
      <c r="P166" s="70">
        <f t="shared" ref="P166:P167" si="157">H166+J166+L166+N166</f>
        <v>0</v>
      </c>
      <c r="Q166" s="71"/>
      <c r="R166" s="69"/>
      <c r="S166" s="69"/>
      <c r="T166" s="69"/>
      <c r="U166" s="69"/>
      <c r="V166" s="69"/>
      <c r="W166" s="69"/>
      <c r="X166" s="69"/>
      <c r="Y166" s="69"/>
      <c r="Z166" s="69"/>
      <c r="AA166" s="69"/>
      <c r="AB166" s="69"/>
      <c r="AC166" s="69">
        <f t="shared" ref="AC166:AC167" si="158">Q166+S166+U166+W166+Y166+AA166</f>
        <v>0</v>
      </c>
      <c r="AD166" s="72">
        <f t="shared" ref="AD166:AD167" si="159">R166+T166+V166+X166+Z166+AB166</f>
        <v>0</v>
      </c>
      <c r="AE166" s="68">
        <f t="shared" ref="AE166:AE167" si="160">O166+AC166</f>
        <v>0</v>
      </c>
      <c r="AF166" s="69">
        <f t="shared" ref="AF166:AF167" si="161">P166+AD166</f>
        <v>0</v>
      </c>
      <c r="AG166" s="69"/>
      <c r="AH166" s="70"/>
    </row>
    <row r="167" spans="2:34" ht="24" customHeight="1" x14ac:dyDescent="0.15">
      <c r="B167" s="415"/>
      <c r="C167" s="418"/>
      <c r="D167" s="418"/>
      <c r="E167" s="435"/>
      <c r="F167" s="73" t="s">
        <v>9</v>
      </c>
      <c r="G167" s="74"/>
      <c r="H167" s="75"/>
      <c r="I167" s="75"/>
      <c r="J167" s="75"/>
      <c r="K167" s="75"/>
      <c r="L167" s="75"/>
      <c r="M167" s="75"/>
      <c r="N167" s="75"/>
      <c r="O167" s="75">
        <f>G167+I167+K167+M167</f>
        <v>0</v>
      </c>
      <c r="P167" s="76">
        <f t="shared" si="157"/>
        <v>0</v>
      </c>
      <c r="Q167" s="77"/>
      <c r="R167" s="75"/>
      <c r="S167" s="75"/>
      <c r="T167" s="75"/>
      <c r="U167" s="75"/>
      <c r="V167" s="75"/>
      <c r="W167" s="75"/>
      <c r="X167" s="75"/>
      <c r="Y167" s="75"/>
      <c r="Z167" s="75"/>
      <c r="AA167" s="75"/>
      <c r="AB167" s="75"/>
      <c r="AC167" s="75">
        <f t="shared" si="158"/>
        <v>0</v>
      </c>
      <c r="AD167" s="78">
        <f t="shared" si="159"/>
        <v>0</v>
      </c>
      <c r="AE167" s="74">
        <f t="shared" si="160"/>
        <v>0</v>
      </c>
      <c r="AF167" s="75">
        <f t="shared" si="161"/>
        <v>0</v>
      </c>
      <c r="AG167" s="79"/>
      <c r="AH167" s="118"/>
    </row>
    <row r="168" spans="2:34" ht="24" customHeight="1" thickBot="1" x14ac:dyDescent="0.2">
      <c r="B168" s="436"/>
      <c r="C168" s="437"/>
      <c r="D168" s="437"/>
      <c r="E168" s="438"/>
      <c r="F168" s="26" t="s">
        <v>15</v>
      </c>
      <c r="G168" s="27">
        <f>SUM(G165:G167)</f>
        <v>0</v>
      </c>
      <c r="H168" s="29">
        <f t="shared" ref="H168:AH168" si="162">SUM(H165:H167)</f>
        <v>0</v>
      </c>
      <c r="I168" s="29">
        <f t="shared" si="162"/>
        <v>0</v>
      </c>
      <c r="J168" s="29">
        <f t="shared" si="162"/>
        <v>0</v>
      </c>
      <c r="K168" s="29">
        <f t="shared" si="162"/>
        <v>0</v>
      </c>
      <c r="L168" s="29">
        <f t="shared" si="162"/>
        <v>0</v>
      </c>
      <c r="M168" s="29">
        <f t="shared" si="162"/>
        <v>0</v>
      </c>
      <c r="N168" s="29">
        <f t="shared" si="162"/>
        <v>0</v>
      </c>
      <c r="O168" s="29">
        <f t="shared" si="162"/>
        <v>0</v>
      </c>
      <c r="P168" s="81">
        <f t="shared" si="162"/>
        <v>0</v>
      </c>
      <c r="Q168" s="31">
        <f t="shared" si="162"/>
        <v>0</v>
      </c>
      <c r="R168" s="29">
        <f t="shared" si="162"/>
        <v>0</v>
      </c>
      <c r="S168" s="29">
        <f t="shared" si="162"/>
        <v>0</v>
      </c>
      <c r="T168" s="29">
        <f t="shared" si="162"/>
        <v>0</v>
      </c>
      <c r="U168" s="29">
        <f t="shared" si="162"/>
        <v>0</v>
      </c>
      <c r="V168" s="29">
        <f t="shared" si="162"/>
        <v>0</v>
      </c>
      <c r="W168" s="29">
        <f t="shared" si="162"/>
        <v>0</v>
      </c>
      <c r="X168" s="29">
        <f t="shared" si="162"/>
        <v>0</v>
      </c>
      <c r="Y168" s="29">
        <f t="shared" si="162"/>
        <v>0</v>
      </c>
      <c r="Z168" s="29">
        <f t="shared" si="162"/>
        <v>0</v>
      </c>
      <c r="AA168" s="29">
        <f t="shared" si="162"/>
        <v>0</v>
      </c>
      <c r="AB168" s="29">
        <f t="shared" si="162"/>
        <v>0</v>
      </c>
      <c r="AC168" s="29">
        <f t="shared" si="162"/>
        <v>0</v>
      </c>
      <c r="AD168" s="82">
        <f t="shared" si="162"/>
        <v>0</v>
      </c>
      <c r="AE168" s="27">
        <f t="shared" si="162"/>
        <v>0</v>
      </c>
      <c r="AF168" s="29">
        <f t="shared" si="162"/>
        <v>0</v>
      </c>
      <c r="AG168" s="29">
        <f t="shared" si="162"/>
        <v>0</v>
      </c>
      <c r="AH168" s="81">
        <f t="shared" si="162"/>
        <v>0</v>
      </c>
    </row>
    <row r="169" spans="2:34" ht="24" customHeight="1" x14ac:dyDescent="0.15">
      <c r="B169" s="448" t="s">
        <v>110</v>
      </c>
      <c r="C169" s="449"/>
      <c r="D169" s="449"/>
      <c r="E169" s="471"/>
      <c r="F169" s="119" t="s">
        <v>87</v>
      </c>
      <c r="G169" s="206"/>
      <c r="H169" s="207"/>
      <c r="I169" s="207">
        <v>1</v>
      </c>
      <c r="J169" s="207">
        <v>240000</v>
      </c>
      <c r="K169" s="207"/>
      <c r="L169" s="207"/>
      <c r="M169" s="207"/>
      <c r="N169" s="207"/>
      <c r="O169" s="207">
        <f>G169+I169+K169+M169</f>
        <v>1</v>
      </c>
      <c r="P169" s="208">
        <f>H169+J169+L169+N169</f>
        <v>240000</v>
      </c>
      <c r="Q169" s="209"/>
      <c r="R169" s="207"/>
      <c r="S169" s="207"/>
      <c r="T169" s="207"/>
      <c r="U169" s="207"/>
      <c r="V169" s="207"/>
      <c r="W169" s="207"/>
      <c r="X169" s="207"/>
      <c r="Y169" s="207"/>
      <c r="Z169" s="207"/>
      <c r="AA169" s="207"/>
      <c r="AB169" s="207"/>
      <c r="AC169" s="121">
        <f>Q169+S169+U169+W169+Y169+AA169</f>
        <v>0</v>
      </c>
      <c r="AD169" s="210">
        <f>R169+T169+V169+X169+Z169+AB169</f>
        <v>0</v>
      </c>
      <c r="AE169" s="120">
        <f>O169+AC169</f>
        <v>1</v>
      </c>
      <c r="AF169" s="121">
        <f>P169+AD169</f>
        <v>240000</v>
      </c>
      <c r="AG169" s="121"/>
      <c r="AH169" s="122"/>
    </row>
    <row r="170" spans="2:34" ht="24" customHeight="1" x14ac:dyDescent="0.15">
      <c r="B170" s="448"/>
      <c r="C170" s="449"/>
      <c r="D170" s="449"/>
      <c r="E170" s="471"/>
      <c r="F170" s="67" t="s">
        <v>88</v>
      </c>
      <c r="G170" s="174"/>
      <c r="H170" s="175"/>
      <c r="I170" s="175"/>
      <c r="J170" s="175"/>
      <c r="K170" s="176"/>
      <c r="L170" s="175"/>
      <c r="M170" s="175"/>
      <c r="N170" s="175"/>
      <c r="O170" s="175">
        <f>G170+I170+K170+M170</f>
        <v>0</v>
      </c>
      <c r="P170" s="177">
        <f t="shared" ref="P170:P171" si="163">H170+J170+L170+N170</f>
        <v>0</v>
      </c>
      <c r="Q170" s="178"/>
      <c r="R170" s="175"/>
      <c r="S170" s="175"/>
      <c r="T170" s="175"/>
      <c r="U170" s="175"/>
      <c r="V170" s="175"/>
      <c r="W170" s="175"/>
      <c r="X170" s="175"/>
      <c r="Y170" s="175"/>
      <c r="Z170" s="175"/>
      <c r="AA170" s="175"/>
      <c r="AB170" s="175"/>
      <c r="AC170" s="89">
        <f t="shared" ref="AC170:AD171" si="164">Q170+S170+U170+W170+Y170+AA170</f>
        <v>0</v>
      </c>
      <c r="AD170" s="92">
        <f t="shared" si="164"/>
        <v>0</v>
      </c>
      <c r="AE170" s="88">
        <f t="shared" ref="AE170:AF171" si="165">O170+AC170</f>
        <v>0</v>
      </c>
      <c r="AF170" s="89">
        <f t="shared" si="165"/>
        <v>0</v>
      </c>
      <c r="AG170" s="89"/>
      <c r="AH170" s="90"/>
    </row>
    <row r="171" spans="2:34" ht="24" customHeight="1" x14ac:dyDescent="0.15">
      <c r="B171" s="448"/>
      <c r="C171" s="449"/>
      <c r="D171" s="449"/>
      <c r="E171" s="471"/>
      <c r="F171" s="73" t="s">
        <v>89</v>
      </c>
      <c r="G171" s="179"/>
      <c r="H171" s="180"/>
      <c r="I171" s="180"/>
      <c r="J171" s="180"/>
      <c r="K171" s="181"/>
      <c r="L171" s="180"/>
      <c r="M171" s="180"/>
      <c r="N171" s="180"/>
      <c r="O171" s="180">
        <f>G171+I171+K171+M171</f>
        <v>0</v>
      </c>
      <c r="P171" s="182">
        <f t="shared" si="163"/>
        <v>0</v>
      </c>
      <c r="Q171" s="183"/>
      <c r="R171" s="180"/>
      <c r="S171" s="180"/>
      <c r="T171" s="180"/>
      <c r="U171" s="180"/>
      <c r="V171" s="180"/>
      <c r="W171" s="180"/>
      <c r="X171" s="180"/>
      <c r="Y171" s="180"/>
      <c r="Z171" s="180"/>
      <c r="AA171" s="180"/>
      <c r="AB171" s="180"/>
      <c r="AC171" s="94">
        <f t="shared" si="164"/>
        <v>0</v>
      </c>
      <c r="AD171" s="97">
        <f t="shared" si="164"/>
        <v>0</v>
      </c>
      <c r="AE171" s="93">
        <f t="shared" si="165"/>
        <v>0</v>
      </c>
      <c r="AF171" s="94">
        <f t="shared" si="165"/>
        <v>0</v>
      </c>
      <c r="AG171" s="98"/>
      <c r="AH171" s="99"/>
    </row>
    <row r="172" spans="2:34" ht="24" customHeight="1" x14ac:dyDescent="0.15">
      <c r="B172" s="448"/>
      <c r="C172" s="449"/>
      <c r="D172" s="449"/>
      <c r="E172" s="471"/>
      <c r="F172" s="159" t="s">
        <v>15</v>
      </c>
      <c r="G172" s="184">
        <f>SUM(G169:G171)</f>
        <v>0</v>
      </c>
      <c r="H172" s="185">
        <f t="shared" ref="H172:AH172" si="166">SUM(H169:H171)</f>
        <v>0</v>
      </c>
      <c r="I172" s="185">
        <f t="shared" si="166"/>
        <v>1</v>
      </c>
      <c r="J172" s="185">
        <f t="shared" si="166"/>
        <v>240000</v>
      </c>
      <c r="K172" s="186">
        <f t="shared" si="166"/>
        <v>0</v>
      </c>
      <c r="L172" s="185">
        <f t="shared" si="166"/>
        <v>0</v>
      </c>
      <c r="M172" s="185">
        <f t="shared" si="166"/>
        <v>0</v>
      </c>
      <c r="N172" s="185">
        <f t="shared" si="166"/>
        <v>0</v>
      </c>
      <c r="O172" s="185">
        <f t="shared" si="166"/>
        <v>1</v>
      </c>
      <c r="P172" s="187">
        <f t="shared" si="166"/>
        <v>240000</v>
      </c>
      <c r="Q172" s="188">
        <f t="shared" si="166"/>
        <v>0</v>
      </c>
      <c r="R172" s="185">
        <f t="shared" si="166"/>
        <v>0</v>
      </c>
      <c r="S172" s="185">
        <f t="shared" si="166"/>
        <v>0</v>
      </c>
      <c r="T172" s="185">
        <f t="shared" si="166"/>
        <v>0</v>
      </c>
      <c r="U172" s="185">
        <f t="shared" si="166"/>
        <v>0</v>
      </c>
      <c r="V172" s="185">
        <f t="shared" si="166"/>
        <v>0</v>
      </c>
      <c r="W172" s="185">
        <f t="shared" si="166"/>
        <v>0</v>
      </c>
      <c r="X172" s="185">
        <f t="shared" si="166"/>
        <v>0</v>
      </c>
      <c r="Y172" s="185">
        <f t="shared" si="166"/>
        <v>0</v>
      </c>
      <c r="Z172" s="185">
        <f t="shared" si="166"/>
        <v>0</v>
      </c>
      <c r="AA172" s="185">
        <f t="shared" si="166"/>
        <v>0</v>
      </c>
      <c r="AB172" s="185">
        <f t="shared" si="166"/>
        <v>0</v>
      </c>
      <c r="AC172" s="189">
        <f t="shared" si="166"/>
        <v>0</v>
      </c>
      <c r="AD172" s="190">
        <f t="shared" si="166"/>
        <v>0</v>
      </c>
      <c r="AE172" s="191">
        <f t="shared" si="166"/>
        <v>1</v>
      </c>
      <c r="AF172" s="189">
        <f t="shared" si="166"/>
        <v>240000</v>
      </c>
      <c r="AG172" s="189">
        <f t="shared" si="166"/>
        <v>0</v>
      </c>
      <c r="AH172" s="192">
        <f t="shared" si="166"/>
        <v>0</v>
      </c>
    </row>
    <row r="173" spans="2:34" ht="24" customHeight="1" x14ac:dyDescent="0.15">
      <c r="B173" s="445" t="s">
        <v>111</v>
      </c>
      <c r="C173" s="446"/>
      <c r="D173" s="446"/>
      <c r="E173" s="446"/>
      <c r="F173" s="106" t="s">
        <v>87</v>
      </c>
      <c r="G173" s="193"/>
      <c r="H173" s="194"/>
      <c r="I173" s="194"/>
      <c r="J173" s="194"/>
      <c r="K173" s="186">
        <v>1</v>
      </c>
      <c r="L173" s="194">
        <v>10000</v>
      </c>
      <c r="M173" s="194"/>
      <c r="N173" s="194"/>
      <c r="O173" s="194">
        <f>G173+I173+K173+M173</f>
        <v>1</v>
      </c>
      <c r="P173" s="195">
        <f>H173+J173+L173+N173</f>
        <v>10000</v>
      </c>
      <c r="Q173" s="196"/>
      <c r="R173" s="194"/>
      <c r="S173" s="194"/>
      <c r="T173" s="194"/>
      <c r="U173" s="194"/>
      <c r="V173" s="194"/>
      <c r="W173" s="194"/>
      <c r="X173" s="194"/>
      <c r="Y173" s="194"/>
      <c r="Z173" s="194"/>
      <c r="AA173" s="194"/>
      <c r="AB173" s="194"/>
      <c r="AC173" s="108">
        <f>Q173+S173+U173+W173+Y173+AA173</f>
        <v>0</v>
      </c>
      <c r="AD173" s="111">
        <f>R173+T173+V173+X173+Z173+AB173</f>
        <v>0</v>
      </c>
      <c r="AE173" s="107">
        <f>O173+AC173</f>
        <v>1</v>
      </c>
      <c r="AF173" s="108">
        <f>P173+AD173</f>
        <v>10000</v>
      </c>
      <c r="AG173" s="108"/>
      <c r="AH173" s="109"/>
    </row>
    <row r="174" spans="2:34" ht="24" customHeight="1" x14ac:dyDescent="0.15">
      <c r="B174" s="448"/>
      <c r="C174" s="449"/>
      <c r="D174" s="449"/>
      <c r="E174" s="449"/>
      <c r="F174" s="67" t="s">
        <v>88</v>
      </c>
      <c r="G174" s="174"/>
      <c r="H174" s="175"/>
      <c r="I174" s="175"/>
      <c r="J174" s="175"/>
      <c r="K174" s="176"/>
      <c r="L174" s="175"/>
      <c r="M174" s="175"/>
      <c r="N174" s="175"/>
      <c r="O174" s="175">
        <f>G174+I174+K174+M174</f>
        <v>0</v>
      </c>
      <c r="P174" s="177">
        <f t="shared" ref="P174:P175" si="167">H174+J174+L174+N174</f>
        <v>0</v>
      </c>
      <c r="Q174" s="178"/>
      <c r="R174" s="175"/>
      <c r="S174" s="175"/>
      <c r="T174" s="175"/>
      <c r="U174" s="175"/>
      <c r="V174" s="175"/>
      <c r="W174" s="175"/>
      <c r="X174" s="175"/>
      <c r="Y174" s="175"/>
      <c r="Z174" s="175"/>
      <c r="AA174" s="175"/>
      <c r="AB174" s="175"/>
      <c r="AC174" s="89">
        <f t="shared" ref="AC174:AD175" si="168">Q174+S174+U174+W174+Y174+AA174</f>
        <v>0</v>
      </c>
      <c r="AD174" s="92">
        <f t="shared" si="168"/>
        <v>0</v>
      </c>
      <c r="AE174" s="88">
        <f t="shared" ref="AE174:AF175" si="169">O174+AC174</f>
        <v>0</v>
      </c>
      <c r="AF174" s="89">
        <f t="shared" si="169"/>
        <v>0</v>
      </c>
      <c r="AG174" s="89"/>
      <c r="AH174" s="90"/>
    </row>
    <row r="175" spans="2:34" ht="24" customHeight="1" x14ac:dyDescent="0.15">
      <c r="B175" s="448"/>
      <c r="C175" s="449"/>
      <c r="D175" s="449"/>
      <c r="E175" s="449"/>
      <c r="F175" s="73" t="s">
        <v>9</v>
      </c>
      <c r="G175" s="179"/>
      <c r="H175" s="180"/>
      <c r="I175" s="180"/>
      <c r="J175" s="180"/>
      <c r="K175" s="181"/>
      <c r="L175" s="180"/>
      <c r="M175" s="180"/>
      <c r="N175" s="180"/>
      <c r="O175" s="180">
        <f>G175+I175+K175+M175</f>
        <v>0</v>
      </c>
      <c r="P175" s="182">
        <f t="shared" si="167"/>
        <v>0</v>
      </c>
      <c r="Q175" s="183"/>
      <c r="R175" s="180"/>
      <c r="S175" s="180"/>
      <c r="T175" s="180"/>
      <c r="U175" s="180"/>
      <c r="V175" s="180"/>
      <c r="W175" s="180"/>
      <c r="X175" s="180"/>
      <c r="Y175" s="180"/>
      <c r="Z175" s="180"/>
      <c r="AA175" s="180"/>
      <c r="AB175" s="180"/>
      <c r="AC175" s="94">
        <f t="shared" si="168"/>
        <v>0</v>
      </c>
      <c r="AD175" s="97">
        <f t="shared" si="168"/>
        <v>0</v>
      </c>
      <c r="AE175" s="93">
        <f t="shared" si="169"/>
        <v>0</v>
      </c>
      <c r="AF175" s="94">
        <f t="shared" si="169"/>
        <v>0</v>
      </c>
      <c r="AG175" s="98"/>
      <c r="AH175" s="99"/>
    </row>
    <row r="176" spans="2:34" ht="24" customHeight="1" x14ac:dyDescent="0.15">
      <c r="B176" s="448"/>
      <c r="C176" s="449"/>
      <c r="D176" s="449"/>
      <c r="E176" s="449"/>
      <c r="F176" s="112" t="s">
        <v>15</v>
      </c>
      <c r="G176" s="197">
        <f>SUM(G173:G175)</f>
        <v>0</v>
      </c>
      <c r="H176" s="198">
        <f t="shared" ref="H176:AH176" si="170">SUM(H173:H175)</f>
        <v>0</v>
      </c>
      <c r="I176" s="198">
        <f t="shared" si="170"/>
        <v>0</v>
      </c>
      <c r="J176" s="198">
        <f t="shared" si="170"/>
        <v>0</v>
      </c>
      <c r="K176" s="199">
        <f t="shared" si="170"/>
        <v>1</v>
      </c>
      <c r="L176" s="198">
        <f t="shared" si="170"/>
        <v>10000</v>
      </c>
      <c r="M176" s="198">
        <f t="shared" si="170"/>
        <v>0</v>
      </c>
      <c r="N176" s="198">
        <f t="shared" si="170"/>
        <v>0</v>
      </c>
      <c r="O176" s="198">
        <f t="shared" si="170"/>
        <v>1</v>
      </c>
      <c r="P176" s="200">
        <f t="shared" si="170"/>
        <v>10000</v>
      </c>
      <c r="Q176" s="201">
        <f t="shared" si="170"/>
        <v>0</v>
      </c>
      <c r="R176" s="198">
        <f t="shared" si="170"/>
        <v>0</v>
      </c>
      <c r="S176" s="198">
        <f t="shared" si="170"/>
        <v>0</v>
      </c>
      <c r="T176" s="198">
        <f t="shared" si="170"/>
        <v>0</v>
      </c>
      <c r="U176" s="198">
        <f t="shared" si="170"/>
        <v>0</v>
      </c>
      <c r="V176" s="198">
        <f t="shared" si="170"/>
        <v>0</v>
      </c>
      <c r="W176" s="198">
        <f t="shared" si="170"/>
        <v>0</v>
      </c>
      <c r="X176" s="198">
        <f t="shared" si="170"/>
        <v>0</v>
      </c>
      <c r="Y176" s="198">
        <f t="shared" si="170"/>
        <v>0</v>
      </c>
      <c r="Z176" s="198">
        <f t="shared" si="170"/>
        <v>0</v>
      </c>
      <c r="AA176" s="198">
        <f t="shared" si="170"/>
        <v>0</v>
      </c>
      <c r="AB176" s="198">
        <f t="shared" si="170"/>
        <v>0</v>
      </c>
      <c r="AC176" s="114">
        <f t="shared" si="170"/>
        <v>0</v>
      </c>
      <c r="AD176" s="117">
        <f t="shared" si="170"/>
        <v>0</v>
      </c>
      <c r="AE176" s="113">
        <f t="shared" si="170"/>
        <v>1</v>
      </c>
      <c r="AF176" s="114">
        <f t="shared" si="170"/>
        <v>10000</v>
      </c>
      <c r="AG176" s="114">
        <f t="shared" si="170"/>
        <v>0</v>
      </c>
      <c r="AH176" s="115">
        <f t="shared" si="170"/>
        <v>0</v>
      </c>
    </row>
    <row r="177" spans="2:34" ht="24" customHeight="1" x14ac:dyDescent="0.15">
      <c r="B177" s="448" t="s">
        <v>112</v>
      </c>
      <c r="C177" s="449"/>
      <c r="D177" s="449"/>
      <c r="E177" s="471"/>
      <c r="F177" s="106" t="s">
        <v>87</v>
      </c>
      <c r="G177" s="193"/>
      <c r="H177" s="194"/>
      <c r="I177" s="194">
        <v>1</v>
      </c>
      <c r="J177" s="194">
        <v>32659</v>
      </c>
      <c r="K177" s="186"/>
      <c r="L177" s="194"/>
      <c r="M177" s="194"/>
      <c r="N177" s="194"/>
      <c r="O177" s="194">
        <f>G177+I177+K177+M177</f>
        <v>1</v>
      </c>
      <c r="P177" s="195">
        <f>H177+J177+L177+N177</f>
        <v>32659</v>
      </c>
      <c r="Q177" s="196"/>
      <c r="R177" s="194"/>
      <c r="S177" s="194"/>
      <c r="T177" s="194"/>
      <c r="U177" s="194"/>
      <c r="V177" s="194"/>
      <c r="W177" s="194"/>
      <c r="X177" s="194"/>
      <c r="Y177" s="194"/>
      <c r="Z177" s="194"/>
      <c r="AA177" s="194"/>
      <c r="AB177" s="194"/>
      <c r="AC177" s="108">
        <f>Q177+S177+U177+W177+Y177+AA177</f>
        <v>0</v>
      </c>
      <c r="AD177" s="111">
        <f>R177+T177+V177+X177+Z177+AB177</f>
        <v>0</v>
      </c>
      <c r="AE177" s="107">
        <f>O177+AC177</f>
        <v>1</v>
      </c>
      <c r="AF177" s="108">
        <f>P177+AD177</f>
        <v>32659</v>
      </c>
      <c r="AG177" s="108"/>
      <c r="AH177" s="109"/>
    </row>
    <row r="178" spans="2:34" ht="24" customHeight="1" x14ac:dyDescent="0.15">
      <c r="B178" s="448"/>
      <c r="C178" s="449"/>
      <c r="D178" s="449"/>
      <c r="E178" s="471"/>
      <c r="F178" s="67" t="s">
        <v>88</v>
      </c>
      <c r="G178" s="174"/>
      <c r="H178" s="175"/>
      <c r="I178" s="175"/>
      <c r="J178" s="175"/>
      <c r="K178" s="176"/>
      <c r="L178" s="175"/>
      <c r="M178" s="175"/>
      <c r="N178" s="175"/>
      <c r="O178" s="175">
        <f>G178+I178+K178+M178</f>
        <v>0</v>
      </c>
      <c r="P178" s="177">
        <f t="shared" ref="P178:P179" si="171">H178+J178+L178+N178</f>
        <v>0</v>
      </c>
      <c r="Q178" s="178"/>
      <c r="R178" s="175"/>
      <c r="S178" s="175"/>
      <c r="T178" s="175"/>
      <c r="U178" s="175"/>
      <c r="V178" s="175"/>
      <c r="W178" s="175"/>
      <c r="X178" s="175"/>
      <c r="Y178" s="175"/>
      <c r="Z178" s="175"/>
      <c r="AA178" s="175"/>
      <c r="AB178" s="175"/>
      <c r="AC178" s="89">
        <f t="shared" ref="AC178:AD179" si="172">Q178+S178+U178+W178+Y178+AA178</f>
        <v>0</v>
      </c>
      <c r="AD178" s="92">
        <f t="shared" si="172"/>
        <v>0</v>
      </c>
      <c r="AE178" s="88">
        <f t="shared" ref="AE178:AF179" si="173">O178+AC178</f>
        <v>0</v>
      </c>
      <c r="AF178" s="89">
        <f t="shared" si="173"/>
        <v>0</v>
      </c>
      <c r="AG178" s="89"/>
      <c r="AH178" s="90"/>
    </row>
    <row r="179" spans="2:34" ht="24" customHeight="1" x14ac:dyDescent="0.15">
      <c r="B179" s="448"/>
      <c r="C179" s="449"/>
      <c r="D179" s="449"/>
      <c r="E179" s="471"/>
      <c r="F179" s="73" t="s">
        <v>89</v>
      </c>
      <c r="G179" s="179"/>
      <c r="H179" s="180"/>
      <c r="I179" s="180"/>
      <c r="J179" s="180"/>
      <c r="K179" s="181"/>
      <c r="L179" s="180"/>
      <c r="M179" s="180"/>
      <c r="N179" s="180"/>
      <c r="O179" s="180">
        <f>G179+I179+K179+M179</f>
        <v>0</v>
      </c>
      <c r="P179" s="182">
        <f t="shared" si="171"/>
        <v>0</v>
      </c>
      <c r="Q179" s="183"/>
      <c r="R179" s="180"/>
      <c r="S179" s="180"/>
      <c r="T179" s="180"/>
      <c r="U179" s="180"/>
      <c r="V179" s="180"/>
      <c r="W179" s="180"/>
      <c r="X179" s="180"/>
      <c r="Y179" s="180"/>
      <c r="Z179" s="180"/>
      <c r="AA179" s="180"/>
      <c r="AB179" s="180"/>
      <c r="AC179" s="94">
        <f t="shared" si="172"/>
        <v>0</v>
      </c>
      <c r="AD179" s="97">
        <f t="shared" si="172"/>
        <v>0</v>
      </c>
      <c r="AE179" s="93">
        <f t="shared" si="173"/>
        <v>0</v>
      </c>
      <c r="AF179" s="94">
        <f t="shared" si="173"/>
        <v>0</v>
      </c>
      <c r="AG179" s="98"/>
      <c r="AH179" s="99"/>
    </row>
    <row r="180" spans="2:34" ht="24" customHeight="1" thickBot="1" x14ac:dyDescent="0.2">
      <c r="B180" s="448"/>
      <c r="C180" s="449"/>
      <c r="D180" s="449"/>
      <c r="E180" s="471"/>
      <c r="F180" s="112" t="s">
        <v>15</v>
      </c>
      <c r="G180" s="197">
        <f>SUM(G177:G179)</f>
        <v>0</v>
      </c>
      <c r="H180" s="198">
        <f t="shared" ref="H180:AH180" si="174">SUM(H177:H179)</f>
        <v>0</v>
      </c>
      <c r="I180" s="198">
        <f t="shared" si="174"/>
        <v>1</v>
      </c>
      <c r="J180" s="198">
        <f t="shared" si="174"/>
        <v>32659</v>
      </c>
      <c r="K180" s="199">
        <f t="shared" si="174"/>
        <v>0</v>
      </c>
      <c r="L180" s="198">
        <f t="shared" si="174"/>
        <v>0</v>
      </c>
      <c r="M180" s="198">
        <f t="shared" si="174"/>
        <v>0</v>
      </c>
      <c r="N180" s="198">
        <f t="shared" si="174"/>
        <v>0</v>
      </c>
      <c r="O180" s="198">
        <f t="shared" si="174"/>
        <v>1</v>
      </c>
      <c r="P180" s="200">
        <f t="shared" si="174"/>
        <v>32659</v>
      </c>
      <c r="Q180" s="201">
        <f t="shared" si="174"/>
        <v>0</v>
      </c>
      <c r="R180" s="198">
        <f t="shared" si="174"/>
        <v>0</v>
      </c>
      <c r="S180" s="198">
        <f t="shared" si="174"/>
        <v>0</v>
      </c>
      <c r="T180" s="198">
        <f t="shared" si="174"/>
        <v>0</v>
      </c>
      <c r="U180" s="198">
        <f t="shared" si="174"/>
        <v>0</v>
      </c>
      <c r="V180" s="198">
        <f t="shared" si="174"/>
        <v>0</v>
      </c>
      <c r="W180" s="198">
        <f t="shared" si="174"/>
        <v>0</v>
      </c>
      <c r="X180" s="198">
        <f t="shared" si="174"/>
        <v>0</v>
      </c>
      <c r="Y180" s="198">
        <f t="shared" si="174"/>
        <v>0</v>
      </c>
      <c r="Z180" s="198">
        <f t="shared" si="174"/>
        <v>0</v>
      </c>
      <c r="AA180" s="198">
        <f t="shared" si="174"/>
        <v>0</v>
      </c>
      <c r="AB180" s="198">
        <f t="shared" si="174"/>
        <v>0</v>
      </c>
      <c r="AC180" s="114">
        <f t="shared" si="174"/>
        <v>0</v>
      </c>
      <c r="AD180" s="117">
        <f t="shared" si="174"/>
        <v>0</v>
      </c>
      <c r="AE180" s="113">
        <f t="shared" si="174"/>
        <v>1</v>
      </c>
      <c r="AF180" s="114">
        <f t="shared" si="174"/>
        <v>32659</v>
      </c>
      <c r="AG180" s="114">
        <f t="shared" si="174"/>
        <v>0</v>
      </c>
      <c r="AH180" s="115">
        <f t="shared" si="174"/>
        <v>0</v>
      </c>
    </row>
    <row r="181" spans="2:34" ht="24" customHeight="1" x14ac:dyDescent="0.15">
      <c r="B181" s="424" t="s">
        <v>248</v>
      </c>
      <c r="C181" s="470"/>
      <c r="D181" s="470"/>
      <c r="E181" s="470"/>
      <c r="F181" s="64" t="s">
        <v>4</v>
      </c>
      <c r="G181" s="25"/>
      <c r="H181" s="20"/>
      <c r="I181" s="20"/>
      <c r="J181" s="20"/>
      <c r="K181" s="20"/>
      <c r="L181" s="20"/>
      <c r="M181" s="20"/>
      <c r="N181" s="20"/>
      <c r="O181" s="20">
        <f>G181+I181+K181+M181</f>
        <v>0</v>
      </c>
      <c r="P181" s="65">
        <f>H181+J181+L181+N181</f>
        <v>0</v>
      </c>
      <c r="Q181" s="23"/>
      <c r="R181" s="20"/>
      <c r="S181" s="20"/>
      <c r="T181" s="20"/>
      <c r="U181" s="20"/>
      <c r="V181" s="20"/>
      <c r="W181" s="20"/>
      <c r="X181" s="20"/>
      <c r="Y181" s="20"/>
      <c r="Z181" s="20"/>
      <c r="AA181" s="20"/>
      <c r="AB181" s="20"/>
      <c r="AC181" s="20">
        <f>Q181+S181+U181+W181+Y181+AA181</f>
        <v>0</v>
      </c>
      <c r="AD181" s="66">
        <f>R181+T181+V181+X181+Z181+AB181</f>
        <v>0</v>
      </c>
      <c r="AE181" s="25">
        <f>O181+AC181</f>
        <v>0</v>
      </c>
      <c r="AF181" s="20">
        <f>P181+AD181</f>
        <v>0</v>
      </c>
      <c r="AG181" s="20"/>
      <c r="AH181" s="65"/>
    </row>
    <row r="182" spans="2:34" ht="24" customHeight="1" x14ac:dyDescent="0.15">
      <c r="B182" s="415"/>
      <c r="C182" s="418"/>
      <c r="D182" s="418"/>
      <c r="E182" s="418"/>
      <c r="F182" s="67" t="s">
        <v>5</v>
      </c>
      <c r="G182" s="68"/>
      <c r="H182" s="69"/>
      <c r="I182" s="69"/>
      <c r="J182" s="69"/>
      <c r="K182" s="69"/>
      <c r="L182" s="69"/>
      <c r="M182" s="69"/>
      <c r="N182" s="69"/>
      <c r="O182" s="69">
        <f>G182+I182+K182+M182</f>
        <v>0</v>
      </c>
      <c r="P182" s="70">
        <f t="shared" ref="P182:P183" si="175">H182+J182+L182+N182</f>
        <v>0</v>
      </c>
      <c r="Q182" s="71"/>
      <c r="R182" s="69"/>
      <c r="S182" s="69"/>
      <c r="T182" s="69"/>
      <c r="U182" s="69"/>
      <c r="V182" s="69"/>
      <c r="W182" s="69"/>
      <c r="X182" s="69"/>
      <c r="Y182" s="69"/>
      <c r="Z182" s="69"/>
      <c r="AA182" s="69"/>
      <c r="AB182" s="69"/>
      <c r="AC182" s="69">
        <f t="shared" ref="AC182:AC183" si="176">Q182+S182+U182+W182+Y182+AA182</f>
        <v>0</v>
      </c>
      <c r="AD182" s="72">
        <f t="shared" ref="AD182:AD183" si="177">R182+T182+V182+X182+Z182+AB182</f>
        <v>0</v>
      </c>
      <c r="AE182" s="68">
        <f t="shared" ref="AE182:AE183" si="178">O182+AC182</f>
        <v>0</v>
      </c>
      <c r="AF182" s="69">
        <f t="shared" ref="AF182:AF183" si="179">P182+AD182</f>
        <v>0</v>
      </c>
      <c r="AG182" s="69"/>
      <c r="AH182" s="70"/>
    </row>
    <row r="183" spans="2:34" ht="24" customHeight="1" x14ac:dyDescent="0.15">
      <c r="B183" s="415"/>
      <c r="C183" s="418"/>
      <c r="D183" s="418"/>
      <c r="E183" s="418"/>
      <c r="F183" s="73" t="s">
        <v>9</v>
      </c>
      <c r="G183" s="74"/>
      <c r="H183" s="75"/>
      <c r="I183" s="75"/>
      <c r="J183" s="75"/>
      <c r="K183" s="75"/>
      <c r="L183" s="75"/>
      <c r="M183" s="75"/>
      <c r="N183" s="75"/>
      <c r="O183" s="75">
        <f>G183+I183+K183+M183</f>
        <v>0</v>
      </c>
      <c r="P183" s="76">
        <f t="shared" si="175"/>
        <v>0</v>
      </c>
      <c r="Q183" s="77"/>
      <c r="R183" s="75"/>
      <c r="S183" s="75"/>
      <c r="T183" s="75"/>
      <c r="U183" s="75"/>
      <c r="V183" s="75"/>
      <c r="W183" s="75"/>
      <c r="X183" s="75"/>
      <c r="Y183" s="75"/>
      <c r="Z183" s="75"/>
      <c r="AA183" s="75"/>
      <c r="AB183" s="75"/>
      <c r="AC183" s="75">
        <f t="shared" si="176"/>
        <v>0</v>
      </c>
      <c r="AD183" s="78">
        <f t="shared" si="177"/>
        <v>0</v>
      </c>
      <c r="AE183" s="74">
        <f t="shared" si="178"/>
        <v>0</v>
      </c>
      <c r="AF183" s="75">
        <f t="shared" si="179"/>
        <v>0</v>
      </c>
      <c r="AG183" s="79"/>
      <c r="AH183" s="118"/>
    </row>
    <row r="184" spans="2:34" ht="24" customHeight="1" thickBot="1" x14ac:dyDescent="0.2">
      <c r="B184" s="436"/>
      <c r="C184" s="437"/>
      <c r="D184" s="437"/>
      <c r="E184" s="437"/>
      <c r="F184" s="26" t="s">
        <v>15</v>
      </c>
      <c r="G184" s="27">
        <f>SUM(G181:G183)</f>
        <v>0</v>
      </c>
      <c r="H184" s="29">
        <f t="shared" ref="H184:AH184" si="180">SUM(H181:H183)</f>
        <v>0</v>
      </c>
      <c r="I184" s="29">
        <f t="shared" si="180"/>
        <v>0</v>
      </c>
      <c r="J184" s="29">
        <f t="shared" si="180"/>
        <v>0</v>
      </c>
      <c r="K184" s="29">
        <f t="shared" si="180"/>
        <v>0</v>
      </c>
      <c r="L184" s="29">
        <f t="shared" si="180"/>
        <v>0</v>
      </c>
      <c r="M184" s="29">
        <f t="shared" si="180"/>
        <v>0</v>
      </c>
      <c r="N184" s="29">
        <f t="shared" si="180"/>
        <v>0</v>
      </c>
      <c r="O184" s="29">
        <f t="shared" si="180"/>
        <v>0</v>
      </c>
      <c r="P184" s="81">
        <f t="shared" si="180"/>
        <v>0</v>
      </c>
      <c r="Q184" s="31">
        <f t="shared" si="180"/>
        <v>0</v>
      </c>
      <c r="R184" s="29">
        <f t="shared" si="180"/>
        <v>0</v>
      </c>
      <c r="S184" s="29">
        <f t="shared" si="180"/>
        <v>0</v>
      </c>
      <c r="T184" s="29">
        <f t="shared" si="180"/>
        <v>0</v>
      </c>
      <c r="U184" s="29">
        <f t="shared" si="180"/>
        <v>0</v>
      </c>
      <c r="V184" s="29">
        <f t="shared" si="180"/>
        <v>0</v>
      </c>
      <c r="W184" s="29">
        <f t="shared" si="180"/>
        <v>0</v>
      </c>
      <c r="X184" s="29">
        <f t="shared" si="180"/>
        <v>0</v>
      </c>
      <c r="Y184" s="29">
        <f t="shared" si="180"/>
        <v>0</v>
      </c>
      <c r="Z184" s="29">
        <f t="shared" si="180"/>
        <v>0</v>
      </c>
      <c r="AA184" s="29">
        <f t="shared" si="180"/>
        <v>0</v>
      </c>
      <c r="AB184" s="29">
        <f t="shared" si="180"/>
        <v>0</v>
      </c>
      <c r="AC184" s="29">
        <f t="shared" si="180"/>
        <v>0</v>
      </c>
      <c r="AD184" s="82">
        <f t="shared" si="180"/>
        <v>0</v>
      </c>
      <c r="AE184" s="27">
        <f t="shared" si="180"/>
        <v>0</v>
      </c>
      <c r="AF184" s="29">
        <f t="shared" si="180"/>
        <v>0</v>
      </c>
      <c r="AG184" s="29">
        <f t="shared" si="180"/>
        <v>0</v>
      </c>
      <c r="AH184" s="81">
        <f t="shared" si="180"/>
        <v>0</v>
      </c>
    </row>
    <row r="185" spans="2:34" ht="24" customHeight="1" x14ac:dyDescent="0.15">
      <c r="B185" s="448" t="s">
        <v>113</v>
      </c>
      <c r="C185" s="449"/>
      <c r="D185" s="449"/>
      <c r="E185" s="471"/>
      <c r="F185" s="106" t="s">
        <v>87</v>
      </c>
      <c r="G185" s="193"/>
      <c r="H185" s="194"/>
      <c r="I185" s="194">
        <v>6</v>
      </c>
      <c r="J185" s="194">
        <v>54450</v>
      </c>
      <c r="K185" s="186"/>
      <c r="L185" s="194"/>
      <c r="M185" s="194"/>
      <c r="N185" s="194"/>
      <c r="O185" s="194">
        <f>G185+I185+K185+M185</f>
        <v>6</v>
      </c>
      <c r="P185" s="195">
        <f>H185+J185+L185+N185</f>
        <v>54450</v>
      </c>
      <c r="Q185" s="196"/>
      <c r="R185" s="194"/>
      <c r="S185" s="194"/>
      <c r="T185" s="194"/>
      <c r="U185" s="194"/>
      <c r="V185" s="194"/>
      <c r="W185" s="194"/>
      <c r="X185" s="194"/>
      <c r="Y185" s="194"/>
      <c r="Z185" s="194"/>
      <c r="AA185" s="194"/>
      <c r="AB185" s="194"/>
      <c r="AC185" s="108">
        <f>Q185+S185+U185+W185+Y185+AA185</f>
        <v>0</v>
      </c>
      <c r="AD185" s="111">
        <f>R185+T185+V185+X185+Z185+AB185</f>
        <v>0</v>
      </c>
      <c r="AE185" s="107">
        <f>O185+AC185</f>
        <v>6</v>
      </c>
      <c r="AF185" s="108">
        <f>P185+AD185</f>
        <v>54450</v>
      </c>
      <c r="AG185" s="108"/>
      <c r="AH185" s="109"/>
    </row>
    <row r="186" spans="2:34" ht="24" customHeight="1" x14ac:dyDescent="0.15">
      <c r="B186" s="448"/>
      <c r="C186" s="449"/>
      <c r="D186" s="449"/>
      <c r="E186" s="471"/>
      <c r="F186" s="67" t="s">
        <v>88</v>
      </c>
      <c r="G186" s="174"/>
      <c r="H186" s="175"/>
      <c r="I186" s="175"/>
      <c r="J186" s="175"/>
      <c r="K186" s="176"/>
      <c r="L186" s="175"/>
      <c r="M186" s="175"/>
      <c r="N186" s="175"/>
      <c r="O186" s="175">
        <f>G186+I186+K186+M186</f>
        <v>0</v>
      </c>
      <c r="P186" s="177">
        <f t="shared" ref="P186:P187" si="181">H186+J186+L186+N186</f>
        <v>0</v>
      </c>
      <c r="Q186" s="178"/>
      <c r="R186" s="175"/>
      <c r="S186" s="175"/>
      <c r="T186" s="175"/>
      <c r="U186" s="175"/>
      <c r="V186" s="175"/>
      <c r="W186" s="175"/>
      <c r="X186" s="175"/>
      <c r="Y186" s="175"/>
      <c r="Z186" s="175"/>
      <c r="AA186" s="175"/>
      <c r="AB186" s="175"/>
      <c r="AC186" s="89">
        <f t="shared" ref="AC186:AD187" si="182">Q186+S186+U186+W186+Y186+AA186</f>
        <v>0</v>
      </c>
      <c r="AD186" s="92">
        <f t="shared" si="182"/>
        <v>0</v>
      </c>
      <c r="AE186" s="88">
        <f t="shared" ref="AE186:AF187" si="183">O186+AC186</f>
        <v>0</v>
      </c>
      <c r="AF186" s="89">
        <f t="shared" si="183"/>
        <v>0</v>
      </c>
      <c r="AG186" s="89"/>
      <c r="AH186" s="90"/>
    </row>
    <row r="187" spans="2:34" ht="24" customHeight="1" x14ac:dyDescent="0.15">
      <c r="B187" s="448"/>
      <c r="C187" s="449"/>
      <c r="D187" s="449"/>
      <c r="E187" s="471"/>
      <c r="F187" s="73" t="s">
        <v>89</v>
      </c>
      <c r="G187" s="179"/>
      <c r="H187" s="180"/>
      <c r="I187" s="180"/>
      <c r="J187" s="180"/>
      <c r="K187" s="181"/>
      <c r="L187" s="180"/>
      <c r="M187" s="180"/>
      <c r="N187" s="180"/>
      <c r="O187" s="180">
        <f>G187+I187+K187+M187</f>
        <v>0</v>
      </c>
      <c r="P187" s="182">
        <f t="shared" si="181"/>
        <v>0</v>
      </c>
      <c r="Q187" s="183"/>
      <c r="R187" s="180"/>
      <c r="S187" s="180"/>
      <c r="T187" s="180"/>
      <c r="U187" s="180"/>
      <c r="V187" s="180"/>
      <c r="W187" s="180"/>
      <c r="X187" s="180"/>
      <c r="Y187" s="180"/>
      <c r="Z187" s="180"/>
      <c r="AA187" s="180"/>
      <c r="AB187" s="180"/>
      <c r="AC187" s="94">
        <f t="shared" si="182"/>
        <v>0</v>
      </c>
      <c r="AD187" s="97">
        <f t="shared" si="182"/>
        <v>0</v>
      </c>
      <c r="AE187" s="93">
        <f t="shared" si="183"/>
        <v>0</v>
      </c>
      <c r="AF187" s="94">
        <f t="shared" si="183"/>
        <v>0</v>
      </c>
      <c r="AG187" s="98"/>
      <c r="AH187" s="99"/>
    </row>
    <row r="188" spans="2:34" ht="24" customHeight="1" thickBot="1" x14ac:dyDescent="0.2">
      <c r="B188" s="439"/>
      <c r="C188" s="440"/>
      <c r="D188" s="440"/>
      <c r="E188" s="441"/>
      <c r="F188" s="112" t="s">
        <v>15</v>
      </c>
      <c r="G188" s="197">
        <f>SUM(G185:G187)</f>
        <v>0</v>
      </c>
      <c r="H188" s="198">
        <f t="shared" ref="H188:AH188" si="184">SUM(H185:H187)</f>
        <v>0</v>
      </c>
      <c r="I188" s="198">
        <f t="shared" si="184"/>
        <v>6</v>
      </c>
      <c r="J188" s="198">
        <f t="shared" si="184"/>
        <v>54450</v>
      </c>
      <c r="K188" s="199">
        <f t="shared" si="184"/>
        <v>0</v>
      </c>
      <c r="L188" s="198">
        <f t="shared" si="184"/>
        <v>0</v>
      </c>
      <c r="M188" s="198">
        <f t="shared" si="184"/>
        <v>0</v>
      </c>
      <c r="N188" s="198">
        <f t="shared" si="184"/>
        <v>0</v>
      </c>
      <c r="O188" s="198">
        <f t="shared" si="184"/>
        <v>6</v>
      </c>
      <c r="P188" s="200">
        <f t="shared" si="184"/>
        <v>54450</v>
      </c>
      <c r="Q188" s="201">
        <f t="shared" si="184"/>
        <v>0</v>
      </c>
      <c r="R188" s="198">
        <f t="shared" si="184"/>
        <v>0</v>
      </c>
      <c r="S188" s="198">
        <f t="shared" si="184"/>
        <v>0</v>
      </c>
      <c r="T188" s="198">
        <f t="shared" si="184"/>
        <v>0</v>
      </c>
      <c r="U188" s="198">
        <f t="shared" si="184"/>
        <v>0</v>
      </c>
      <c r="V188" s="198">
        <f t="shared" si="184"/>
        <v>0</v>
      </c>
      <c r="W188" s="198">
        <f t="shared" si="184"/>
        <v>0</v>
      </c>
      <c r="X188" s="198">
        <f t="shared" si="184"/>
        <v>0</v>
      </c>
      <c r="Y188" s="198">
        <f t="shared" si="184"/>
        <v>0</v>
      </c>
      <c r="Z188" s="198">
        <f t="shared" si="184"/>
        <v>0</v>
      </c>
      <c r="AA188" s="198">
        <f t="shared" si="184"/>
        <v>0</v>
      </c>
      <c r="AB188" s="198">
        <f t="shared" si="184"/>
        <v>0</v>
      </c>
      <c r="AC188" s="114">
        <f t="shared" si="184"/>
        <v>0</v>
      </c>
      <c r="AD188" s="117">
        <f t="shared" si="184"/>
        <v>0</v>
      </c>
      <c r="AE188" s="113">
        <f t="shared" si="184"/>
        <v>6</v>
      </c>
      <c r="AF188" s="114">
        <f t="shared" si="184"/>
        <v>54450</v>
      </c>
      <c r="AG188" s="114">
        <f t="shared" si="184"/>
        <v>0</v>
      </c>
      <c r="AH188" s="115">
        <f t="shared" si="184"/>
        <v>0</v>
      </c>
    </row>
    <row r="189" spans="2:34" ht="24" customHeight="1" x14ac:dyDescent="0.15">
      <c r="B189" s="415" t="s">
        <v>249</v>
      </c>
      <c r="C189" s="418"/>
      <c r="D189" s="418"/>
      <c r="E189" s="435"/>
      <c r="F189" s="64" t="s">
        <v>4</v>
      </c>
      <c r="G189" s="25"/>
      <c r="H189" s="20"/>
      <c r="I189" s="20"/>
      <c r="J189" s="20"/>
      <c r="K189" s="20"/>
      <c r="L189" s="20"/>
      <c r="M189" s="20"/>
      <c r="N189" s="20"/>
      <c r="O189" s="20">
        <f>G189+I189+K189+M189</f>
        <v>0</v>
      </c>
      <c r="P189" s="65">
        <f>H189+J189+L189+N189</f>
        <v>0</v>
      </c>
      <c r="Q189" s="23"/>
      <c r="R189" s="20"/>
      <c r="S189" s="20"/>
      <c r="T189" s="20"/>
      <c r="U189" s="20"/>
      <c r="V189" s="20"/>
      <c r="W189" s="20"/>
      <c r="X189" s="20"/>
      <c r="Y189" s="20"/>
      <c r="Z189" s="20"/>
      <c r="AA189" s="20"/>
      <c r="AB189" s="20"/>
      <c r="AC189" s="20">
        <f>Q189+S189+U189+W189+Y189+AA189</f>
        <v>0</v>
      </c>
      <c r="AD189" s="66">
        <f>R189+T189+V189+X189+Z189+AB189</f>
        <v>0</v>
      </c>
      <c r="AE189" s="25">
        <f>O189+AC189</f>
        <v>0</v>
      </c>
      <c r="AF189" s="20">
        <f>P189+AD189</f>
        <v>0</v>
      </c>
      <c r="AG189" s="20"/>
      <c r="AH189" s="65"/>
    </row>
    <row r="190" spans="2:34" ht="24" customHeight="1" x14ac:dyDescent="0.15">
      <c r="B190" s="415"/>
      <c r="C190" s="418"/>
      <c r="D190" s="418"/>
      <c r="E190" s="435"/>
      <c r="F190" s="67" t="s">
        <v>5</v>
      </c>
      <c r="G190" s="68"/>
      <c r="H190" s="69"/>
      <c r="I190" s="69"/>
      <c r="J190" s="69"/>
      <c r="K190" s="69"/>
      <c r="L190" s="69"/>
      <c r="M190" s="69"/>
      <c r="N190" s="69"/>
      <c r="O190" s="69">
        <f>G190+I190+K190+M190</f>
        <v>0</v>
      </c>
      <c r="P190" s="70">
        <f t="shared" ref="P190:P191" si="185">H190+J190+L190+N190</f>
        <v>0</v>
      </c>
      <c r="Q190" s="71"/>
      <c r="R190" s="69"/>
      <c r="S190" s="69"/>
      <c r="T190" s="69"/>
      <c r="U190" s="69"/>
      <c r="V190" s="69"/>
      <c r="W190" s="69"/>
      <c r="X190" s="69"/>
      <c r="Y190" s="69"/>
      <c r="Z190" s="69"/>
      <c r="AA190" s="69"/>
      <c r="AB190" s="69"/>
      <c r="AC190" s="69">
        <f t="shared" ref="AC190:AC191" si="186">Q190+S190+U190+W190+Y190+AA190</f>
        <v>0</v>
      </c>
      <c r="AD190" s="72">
        <f t="shared" ref="AD190:AD191" si="187">R190+T190+V190+X190+Z190+AB190</f>
        <v>0</v>
      </c>
      <c r="AE190" s="68">
        <f t="shared" ref="AE190:AE191" si="188">O190+AC190</f>
        <v>0</v>
      </c>
      <c r="AF190" s="69">
        <f t="shared" ref="AF190:AF191" si="189">P190+AD190</f>
        <v>0</v>
      </c>
      <c r="AG190" s="69"/>
      <c r="AH190" s="70"/>
    </row>
    <row r="191" spans="2:34" ht="24" customHeight="1" x14ac:dyDescent="0.15">
      <c r="B191" s="415"/>
      <c r="C191" s="418"/>
      <c r="D191" s="418"/>
      <c r="E191" s="435"/>
      <c r="F191" s="73" t="s">
        <v>9</v>
      </c>
      <c r="G191" s="74"/>
      <c r="H191" s="75"/>
      <c r="I191" s="75"/>
      <c r="J191" s="75"/>
      <c r="K191" s="75"/>
      <c r="L191" s="75"/>
      <c r="M191" s="75"/>
      <c r="N191" s="75"/>
      <c r="O191" s="75">
        <f>G191+I191+K191+M191</f>
        <v>0</v>
      </c>
      <c r="P191" s="76">
        <f t="shared" si="185"/>
        <v>0</v>
      </c>
      <c r="Q191" s="77"/>
      <c r="R191" s="75"/>
      <c r="S191" s="75"/>
      <c r="T191" s="75"/>
      <c r="U191" s="75"/>
      <c r="V191" s="75"/>
      <c r="W191" s="75"/>
      <c r="X191" s="75"/>
      <c r="Y191" s="75"/>
      <c r="Z191" s="75"/>
      <c r="AA191" s="75"/>
      <c r="AB191" s="75"/>
      <c r="AC191" s="75">
        <f t="shared" si="186"/>
        <v>0</v>
      </c>
      <c r="AD191" s="78">
        <f t="shared" si="187"/>
        <v>0</v>
      </c>
      <c r="AE191" s="74">
        <f t="shared" si="188"/>
        <v>0</v>
      </c>
      <c r="AF191" s="75">
        <f t="shared" si="189"/>
        <v>0</v>
      </c>
      <c r="AG191" s="79"/>
      <c r="AH191" s="118"/>
    </row>
    <row r="192" spans="2:34" ht="24" customHeight="1" thickBot="1" x14ac:dyDescent="0.2">
      <c r="B192" s="454"/>
      <c r="C192" s="418"/>
      <c r="D192" s="418"/>
      <c r="E192" s="435"/>
      <c r="F192" s="26" t="s">
        <v>15</v>
      </c>
      <c r="G192" s="27">
        <f>SUM(G189:G191)</f>
        <v>0</v>
      </c>
      <c r="H192" s="29">
        <f t="shared" ref="H192:AH192" si="190">SUM(H189:H191)</f>
        <v>0</v>
      </c>
      <c r="I192" s="29">
        <f t="shared" si="190"/>
        <v>0</v>
      </c>
      <c r="J192" s="29">
        <f t="shared" si="190"/>
        <v>0</v>
      </c>
      <c r="K192" s="29">
        <f t="shared" si="190"/>
        <v>0</v>
      </c>
      <c r="L192" s="29">
        <f t="shared" si="190"/>
        <v>0</v>
      </c>
      <c r="M192" s="29">
        <f t="shared" si="190"/>
        <v>0</v>
      </c>
      <c r="N192" s="29">
        <f t="shared" si="190"/>
        <v>0</v>
      </c>
      <c r="O192" s="29">
        <f t="shared" si="190"/>
        <v>0</v>
      </c>
      <c r="P192" s="81">
        <f t="shared" si="190"/>
        <v>0</v>
      </c>
      <c r="Q192" s="31">
        <f t="shared" si="190"/>
        <v>0</v>
      </c>
      <c r="R192" s="29">
        <f t="shared" si="190"/>
        <v>0</v>
      </c>
      <c r="S192" s="29">
        <f t="shared" si="190"/>
        <v>0</v>
      </c>
      <c r="T192" s="29">
        <f t="shared" si="190"/>
        <v>0</v>
      </c>
      <c r="U192" s="29">
        <f t="shared" si="190"/>
        <v>0</v>
      </c>
      <c r="V192" s="29">
        <f t="shared" si="190"/>
        <v>0</v>
      </c>
      <c r="W192" s="29">
        <f t="shared" si="190"/>
        <v>0</v>
      </c>
      <c r="X192" s="29">
        <f t="shared" si="190"/>
        <v>0</v>
      </c>
      <c r="Y192" s="29">
        <f t="shared" si="190"/>
        <v>0</v>
      </c>
      <c r="Z192" s="29">
        <f t="shared" si="190"/>
        <v>0</v>
      </c>
      <c r="AA192" s="29">
        <f t="shared" si="190"/>
        <v>0</v>
      </c>
      <c r="AB192" s="29">
        <f t="shared" si="190"/>
        <v>0</v>
      </c>
      <c r="AC192" s="29">
        <f t="shared" si="190"/>
        <v>0</v>
      </c>
      <c r="AD192" s="82">
        <f t="shared" si="190"/>
        <v>0</v>
      </c>
      <c r="AE192" s="27">
        <f t="shared" si="190"/>
        <v>0</v>
      </c>
      <c r="AF192" s="29">
        <f t="shared" si="190"/>
        <v>0</v>
      </c>
      <c r="AG192" s="29">
        <f t="shared" si="190"/>
        <v>0</v>
      </c>
      <c r="AH192" s="81">
        <f t="shared" si="190"/>
        <v>0</v>
      </c>
    </row>
    <row r="193" spans="2:34" ht="24" customHeight="1" x14ac:dyDescent="0.15">
      <c r="B193" s="424" t="s">
        <v>250</v>
      </c>
      <c r="C193" s="470"/>
      <c r="D193" s="470"/>
      <c r="E193" s="470"/>
      <c r="F193" s="64" t="s">
        <v>4</v>
      </c>
      <c r="G193" s="25"/>
      <c r="H193" s="20"/>
      <c r="I193" s="20"/>
      <c r="J193" s="20"/>
      <c r="K193" s="20"/>
      <c r="L193" s="20"/>
      <c r="M193" s="20"/>
      <c r="N193" s="20"/>
      <c r="O193" s="20">
        <f>G193+I193+K193+M193</f>
        <v>0</v>
      </c>
      <c r="P193" s="65">
        <f>H193+J193+L193+N193</f>
        <v>0</v>
      </c>
      <c r="Q193" s="23"/>
      <c r="R193" s="20"/>
      <c r="S193" s="20"/>
      <c r="T193" s="20"/>
      <c r="U193" s="20"/>
      <c r="V193" s="20"/>
      <c r="W193" s="20"/>
      <c r="X193" s="20"/>
      <c r="Y193" s="20"/>
      <c r="Z193" s="20"/>
      <c r="AA193" s="20"/>
      <c r="AB193" s="20"/>
      <c r="AC193" s="20">
        <f>Q193+S193+U193+W193+Y193+AA193</f>
        <v>0</v>
      </c>
      <c r="AD193" s="66">
        <f>R193+T193+V193+X193+Z193+AB193</f>
        <v>0</v>
      </c>
      <c r="AE193" s="25">
        <f>O193+AC193</f>
        <v>0</v>
      </c>
      <c r="AF193" s="20">
        <f>P193+AD193</f>
        <v>0</v>
      </c>
      <c r="AG193" s="20"/>
      <c r="AH193" s="65"/>
    </row>
    <row r="194" spans="2:34" ht="24" customHeight="1" x14ac:dyDescent="0.15">
      <c r="B194" s="415"/>
      <c r="C194" s="418"/>
      <c r="D194" s="418"/>
      <c r="E194" s="418"/>
      <c r="F194" s="67" t="s">
        <v>5</v>
      </c>
      <c r="G194" s="68"/>
      <c r="H194" s="69"/>
      <c r="I194" s="69"/>
      <c r="J194" s="69"/>
      <c r="K194" s="69"/>
      <c r="L194" s="69"/>
      <c r="M194" s="69"/>
      <c r="N194" s="69"/>
      <c r="O194" s="69">
        <f>G194+I194+K194+M194</f>
        <v>0</v>
      </c>
      <c r="P194" s="70">
        <f t="shared" ref="P194:P195" si="191">H194+J194+L194+N194</f>
        <v>0</v>
      </c>
      <c r="Q194" s="71"/>
      <c r="R194" s="69"/>
      <c r="S194" s="69"/>
      <c r="T194" s="69"/>
      <c r="U194" s="69"/>
      <c r="V194" s="69"/>
      <c r="W194" s="69"/>
      <c r="X194" s="69"/>
      <c r="Y194" s="69"/>
      <c r="Z194" s="69"/>
      <c r="AA194" s="69"/>
      <c r="AB194" s="69"/>
      <c r="AC194" s="69">
        <f t="shared" ref="AC194:AC195" si="192">Q194+S194+U194+W194+Y194+AA194</f>
        <v>0</v>
      </c>
      <c r="AD194" s="72">
        <f t="shared" ref="AD194:AD195" si="193">R194+T194+V194+X194+Z194+AB194</f>
        <v>0</v>
      </c>
      <c r="AE194" s="68">
        <f t="shared" ref="AE194:AE195" si="194">O194+AC194</f>
        <v>0</v>
      </c>
      <c r="AF194" s="69">
        <f t="shared" ref="AF194:AF195" si="195">P194+AD194</f>
        <v>0</v>
      </c>
      <c r="AG194" s="69"/>
      <c r="AH194" s="70"/>
    </row>
    <row r="195" spans="2:34" ht="24" customHeight="1" x14ac:dyDescent="0.15">
      <c r="B195" s="415"/>
      <c r="C195" s="418"/>
      <c r="D195" s="418"/>
      <c r="E195" s="418"/>
      <c r="F195" s="73" t="s">
        <v>9</v>
      </c>
      <c r="G195" s="74"/>
      <c r="H195" s="75"/>
      <c r="I195" s="75"/>
      <c r="J195" s="75"/>
      <c r="K195" s="75"/>
      <c r="L195" s="75"/>
      <c r="M195" s="75"/>
      <c r="N195" s="75"/>
      <c r="O195" s="75">
        <f>G195+I195+K195+M195</f>
        <v>0</v>
      </c>
      <c r="P195" s="76">
        <f t="shared" si="191"/>
        <v>0</v>
      </c>
      <c r="Q195" s="77"/>
      <c r="R195" s="75"/>
      <c r="S195" s="75"/>
      <c r="T195" s="75"/>
      <c r="U195" s="75"/>
      <c r="V195" s="75"/>
      <c r="W195" s="75"/>
      <c r="X195" s="75"/>
      <c r="Y195" s="75"/>
      <c r="Z195" s="75"/>
      <c r="AA195" s="75"/>
      <c r="AB195" s="75"/>
      <c r="AC195" s="75">
        <f t="shared" si="192"/>
        <v>0</v>
      </c>
      <c r="AD195" s="78">
        <f t="shared" si="193"/>
        <v>0</v>
      </c>
      <c r="AE195" s="74">
        <f t="shared" si="194"/>
        <v>0</v>
      </c>
      <c r="AF195" s="75">
        <f t="shared" si="195"/>
        <v>0</v>
      </c>
      <c r="AG195" s="79"/>
      <c r="AH195" s="118"/>
    </row>
    <row r="196" spans="2:34" ht="24" customHeight="1" thickBot="1" x14ac:dyDescent="0.2">
      <c r="B196" s="436"/>
      <c r="C196" s="437"/>
      <c r="D196" s="437"/>
      <c r="E196" s="437"/>
      <c r="F196" s="26" t="s">
        <v>15</v>
      </c>
      <c r="G196" s="27">
        <f>SUM(G193:G195)</f>
        <v>0</v>
      </c>
      <c r="H196" s="29">
        <f t="shared" ref="H196:AH196" si="196">SUM(H193:H195)</f>
        <v>0</v>
      </c>
      <c r="I196" s="29">
        <f t="shared" si="196"/>
        <v>0</v>
      </c>
      <c r="J196" s="29">
        <f t="shared" si="196"/>
        <v>0</v>
      </c>
      <c r="K196" s="29">
        <f t="shared" si="196"/>
        <v>0</v>
      </c>
      <c r="L196" s="29">
        <f t="shared" si="196"/>
        <v>0</v>
      </c>
      <c r="M196" s="29">
        <f t="shared" si="196"/>
        <v>0</v>
      </c>
      <c r="N196" s="29">
        <f t="shared" si="196"/>
        <v>0</v>
      </c>
      <c r="O196" s="29">
        <f t="shared" si="196"/>
        <v>0</v>
      </c>
      <c r="P196" s="81">
        <f t="shared" si="196"/>
        <v>0</v>
      </c>
      <c r="Q196" s="31">
        <f t="shared" si="196"/>
        <v>0</v>
      </c>
      <c r="R196" s="29">
        <f t="shared" si="196"/>
        <v>0</v>
      </c>
      <c r="S196" s="29">
        <f t="shared" si="196"/>
        <v>0</v>
      </c>
      <c r="T196" s="29">
        <f t="shared" si="196"/>
        <v>0</v>
      </c>
      <c r="U196" s="29">
        <f t="shared" si="196"/>
        <v>0</v>
      </c>
      <c r="V196" s="29">
        <f t="shared" si="196"/>
        <v>0</v>
      </c>
      <c r="W196" s="29">
        <f t="shared" si="196"/>
        <v>0</v>
      </c>
      <c r="X196" s="29">
        <f t="shared" si="196"/>
        <v>0</v>
      </c>
      <c r="Y196" s="29">
        <f t="shared" si="196"/>
        <v>0</v>
      </c>
      <c r="Z196" s="29">
        <f t="shared" si="196"/>
        <v>0</v>
      </c>
      <c r="AA196" s="29">
        <f t="shared" si="196"/>
        <v>0</v>
      </c>
      <c r="AB196" s="29">
        <f t="shared" si="196"/>
        <v>0</v>
      </c>
      <c r="AC196" s="29">
        <f t="shared" si="196"/>
        <v>0</v>
      </c>
      <c r="AD196" s="82">
        <f t="shared" si="196"/>
        <v>0</v>
      </c>
      <c r="AE196" s="27">
        <f t="shared" si="196"/>
        <v>0</v>
      </c>
      <c r="AF196" s="29">
        <f t="shared" si="196"/>
        <v>0</v>
      </c>
      <c r="AG196" s="29">
        <f t="shared" si="196"/>
        <v>0</v>
      </c>
      <c r="AH196" s="81">
        <f t="shared" si="196"/>
        <v>0</v>
      </c>
    </row>
    <row r="197" spans="2:34" ht="24" customHeight="1" x14ac:dyDescent="0.15">
      <c r="B197" s="415" t="s">
        <v>251</v>
      </c>
      <c r="C197" s="418"/>
      <c r="D197" s="418"/>
      <c r="E197" s="435"/>
      <c r="F197" s="64" t="s">
        <v>4</v>
      </c>
      <c r="G197" s="25"/>
      <c r="H197" s="20"/>
      <c r="I197" s="20"/>
      <c r="J197" s="20"/>
      <c r="K197" s="20"/>
      <c r="L197" s="20"/>
      <c r="M197" s="20"/>
      <c r="N197" s="20"/>
      <c r="O197" s="20">
        <f>G197+I197+K197+M197</f>
        <v>0</v>
      </c>
      <c r="P197" s="65">
        <f>H197+J197+L197+N197</f>
        <v>0</v>
      </c>
      <c r="Q197" s="23"/>
      <c r="R197" s="20"/>
      <c r="S197" s="20"/>
      <c r="T197" s="20"/>
      <c r="U197" s="20"/>
      <c r="V197" s="20"/>
      <c r="W197" s="20"/>
      <c r="X197" s="20"/>
      <c r="Y197" s="20"/>
      <c r="Z197" s="20"/>
      <c r="AA197" s="20"/>
      <c r="AB197" s="20"/>
      <c r="AC197" s="20">
        <f>Q197+S197+U197+W197+Y197+AA197</f>
        <v>0</v>
      </c>
      <c r="AD197" s="66">
        <f>R197+T197+V197+X197+Z197+AB197</f>
        <v>0</v>
      </c>
      <c r="AE197" s="25">
        <f>O197+AC197</f>
        <v>0</v>
      </c>
      <c r="AF197" s="20">
        <f>P197+AD197</f>
        <v>0</v>
      </c>
      <c r="AG197" s="20"/>
      <c r="AH197" s="65"/>
    </row>
    <row r="198" spans="2:34" ht="24" customHeight="1" x14ac:dyDescent="0.15">
      <c r="B198" s="415"/>
      <c r="C198" s="418"/>
      <c r="D198" s="418"/>
      <c r="E198" s="435"/>
      <c r="F198" s="67" t="s">
        <v>5</v>
      </c>
      <c r="G198" s="68"/>
      <c r="H198" s="69"/>
      <c r="I198" s="69"/>
      <c r="J198" s="69"/>
      <c r="K198" s="69"/>
      <c r="L198" s="69"/>
      <c r="M198" s="69"/>
      <c r="N198" s="69"/>
      <c r="O198" s="69">
        <f>G198+I198+K198+M198</f>
        <v>0</v>
      </c>
      <c r="P198" s="70">
        <f t="shared" ref="P198:P199" si="197">H198+J198+L198+N198</f>
        <v>0</v>
      </c>
      <c r="Q198" s="71"/>
      <c r="R198" s="69"/>
      <c r="S198" s="69"/>
      <c r="T198" s="69"/>
      <c r="U198" s="69"/>
      <c r="V198" s="69"/>
      <c r="W198" s="69"/>
      <c r="X198" s="69"/>
      <c r="Y198" s="69"/>
      <c r="Z198" s="69"/>
      <c r="AA198" s="69"/>
      <c r="AB198" s="69"/>
      <c r="AC198" s="69">
        <f t="shared" ref="AC198:AC199" si="198">Q198+S198+U198+W198+Y198+AA198</f>
        <v>0</v>
      </c>
      <c r="AD198" s="72">
        <f t="shared" ref="AD198:AD199" si="199">R198+T198+V198+X198+Z198+AB198</f>
        <v>0</v>
      </c>
      <c r="AE198" s="68">
        <f t="shared" ref="AE198:AE199" si="200">O198+AC198</f>
        <v>0</v>
      </c>
      <c r="AF198" s="69">
        <f t="shared" ref="AF198:AF199" si="201">P198+AD198</f>
        <v>0</v>
      </c>
      <c r="AG198" s="69"/>
      <c r="AH198" s="70"/>
    </row>
    <row r="199" spans="2:34" ht="24" customHeight="1" x14ac:dyDescent="0.15">
      <c r="B199" s="415"/>
      <c r="C199" s="418"/>
      <c r="D199" s="418"/>
      <c r="E199" s="435"/>
      <c r="F199" s="73" t="s">
        <v>9</v>
      </c>
      <c r="G199" s="74"/>
      <c r="H199" s="75"/>
      <c r="I199" s="75"/>
      <c r="J199" s="75"/>
      <c r="K199" s="75"/>
      <c r="L199" s="75"/>
      <c r="M199" s="75"/>
      <c r="N199" s="75"/>
      <c r="O199" s="75">
        <f>G199+I199+K199+M199</f>
        <v>0</v>
      </c>
      <c r="P199" s="76">
        <f t="shared" si="197"/>
        <v>0</v>
      </c>
      <c r="Q199" s="77"/>
      <c r="R199" s="75"/>
      <c r="S199" s="75"/>
      <c r="T199" s="75"/>
      <c r="U199" s="75"/>
      <c r="V199" s="75"/>
      <c r="W199" s="75"/>
      <c r="X199" s="75"/>
      <c r="Y199" s="75"/>
      <c r="Z199" s="75"/>
      <c r="AA199" s="75"/>
      <c r="AB199" s="75"/>
      <c r="AC199" s="75">
        <f t="shared" si="198"/>
        <v>0</v>
      </c>
      <c r="AD199" s="78">
        <f t="shared" si="199"/>
        <v>0</v>
      </c>
      <c r="AE199" s="74">
        <f t="shared" si="200"/>
        <v>0</v>
      </c>
      <c r="AF199" s="75">
        <f t="shared" si="201"/>
        <v>0</v>
      </c>
      <c r="AG199" s="79"/>
      <c r="AH199" s="118"/>
    </row>
    <row r="200" spans="2:34" ht="24" customHeight="1" thickBot="1" x14ac:dyDescent="0.2">
      <c r="B200" s="436"/>
      <c r="C200" s="437"/>
      <c r="D200" s="437"/>
      <c r="E200" s="438"/>
      <c r="F200" s="26" t="s">
        <v>15</v>
      </c>
      <c r="G200" s="27">
        <f>SUM(G197:G199)</f>
        <v>0</v>
      </c>
      <c r="H200" s="29">
        <f t="shared" ref="H200:AH200" si="202">SUM(H197:H199)</f>
        <v>0</v>
      </c>
      <c r="I200" s="29">
        <f t="shared" si="202"/>
        <v>0</v>
      </c>
      <c r="J200" s="29">
        <f t="shared" si="202"/>
        <v>0</v>
      </c>
      <c r="K200" s="29">
        <f t="shared" si="202"/>
        <v>0</v>
      </c>
      <c r="L200" s="29">
        <f t="shared" si="202"/>
        <v>0</v>
      </c>
      <c r="M200" s="29">
        <f t="shared" si="202"/>
        <v>0</v>
      </c>
      <c r="N200" s="29">
        <f t="shared" si="202"/>
        <v>0</v>
      </c>
      <c r="O200" s="29">
        <f t="shared" si="202"/>
        <v>0</v>
      </c>
      <c r="P200" s="81">
        <f t="shared" si="202"/>
        <v>0</v>
      </c>
      <c r="Q200" s="31">
        <f t="shared" si="202"/>
        <v>0</v>
      </c>
      <c r="R200" s="29">
        <f t="shared" si="202"/>
        <v>0</v>
      </c>
      <c r="S200" s="29">
        <f t="shared" si="202"/>
        <v>0</v>
      </c>
      <c r="T200" s="29">
        <f t="shared" si="202"/>
        <v>0</v>
      </c>
      <c r="U200" s="29">
        <f t="shared" si="202"/>
        <v>0</v>
      </c>
      <c r="V200" s="29">
        <f t="shared" si="202"/>
        <v>0</v>
      </c>
      <c r="W200" s="29">
        <f t="shared" si="202"/>
        <v>0</v>
      </c>
      <c r="X200" s="29">
        <f t="shared" si="202"/>
        <v>0</v>
      </c>
      <c r="Y200" s="29">
        <f t="shared" si="202"/>
        <v>0</v>
      </c>
      <c r="Z200" s="29">
        <f t="shared" si="202"/>
        <v>0</v>
      </c>
      <c r="AA200" s="29">
        <f t="shared" si="202"/>
        <v>0</v>
      </c>
      <c r="AB200" s="29">
        <f t="shared" si="202"/>
        <v>0</v>
      </c>
      <c r="AC200" s="29">
        <f t="shared" si="202"/>
        <v>0</v>
      </c>
      <c r="AD200" s="82">
        <f t="shared" si="202"/>
        <v>0</v>
      </c>
      <c r="AE200" s="27">
        <f t="shared" si="202"/>
        <v>0</v>
      </c>
      <c r="AF200" s="29">
        <f t="shared" si="202"/>
        <v>0</v>
      </c>
      <c r="AG200" s="29">
        <f t="shared" si="202"/>
        <v>0</v>
      </c>
      <c r="AH200" s="81">
        <f t="shared" si="202"/>
        <v>0</v>
      </c>
    </row>
    <row r="201" spans="2:34" ht="24" customHeight="1" x14ac:dyDescent="0.15">
      <c r="B201" s="415" t="s">
        <v>252</v>
      </c>
      <c r="C201" s="418"/>
      <c r="D201" s="418"/>
      <c r="E201" s="435"/>
      <c r="F201" s="64" t="s">
        <v>4</v>
      </c>
      <c r="G201" s="25"/>
      <c r="H201" s="20"/>
      <c r="I201" s="20"/>
      <c r="J201" s="20"/>
      <c r="K201" s="20"/>
      <c r="L201" s="20"/>
      <c r="M201" s="20"/>
      <c r="N201" s="20"/>
      <c r="O201" s="20">
        <f>G201+I201+K201+M201</f>
        <v>0</v>
      </c>
      <c r="P201" s="65">
        <f>H201+J201+L201+N201</f>
        <v>0</v>
      </c>
      <c r="Q201" s="23"/>
      <c r="R201" s="20"/>
      <c r="S201" s="20"/>
      <c r="T201" s="20"/>
      <c r="U201" s="20"/>
      <c r="V201" s="20"/>
      <c r="W201" s="20"/>
      <c r="X201" s="20"/>
      <c r="Y201" s="20"/>
      <c r="Z201" s="20"/>
      <c r="AA201" s="20"/>
      <c r="AB201" s="20"/>
      <c r="AC201" s="20">
        <f>Q201+S201+U201+W201+Y201+AA201</f>
        <v>0</v>
      </c>
      <c r="AD201" s="66">
        <f>R201+T201+V201+X201+Z201+AB201</f>
        <v>0</v>
      </c>
      <c r="AE201" s="25">
        <f>O201+AC201</f>
        <v>0</v>
      </c>
      <c r="AF201" s="20">
        <f>P201+AD201</f>
        <v>0</v>
      </c>
      <c r="AG201" s="20"/>
      <c r="AH201" s="65"/>
    </row>
    <row r="202" spans="2:34" ht="24" customHeight="1" x14ac:dyDescent="0.15">
      <c r="B202" s="415"/>
      <c r="C202" s="418"/>
      <c r="D202" s="418"/>
      <c r="E202" s="435"/>
      <c r="F202" s="67" t="s">
        <v>5</v>
      </c>
      <c r="G202" s="68"/>
      <c r="H202" s="69"/>
      <c r="I202" s="69"/>
      <c r="J202" s="69"/>
      <c r="K202" s="69"/>
      <c r="L202" s="69"/>
      <c r="M202" s="69"/>
      <c r="N202" s="69"/>
      <c r="O202" s="69">
        <f>G202+I202+K202+M202</f>
        <v>0</v>
      </c>
      <c r="P202" s="70">
        <f t="shared" ref="P202:P203" si="203">H202+J202+L202+N202</f>
        <v>0</v>
      </c>
      <c r="Q202" s="71"/>
      <c r="R202" s="69"/>
      <c r="S202" s="69"/>
      <c r="T202" s="69"/>
      <c r="U202" s="69"/>
      <c r="V202" s="69"/>
      <c r="W202" s="69"/>
      <c r="X202" s="69"/>
      <c r="Y202" s="69"/>
      <c r="Z202" s="69"/>
      <c r="AA202" s="69"/>
      <c r="AB202" s="69"/>
      <c r="AC202" s="69">
        <f t="shared" ref="AC202:AC203" si="204">Q202+S202+U202+W202+Y202+AA202</f>
        <v>0</v>
      </c>
      <c r="AD202" s="72">
        <f t="shared" ref="AD202:AD203" si="205">R202+T202+V202+X202+Z202+AB202</f>
        <v>0</v>
      </c>
      <c r="AE202" s="68">
        <f t="shared" ref="AE202:AE203" si="206">O202+AC202</f>
        <v>0</v>
      </c>
      <c r="AF202" s="69">
        <f t="shared" ref="AF202:AF203" si="207">P202+AD202</f>
        <v>0</v>
      </c>
      <c r="AG202" s="69"/>
      <c r="AH202" s="70"/>
    </row>
    <row r="203" spans="2:34" ht="24" customHeight="1" x14ac:dyDescent="0.15">
      <c r="B203" s="415"/>
      <c r="C203" s="418"/>
      <c r="D203" s="418"/>
      <c r="E203" s="435"/>
      <c r="F203" s="73" t="s">
        <v>9</v>
      </c>
      <c r="G203" s="74"/>
      <c r="H203" s="75"/>
      <c r="I203" s="75"/>
      <c r="J203" s="75"/>
      <c r="K203" s="75"/>
      <c r="L203" s="75"/>
      <c r="M203" s="75"/>
      <c r="N203" s="75"/>
      <c r="O203" s="75">
        <f>G203+I203+K203+M203</f>
        <v>0</v>
      </c>
      <c r="P203" s="76">
        <f t="shared" si="203"/>
        <v>0</v>
      </c>
      <c r="Q203" s="77"/>
      <c r="R203" s="75"/>
      <c r="S203" s="75"/>
      <c r="T203" s="75"/>
      <c r="U203" s="75"/>
      <c r="V203" s="75"/>
      <c r="W203" s="75"/>
      <c r="X203" s="75"/>
      <c r="Y203" s="75"/>
      <c r="Z203" s="75"/>
      <c r="AA203" s="75"/>
      <c r="AB203" s="75"/>
      <c r="AC203" s="75">
        <f t="shared" si="204"/>
        <v>0</v>
      </c>
      <c r="AD203" s="78">
        <f t="shared" si="205"/>
        <v>0</v>
      </c>
      <c r="AE203" s="74">
        <f t="shared" si="206"/>
        <v>0</v>
      </c>
      <c r="AF203" s="75">
        <f t="shared" si="207"/>
        <v>0</v>
      </c>
      <c r="AG203" s="79"/>
      <c r="AH203" s="118"/>
    </row>
    <row r="204" spans="2:34" ht="24" customHeight="1" thickBot="1" x14ac:dyDescent="0.2">
      <c r="B204" s="436"/>
      <c r="C204" s="437"/>
      <c r="D204" s="437"/>
      <c r="E204" s="438"/>
      <c r="F204" s="26" t="s">
        <v>15</v>
      </c>
      <c r="G204" s="27">
        <f>SUM(G201:G203)</f>
        <v>0</v>
      </c>
      <c r="H204" s="29">
        <f t="shared" ref="H204:AH204" si="208">SUM(H201:H203)</f>
        <v>0</v>
      </c>
      <c r="I204" s="29">
        <f t="shared" si="208"/>
        <v>0</v>
      </c>
      <c r="J204" s="29">
        <f t="shared" si="208"/>
        <v>0</v>
      </c>
      <c r="K204" s="29">
        <f t="shared" si="208"/>
        <v>0</v>
      </c>
      <c r="L204" s="29">
        <f t="shared" si="208"/>
        <v>0</v>
      </c>
      <c r="M204" s="29">
        <f t="shared" si="208"/>
        <v>0</v>
      </c>
      <c r="N204" s="29">
        <f t="shared" si="208"/>
        <v>0</v>
      </c>
      <c r="O204" s="29">
        <f t="shared" si="208"/>
        <v>0</v>
      </c>
      <c r="P204" s="81">
        <f t="shared" si="208"/>
        <v>0</v>
      </c>
      <c r="Q204" s="31">
        <f t="shared" si="208"/>
        <v>0</v>
      </c>
      <c r="R204" s="29">
        <f t="shared" si="208"/>
        <v>0</v>
      </c>
      <c r="S204" s="29">
        <f t="shared" si="208"/>
        <v>0</v>
      </c>
      <c r="T204" s="29">
        <f t="shared" si="208"/>
        <v>0</v>
      </c>
      <c r="U204" s="29">
        <f t="shared" si="208"/>
        <v>0</v>
      </c>
      <c r="V204" s="29">
        <f t="shared" si="208"/>
        <v>0</v>
      </c>
      <c r="W204" s="29">
        <f t="shared" si="208"/>
        <v>0</v>
      </c>
      <c r="X204" s="29">
        <f t="shared" si="208"/>
        <v>0</v>
      </c>
      <c r="Y204" s="29">
        <f t="shared" si="208"/>
        <v>0</v>
      </c>
      <c r="Z204" s="29">
        <f t="shared" si="208"/>
        <v>0</v>
      </c>
      <c r="AA204" s="29">
        <f t="shared" si="208"/>
        <v>0</v>
      </c>
      <c r="AB204" s="29">
        <f t="shared" si="208"/>
        <v>0</v>
      </c>
      <c r="AC204" s="29">
        <f t="shared" si="208"/>
        <v>0</v>
      </c>
      <c r="AD204" s="82">
        <f t="shared" si="208"/>
        <v>0</v>
      </c>
      <c r="AE204" s="27">
        <f t="shared" si="208"/>
        <v>0</v>
      </c>
      <c r="AF204" s="29">
        <f t="shared" si="208"/>
        <v>0</v>
      </c>
      <c r="AG204" s="29">
        <f t="shared" si="208"/>
        <v>0</v>
      </c>
      <c r="AH204" s="81">
        <f t="shared" si="208"/>
        <v>0</v>
      </c>
    </row>
    <row r="205" spans="2:34" ht="24" customHeight="1" x14ac:dyDescent="0.15">
      <c r="B205" s="448" t="s">
        <v>114</v>
      </c>
      <c r="C205" s="449"/>
      <c r="D205" s="449"/>
      <c r="E205" s="471"/>
      <c r="F205" s="106" t="s">
        <v>87</v>
      </c>
      <c r="G205" s="193"/>
      <c r="H205" s="194"/>
      <c r="I205" s="194"/>
      <c r="J205" s="194"/>
      <c r="K205" s="186"/>
      <c r="L205" s="194"/>
      <c r="M205" s="194"/>
      <c r="N205" s="194"/>
      <c r="O205" s="194">
        <f>G205+I205+K205+M205</f>
        <v>0</v>
      </c>
      <c r="P205" s="195">
        <f>H205+J205+L205+N205</f>
        <v>0</v>
      </c>
      <c r="Q205" s="196"/>
      <c r="R205" s="194"/>
      <c r="S205" s="194">
        <v>4</v>
      </c>
      <c r="T205" s="211">
        <v>7000</v>
      </c>
      <c r="U205" s="194">
        <v>3</v>
      </c>
      <c r="V205" s="211">
        <v>615600</v>
      </c>
      <c r="W205" s="194"/>
      <c r="X205" s="194"/>
      <c r="Y205" s="194"/>
      <c r="Z205" s="194"/>
      <c r="AA205" s="194"/>
      <c r="AB205" s="194"/>
      <c r="AC205" s="108">
        <f>Q205+S205+U205+W205+Y205+AA205</f>
        <v>7</v>
      </c>
      <c r="AD205" s="111">
        <f>R205+T205+V205+X205+Z205+AB205</f>
        <v>622600</v>
      </c>
      <c r="AE205" s="107">
        <f>O205+AC205</f>
        <v>7</v>
      </c>
      <c r="AF205" s="108">
        <f>P205+AD205</f>
        <v>622600</v>
      </c>
      <c r="AG205" s="108"/>
      <c r="AH205" s="109"/>
    </row>
    <row r="206" spans="2:34" ht="24" customHeight="1" x14ac:dyDescent="0.15">
      <c r="B206" s="448"/>
      <c r="C206" s="449"/>
      <c r="D206" s="449"/>
      <c r="E206" s="471"/>
      <c r="F206" s="67" t="s">
        <v>88</v>
      </c>
      <c r="G206" s="174"/>
      <c r="H206" s="175"/>
      <c r="I206" s="175"/>
      <c r="J206" s="175"/>
      <c r="K206" s="176"/>
      <c r="L206" s="175"/>
      <c r="M206" s="175"/>
      <c r="N206" s="175"/>
      <c r="O206" s="175">
        <f>G206+I206+K206+M206</f>
        <v>0</v>
      </c>
      <c r="P206" s="177">
        <f t="shared" ref="P206:P207" si="209">H206+J206+L206+N206</f>
        <v>0</v>
      </c>
      <c r="Q206" s="178"/>
      <c r="R206" s="175"/>
      <c r="S206" s="175"/>
      <c r="T206" s="175"/>
      <c r="U206" s="175"/>
      <c r="V206" s="175"/>
      <c r="W206" s="175"/>
      <c r="X206" s="175"/>
      <c r="Y206" s="175"/>
      <c r="Z206" s="175"/>
      <c r="AA206" s="175"/>
      <c r="AB206" s="175"/>
      <c r="AC206" s="89">
        <f t="shared" ref="AC206:AD207" si="210">Q206+S206+U206+W206+Y206+AA206</f>
        <v>0</v>
      </c>
      <c r="AD206" s="92">
        <f t="shared" si="210"/>
        <v>0</v>
      </c>
      <c r="AE206" s="88">
        <f t="shared" ref="AE206:AF207" si="211">O206+AC206</f>
        <v>0</v>
      </c>
      <c r="AF206" s="89">
        <f t="shared" si="211"/>
        <v>0</v>
      </c>
      <c r="AG206" s="89"/>
      <c r="AH206" s="90"/>
    </row>
    <row r="207" spans="2:34" ht="24" customHeight="1" x14ac:dyDescent="0.15">
      <c r="B207" s="448"/>
      <c r="C207" s="449"/>
      <c r="D207" s="449"/>
      <c r="E207" s="471"/>
      <c r="F207" s="73" t="s">
        <v>89</v>
      </c>
      <c r="G207" s="179"/>
      <c r="H207" s="180"/>
      <c r="I207" s="180"/>
      <c r="J207" s="180"/>
      <c r="K207" s="181"/>
      <c r="L207" s="180"/>
      <c r="M207" s="180"/>
      <c r="N207" s="180"/>
      <c r="O207" s="180">
        <f>G207+I207+K207+M207</f>
        <v>0</v>
      </c>
      <c r="P207" s="182">
        <f t="shared" si="209"/>
        <v>0</v>
      </c>
      <c r="Q207" s="183"/>
      <c r="R207" s="180"/>
      <c r="S207" s="180"/>
      <c r="T207" s="180"/>
      <c r="U207" s="180"/>
      <c r="V207" s="180"/>
      <c r="W207" s="180"/>
      <c r="X207" s="180"/>
      <c r="Y207" s="180"/>
      <c r="Z207" s="180"/>
      <c r="AA207" s="180"/>
      <c r="AB207" s="180"/>
      <c r="AC207" s="94">
        <f t="shared" si="210"/>
        <v>0</v>
      </c>
      <c r="AD207" s="97">
        <f t="shared" si="210"/>
        <v>0</v>
      </c>
      <c r="AE207" s="93">
        <f t="shared" si="211"/>
        <v>0</v>
      </c>
      <c r="AF207" s="94">
        <f t="shared" si="211"/>
        <v>0</v>
      </c>
      <c r="AG207" s="98"/>
      <c r="AH207" s="99"/>
    </row>
    <row r="208" spans="2:34" ht="24" customHeight="1" thickBot="1" x14ac:dyDescent="0.2">
      <c r="B208" s="448"/>
      <c r="C208" s="449"/>
      <c r="D208" s="449"/>
      <c r="E208" s="471"/>
      <c r="F208" s="112" t="s">
        <v>15</v>
      </c>
      <c r="G208" s="197">
        <f>SUM(G205:G207)</f>
        <v>0</v>
      </c>
      <c r="H208" s="198">
        <f t="shared" ref="H208:AH208" si="212">SUM(H205:H207)</f>
        <v>0</v>
      </c>
      <c r="I208" s="198">
        <f t="shared" si="212"/>
        <v>0</v>
      </c>
      <c r="J208" s="198">
        <f t="shared" si="212"/>
        <v>0</v>
      </c>
      <c r="K208" s="199">
        <f t="shared" si="212"/>
        <v>0</v>
      </c>
      <c r="L208" s="198">
        <f t="shared" si="212"/>
        <v>0</v>
      </c>
      <c r="M208" s="198">
        <f t="shared" si="212"/>
        <v>0</v>
      </c>
      <c r="N208" s="198">
        <f t="shared" si="212"/>
        <v>0</v>
      </c>
      <c r="O208" s="198">
        <f t="shared" si="212"/>
        <v>0</v>
      </c>
      <c r="P208" s="200">
        <f t="shared" si="212"/>
        <v>0</v>
      </c>
      <c r="Q208" s="201">
        <f t="shared" si="212"/>
        <v>0</v>
      </c>
      <c r="R208" s="198">
        <f t="shared" si="212"/>
        <v>0</v>
      </c>
      <c r="S208" s="198">
        <f t="shared" si="212"/>
        <v>4</v>
      </c>
      <c r="T208" s="198">
        <f t="shared" si="212"/>
        <v>7000</v>
      </c>
      <c r="U208" s="198">
        <f t="shared" si="212"/>
        <v>3</v>
      </c>
      <c r="V208" s="198">
        <f t="shared" si="212"/>
        <v>615600</v>
      </c>
      <c r="W208" s="198">
        <f t="shared" si="212"/>
        <v>0</v>
      </c>
      <c r="X208" s="198">
        <f t="shared" si="212"/>
        <v>0</v>
      </c>
      <c r="Y208" s="198">
        <f t="shared" si="212"/>
        <v>0</v>
      </c>
      <c r="Z208" s="198">
        <f t="shared" si="212"/>
        <v>0</v>
      </c>
      <c r="AA208" s="198">
        <f t="shared" si="212"/>
        <v>0</v>
      </c>
      <c r="AB208" s="198">
        <f t="shared" si="212"/>
        <v>0</v>
      </c>
      <c r="AC208" s="114">
        <f t="shared" si="212"/>
        <v>7</v>
      </c>
      <c r="AD208" s="117">
        <f t="shared" si="212"/>
        <v>622600</v>
      </c>
      <c r="AE208" s="113">
        <f t="shared" si="212"/>
        <v>7</v>
      </c>
      <c r="AF208" s="114">
        <f t="shared" si="212"/>
        <v>622600</v>
      </c>
      <c r="AG208" s="114">
        <f t="shared" si="212"/>
        <v>0</v>
      </c>
      <c r="AH208" s="115">
        <f t="shared" si="212"/>
        <v>0</v>
      </c>
    </row>
    <row r="209" spans="2:34" ht="24" customHeight="1" x14ac:dyDescent="0.15">
      <c r="B209" s="424" t="s">
        <v>253</v>
      </c>
      <c r="C209" s="470"/>
      <c r="D209" s="470"/>
      <c r="E209" s="470"/>
      <c r="F209" s="64" t="s">
        <v>4</v>
      </c>
      <c r="G209" s="25"/>
      <c r="H209" s="20"/>
      <c r="I209" s="20"/>
      <c r="J209" s="20"/>
      <c r="K209" s="20"/>
      <c r="L209" s="20"/>
      <c r="M209" s="20"/>
      <c r="N209" s="20"/>
      <c r="O209" s="20">
        <f>G209+I209+K209+M209</f>
        <v>0</v>
      </c>
      <c r="P209" s="65">
        <f>H209+J209+L209+N209</f>
        <v>0</v>
      </c>
      <c r="Q209" s="23"/>
      <c r="R209" s="20"/>
      <c r="S209" s="20"/>
      <c r="T209" s="20"/>
      <c r="U209" s="20"/>
      <c r="V209" s="20"/>
      <c r="W209" s="20"/>
      <c r="X209" s="20"/>
      <c r="Y209" s="20"/>
      <c r="Z209" s="20"/>
      <c r="AA209" s="20"/>
      <c r="AB209" s="20"/>
      <c r="AC209" s="20">
        <f>Q209+S209+U209+W209+Y209+AA209</f>
        <v>0</v>
      </c>
      <c r="AD209" s="66">
        <f>R209+T209+V209+X209+Z209+AB209</f>
        <v>0</v>
      </c>
      <c r="AE209" s="25">
        <f>O209+AC209</f>
        <v>0</v>
      </c>
      <c r="AF209" s="20">
        <f>P209+AD209</f>
        <v>0</v>
      </c>
      <c r="AG209" s="20"/>
      <c r="AH209" s="65"/>
    </row>
    <row r="210" spans="2:34" ht="24" customHeight="1" x14ac:dyDescent="0.15">
      <c r="B210" s="415"/>
      <c r="C210" s="418"/>
      <c r="D210" s="418"/>
      <c r="E210" s="418"/>
      <c r="F210" s="67" t="s">
        <v>5</v>
      </c>
      <c r="G210" s="68"/>
      <c r="H210" s="69"/>
      <c r="I210" s="69"/>
      <c r="J210" s="69"/>
      <c r="K210" s="69"/>
      <c r="L210" s="69"/>
      <c r="M210" s="69"/>
      <c r="N210" s="69"/>
      <c r="O210" s="69">
        <f>G210+I210+K210+M210</f>
        <v>0</v>
      </c>
      <c r="P210" s="70">
        <f t="shared" ref="P210:P211" si="213">H210+J210+L210+N210</f>
        <v>0</v>
      </c>
      <c r="Q210" s="71"/>
      <c r="R210" s="69"/>
      <c r="S210" s="69"/>
      <c r="T210" s="69"/>
      <c r="U210" s="69"/>
      <c r="V210" s="69"/>
      <c r="W210" s="69"/>
      <c r="X210" s="69"/>
      <c r="Y210" s="69"/>
      <c r="Z210" s="69"/>
      <c r="AA210" s="69"/>
      <c r="AB210" s="69"/>
      <c r="AC210" s="69">
        <f t="shared" ref="AC210:AC211" si="214">Q210+S210+U210+W210+Y210+AA210</f>
        <v>0</v>
      </c>
      <c r="AD210" s="72">
        <f t="shared" ref="AD210:AD211" si="215">R210+T210+V210+X210+Z210+AB210</f>
        <v>0</v>
      </c>
      <c r="AE210" s="68">
        <f t="shared" ref="AE210:AE211" si="216">O210+AC210</f>
        <v>0</v>
      </c>
      <c r="AF210" s="69">
        <f t="shared" ref="AF210:AF211" si="217">P210+AD210</f>
        <v>0</v>
      </c>
      <c r="AG210" s="69"/>
      <c r="AH210" s="70"/>
    </row>
    <row r="211" spans="2:34" ht="24" customHeight="1" x14ac:dyDescent="0.15">
      <c r="B211" s="415"/>
      <c r="C211" s="418"/>
      <c r="D211" s="418"/>
      <c r="E211" s="418"/>
      <c r="F211" s="73" t="s">
        <v>9</v>
      </c>
      <c r="G211" s="74"/>
      <c r="H211" s="75"/>
      <c r="I211" s="75"/>
      <c r="J211" s="75"/>
      <c r="K211" s="75"/>
      <c r="L211" s="75"/>
      <c r="M211" s="75"/>
      <c r="N211" s="75"/>
      <c r="O211" s="75">
        <f>G211+I211+K211+M211</f>
        <v>0</v>
      </c>
      <c r="P211" s="76">
        <f t="shared" si="213"/>
        <v>0</v>
      </c>
      <c r="Q211" s="77"/>
      <c r="R211" s="75"/>
      <c r="S211" s="75"/>
      <c r="T211" s="75"/>
      <c r="U211" s="75"/>
      <c r="V211" s="75"/>
      <c r="W211" s="75"/>
      <c r="X211" s="75"/>
      <c r="Y211" s="75"/>
      <c r="Z211" s="75"/>
      <c r="AA211" s="75"/>
      <c r="AB211" s="75"/>
      <c r="AC211" s="75">
        <f t="shared" si="214"/>
        <v>0</v>
      </c>
      <c r="AD211" s="78">
        <f t="shared" si="215"/>
        <v>0</v>
      </c>
      <c r="AE211" s="74">
        <f t="shared" si="216"/>
        <v>0</v>
      </c>
      <c r="AF211" s="75">
        <f t="shared" si="217"/>
        <v>0</v>
      </c>
      <c r="AG211" s="79"/>
      <c r="AH211" s="118"/>
    </row>
    <row r="212" spans="2:34" ht="24" customHeight="1" thickBot="1" x14ac:dyDescent="0.2">
      <c r="B212" s="436"/>
      <c r="C212" s="437"/>
      <c r="D212" s="437"/>
      <c r="E212" s="437"/>
      <c r="F212" s="26" t="s">
        <v>15</v>
      </c>
      <c r="G212" s="27">
        <f>SUM(G209:G211)</f>
        <v>0</v>
      </c>
      <c r="H212" s="29">
        <f t="shared" ref="H212:AH212" si="218">SUM(H209:H211)</f>
        <v>0</v>
      </c>
      <c r="I212" s="29">
        <f t="shared" si="218"/>
        <v>0</v>
      </c>
      <c r="J212" s="29">
        <f t="shared" si="218"/>
        <v>0</v>
      </c>
      <c r="K212" s="29">
        <f t="shared" si="218"/>
        <v>0</v>
      </c>
      <c r="L212" s="29">
        <f t="shared" si="218"/>
        <v>0</v>
      </c>
      <c r="M212" s="29">
        <f t="shared" si="218"/>
        <v>0</v>
      </c>
      <c r="N212" s="29">
        <f t="shared" si="218"/>
        <v>0</v>
      </c>
      <c r="O212" s="29">
        <f t="shared" si="218"/>
        <v>0</v>
      </c>
      <c r="P212" s="81">
        <f t="shared" si="218"/>
        <v>0</v>
      </c>
      <c r="Q212" s="31">
        <f t="shared" si="218"/>
        <v>0</v>
      </c>
      <c r="R212" s="29">
        <f t="shared" si="218"/>
        <v>0</v>
      </c>
      <c r="S212" s="29">
        <f t="shared" si="218"/>
        <v>0</v>
      </c>
      <c r="T212" s="29">
        <f t="shared" si="218"/>
        <v>0</v>
      </c>
      <c r="U212" s="29">
        <f t="shared" si="218"/>
        <v>0</v>
      </c>
      <c r="V212" s="29">
        <f t="shared" si="218"/>
        <v>0</v>
      </c>
      <c r="W212" s="29">
        <f t="shared" si="218"/>
        <v>0</v>
      </c>
      <c r="X212" s="29">
        <f t="shared" si="218"/>
        <v>0</v>
      </c>
      <c r="Y212" s="29">
        <f t="shared" si="218"/>
        <v>0</v>
      </c>
      <c r="Z212" s="29">
        <f t="shared" si="218"/>
        <v>0</v>
      </c>
      <c r="AA212" s="29">
        <f t="shared" si="218"/>
        <v>0</v>
      </c>
      <c r="AB212" s="29">
        <f t="shared" si="218"/>
        <v>0</v>
      </c>
      <c r="AC212" s="29">
        <f t="shared" si="218"/>
        <v>0</v>
      </c>
      <c r="AD212" s="82">
        <f t="shared" si="218"/>
        <v>0</v>
      </c>
      <c r="AE212" s="27">
        <f t="shared" si="218"/>
        <v>0</v>
      </c>
      <c r="AF212" s="29">
        <f t="shared" si="218"/>
        <v>0</v>
      </c>
      <c r="AG212" s="29">
        <f t="shared" si="218"/>
        <v>0</v>
      </c>
      <c r="AH212" s="81">
        <f t="shared" si="218"/>
        <v>0</v>
      </c>
    </row>
    <row r="213" spans="2:34" ht="24" customHeight="1" x14ac:dyDescent="0.15">
      <c r="B213" s="448" t="s">
        <v>115</v>
      </c>
      <c r="C213" s="449"/>
      <c r="D213" s="449"/>
      <c r="E213" s="471"/>
      <c r="F213" s="106" t="s">
        <v>87</v>
      </c>
      <c r="G213" s="193"/>
      <c r="H213" s="194"/>
      <c r="I213" s="194">
        <v>27</v>
      </c>
      <c r="J213" s="194">
        <v>79915</v>
      </c>
      <c r="K213" s="186"/>
      <c r="L213" s="194"/>
      <c r="M213" s="194"/>
      <c r="N213" s="194"/>
      <c r="O213" s="194">
        <f>G213+I213+K213+M213</f>
        <v>27</v>
      </c>
      <c r="P213" s="195">
        <f>H213+J213+L213+N213</f>
        <v>79915</v>
      </c>
      <c r="Q213" s="196"/>
      <c r="R213" s="194"/>
      <c r="S213" s="194"/>
      <c r="T213" s="194"/>
      <c r="U213" s="194"/>
      <c r="V213" s="194"/>
      <c r="W213" s="194"/>
      <c r="X213" s="194"/>
      <c r="Y213" s="194"/>
      <c r="Z213" s="194"/>
      <c r="AA213" s="194"/>
      <c r="AB213" s="194"/>
      <c r="AC213" s="108">
        <f>Q213+S213+U213+W213+Y213+AA213</f>
        <v>0</v>
      </c>
      <c r="AD213" s="111">
        <f>R213+T213+V213+X213+Z213+AB213</f>
        <v>0</v>
      </c>
      <c r="AE213" s="107">
        <f>O213+AC213</f>
        <v>27</v>
      </c>
      <c r="AF213" s="108">
        <f>P213+AD213</f>
        <v>79915</v>
      </c>
      <c r="AG213" s="108"/>
      <c r="AH213" s="109"/>
    </row>
    <row r="214" spans="2:34" ht="24" customHeight="1" x14ac:dyDescent="0.15">
      <c r="B214" s="448"/>
      <c r="C214" s="449"/>
      <c r="D214" s="449"/>
      <c r="E214" s="471"/>
      <c r="F214" s="67" t="s">
        <v>88</v>
      </c>
      <c r="G214" s="174"/>
      <c r="H214" s="175"/>
      <c r="I214" s="175"/>
      <c r="J214" s="175"/>
      <c r="K214" s="176"/>
      <c r="L214" s="175"/>
      <c r="M214" s="175"/>
      <c r="N214" s="175"/>
      <c r="O214" s="175">
        <f>G214+I214+K214+M214</f>
        <v>0</v>
      </c>
      <c r="P214" s="177">
        <f t="shared" ref="P214:P215" si="219">H214+J214+L214+N214</f>
        <v>0</v>
      </c>
      <c r="Q214" s="178"/>
      <c r="R214" s="175"/>
      <c r="S214" s="175"/>
      <c r="T214" s="175"/>
      <c r="U214" s="175"/>
      <c r="V214" s="175"/>
      <c r="W214" s="175"/>
      <c r="X214" s="175"/>
      <c r="Y214" s="175"/>
      <c r="Z214" s="175"/>
      <c r="AA214" s="175"/>
      <c r="AB214" s="175"/>
      <c r="AC214" s="89">
        <f t="shared" ref="AC214:AD215" si="220">Q214+S214+U214+W214+Y214+AA214</f>
        <v>0</v>
      </c>
      <c r="AD214" s="92">
        <f t="shared" si="220"/>
        <v>0</v>
      </c>
      <c r="AE214" s="88">
        <f t="shared" ref="AE214:AF215" si="221">O214+AC214</f>
        <v>0</v>
      </c>
      <c r="AF214" s="89">
        <f t="shared" si="221"/>
        <v>0</v>
      </c>
      <c r="AG214" s="89"/>
      <c r="AH214" s="90"/>
    </row>
    <row r="215" spans="2:34" ht="24" customHeight="1" x14ac:dyDescent="0.15">
      <c r="B215" s="448"/>
      <c r="C215" s="449"/>
      <c r="D215" s="449"/>
      <c r="E215" s="471"/>
      <c r="F215" s="73" t="s">
        <v>89</v>
      </c>
      <c r="G215" s="179"/>
      <c r="H215" s="180"/>
      <c r="I215" s="180"/>
      <c r="J215" s="180"/>
      <c r="K215" s="181"/>
      <c r="L215" s="180"/>
      <c r="M215" s="180"/>
      <c r="N215" s="180"/>
      <c r="O215" s="180">
        <f>G215+I215+K215+M215</f>
        <v>0</v>
      </c>
      <c r="P215" s="182">
        <f t="shared" si="219"/>
        <v>0</v>
      </c>
      <c r="Q215" s="183"/>
      <c r="R215" s="180"/>
      <c r="S215" s="180"/>
      <c r="T215" s="180"/>
      <c r="U215" s="180"/>
      <c r="V215" s="180"/>
      <c r="W215" s="180"/>
      <c r="X215" s="180"/>
      <c r="Y215" s="180"/>
      <c r="Z215" s="180"/>
      <c r="AA215" s="180"/>
      <c r="AB215" s="180"/>
      <c r="AC215" s="94">
        <f t="shared" si="220"/>
        <v>0</v>
      </c>
      <c r="AD215" s="97">
        <f t="shared" si="220"/>
        <v>0</v>
      </c>
      <c r="AE215" s="93">
        <f t="shared" si="221"/>
        <v>0</v>
      </c>
      <c r="AF215" s="94">
        <f t="shared" si="221"/>
        <v>0</v>
      </c>
      <c r="AG215" s="98"/>
      <c r="AH215" s="99"/>
    </row>
    <row r="216" spans="2:34" ht="24" customHeight="1" thickBot="1" x14ac:dyDescent="0.2">
      <c r="B216" s="448"/>
      <c r="C216" s="449"/>
      <c r="D216" s="449"/>
      <c r="E216" s="471"/>
      <c r="F216" s="112" t="s">
        <v>15</v>
      </c>
      <c r="G216" s="197">
        <f>SUM(G213:G215)</f>
        <v>0</v>
      </c>
      <c r="H216" s="198">
        <f t="shared" ref="H216:AH216" si="222">SUM(H213:H215)</f>
        <v>0</v>
      </c>
      <c r="I216" s="198">
        <f t="shared" si="222"/>
        <v>27</v>
      </c>
      <c r="J216" s="198">
        <f t="shared" si="222"/>
        <v>79915</v>
      </c>
      <c r="K216" s="199">
        <f t="shared" si="222"/>
        <v>0</v>
      </c>
      <c r="L216" s="198">
        <f t="shared" si="222"/>
        <v>0</v>
      </c>
      <c r="M216" s="198">
        <f t="shared" si="222"/>
        <v>0</v>
      </c>
      <c r="N216" s="198">
        <f t="shared" si="222"/>
        <v>0</v>
      </c>
      <c r="O216" s="198">
        <f t="shared" si="222"/>
        <v>27</v>
      </c>
      <c r="P216" s="200">
        <f t="shared" si="222"/>
        <v>79915</v>
      </c>
      <c r="Q216" s="201">
        <f t="shared" si="222"/>
        <v>0</v>
      </c>
      <c r="R216" s="198">
        <f t="shared" si="222"/>
        <v>0</v>
      </c>
      <c r="S216" s="198">
        <f t="shared" si="222"/>
        <v>0</v>
      </c>
      <c r="T216" s="198">
        <f t="shared" si="222"/>
        <v>0</v>
      </c>
      <c r="U216" s="198">
        <f t="shared" si="222"/>
        <v>0</v>
      </c>
      <c r="V216" s="198">
        <f t="shared" si="222"/>
        <v>0</v>
      </c>
      <c r="W216" s="198">
        <f t="shared" si="222"/>
        <v>0</v>
      </c>
      <c r="X216" s="198">
        <f t="shared" si="222"/>
        <v>0</v>
      </c>
      <c r="Y216" s="198">
        <f t="shared" si="222"/>
        <v>0</v>
      </c>
      <c r="Z216" s="198">
        <f t="shared" si="222"/>
        <v>0</v>
      </c>
      <c r="AA216" s="198">
        <f t="shared" si="222"/>
        <v>0</v>
      </c>
      <c r="AB216" s="198">
        <f t="shared" si="222"/>
        <v>0</v>
      </c>
      <c r="AC216" s="114">
        <f t="shared" si="222"/>
        <v>0</v>
      </c>
      <c r="AD216" s="117">
        <f t="shared" si="222"/>
        <v>0</v>
      </c>
      <c r="AE216" s="113">
        <f t="shared" si="222"/>
        <v>27</v>
      </c>
      <c r="AF216" s="114">
        <f t="shared" si="222"/>
        <v>79915</v>
      </c>
      <c r="AG216" s="114">
        <f t="shared" si="222"/>
        <v>0</v>
      </c>
      <c r="AH216" s="115">
        <f t="shared" si="222"/>
        <v>0</v>
      </c>
    </row>
    <row r="217" spans="2:34" ht="24" customHeight="1" x14ac:dyDescent="0.15">
      <c r="B217" s="424" t="s">
        <v>254</v>
      </c>
      <c r="C217" s="470"/>
      <c r="D217" s="470"/>
      <c r="E217" s="470"/>
      <c r="F217" s="64" t="s">
        <v>4</v>
      </c>
      <c r="G217" s="25"/>
      <c r="H217" s="20"/>
      <c r="I217" s="20"/>
      <c r="J217" s="20"/>
      <c r="K217" s="20"/>
      <c r="L217" s="20"/>
      <c r="M217" s="20"/>
      <c r="N217" s="20"/>
      <c r="O217" s="20">
        <f>G217+I217+K217+M217</f>
        <v>0</v>
      </c>
      <c r="P217" s="65">
        <f>H217+J217+L217+N217</f>
        <v>0</v>
      </c>
      <c r="Q217" s="23"/>
      <c r="R217" s="20"/>
      <c r="S217" s="20"/>
      <c r="T217" s="20"/>
      <c r="U217" s="20"/>
      <c r="V217" s="20"/>
      <c r="W217" s="20"/>
      <c r="X217" s="20"/>
      <c r="Y217" s="20"/>
      <c r="Z217" s="20"/>
      <c r="AA217" s="20"/>
      <c r="AB217" s="20"/>
      <c r="AC217" s="20">
        <f>Q217+S217+U217+W217+Y217+AA217</f>
        <v>0</v>
      </c>
      <c r="AD217" s="66">
        <f>R217+T217+V217+X217+Z217+AB217</f>
        <v>0</v>
      </c>
      <c r="AE217" s="25">
        <f>O217+AC217</f>
        <v>0</v>
      </c>
      <c r="AF217" s="20">
        <f>P217+AD217</f>
        <v>0</v>
      </c>
      <c r="AG217" s="20"/>
      <c r="AH217" s="65"/>
    </row>
    <row r="218" spans="2:34" ht="24" customHeight="1" x14ac:dyDescent="0.15">
      <c r="B218" s="415"/>
      <c r="C218" s="418"/>
      <c r="D218" s="418"/>
      <c r="E218" s="418"/>
      <c r="F218" s="67" t="s">
        <v>5</v>
      </c>
      <c r="G218" s="68"/>
      <c r="H218" s="69"/>
      <c r="I218" s="69"/>
      <c r="J218" s="69"/>
      <c r="K218" s="69"/>
      <c r="L218" s="69"/>
      <c r="M218" s="69"/>
      <c r="N218" s="69"/>
      <c r="O218" s="69">
        <f>G218+I218+K218+M218</f>
        <v>0</v>
      </c>
      <c r="P218" s="70">
        <f t="shared" ref="P218:P219" si="223">H218+J218+L218+N218</f>
        <v>0</v>
      </c>
      <c r="Q218" s="71"/>
      <c r="R218" s="69"/>
      <c r="S218" s="69"/>
      <c r="T218" s="69"/>
      <c r="U218" s="69"/>
      <c r="V218" s="69"/>
      <c r="W218" s="69"/>
      <c r="X218" s="69"/>
      <c r="Y218" s="69"/>
      <c r="Z218" s="69"/>
      <c r="AA218" s="69"/>
      <c r="AB218" s="69"/>
      <c r="AC218" s="69">
        <f t="shared" ref="AC218:AC219" si="224">Q218+S218+U218+W218+Y218+AA218</f>
        <v>0</v>
      </c>
      <c r="AD218" s="72">
        <f t="shared" ref="AD218:AD219" si="225">R218+T218+V218+X218+Z218+AB218</f>
        <v>0</v>
      </c>
      <c r="AE218" s="68">
        <f t="shared" ref="AE218:AE219" si="226">O218+AC218</f>
        <v>0</v>
      </c>
      <c r="AF218" s="69">
        <f t="shared" ref="AF218:AF219" si="227">P218+AD218</f>
        <v>0</v>
      </c>
      <c r="AG218" s="69"/>
      <c r="AH218" s="70"/>
    </row>
    <row r="219" spans="2:34" ht="24" customHeight="1" x14ac:dyDescent="0.15">
      <c r="B219" s="415"/>
      <c r="C219" s="418"/>
      <c r="D219" s="418"/>
      <c r="E219" s="418"/>
      <c r="F219" s="73" t="s">
        <v>9</v>
      </c>
      <c r="G219" s="74"/>
      <c r="H219" s="75"/>
      <c r="I219" s="75"/>
      <c r="J219" s="75"/>
      <c r="K219" s="75"/>
      <c r="L219" s="75"/>
      <c r="M219" s="75"/>
      <c r="N219" s="75"/>
      <c r="O219" s="75">
        <f>G219+I219+K219+M219</f>
        <v>0</v>
      </c>
      <c r="P219" s="76">
        <f t="shared" si="223"/>
        <v>0</v>
      </c>
      <c r="Q219" s="77"/>
      <c r="R219" s="75"/>
      <c r="S219" s="75"/>
      <c r="T219" s="75"/>
      <c r="U219" s="75"/>
      <c r="V219" s="75"/>
      <c r="W219" s="75"/>
      <c r="X219" s="75"/>
      <c r="Y219" s="75"/>
      <c r="Z219" s="75"/>
      <c r="AA219" s="75"/>
      <c r="AB219" s="75"/>
      <c r="AC219" s="75">
        <f t="shared" si="224"/>
        <v>0</v>
      </c>
      <c r="AD219" s="78">
        <f t="shared" si="225"/>
        <v>0</v>
      </c>
      <c r="AE219" s="74">
        <f t="shared" si="226"/>
        <v>0</v>
      </c>
      <c r="AF219" s="75">
        <f t="shared" si="227"/>
        <v>0</v>
      </c>
      <c r="AG219" s="79"/>
      <c r="AH219" s="118"/>
    </row>
    <row r="220" spans="2:34" ht="24" customHeight="1" thickBot="1" x14ac:dyDescent="0.2">
      <c r="B220" s="436"/>
      <c r="C220" s="437"/>
      <c r="D220" s="437"/>
      <c r="E220" s="437"/>
      <c r="F220" s="26" t="s">
        <v>15</v>
      </c>
      <c r="G220" s="27">
        <f>SUM(G217:G219)</f>
        <v>0</v>
      </c>
      <c r="H220" s="29">
        <f t="shared" ref="H220:AH220" si="228">SUM(H217:H219)</f>
        <v>0</v>
      </c>
      <c r="I220" s="29">
        <f t="shared" si="228"/>
        <v>0</v>
      </c>
      <c r="J220" s="29">
        <f t="shared" si="228"/>
        <v>0</v>
      </c>
      <c r="K220" s="29">
        <f t="shared" si="228"/>
        <v>0</v>
      </c>
      <c r="L220" s="29">
        <f t="shared" si="228"/>
        <v>0</v>
      </c>
      <c r="M220" s="29">
        <f t="shared" si="228"/>
        <v>0</v>
      </c>
      <c r="N220" s="29">
        <f t="shared" si="228"/>
        <v>0</v>
      </c>
      <c r="O220" s="29">
        <f t="shared" si="228"/>
        <v>0</v>
      </c>
      <c r="P220" s="81">
        <f t="shared" si="228"/>
        <v>0</v>
      </c>
      <c r="Q220" s="31">
        <f t="shared" si="228"/>
        <v>0</v>
      </c>
      <c r="R220" s="29">
        <f t="shared" si="228"/>
        <v>0</v>
      </c>
      <c r="S220" s="29">
        <f t="shared" si="228"/>
        <v>0</v>
      </c>
      <c r="T220" s="29">
        <f t="shared" si="228"/>
        <v>0</v>
      </c>
      <c r="U220" s="29">
        <f t="shared" si="228"/>
        <v>0</v>
      </c>
      <c r="V220" s="29">
        <f t="shared" si="228"/>
        <v>0</v>
      </c>
      <c r="W220" s="29">
        <f t="shared" si="228"/>
        <v>0</v>
      </c>
      <c r="X220" s="29">
        <f t="shared" si="228"/>
        <v>0</v>
      </c>
      <c r="Y220" s="29">
        <f t="shared" si="228"/>
        <v>0</v>
      </c>
      <c r="Z220" s="29">
        <f t="shared" si="228"/>
        <v>0</v>
      </c>
      <c r="AA220" s="29">
        <f t="shared" si="228"/>
        <v>0</v>
      </c>
      <c r="AB220" s="29">
        <f t="shared" si="228"/>
        <v>0</v>
      </c>
      <c r="AC220" s="29">
        <f t="shared" si="228"/>
        <v>0</v>
      </c>
      <c r="AD220" s="82">
        <f t="shared" si="228"/>
        <v>0</v>
      </c>
      <c r="AE220" s="27">
        <f t="shared" si="228"/>
        <v>0</v>
      </c>
      <c r="AF220" s="29">
        <f t="shared" si="228"/>
        <v>0</v>
      </c>
      <c r="AG220" s="29">
        <f t="shared" si="228"/>
        <v>0</v>
      </c>
      <c r="AH220" s="81">
        <f t="shared" si="228"/>
        <v>0</v>
      </c>
    </row>
    <row r="221" spans="2:34" ht="24" customHeight="1" x14ac:dyDescent="0.15">
      <c r="B221" s="415" t="s">
        <v>116</v>
      </c>
      <c r="C221" s="416"/>
      <c r="D221" s="416"/>
      <c r="E221" s="417"/>
      <c r="F221" s="64" t="s">
        <v>85</v>
      </c>
      <c r="G221" s="25"/>
      <c r="H221" s="20"/>
      <c r="I221" s="20">
        <v>7</v>
      </c>
      <c r="J221" s="20">
        <v>608469</v>
      </c>
      <c r="K221" s="20">
        <v>5</v>
      </c>
      <c r="L221" s="20">
        <v>2159212</v>
      </c>
      <c r="M221" s="20"/>
      <c r="N221" s="20"/>
      <c r="O221" s="20">
        <f>G221+I221+K221+M221</f>
        <v>12</v>
      </c>
      <c r="P221" s="65">
        <f>H221+J221+L221+N221</f>
        <v>2767681</v>
      </c>
      <c r="Q221" s="23">
        <v>9</v>
      </c>
      <c r="R221" s="20">
        <v>4261233</v>
      </c>
      <c r="S221" s="20"/>
      <c r="T221" s="20"/>
      <c r="U221" s="20">
        <v>5</v>
      </c>
      <c r="V221" s="20">
        <v>7506884</v>
      </c>
      <c r="W221" s="20"/>
      <c r="X221" s="20"/>
      <c r="Y221" s="20"/>
      <c r="Z221" s="20"/>
      <c r="AA221" s="20">
        <v>4</v>
      </c>
      <c r="AB221" s="20">
        <v>18496</v>
      </c>
      <c r="AC221" s="20">
        <f>Q221+S221+U221+W221+Y221+AA221</f>
        <v>18</v>
      </c>
      <c r="AD221" s="66">
        <f>R221+T221+V221+X221+Z221+AB221</f>
        <v>11786613</v>
      </c>
      <c r="AE221" s="25">
        <f>O221+AC221</f>
        <v>30</v>
      </c>
      <c r="AF221" s="20">
        <f>P221+AD221</f>
        <v>14554294</v>
      </c>
      <c r="AG221" s="20"/>
      <c r="AH221" s="65"/>
    </row>
    <row r="222" spans="2:34" ht="24" customHeight="1" x14ac:dyDescent="0.15">
      <c r="B222" s="415"/>
      <c r="C222" s="416"/>
      <c r="D222" s="416"/>
      <c r="E222" s="417"/>
      <c r="F222" s="67" t="s">
        <v>82</v>
      </c>
      <c r="G222" s="68"/>
      <c r="H222" s="69"/>
      <c r="I222" s="69"/>
      <c r="J222" s="69"/>
      <c r="K222" s="69"/>
      <c r="L222" s="69"/>
      <c r="M222" s="69"/>
      <c r="N222" s="69"/>
      <c r="O222" s="69">
        <f>G222+I222+K222+M222</f>
        <v>0</v>
      </c>
      <c r="P222" s="70">
        <f t="shared" ref="P222:P223" si="229">H222+J222+L222+N222</f>
        <v>0</v>
      </c>
      <c r="Q222" s="71"/>
      <c r="R222" s="69"/>
      <c r="S222" s="69"/>
      <c r="T222" s="69"/>
      <c r="U222" s="69"/>
      <c r="V222" s="69"/>
      <c r="W222" s="69"/>
      <c r="X222" s="69"/>
      <c r="Y222" s="69"/>
      <c r="Z222" s="69"/>
      <c r="AA222" s="69"/>
      <c r="AB222" s="69"/>
      <c r="AC222" s="69">
        <f t="shared" ref="AC222:AD223" si="230">Q222+S222+U222+W222+Y222+AA222</f>
        <v>0</v>
      </c>
      <c r="AD222" s="72">
        <f t="shared" si="230"/>
        <v>0</v>
      </c>
      <c r="AE222" s="68">
        <f t="shared" ref="AE222:AF223" si="231">O222+AC222</f>
        <v>0</v>
      </c>
      <c r="AF222" s="69">
        <f t="shared" si="231"/>
        <v>0</v>
      </c>
      <c r="AG222" s="69"/>
      <c r="AH222" s="70"/>
    </row>
    <row r="223" spans="2:34" ht="24" customHeight="1" x14ac:dyDescent="0.15">
      <c r="B223" s="415"/>
      <c r="C223" s="416"/>
      <c r="D223" s="416"/>
      <c r="E223" s="417"/>
      <c r="F223" s="73" t="s">
        <v>9</v>
      </c>
      <c r="G223" s="74"/>
      <c r="H223" s="75"/>
      <c r="I223" s="75"/>
      <c r="J223" s="75"/>
      <c r="K223" s="75"/>
      <c r="L223" s="75"/>
      <c r="M223" s="75"/>
      <c r="N223" s="75"/>
      <c r="O223" s="75">
        <f>G223+I223+K223+M223</f>
        <v>0</v>
      </c>
      <c r="P223" s="76">
        <f t="shared" si="229"/>
        <v>0</v>
      </c>
      <c r="Q223" s="77"/>
      <c r="R223" s="75"/>
      <c r="S223" s="75"/>
      <c r="T223" s="75"/>
      <c r="U223" s="75"/>
      <c r="V223" s="75"/>
      <c r="W223" s="75"/>
      <c r="X223" s="75"/>
      <c r="Y223" s="75"/>
      <c r="Z223" s="75"/>
      <c r="AA223" s="75"/>
      <c r="AB223" s="75"/>
      <c r="AC223" s="75">
        <f t="shared" si="230"/>
        <v>0</v>
      </c>
      <c r="AD223" s="78">
        <f t="shared" si="230"/>
        <v>0</v>
      </c>
      <c r="AE223" s="74">
        <f t="shared" si="231"/>
        <v>0</v>
      </c>
      <c r="AF223" s="75">
        <f t="shared" si="231"/>
        <v>0</v>
      </c>
      <c r="AG223" s="79"/>
      <c r="AH223" s="118"/>
    </row>
    <row r="224" spans="2:34" ht="24" customHeight="1" x14ac:dyDescent="0.15">
      <c r="B224" s="415"/>
      <c r="C224" s="416"/>
      <c r="D224" s="416"/>
      <c r="E224" s="417"/>
      <c r="F224" s="159" t="s">
        <v>15</v>
      </c>
      <c r="G224" s="160">
        <f>SUM(G221:G223)</f>
        <v>0</v>
      </c>
      <c r="H224" s="161">
        <f t="shared" ref="H224:AH224" si="232">SUM(H221:H223)</f>
        <v>0</v>
      </c>
      <c r="I224" s="161">
        <f t="shared" si="232"/>
        <v>7</v>
      </c>
      <c r="J224" s="161">
        <f t="shared" si="232"/>
        <v>608469</v>
      </c>
      <c r="K224" s="161">
        <f t="shared" si="232"/>
        <v>5</v>
      </c>
      <c r="L224" s="161">
        <f t="shared" si="232"/>
        <v>2159212</v>
      </c>
      <c r="M224" s="161">
        <f t="shared" si="232"/>
        <v>0</v>
      </c>
      <c r="N224" s="161">
        <f t="shared" si="232"/>
        <v>0</v>
      </c>
      <c r="O224" s="161">
        <f t="shared" si="232"/>
        <v>12</v>
      </c>
      <c r="P224" s="162">
        <f t="shared" si="232"/>
        <v>2767681</v>
      </c>
      <c r="Q224" s="163">
        <f t="shared" si="232"/>
        <v>9</v>
      </c>
      <c r="R224" s="161">
        <f t="shared" si="232"/>
        <v>4261233</v>
      </c>
      <c r="S224" s="161">
        <f t="shared" si="232"/>
        <v>0</v>
      </c>
      <c r="T224" s="161">
        <f t="shared" si="232"/>
        <v>0</v>
      </c>
      <c r="U224" s="161">
        <f t="shared" si="232"/>
        <v>5</v>
      </c>
      <c r="V224" s="161">
        <f t="shared" si="232"/>
        <v>7506884</v>
      </c>
      <c r="W224" s="161">
        <f t="shared" si="232"/>
        <v>0</v>
      </c>
      <c r="X224" s="161">
        <f t="shared" si="232"/>
        <v>0</v>
      </c>
      <c r="Y224" s="161">
        <f t="shared" si="232"/>
        <v>0</v>
      </c>
      <c r="Z224" s="161">
        <f t="shared" si="232"/>
        <v>0</v>
      </c>
      <c r="AA224" s="161">
        <f t="shared" si="232"/>
        <v>4</v>
      </c>
      <c r="AB224" s="161">
        <f t="shared" si="232"/>
        <v>18496</v>
      </c>
      <c r="AC224" s="161">
        <f t="shared" si="232"/>
        <v>18</v>
      </c>
      <c r="AD224" s="164">
        <f t="shared" si="232"/>
        <v>11786613</v>
      </c>
      <c r="AE224" s="160">
        <f t="shared" si="232"/>
        <v>30</v>
      </c>
      <c r="AF224" s="161">
        <f t="shared" si="232"/>
        <v>14554294</v>
      </c>
      <c r="AG224" s="161">
        <f t="shared" si="232"/>
        <v>0</v>
      </c>
      <c r="AH224" s="162">
        <f t="shared" si="232"/>
        <v>0</v>
      </c>
    </row>
    <row r="225" spans="2:34" ht="24" customHeight="1" x14ac:dyDescent="0.15">
      <c r="B225" s="424" t="s">
        <v>117</v>
      </c>
      <c r="C225" s="425"/>
      <c r="D225" s="425"/>
      <c r="E225" s="425"/>
      <c r="F225" s="106" t="s">
        <v>87</v>
      </c>
      <c r="G225" s="212">
        <v>1</v>
      </c>
      <c r="H225" s="213">
        <v>17250</v>
      </c>
      <c r="I225" s="213">
        <v>24</v>
      </c>
      <c r="J225" s="213">
        <v>1112651</v>
      </c>
      <c r="K225" s="213">
        <v>9</v>
      </c>
      <c r="L225" s="213">
        <v>46092</v>
      </c>
      <c r="M225" s="213"/>
      <c r="N225" s="213"/>
      <c r="O225" s="213">
        <f>G225+I225+K225+M225</f>
        <v>34</v>
      </c>
      <c r="P225" s="214">
        <f>H225+J225+L225+N225</f>
        <v>1175993</v>
      </c>
      <c r="Q225" s="215">
        <v>7</v>
      </c>
      <c r="R225" s="213">
        <v>839720</v>
      </c>
      <c r="S225" s="213"/>
      <c r="T225" s="213"/>
      <c r="U225" s="213">
        <v>24</v>
      </c>
      <c r="V225" s="213">
        <v>2062033</v>
      </c>
      <c r="W225" s="213"/>
      <c r="X225" s="213"/>
      <c r="Y225" s="213"/>
      <c r="Z225" s="213"/>
      <c r="AA225" s="213">
        <v>3</v>
      </c>
      <c r="AB225" s="213">
        <v>235218</v>
      </c>
      <c r="AC225" s="213">
        <f>Q225+S225+U225+W225+Y225+AA225</f>
        <v>34</v>
      </c>
      <c r="AD225" s="216">
        <f>R225+T225+V225+X225+Z225+AB225</f>
        <v>3136971</v>
      </c>
      <c r="AE225" s="212">
        <f>O225+AC225</f>
        <v>68</v>
      </c>
      <c r="AF225" s="213">
        <f>P225+AD225</f>
        <v>4312964</v>
      </c>
      <c r="AG225" s="213">
        <f>AE225</f>
        <v>68</v>
      </c>
      <c r="AH225" s="214">
        <f>AF225</f>
        <v>4312964</v>
      </c>
    </row>
    <row r="226" spans="2:34" ht="24" customHeight="1" x14ac:dyDescent="0.15">
      <c r="B226" s="415"/>
      <c r="C226" s="416"/>
      <c r="D226" s="416"/>
      <c r="E226" s="416"/>
      <c r="F226" s="67" t="s">
        <v>5</v>
      </c>
      <c r="G226" s="217"/>
      <c r="H226" s="218"/>
      <c r="I226" s="218"/>
      <c r="J226" s="218"/>
      <c r="K226" s="218"/>
      <c r="L226" s="218"/>
      <c r="M226" s="218"/>
      <c r="N226" s="218"/>
      <c r="O226" s="218">
        <f>G226+I226+K226+M226</f>
        <v>0</v>
      </c>
      <c r="P226" s="219">
        <f t="shared" ref="P226:P227" si="233">H226+J226+L226+N226</f>
        <v>0</v>
      </c>
      <c r="Q226" s="220"/>
      <c r="R226" s="218"/>
      <c r="S226" s="218"/>
      <c r="T226" s="218"/>
      <c r="U226" s="218"/>
      <c r="V226" s="218"/>
      <c r="W226" s="218"/>
      <c r="X226" s="218"/>
      <c r="Y226" s="218"/>
      <c r="Z226" s="218"/>
      <c r="AA226" s="218"/>
      <c r="AB226" s="218"/>
      <c r="AC226" s="218">
        <f t="shared" ref="AC226:AD227" si="234">Q226+S226+U226+W226+Y226+AA226</f>
        <v>0</v>
      </c>
      <c r="AD226" s="221">
        <f t="shared" si="234"/>
        <v>0</v>
      </c>
      <c r="AE226" s="217">
        <f t="shared" ref="AE226:AF227" si="235">O226+AC226</f>
        <v>0</v>
      </c>
      <c r="AF226" s="218">
        <f t="shared" si="235"/>
        <v>0</v>
      </c>
      <c r="AG226" s="218"/>
      <c r="AH226" s="219"/>
    </row>
    <row r="227" spans="2:34" ht="24" customHeight="1" x14ac:dyDescent="0.15">
      <c r="B227" s="415"/>
      <c r="C227" s="416"/>
      <c r="D227" s="416"/>
      <c r="E227" s="416"/>
      <c r="F227" s="73" t="s">
        <v>9</v>
      </c>
      <c r="G227" s="222"/>
      <c r="H227" s="223"/>
      <c r="I227" s="223"/>
      <c r="J227" s="223"/>
      <c r="K227" s="223"/>
      <c r="L227" s="223"/>
      <c r="M227" s="223"/>
      <c r="N227" s="223"/>
      <c r="O227" s="223">
        <f>G227+I227+K227+M227</f>
        <v>0</v>
      </c>
      <c r="P227" s="224">
        <f t="shared" si="233"/>
        <v>0</v>
      </c>
      <c r="Q227" s="225"/>
      <c r="R227" s="223"/>
      <c r="S227" s="223"/>
      <c r="T227" s="223"/>
      <c r="U227" s="223"/>
      <c r="V227" s="223"/>
      <c r="W227" s="223"/>
      <c r="X227" s="223"/>
      <c r="Y227" s="223"/>
      <c r="Z227" s="223"/>
      <c r="AA227" s="223"/>
      <c r="AB227" s="223"/>
      <c r="AC227" s="223">
        <f t="shared" si="234"/>
        <v>0</v>
      </c>
      <c r="AD227" s="226">
        <f t="shared" si="234"/>
        <v>0</v>
      </c>
      <c r="AE227" s="222">
        <f t="shared" si="235"/>
        <v>0</v>
      </c>
      <c r="AF227" s="223">
        <f t="shared" si="235"/>
        <v>0</v>
      </c>
      <c r="AG227" s="227"/>
      <c r="AH227" s="228"/>
    </row>
    <row r="228" spans="2:34" ht="24" customHeight="1" x14ac:dyDescent="0.15">
      <c r="B228" s="426"/>
      <c r="C228" s="427"/>
      <c r="D228" s="427"/>
      <c r="E228" s="427"/>
      <c r="F228" s="128" t="s">
        <v>15</v>
      </c>
      <c r="G228" s="229">
        <f>SUM(G225:G227)</f>
        <v>1</v>
      </c>
      <c r="H228" s="230">
        <f t="shared" ref="H228:AH228" si="236">SUM(H225:H227)</f>
        <v>17250</v>
      </c>
      <c r="I228" s="230">
        <f t="shared" si="236"/>
        <v>24</v>
      </c>
      <c r="J228" s="230">
        <f t="shared" si="236"/>
        <v>1112651</v>
      </c>
      <c r="K228" s="230">
        <f t="shared" si="236"/>
        <v>9</v>
      </c>
      <c r="L228" s="230">
        <f t="shared" si="236"/>
        <v>46092</v>
      </c>
      <c r="M228" s="230">
        <f t="shared" si="236"/>
        <v>0</v>
      </c>
      <c r="N228" s="230">
        <f t="shared" si="236"/>
        <v>0</v>
      </c>
      <c r="O228" s="230">
        <f t="shared" si="236"/>
        <v>34</v>
      </c>
      <c r="P228" s="231">
        <f t="shared" si="236"/>
        <v>1175993</v>
      </c>
      <c r="Q228" s="232">
        <f t="shared" si="236"/>
        <v>7</v>
      </c>
      <c r="R228" s="230">
        <f t="shared" si="236"/>
        <v>839720</v>
      </c>
      <c r="S228" s="230">
        <f t="shared" si="236"/>
        <v>0</v>
      </c>
      <c r="T228" s="230">
        <f t="shared" si="236"/>
        <v>0</v>
      </c>
      <c r="U228" s="230">
        <f t="shared" si="236"/>
        <v>24</v>
      </c>
      <c r="V228" s="230">
        <f t="shared" si="236"/>
        <v>2062033</v>
      </c>
      <c r="W228" s="230">
        <f t="shared" si="236"/>
        <v>0</v>
      </c>
      <c r="X228" s="230">
        <f t="shared" si="236"/>
        <v>0</v>
      </c>
      <c r="Y228" s="230">
        <f t="shared" si="236"/>
        <v>0</v>
      </c>
      <c r="Z228" s="230">
        <f t="shared" si="236"/>
        <v>0</v>
      </c>
      <c r="AA228" s="230">
        <f t="shared" si="236"/>
        <v>3</v>
      </c>
      <c r="AB228" s="230">
        <f t="shared" si="236"/>
        <v>235218</v>
      </c>
      <c r="AC228" s="230">
        <f t="shared" si="236"/>
        <v>34</v>
      </c>
      <c r="AD228" s="233">
        <f t="shared" si="236"/>
        <v>3136971</v>
      </c>
      <c r="AE228" s="229">
        <f t="shared" si="236"/>
        <v>68</v>
      </c>
      <c r="AF228" s="230">
        <f t="shared" si="236"/>
        <v>4312964</v>
      </c>
      <c r="AG228" s="230">
        <f t="shared" si="236"/>
        <v>68</v>
      </c>
      <c r="AH228" s="231">
        <f t="shared" si="236"/>
        <v>4312964</v>
      </c>
    </row>
    <row r="229" spans="2:34" ht="24" customHeight="1" x14ac:dyDescent="0.15">
      <c r="B229" s="415" t="s">
        <v>118</v>
      </c>
      <c r="C229" s="416"/>
      <c r="D229" s="416"/>
      <c r="E229" s="417"/>
      <c r="F229" s="234" t="s">
        <v>87</v>
      </c>
      <c r="G229" s="68"/>
      <c r="H229" s="69"/>
      <c r="I229" s="69"/>
      <c r="J229" s="69"/>
      <c r="K229" s="69">
        <f>8+1+1+1</f>
        <v>11</v>
      </c>
      <c r="L229" s="69">
        <f>171655+2991738+26611+3402</f>
        <v>3193406</v>
      </c>
      <c r="M229" s="69">
        <v>1</v>
      </c>
      <c r="N229" s="69">
        <v>30240</v>
      </c>
      <c r="O229" s="69">
        <f>G229+I229+K229+M229</f>
        <v>12</v>
      </c>
      <c r="P229" s="70">
        <f>H229+J229+L229+N229</f>
        <v>3223646</v>
      </c>
      <c r="Q229" s="71"/>
      <c r="R229" s="69"/>
      <c r="S229" s="69"/>
      <c r="T229" s="69"/>
      <c r="U229" s="69">
        <f>1+1</f>
        <v>2</v>
      </c>
      <c r="V229" s="69">
        <f>348192+110268</f>
        <v>458460</v>
      </c>
      <c r="W229" s="69"/>
      <c r="X229" s="69"/>
      <c r="Y229" s="69"/>
      <c r="Z229" s="69"/>
      <c r="AA229" s="69"/>
      <c r="AB229" s="69"/>
      <c r="AC229" s="69">
        <f>Q229+S229+U229+W229+Y229+AA229</f>
        <v>2</v>
      </c>
      <c r="AD229" s="72">
        <f>R229+T229+V229+X229+Z229+AB229</f>
        <v>458460</v>
      </c>
      <c r="AE229" s="68">
        <f>O229+AC229</f>
        <v>14</v>
      </c>
      <c r="AF229" s="69">
        <f>P229+AD229</f>
        <v>3682106</v>
      </c>
      <c r="AG229" s="69">
        <v>14</v>
      </c>
      <c r="AH229" s="70">
        <f>SUM(AF229)</f>
        <v>3682106</v>
      </c>
    </row>
    <row r="230" spans="2:34" ht="24" customHeight="1" x14ac:dyDescent="0.15">
      <c r="B230" s="415"/>
      <c r="C230" s="416"/>
      <c r="D230" s="416"/>
      <c r="E230" s="417"/>
      <c r="F230" s="67" t="s">
        <v>5</v>
      </c>
      <c r="G230" s="68"/>
      <c r="H230" s="69"/>
      <c r="I230" s="69"/>
      <c r="J230" s="69"/>
      <c r="K230" s="69">
        <v>2</v>
      </c>
      <c r="L230" s="69">
        <f>8424+3780</f>
        <v>12204</v>
      </c>
      <c r="M230" s="69"/>
      <c r="N230" s="69"/>
      <c r="O230" s="69">
        <f>G230+I230+K230+M230</f>
        <v>2</v>
      </c>
      <c r="P230" s="70">
        <f t="shared" ref="P230:P231" si="237">H230+J230+L230+N230</f>
        <v>12204</v>
      </c>
      <c r="Q230" s="71"/>
      <c r="R230" s="69"/>
      <c r="S230" s="69"/>
      <c r="T230" s="69"/>
      <c r="U230" s="69"/>
      <c r="V230" s="69"/>
      <c r="W230" s="69"/>
      <c r="X230" s="69"/>
      <c r="Y230" s="69"/>
      <c r="Z230" s="69"/>
      <c r="AA230" s="69"/>
      <c r="AB230" s="69"/>
      <c r="AC230" s="69">
        <f t="shared" ref="AC230:AD231" si="238">Q230+S230+U230+W230+Y230+AA230</f>
        <v>0</v>
      </c>
      <c r="AD230" s="72">
        <f t="shared" si="238"/>
        <v>0</v>
      </c>
      <c r="AE230" s="68">
        <f t="shared" ref="AE230:AF231" si="239">O230+AC230</f>
        <v>2</v>
      </c>
      <c r="AF230" s="69">
        <f t="shared" si="239"/>
        <v>12204</v>
      </c>
      <c r="AG230" s="69">
        <v>2</v>
      </c>
      <c r="AH230" s="70">
        <f>SUM(AF230)</f>
        <v>12204</v>
      </c>
    </row>
    <row r="231" spans="2:34" ht="24" customHeight="1" x14ac:dyDescent="0.15">
      <c r="B231" s="415"/>
      <c r="C231" s="416"/>
      <c r="D231" s="416"/>
      <c r="E231" s="417"/>
      <c r="F231" s="73" t="s">
        <v>9</v>
      </c>
      <c r="G231" s="74"/>
      <c r="H231" s="75"/>
      <c r="I231" s="75"/>
      <c r="J231" s="75"/>
      <c r="K231" s="75"/>
      <c r="L231" s="75"/>
      <c r="M231" s="75"/>
      <c r="N231" s="75"/>
      <c r="O231" s="75">
        <f>G231+I231+K231+M231</f>
        <v>0</v>
      </c>
      <c r="P231" s="76">
        <f t="shared" si="237"/>
        <v>0</v>
      </c>
      <c r="Q231" s="77"/>
      <c r="R231" s="75"/>
      <c r="S231" s="75"/>
      <c r="T231" s="75"/>
      <c r="U231" s="75"/>
      <c r="V231" s="75"/>
      <c r="W231" s="75"/>
      <c r="X231" s="75"/>
      <c r="Y231" s="75"/>
      <c r="Z231" s="75"/>
      <c r="AA231" s="75"/>
      <c r="AB231" s="75"/>
      <c r="AC231" s="75">
        <f t="shared" si="238"/>
        <v>0</v>
      </c>
      <c r="AD231" s="78">
        <f t="shared" si="238"/>
        <v>0</v>
      </c>
      <c r="AE231" s="74">
        <f t="shared" si="239"/>
        <v>0</v>
      </c>
      <c r="AF231" s="75">
        <f t="shared" si="239"/>
        <v>0</v>
      </c>
      <c r="AG231" s="79"/>
      <c r="AH231" s="118"/>
    </row>
    <row r="232" spans="2:34" ht="24" customHeight="1" thickBot="1" x14ac:dyDescent="0.2">
      <c r="B232" s="415"/>
      <c r="C232" s="416"/>
      <c r="D232" s="416"/>
      <c r="E232" s="417"/>
      <c r="F232" s="128" t="s">
        <v>15</v>
      </c>
      <c r="G232" s="129">
        <f>SUM(G229:G231)</f>
        <v>0</v>
      </c>
      <c r="H232" s="130">
        <f t="shared" ref="H232:AH232" si="240">SUM(H229:H231)</f>
        <v>0</v>
      </c>
      <c r="I232" s="130">
        <f t="shared" si="240"/>
        <v>0</v>
      </c>
      <c r="J232" s="130">
        <f t="shared" si="240"/>
        <v>0</v>
      </c>
      <c r="K232" s="130">
        <f t="shared" si="240"/>
        <v>13</v>
      </c>
      <c r="L232" s="130">
        <f t="shared" si="240"/>
        <v>3205610</v>
      </c>
      <c r="M232" s="130">
        <f t="shared" si="240"/>
        <v>1</v>
      </c>
      <c r="N232" s="130">
        <f t="shared" si="240"/>
        <v>30240</v>
      </c>
      <c r="O232" s="130">
        <f t="shared" si="240"/>
        <v>14</v>
      </c>
      <c r="P232" s="131">
        <f t="shared" si="240"/>
        <v>3235850</v>
      </c>
      <c r="Q232" s="132">
        <f t="shared" si="240"/>
        <v>0</v>
      </c>
      <c r="R232" s="130">
        <f t="shared" si="240"/>
        <v>0</v>
      </c>
      <c r="S232" s="130">
        <f t="shared" si="240"/>
        <v>0</v>
      </c>
      <c r="T232" s="130">
        <f t="shared" si="240"/>
        <v>0</v>
      </c>
      <c r="U232" s="130">
        <f t="shared" si="240"/>
        <v>2</v>
      </c>
      <c r="V232" s="130">
        <f t="shared" si="240"/>
        <v>458460</v>
      </c>
      <c r="W232" s="130">
        <f t="shared" si="240"/>
        <v>0</v>
      </c>
      <c r="X232" s="130">
        <f t="shared" si="240"/>
        <v>0</v>
      </c>
      <c r="Y232" s="130">
        <f t="shared" si="240"/>
        <v>0</v>
      </c>
      <c r="Z232" s="130">
        <f t="shared" si="240"/>
        <v>0</v>
      </c>
      <c r="AA232" s="130">
        <f t="shared" si="240"/>
        <v>0</v>
      </c>
      <c r="AB232" s="130">
        <f t="shared" si="240"/>
        <v>0</v>
      </c>
      <c r="AC232" s="130">
        <f t="shared" si="240"/>
        <v>2</v>
      </c>
      <c r="AD232" s="133">
        <f t="shared" si="240"/>
        <v>458460</v>
      </c>
      <c r="AE232" s="129">
        <f t="shared" si="240"/>
        <v>16</v>
      </c>
      <c r="AF232" s="130">
        <f t="shared" si="240"/>
        <v>3694310</v>
      </c>
      <c r="AG232" s="130">
        <f t="shared" si="240"/>
        <v>16</v>
      </c>
      <c r="AH232" s="131">
        <f t="shared" si="240"/>
        <v>3694310</v>
      </c>
    </row>
    <row r="233" spans="2:34" ht="24" customHeight="1" x14ac:dyDescent="0.15">
      <c r="B233" s="415" t="s">
        <v>255</v>
      </c>
      <c r="C233" s="418"/>
      <c r="D233" s="418"/>
      <c r="E233" s="435"/>
      <c r="F233" s="64" t="s">
        <v>4</v>
      </c>
      <c r="G233" s="25"/>
      <c r="H233" s="20"/>
      <c r="I233" s="20"/>
      <c r="J233" s="20"/>
      <c r="K233" s="20"/>
      <c r="L233" s="20"/>
      <c r="M233" s="20"/>
      <c r="N233" s="20"/>
      <c r="O233" s="20">
        <f>G233+I233+K233+M233</f>
        <v>0</v>
      </c>
      <c r="P233" s="65">
        <f>H233+J233+L233+N233</f>
        <v>0</v>
      </c>
      <c r="Q233" s="23"/>
      <c r="R233" s="20"/>
      <c r="S233" s="20"/>
      <c r="T233" s="20"/>
      <c r="U233" s="20"/>
      <c r="V233" s="20"/>
      <c r="W233" s="20"/>
      <c r="X233" s="20"/>
      <c r="Y233" s="20"/>
      <c r="Z233" s="20"/>
      <c r="AA233" s="20"/>
      <c r="AB233" s="20"/>
      <c r="AC233" s="20">
        <f>Q233+S233+U233+W233+Y233+AA233</f>
        <v>0</v>
      </c>
      <c r="AD233" s="66">
        <f>R233+T233+V233+X233+Z233+AB233</f>
        <v>0</v>
      </c>
      <c r="AE233" s="25">
        <f>O233+AC233</f>
        <v>0</v>
      </c>
      <c r="AF233" s="20">
        <f>P233+AD233</f>
        <v>0</v>
      </c>
      <c r="AG233" s="20"/>
      <c r="AH233" s="65"/>
    </row>
    <row r="234" spans="2:34" ht="24" customHeight="1" x14ac:dyDescent="0.15">
      <c r="B234" s="415"/>
      <c r="C234" s="418"/>
      <c r="D234" s="418"/>
      <c r="E234" s="435"/>
      <c r="F234" s="67" t="s">
        <v>5</v>
      </c>
      <c r="G234" s="68"/>
      <c r="H234" s="69"/>
      <c r="I234" s="69"/>
      <c r="J234" s="69"/>
      <c r="K234" s="69"/>
      <c r="L234" s="69"/>
      <c r="M234" s="69"/>
      <c r="N234" s="69"/>
      <c r="O234" s="69">
        <f>G234+I234+K234+M234</f>
        <v>0</v>
      </c>
      <c r="P234" s="70">
        <f t="shared" ref="P234:P235" si="241">H234+J234+L234+N234</f>
        <v>0</v>
      </c>
      <c r="Q234" s="71"/>
      <c r="R234" s="69"/>
      <c r="S234" s="69"/>
      <c r="T234" s="69"/>
      <c r="U234" s="69"/>
      <c r="V234" s="69"/>
      <c r="W234" s="69"/>
      <c r="X234" s="69"/>
      <c r="Y234" s="69"/>
      <c r="Z234" s="69"/>
      <c r="AA234" s="69"/>
      <c r="AB234" s="69"/>
      <c r="AC234" s="69">
        <f t="shared" ref="AC234:AC235" si="242">Q234+S234+U234+W234+Y234+AA234</f>
        <v>0</v>
      </c>
      <c r="AD234" s="72">
        <f t="shared" ref="AD234:AD235" si="243">R234+T234+V234+X234+Z234+AB234</f>
        <v>0</v>
      </c>
      <c r="AE234" s="68">
        <f t="shared" ref="AE234:AE235" si="244">O234+AC234</f>
        <v>0</v>
      </c>
      <c r="AF234" s="69">
        <f t="shared" ref="AF234:AF235" si="245">P234+AD234</f>
        <v>0</v>
      </c>
      <c r="AG234" s="69"/>
      <c r="AH234" s="70"/>
    </row>
    <row r="235" spans="2:34" ht="24" customHeight="1" x14ac:dyDescent="0.15">
      <c r="B235" s="415"/>
      <c r="C235" s="418"/>
      <c r="D235" s="418"/>
      <c r="E235" s="435"/>
      <c r="F235" s="73" t="s">
        <v>9</v>
      </c>
      <c r="G235" s="74"/>
      <c r="H235" s="75"/>
      <c r="I235" s="75"/>
      <c r="J235" s="75"/>
      <c r="K235" s="75"/>
      <c r="L235" s="75"/>
      <c r="M235" s="75"/>
      <c r="N235" s="75"/>
      <c r="O235" s="75">
        <f>G235+I235+K235+M235</f>
        <v>0</v>
      </c>
      <c r="P235" s="76">
        <f t="shared" si="241"/>
        <v>0</v>
      </c>
      <c r="Q235" s="77"/>
      <c r="R235" s="75"/>
      <c r="S235" s="75"/>
      <c r="T235" s="75"/>
      <c r="U235" s="75"/>
      <c r="V235" s="75"/>
      <c r="W235" s="75"/>
      <c r="X235" s="75"/>
      <c r="Y235" s="75"/>
      <c r="Z235" s="75"/>
      <c r="AA235" s="75"/>
      <c r="AB235" s="75"/>
      <c r="AC235" s="75">
        <f t="shared" si="242"/>
        <v>0</v>
      </c>
      <c r="AD235" s="78">
        <f t="shared" si="243"/>
        <v>0</v>
      </c>
      <c r="AE235" s="74">
        <f t="shared" si="244"/>
        <v>0</v>
      </c>
      <c r="AF235" s="75">
        <f t="shared" si="245"/>
        <v>0</v>
      </c>
      <c r="AG235" s="79"/>
      <c r="AH235" s="118"/>
    </row>
    <row r="236" spans="2:34" ht="24" customHeight="1" thickBot="1" x14ac:dyDescent="0.2">
      <c r="B236" s="454"/>
      <c r="C236" s="418"/>
      <c r="D236" s="418"/>
      <c r="E236" s="435"/>
      <c r="F236" s="26" t="s">
        <v>15</v>
      </c>
      <c r="G236" s="27">
        <f>SUM(G233:G235)</f>
        <v>0</v>
      </c>
      <c r="H236" s="29">
        <f t="shared" ref="H236:AH236" si="246">SUM(H233:H235)</f>
        <v>0</v>
      </c>
      <c r="I236" s="29">
        <f t="shared" si="246"/>
        <v>0</v>
      </c>
      <c r="J236" s="29">
        <f t="shared" si="246"/>
        <v>0</v>
      </c>
      <c r="K236" s="29">
        <f t="shared" si="246"/>
        <v>0</v>
      </c>
      <c r="L236" s="29">
        <f t="shared" si="246"/>
        <v>0</v>
      </c>
      <c r="M236" s="29">
        <f t="shared" si="246"/>
        <v>0</v>
      </c>
      <c r="N236" s="29">
        <f t="shared" si="246"/>
        <v>0</v>
      </c>
      <c r="O236" s="29">
        <f t="shared" si="246"/>
        <v>0</v>
      </c>
      <c r="P236" s="81">
        <f t="shared" si="246"/>
        <v>0</v>
      </c>
      <c r="Q236" s="31">
        <f t="shared" si="246"/>
        <v>0</v>
      </c>
      <c r="R236" s="29">
        <f t="shared" si="246"/>
        <v>0</v>
      </c>
      <c r="S236" s="29">
        <f t="shared" si="246"/>
        <v>0</v>
      </c>
      <c r="T236" s="29">
        <f t="shared" si="246"/>
        <v>0</v>
      </c>
      <c r="U236" s="29">
        <f t="shared" si="246"/>
        <v>0</v>
      </c>
      <c r="V236" s="29">
        <f t="shared" si="246"/>
        <v>0</v>
      </c>
      <c r="W236" s="29">
        <f t="shared" si="246"/>
        <v>0</v>
      </c>
      <c r="X236" s="29">
        <f t="shared" si="246"/>
        <v>0</v>
      </c>
      <c r="Y236" s="29">
        <f t="shared" si="246"/>
        <v>0</v>
      </c>
      <c r="Z236" s="29">
        <f t="shared" si="246"/>
        <v>0</v>
      </c>
      <c r="AA236" s="29">
        <f t="shared" si="246"/>
        <v>0</v>
      </c>
      <c r="AB236" s="29">
        <f t="shared" si="246"/>
        <v>0</v>
      </c>
      <c r="AC236" s="29">
        <f t="shared" si="246"/>
        <v>0</v>
      </c>
      <c r="AD236" s="82">
        <f t="shared" si="246"/>
        <v>0</v>
      </c>
      <c r="AE236" s="27">
        <f t="shared" si="246"/>
        <v>0</v>
      </c>
      <c r="AF236" s="29">
        <f t="shared" si="246"/>
        <v>0</v>
      </c>
      <c r="AG236" s="29">
        <f t="shared" si="246"/>
        <v>0</v>
      </c>
      <c r="AH236" s="81">
        <f t="shared" si="246"/>
        <v>0</v>
      </c>
    </row>
    <row r="237" spans="2:34" ht="24" customHeight="1" x14ac:dyDescent="0.15">
      <c r="B237" s="424" t="s">
        <v>256</v>
      </c>
      <c r="C237" s="470"/>
      <c r="D237" s="470"/>
      <c r="E237" s="470"/>
      <c r="F237" s="64" t="s">
        <v>4</v>
      </c>
      <c r="G237" s="25"/>
      <c r="H237" s="20"/>
      <c r="I237" s="20"/>
      <c r="J237" s="20"/>
      <c r="K237" s="20"/>
      <c r="L237" s="20"/>
      <c r="M237" s="20"/>
      <c r="N237" s="20"/>
      <c r="O237" s="20">
        <f>G237+I237+K237+M237</f>
        <v>0</v>
      </c>
      <c r="P237" s="65">
        <f>H237+J237+L237+N237</f>
        <v>0</v>
      </c>
      <c r="Q237" s="23"/>
      <c r="R237" s="20"/>
      <c r="S237" s="20"/>
      <c r="T237" s="20"/>
      <c r="U237" s="20"/>
      <c r="V237" s="20"/>
      <c r="W237" s="20"/>
      <c r="X237" s="20"/>
      <c r="Y237" s="20"/>
      <c r="Z237" s="20"/>
      <c r="AA237" s="20"/>
      <c r="AB237" s="20"/>
      <c r="AC237" s="20">
        <f>Q237+S237+U237+W237+Y237+AA237</f>
        <v>0</v>
      </c>
      <c r="AD237" s="66">
        <f>R237+T237+V237+X237+Z237+AB237</f>
        <v>0</v>
      </c>
      <c r="AE237" s="25">
        <f>O237+AC237</f>
        <v>0</v>
      </c>
      <c r="AF237" s="20">
        <f>P237+AD237</f>
        <v>0</v>
      </c>
      <c r="AG237" s="20"/>
      <c r="AH237" s="65"/>
    </row>
    <row r="238" spans="2:34" ht="24" customHeight="1" x14ac:dyDescent="0.15">
      <c r="B238" s="415"/>
      <c r="C238" s="418"/>
      <c r="D238" s="418"/>
      <c r="E238" s="418"/>
      <c r="F238" s="67" t="s">
        <v>5</v>
      </c>
      <c r="G238" s="68"/>
      <c r="H238" s="69"/>
      <c r="I238" s="69"/>
      <c r="J238" s="69"/>
      <c r="K238" s="69"/>
      <c r="L238" s="69"/>
      <c r="M238" s="69"/>
      <c r="N238" s="69"/>
      <c r="O238" s="69">
        <f>G238+I238+K238+M238</f>
        <v>0</v>
      </c>
      <c r="P238" s="70">
        <f t="shared" ref="P238:P239" si="247">H238+J238+L238+N238</f>
        <v>0</v>
      </c>
      <c r="Q238" s="71"/>
      <c r="R238" s="69"/>
      <c r="S238" s="69"/>
      <c r="T238" s="69"/>
      <c r="U238" s="69"/>
      <c r="V238" s="69"/>
      <c r="W238" s="69"/>
      <c r="X238" s="69"/>
      <c r="Y238" s="69"/>
      <c r="Z238" s="69"/>
      <c r="AA238" s="69"/>
      <c r="AB238" s="69"/>
      <c r="AC238" s="69">
        <f t="shared" ref="AC238:AC239" si="248">Q238+S238+U238+W238+Y238+AA238</f>
        <v>0</v>
      </c>
      <c r="AD238" s="72">
        <f t="shared" ref="AD238:AD239" si="249">R238+T238+V238+X238+Z238+AB238</f>
        <v>0</v>
      </c>
      <c r="AE238" s="68">
        <f t="shared" ref="AE238:AE239" si="250">O238+AC238</f>
        <v>0</v>
      </c>
      <c r="AF238" s="69">
        <f t="shared" ref="AF238:AF239" si="251">P238+AD238</f>
        <v>0</v>
      </c>
      <c r="AG238" s="69"/>
      <c r="AH238" s="70"/>
    </row>
    <row r="239" spans="2:34" ht="24" customHeight="1" x14ac:dyDescent="0.15">
      <c r="B239" s="415"/>
      <c r="C239" s="418"/>
      <c r="D239" s="418"/>
      <c r="E239" s="418"/>
      <c r="F239" s="73" t="s">
        <v>9</v>
      </c>
      <c r="G239" s="74"/>
      <c r="H239" s="75"/>
      <c r="I239" s="75"/>
      <c r="J239" s="75"/>
      <c r="K239" s="75"/>
      <c r="L239" s="75"/>
      <c r="M239" s="75"/>
      <c r="N239" s="75"/>
      <c r="O239" s="75">
        <f>G239+I239+K239+M239</f>
        <v>0</v>
      </c>
      <c r="P239" s="76">
        <f t="shared" si="247"/>
        <v>0</v>
      </c>
      <c r="Q239" s="77"/>
      <c r="R239" s="75"/>
      <c r="S239" s="75"/>
      <c r="T239" s="75"/>
      <c r="U239" s="75"/>
      <c r="V239" s="75"/>
      <c r="W239" s="75"/>
      <c r="X239" s="75"/>
      <c r="Y239" s="75"/>
      <c r="Z239" s="75"/>
      <c r="AA239" s="75"/>
      <c r="AB239" s="75"/>
      <c r="AC239" s="75">
        <f t="shared" si="248"/>
        <v>0</v>
      </c>
      <c r="AD239" s="78">
        <f t="shared" si="249"/>
        <v>0</v>
      </c>
      <c r="AE239" s="74">
        <f t="shared" si="250"/>
        <v>0</v>
      </c>
      <c r="AF239" s="75">
        <f t="shared" si="251"/>
        <v>0</v>
      </c>
      <c r="AG239" s="79"/>
      <c r="AH239" s="118"/>
    </row>
    <row r="240" spans="2:34" ht="24" customHeight="1" thickBot="1" x14ac:dyDescent="0.2">
      <c r="B240" s="436"/>
      <c r="C240" s="437"/>
      <c r="D240" s="437"/>
      <c r="E240" s="437"/>
      <c r="F240" s="26" t="s">
        <v>15</v>
      </c>
      <c r="G240" s="27">
        <f>SUM(G237:G239)</f>
        <v>0</v>
      </c>
      <c r="H240" s="29">
        <f t="shared" ref="H240:AH240" si="252">SUM(H237:H239)</f>
        <v>0</v>
      </c>
      <c r="I240" s="29">
        <f t="shared" si="252"/>
        <v>0</v>
      </c>
      <c r="J240" s="29">
        <f t="shared" si="252"/>
        <v>0</v>
      </c>
      <c r="K240" s="29">
        <f t="shared" si="252"/>
        <v>0</v>
      </c>
      <c r="L240" s="29">
        <f t="shared" si="252"/>
        <v>0</v>
      </c>
      <c r="M240" s="29">
        <f t="shared" si="252"/>
        <v>0</v>
      </c>
      <c r="N240" s="29">
        <f t="shared" si="252"/>
        <v>0</v>
      </c>
      <c r="O240" s="29">
        <f t="shared" si="252"/>
        <v>0</v>
      </c>
      <c r="P240" s="81">
        <f t="shared" si="252"/>
        <v>0</v>
      </c>
      <c r="Q240" s="31">
        <f t="shared" si="252"/>
        <v>0</v>
      </c>
      <c r="R240" s="29">
        <f t="shared" si="252"/>
        <v>0</v>
      </c>
      <c r="S240" s="29">
        <f t="shared" si="252"/>
        <v>0</v>
      </c>
      <c r="T240" s="29">
        <f t="shared" si="252"/>
        <v>0</v>
      </c>
      <c r="U240" s="29">
        <f t="shared" si="252"/>
        <v>0</v>
      </c>
      <c r="V240" s="29">
        <f t="shared" si="252"/>
        <v>0</v>
      </c>
      <c r="W240" s="29">
        <f t="shared" si="252"/>
        <v>0</v>
      </c>
      <c r="X240" s="29">
        <f t="shared" si="252"/>
        <v>0</v>
      </c>
      <c r="Y240" s="29">
        <f t="shared" si="252"/>
        <v>0</v>
      </c>
      <c r="Z240" s="29">
        <f t="shared" si="252"/>
        <v>0</v>
      </c>
      <c r="AA240" s="29">
        <f t="shared" si="252"/>
        <v>0</v>
      </c>
      <c r="AB240" s="29">
        <f t="shared" si="252"/>
        <v>0</v>
      </c>
      <c r="AC240" s="29">
        <f t="shared" si="252"/>
        <v>0</v>
      </c>
      <c r="AD240" s="82">
        <f t="shared" si="252"/>
        <v>0</v>
      </c>
      <c r="AE240" s="27">
        <f t="shared" si="252"/>
        <v>0</v>
      </c>
      <c r="AF240" s="29">
        <f t="shared" si="252"/>
        <v>0</v>
      </c>
      <c r="AG240" s="29">
        <f t="shared" si="252"/>
        <v>0</v>
      </c>
      <c r="AH240" s="81">
        <f t="shared" si="252"/>
        <v>0</v>
      </c>
    </row>
    <row r="241" spans="2:34" ht="24" customHeight="1" x14ac:dyDescent="0.15">
      <c r="B241" s="415" t="s">
        <v>119</v>
      </c>
      <c r="C241" s="416"/>
      <c r="D241" s="416"/>
      <c r="E241" s="417"/>
      <c r="F241" s="234" t="s">
        <v>87</v>
      </c>
      <c r="G241" s="68">
        <v>0</v>
      </c>
      <c r="H241" s="69">
        <v>0</v>
      </c>
      <c r="I241" s="69">
        <v>24</v>
      </c>
      <c r="J241" s="69">
        <v>182036</v>
      </c>
      <c r="K241" s="69">
        <v>0</v>
      </c>
      <c r="L241" s="69">
        <v>0</v>
      </c>
      <c r="M241" s="69">
        <v>0</v>
      </c>
      <c r="N241" s="69">
        <v>0</v>
      </c>
      <c r="O241" s="69">
        <f>G241+I241+K241+M241</f>
        <v>24</v>
      </c>
      <c r="P241" s="70">
        <f>H241+J241+L241+N241</f>
        <v>182036</v>
      </c>
      <c r="Q241" s="71">
        <v>0</v>
      </c>
      <c r="R241" s="69">
        <v>0</v>
      </c>
      <c r="S241" s="69">
        <v>0</v>
      </c>
      <c r="T241" s="69">
        <v>0</v>
      </c>
      <c r="U241" s="69">
        <v>0</v>
      </c>
      <c r="V241" s="69">
        <v>0</v>
      </c>
      <c r="W241" s="69">
        <v>0</v>
      </c>
      <c r="X241" s="69">
        <v>0</v>
      </c>
      <c r="Y241" s="69">
        <v>0</v>
      </c>
      <c r="Z241" s="69">
        <v>0</v>
      </c>
      <c r="AA241" s="69">
        <v>0</v>
      </c>
      <c r="AB241" s="69">
        <v>0</v>
      </c>
      <c r="AC241" s="69">
        <f>Q241+S241+U241+W241+Y241+AA241</f>
        <v>0</v>
      </c>
      <c r="AD241" s="72">
        <f>R241+T241+V241+X241+Z241+AB241</f>
        <v>0</v>
      </c>
      <c r="AE241" s="68">
        <f>O241+AC241</f>
        <v>24</v>
      </c>
      <c r="AF241" s="69">
        <f>P241+AD241</f>
        <v>182036</v>
      </c>
      <c r="AG241" s="69">
        <v>0</v>
      </c>
      <c r="AH241" s="70">
        <v>0</v>
      </c>
    </row>
    <row r="242" spans="2:34" ht="24" customHeight="1" x14ac:dyDescent="0.15">
      <c r="B242" s="415"/>
      <c r="C242" s="416"/>
      <c r="D242" s="416"/>
      <c r="E242" s="417"/>
      <c r="F242" s="67" t="s">
        <v>88</v>
      </c>
      <c r="G242" s="68">
        <v>0</v>
      </c>
      <c r="H242" s="69">
        <v>0</v>
      </c>
      <c r="I242" s="69">
        <v>0</v>
      </c>
      <c r="J242" s="69">
        <v>0</v>
      </c>
      <c r="K242" s="69">
        <v>0</v>
      </c>
      <c r="L242" s="69">
        <v>0</v>
      </c>
      <c r="M242" s="69">
        <v>0</v>
      </c>
      <c r="N242" s="69">
        <v>0</v>
      </c>
      <c r="O242" s="69">
        <f>G242+I242+K242+M242</f>
        <v>0</v>
      </c>
      <c r="P242" s="70">
        <f t="shared" ref="P242:P243" si="253">H242+J242+L242+N242</f>
        <v>0</v>
      </c>
      <c r="Q242" s="71">
        <v>0</v>
      </c>
      <c r="R242" s="69">
        <v>0</v>
      </c>
      <c r="S242" s="69">
        <v>0</v>
      </c>
      <c r="T242" s="69">
        <v>0</v>
      </c>
      <c r="U242" s="69">
        <v>5</v>
      </c>
      <c r="V242" s="69">
        <v>25110</v>
      </c>
      <c r="W242" s="69">
        <v>0</v>
      </c>
      <c r="X242" s="69">
        <v>0</v>
      </c>
      <c r="Y242" s="69">
        <v>0</v>
      </c>
      <c r="Z242" s="69">
        <v>0</v>
      </c>
      <c r="AA242" s="69">
        <v>2</v>
      </c>
      <c r="AB242" s="69">
        <v>6912</v>
      </c>
      <c r="AC242" s="69">
        <f t="shared" ref="AC242:AD243" si="254">Q242+S242+U242+W242+Y242+AA242</f>
        <v>7</v>
      </c>
      <c r="AD242" s="72">
        <f t="shared" si="254"/>
        <v>32022</v>
      </c>
      <c r="AE242" s="68">
        <f t="shared" ref="AE242:AF243" si="255">O242+AC242</f>
        <v>7</v>
      </c>
      <c r="AF242" s="69">
        <f t="shared" si="255"/>
        <v>32022</v>
      </c>
      <c r="AG242" s="69">
        <v>0</v>
      </c>
      <c r="AH242" s="70">
        <v>0</v>
      </c>
    </row>
    <row r="243" spans="2:34" ht="24" customHeight="1" x14ac:dyDescent="0.15">
      <c r="B243" s="415"/>
      <c r="C243" s="416"/>
      <c r="D243" s="416"/>
      <c r="E243" s="417"/>
      <c r="F243" s="73" t="s">
        <v>89</v>
      </c>
      <c r="G243" s="74">
        <v>0</v>
      </c>
      <c r="H243" s="75">
        <v>0</v>
      </c>
      <c r="I243" s="75">
        <v>0</v>
      </c>
      <c r="J243" s="75">
        <v>0</v>
      </c>
      <c r="K243" s="75">
        <v>0</v>
      </c>
      <c r="L243" s="75">
        <v>0</v>
      </c>
      <c r="M243" s="75">
        <v>0</v>
      </c>
      <c r="N243" s="75">
        <v>0</v>
      </c>
      <c r="O243" s="75">
        <f>G243+I243+K243+M243</f>
        <v>0</v>
      </c>
      <c r="P243" s="76">
        <f t="shared" si="253"/>
        <v>0</v>
      </c>
      <c r="Q243" s="77">
        <v>0</v>
      </c>
      <c r="R243" s="75">
        <v>0</v>
      </c>
      <c r="S243" s="75">
        <v>0</v>
      </c>
      <c r="T243" s="75">
        <v>0</v>
      </c>
      <c r="U243" s="75">
        <v>0</v>
      </c>
      <c r="V243" s="75">
        <v>0</v>
      </c>
      <c r="W243" s="75">
        <v>0</v>
      </c>
      <c r="X243" s="75">
        <v>0</v>
      </c>
      <c r="Y243" s="75">
        <v>0</v>
      </c>
      <c r="Z243" s="75">
        <v>0</v>
      </c>
      <c r="AA243" s="75">
        <v>0</v>
      </c>
      <c r="AB243" s="75">
        <v>0</v>
      </c>
      <c r="AC243" s="75">
        <f t="shared" si="254"/>
        <v>0</v>
      </c>
      <c r="AD243" s="78">
        <f t="shared" si="254"/>
        <v>0</v>
      </c>
      <c r="AE243" s="74">
        <f t="shared" si="255"/>
        <v>0</v>
      </c>
      <c r="AF243" s="75">
        <f t="shared" si="255"/>
        <v>0</v>
      </c>
      <c r="AG243" s="127">
        <v>0</v>
      </c>
      <c r="AH243" s="80">
        <v>0</v>
      </c>
    </row>
    <row r="244" spans="2:34" ht="24" customHeight="1" x14ac:dyDescent="0.15">
      <c r="B244" s="415"/>
      <c r="C244" s="416"/>
      <c r="D244" s="416"/>
      <c r="E244" s="417"/>
      <c r="F244" s="159" t="s">
        <v>15</v>
      </c>
      <c r="G244" s="160">
        <f>SUM(G241:G243)</f>
        <v>0</v>
      </c>
      <c r="H244" s="161">
        <f t="shared" ref="H244:AH244" si="256">SUM(H241:H243)</f>
        <v>0</v>
      </c>
      <c r="I244" s="161">
        <f t="shared" si="256"/>
        <v>24</v>
      </c>
      <c r="J244" s="161">
        <f t="shared" si="256"/>
        <v>182036</v>
      </c>
      <c r="K244" s="161">
        <f t="shared" si="256"/>
        <v>0</v>
      </c>
      <c r="L244" s="161">
        <f t="shared" si="256"/>
        <v>0</v>
      </c>
      <c r="M244" s="161">
        <f t="shared" si="256"/>
        <v>0</v>
      </c>
      <c r="N244" s="161">
        <f t="shared" si="256"/>
        <v>0</v>
      </c>
      <c r="O244" s="161">
        <f t="shared" si="256"/>
        <v>24</v>
      </c>
      <c r="P244" s="162">
        <f t="shared" si="256"/>
        <v>182036</v>
      </c>
      <c r="Q244" s="163">
        <f t="shared" si="256"/>
        <v>0</v>
      </c>
      <c r="R244" s="161">
        <f t="shared" si="256"/>
        <v>0</v>
      </c>
      <c r="S244" s="161">
        <f t="shared" si="256"/>
        <v>0</v>
      </c>
      <c r="T244" s="161">
        <f t="shared" si="256"/>
        <v>0</v>
      </c>
      <c r="U244" s="161">
        <f t="shared" si="256"/>
        <v>5</v>
      </c>
      <c r="V244" s="161">
        <f t="shared" si="256"/>
        <v>25110</v>
      </c>
      <c r="W244" s="161">
        <f t="shared" si="256"/>
        <v>0</v>
      </c>
      <c r="X244" s="161">
        <f t="shared" si="256"/>
        <v>0</v>
      </c>
      <c r="Y244" s="161">
        <f t="shared" si="256"/>
        <v>0</v>
      </c>
      <c r="Z244" s="161">
        <f t="shared" si="256"/>
        <v>0</v>
      </c>
      <c r="AA244" s="161">
        <f t="shared" si="256"/>
        <v>2</v>
      </c>
      <c r="AB244" s="161">
        <f t="shared" si="256"/>
        <v>6912</v>
      </c>
      <c r="AC244" s="161">
        <f t="shared" si="256"/>
        <v>7</v>
      </c>
      <c r="AD244" s="164">
        <f t="shared" si="256"/>
        <v>32022</v>
      </c>
      <c r="AE244" s="160">
        <f t="shared" si="256"/>
        <v>31</v>
      </c>
      <c r="AF244" s="161">
        <f t="shared" si="256"/>
        <v>214058</v>
      </c>
      <c r="AG244" s="161">
        <f t="shared" si="256"/>
        <v>0</v>
      </c>
      <c r="AH244" s="162">
        <f t="shared" si="256"/>
        <v>0</v>
      </c>
    </row>
    <row r="245" spans="2:34" ht="24" customHeight="1" x14ac:dyDescent="0.15">
      <c r="B245" s="479" t="s">
        <v>120</v>
      </c>
      <c r="C245" s="480"/>
      <c r="D245" s="480"/>
      <c r="E245" s="481"/>
      <c r="F245" s="106" t="s">
        <v>87</v>
      </c>
      <c r="G245" s="140"/>
      <c r="H245" s="141"/>
      <c r="I245" s="141">
        <v>19</v>
      </c>
      <c r="J245" s="141">
        <v>694936</v>
      </c>
      <c r="K245" s="141"/>
      <c r="L245" s="141"/>
      <c r="M245" s="141"/>
      <c r="N245" s="141"/>
      <c r="O245" s="141">
        <f>G245+I245+K245+M245</f>
        <v>19</v>
      </c>
      <c r="P245" s="146">
        <f>H245+J245+L245+N245</f>
        <v>694936</v>
      </c>
      <c r="Q245" s="144">
        <v>33</v>
      </c>
      <c r="R245" s="141">
        <v>1132918</v>
      </c>
      <c r="S245" s="141"/>
      <c r="T245" s="141"/>
      <c r="U245" s="141">
        <v>15</v>
      </c>
      <c r="V245" s="141">
        <v>7078514</v>
      </c>
      <c r="W245" s="141"/>
      <c r="X245" s="141"/>
      <c r="Y245" s="141"/>
      <c r="Z245" s="141"/>
      <c r="AA245" s="141"/>
      <c r="AB245" s="141"/>
      <c r="AC245" s="141">
        <f>Q245+S245+U245+W245+Y245+AA245</f>
        <v>48</v>
      </c>
      <c r="AD245" s="147">
        <f>R245+T245+V245+X245+Z245+AB245</f>
        <v>8211432</v>
      </c>
      <c r="AE245" s="140">
        <f>O245+AC245</f>
        <v>67</v>
      </c>
      <c r="AF245" s="141">
        <f>P245+AD245</f>
        <v>8906368</v>
      </c>
      <c r="AG245" s="141">
        <v>48</v>
      </c>
      <c r="AH245" s="146">
        <v>8211432</v>
      </c>
    </row>
    <row r="246" spans="2:34" ht="24" customHeight="1" x14ac:dyDescent="0.15">
      <c r="B246" s="479"/>
      <c r="C246" s="480"/>
      <c r="D246" s="480"/>
      <c r="E246" s="481"/>
      <c r="F246" s="67" t="s">
        <v>88</v>
      </c>
      <c r="G246" s="68"/>
      <c r="H246" s="69"/>
      <c r="I246" s="69"/>
      <c r="J246" s="69"/>
      <c r="K246" s="69"/>
      <c r="L246" s="69"/>
      <c r="M246" s="69"/>
      <c r="N246" s="69"/>
      <c r="O246" s="69">
        <f>G246+I246+K246+M246</f>
        <v>0</v>
      </c>
      <c r="P246" s="70">
        <f t="shared" ref="P246:P247" si="257">H246+J246+L246+N246</f>
        <v>0</v>
      </c>
      <c r="Q246" s="71"/>
      <c r="R246" s="69"/>
      <c r="S246" s="69"/>
      <c r="T246" s="69"/>
      <c r="U246" s="69"/>
      <c r="V246" s="69"/>
      <c r="W246" s="69"/>
      <c r="X246" s="69"/>
      <c r="Y246" s="69"/>
      <c r="Z246" s="69"/>
      <c r="AA246" s="69"/>
      <c r="AB246" s="69"/>
      <c r="AC246" s="69">
        <f t="shared" ref="AC246:AD247" si="258">Q246+S246+U246+W246+Y246+AA246</f>
        <v>0</v>
      </c>
      <c r="AD246" s="72">
        <f t="shared" si="258"/>
        <v>0</v>
      </c>
      <c r="AE246" s="68">
        <f t="shared" ref="AE246:AF247" si="259">O246+AC246</f>
        <v>0</v>
      </c>
      <c r="AF246" s="69">
        <f t="shared" si="259"/>
        <v>0</v>
      </c>
      <c r="AG246" s="69"/>
      <c r="AH246" s="70"/>
    </row>
    <row r="247" spans="2:34" ht="24" customHeight="1" x14ac:dyDescent="0.15">
      <c r="B247" s="479"/>
      <c r="C247" s="480"/>
      <c r="D247" s="480"/>
      <c r="E247" s="481"/>
      <c r="F247" s="73" t="s">
        <v>89</v>
      </c>
      <c r="G247" s="74"/>
      <c r="H247" s="75"/>
      <c r="I247" s="75"/>
      <c r="J247" s="75"/>
      <c r="K247" s="75"/>
      <c r="L247" s="75"/>
      <c r="M247" s="75"/>
      <c r="N247" s="75"/>
      <c r="O247" s="75">
        <f>G247+I247+K247+M247</f>
        <v>0</v>
      </c>
      <c r="P247" s="76">
        <f t="shared" si="257"/>
        <v>0</v>
      </c>
      <c r="Q247" s="77"/>
      <c r="R247" s="75"/>
      <c r="S247" s="75"/>
      <c r="T247" s="75"/>
      <c r="U247" s="75"/>
      <c r="V247" s="75"/>
      <c r="W247" s="75"/>
      <c r="X247" s="75"/>
      <c r="Y247" s="75"/>
      <c r="Z247" s="75"/>
      <c r="AA247" s="75"/>
      <c r="AB247" s="75"/>
      <c r="AC247" s="75">
        <f t="shared" si="258"/>
        <v>0</v>
      </c>
      <c r="AD247" s="78">
        <f t="shared" si="258"/>
        <v>0</v>
      </c>
      <c r="AE247" s="74">
        <f t="shared" si="259"/>
        <v>0</v>
      </c>
      <c r="AF247" s="75">
        <f t="shared" si="259"/>
        <v>0</v>
      </c>
      <c r="AG247" s="79"/>
      <c r="AH247" s="118"/>
    </row>
    <row r="248" spans="2:34" ht="24" customHeight="1" x14ac:dyDescent="0.15">
      <c r="B248" s="479"/>
      <c r="C248" s="480"/>
      <c r="D248" s="480"/>
      <c r="E248" s="481"/>
      <c r="F248" s="128" t="s">
        <v>15</v>
      </c>
      <c r="G248" s="129">
        <f>SUM(G245:G247)</f>
        <v>0</v>
      </c>
      <c r="H248" s="130">
        <f t="shared" ref="H248:AH248" si="260">SUM(H245:H247)</f>
        <v>0</v>
      </c>
      <c r="I248" s="130">
        <f t="shared" si="260"/>
        <v>19</v>
      </c>
      <c r="J248" s="130">
        <f t="shared" si="260"/>
        <v>694936</v>
      </c>
      <c r="K248" s="130">
        <f t="shared" si="260"/>
        <v>0</v>
      </c>
      <c r="L248" s="130">
        <f t="shared" si="260"/>
        <v>0</v>
      </c>
      <c r="M248" s="130">
        <f t="shared" si="260"/>
        <v>0</v>
      </c>
      <c r="N248" s="130">
        <f t="shared" si="260"/>
        <v>0</v>
      </c>
      <c r="O248" s="130">
        <f t="shared" si="260"/>
        <v>19</v>
      </c>
      <c r="P248" s="131">
        <f t="shared" si="260"/>
        <v>694936</v>
      </c>
      <c r="Q248" s="132">
        <f t="shared" si="260"/>
        <v>33</v>
      </c>
      <c r="R248" s="130">
        <f t="shared" si="260"/>
        <v>1132918</v>
      </c>
      <c r="S248" s="130">
        <f t="shared" si="260"/>
        <v>0</v>
      </c>
      <c r="T248" s="130">
        <f t="shared" si="260"/>
        <v>0</v>
      </c>
      <c r="U248" s="130">
        <f t="shared" si="260"/>
        <v>15</v>
      </c>
      <c r="V248" s="130">
        <f t="shared" si="260"/>
        <v>7078514</v>
      </c>
      <c r="W248" s="130">
        <f t="shared" si="260"/>
        <v>0</v>
      </c>
      <c r="X248" s="130">
        <f t="shared" si="260"/>
        <v>0</v>
      </c>
      <c r="Y248" s="130">
        <f t="shared" si="260"/>
        <v>0</v>
      </c>
      <c r="Z248" s="130">
        <f t="shared" si="260"/>
        <v>0</v>
      </c>
      <c r="AA248" s="130">
        <f t="shared" si="260"/>
        <v>0</v>
      </c>
      <c r="AB248" s="130">
        <f t="shared" si="260"/>
        <v>0</v>
      </c>
      <c r="AC248" s="130">
        <f t="shared" si="260"/>
        <v>48</v>
      </c>
      <c r="AD248" s="133">
        <f t="shared" si="260"/>
        <v>8211432</v>
      </c>
      <c r="AE248" s="129">
        <f t="shared" si="260"/>
        <v>67</v>
      </c>
      <c r="AF248" s="130">
        <f t="shared" si="260"/>
        <v>8906368</v>
      </c>
      <c r="AG248" s="130">
        <f t="shared" si="260"/>
        <v>48</v>
      </c>
      <c r="AH248" s="131">
        <f t="shared" si="260"/>
        <v>8211432</v>
      </c>
    </row>
    <row r="249" spans="2:34" ht="24" customHeight="1" x14ac:dyDescent="0.15">
      <c r="B249" s="415" t="s">
        <v>121</v>
      </c>
      <c r="C249" s="416"/>
      <c r="D249" s="416"/>
      <c r="E249" s="416"/>
      <c r="F249" s="234" t="s">
        <v>87</v>
      </c>
      <c r="G249" s="68"/>
      <c r="H249" s="69"/>
      <c r="I249" s="69"/>
      <c r="J249" s="69"/>
      <c r="K249" s="69"/>
      <c r="L249" s="69"/>
      <c r="M249" s="69"/>
      <c r="N249" s="69"/>
      <c r="O249" s="69">
        <f>G249+I249+K249+M249</f>
        <v>0</v>
      </c>
      <c r="P249" s="70">
        <f>H249+J249+L249+N249</f>
        <v>0</v>
      </c>
      <c r="Q249" s="71"/>
      <c r="R249" s="69"/>
      <c r="S249" s="69">
        <v>2</v>
      </c>
      <c r="T249" s="69">
        <v>17928</v>
      </c>
      <c r="U249" s="69"/>
      <c r="V249" s="69"/>
      <c r="W249" s="69"/>
      <c r="X249" s="69"/>
      <c r="Y249" s="69"/>
      <c r="Z249" s="69"/>
      <c r="AA249" s="69"/>
      <c r="AB249" s="69"/>
      <c r="AC249" s="69">
        <f>Q249+S249+U249+W249+Y249+AA249</f>
        <v>2</v>
      </c>
      <c r="AD249" s="72">
        <f>R249+T249+V249+X249+Z249+AB249</f>
        <v>17928</v>
      </c>
      <c r="AE249" s="68">
        <f>O249+AC249</f>
        <v>2</v>
      </c>
      <c r="AF249" s="69">
        <f>P249+AD249</f>
        <v>17928</v>
      </c>
      <c r="AG249" s="69"/>
      <c r="AH249" s="70"/>
    </row>
    <row r="250" spans="2:34" ht="24" customHeight="1" x14ac:dyDescent="0.15">
      <c r="B250" s="415"/>
      <c r="C250" s="416"/>
      <c r="D250" s="416"/>
      <c r="E250" s="416"/>
      <c r="F250" s="67" t="s">
        <v>88</v>
      </c>
      <c r="G250" s="68"/>
      <c r="H250" s="69"/>
      <c r="I250" s="69"/>
      <c r="J250" s="69"/>
      <c r="K250" s="69"/>
      <c r="L250" s="69"/>
      <c r="M250" s="69"/>
      <c r="N250" s="69"/>
      <c r="O250" s="69">
        <f>G250+I250+K250+M250</f>
        <v>0</v>
      </c>
      <c r="P250" s="70">
        <f t="shared" ref="P250:P251" si="261">H250+J250+L250+N250</f>
        <v>0</v>
      </c>
      <c r="Q250" s="71"/>
      <c r="R250" s="69"/>
      <c r="S250" s="69"/>
      <c r="T250" s="69"/>
      <c r="U250" s="69"/>
      <c r="V250" s="69"/>
      <c r="W250" s="69"/>
      <c r="X250" s="69"/>
      <c r="Y250" s="69"/>
      <c r="Z250" s="69"/>
      <c r="AA250" s="69"/>
      <c r="AB250" s="69"/>
      <c r="AC250" s="69">
        <f t="shared" ref="AC250:AD251" si="262">Q250+S250+U250+W250+Y250+AA250</f>
        <v>0</v>
      </c>
      <c r="AD250" s="72">
        <f t="shared" si="262"/>
        <v>0</v>
      </c>
      <c r="AE250" s="68">
        <f t="shared" ref="AE250:AF251" si="263">O250+AC250</f>
        <v>0</v>
      </c>
      <c r="AF250" s="69">
        <f t="shared" si="263"/>
        <v>0</v>
      </c>
      <c r="AG250" s="69"/>
      <c r="AH250" s="70"/>
    </row>
    <row r="251" spans="2:34" ht="24" customHeight="1" x14ac:dyDescent="0.15">
      <c r="B251" s="415"/>
      <c r="C251" s="416"/>
      <c r="D251" s="416"/>
      <c r="E251" s="416"/>
      <c r="F251" s="73" t="s">
        <v>89</v>
      </c>
      <c r="G251" s="74"/>
      <c r="H251" s="75"/>
      <c r="I251" s="75"/>
      <c r="J251" s="75"/>
      <c r="K251" s="75"/>
      <c r="L251" s="75"/>
      <c r="M251" s="75"/>
      <c r="N251" s="75"/>
      <c r="O251" s="75">
        <f>G251+I251+K251+M251</f>
        <v>0</v>
      </c>
      <c r="P251" s="76">
        <f t="shared" si="261"/>
        <v>0</v>
      </c>
      <c r="Q251" s="77"/>
      <c r="R251" s="75"/>
      <c r="S251" s="75"/>
      <c r="T251" s="75"/>
      <c r="U251" s="75"/>
      <c r="V251" s="75"/>
      <c r="W251" s="75"/>
      <c r="X251" s="75"/>
      <c r="Y251" s="75"/>
      <c r="Z251" s="75"/>
      <c r="AA251" s="75"/>
      <c r="AB251" s="75"/>
      <c r="AC251" s="75">
        <f t="shared" si="262"/>
        <v>0</v>
      </c>
      <c r="AD251" s="78">
        <f t="shared" si="262"/>
        <v>0</v>
      </c>
      <c r="AE251" s="74">
        <f t="shared" si="263"/>
        <v>0</v>
      </c>
      <c r="AF251" s="75">
        <f t="shared" si="263"/>
        <v>0</v>
      </c>
      <c r="AG251" s="79"/>
      <c r="AH251" s="118"/>
    </row>
    <row r="252" spans="2:34" ht="24" customHeight="1" x14ac:dyDescent="0.15">
      <c r="B252" s="415"/>
      <c r="C252" s="416"/>
      <c r="D252" s="416"/>
      <c r="E252" s="416"/>
      <c r="F252" s="159" t="s">
        <v>15</v>
      </c>
      <c r="G252" s="160">
        <f>SUM(G249:G251)</f>
        <v>0</v>
      </c>
      <c r="H252" s="161">
        <f t="shared" ref="H252:AH252" si="264">SUM(H249:H251)</f>
        <v>0</v>
      </c>
      <c r="I252" s="161">
        <f t="shared" si="264"/>
        <v>0</v>
      </c>
      <c r="J252" s="161">
        <f t="shared" si="264"/>
        <v>0</v>
      </c>
      <c r="K252" s="161">
        <f t="shared" si="264"/>
        <v>0</v>
      </c>
      <c r="L252" s="161">
        <f t="shared" si="264"/>
        <v>0</v>
      </c>
      <c r="M252" s="161">
        <f t="shared" si="264"/>
        <v>0</v>
      </c>
      <c r="N252" s="161">
        <f t="shared" si="264"/>
        <v>0</v>
      </c>
      <c r="O252" s="161">
        <f t="shared" si="264"/>
        <v>0</v>
      </c>
      <c r="P252" s="162">
        <f t="shared" si="264"/>
        <v>0</v>
      </c>
      <c r="Q252" s="163">
        <f t="shared" si="264"/>
        <v>0</v>
      </c>
      <c r="R252" s="161">
        <f t="shared" si="264"/>
        <v>0</v>
      </c>
      <c r="S252" s="161">
        <f t="shared" si="264"/>
        <v>2</v>
      </c>
      <c r="T252" s="161">
        <f t="shared" si="264"/>
        <v>17928</v>
      </c>
      <c r="U252" s="161">
        <f t="shared" si="264"/>
        <v>0</v>
      </c>
      <c r="V252" s="161">
        <f t="shared" si="264"/>
        <v>0</v>
      </c>
      <c r="W252" s="161">
        <f t="shared" si="264"/>
        <v>0</v>
      </c>
      <c r="X252" s="161">
        <f t="shared" si="264"/>
        <v>0</v>
      </c>
      <c r="Y252" s="161">
        <f t="shared" si="264"/>
        <v>0</v>
      </c>
      <c r="Z252" s="161">
        <f t="shared" si="264"/>
        <v>0</v>
      </c>
      <c r="AA252" s="161">
        <f t="shared" si="264"/>
        <v>0</v>
      </c>
      <c r="AB252" s="161">
        <f t="shared" si="264"/>
        <v>0</v>
      </c>
      <c r="AC252" s="161">
        <f t="shared" si="264"/>
        <v>2</v>
      </c>
      <c r="AD252" s="164">
        <f t="shared" si="264"/>
        <v>17928</v>
      </c>
      <c r="AE252" s="160">
        <f t="shared" si="264"/>
        <v>2</v>
      </c>
      <c r="AF252" s="161">
        <f t="shared" si="264"/>
        <v>17928</v>
      </c>
      <c r="AG252" s="161">
        <f t="shared" si="264"/>
        <v>0</v>
      </c>
      <c r="AH252" s="162">
        <f t="shared" si="264"/>
        <v>0</v>
      </c>
    </row>
    <row r="253" spans="2:34" ht="24" customHeight="1" x14ac:dyDescent="0.15">
      <c r="B253" s="426" t="s">
        <v>122</v>
      </c>
      <c r="C253" s="427"/>
      <c r="D253" s="427"/>
      <c r="E253" s="434"/>
      <c r="F253" s="234" t="s">
        <v>87</v>
      </c>
      <c r="G253" s="68"/>
      <c r="H253" s="69"/>
      <c r="I253" s="69">
        <v>81</v>
      </c>
      <c r="J253" s="235">
        <v>1616750</v>
      </c>
      <c r="K253" s="69"/>
      <c r="L253" s="69"/>
      <c r="M253" s="69"/>
      <c r="N253" s="69"/>
      <c r="O253" s="69">
        <f>G253+I253+K253+M253</f>
        <v>81</v>
      </c>
      <c r="P253" s="236">
        <f>H253+J253+L253+N253</f>
        <v>1616750</v>
      </c>
      <c r="Q253" s="71"/>
      <c r="R253" s="69"/>
      <c r="S253" s="69"/>
      <c r="T253" s="69"/>
      <c r="U253" s="69"/>
      <c r="V253" s="69"/>
      <c r="W253" s="69"/>
      <c r="X253" s="69"/>
      <c r="Y253" s="69"/>
      <c r="Z253" s="69"/>
      <c r="AA253" s="69"/>
      <c r="AB253" s="69"/>
      <c r="AC253" s="69">
        <f>Q253+S253+U253+W253+Y253+AA253</f>
        <v>0</v>
      </c>
      <c r="AD253" s="72">
        <f>R253+T253+V253+X253+Z253+AB253</f>
        <v>0</v>
      </c>
      <c r="AE253" s="68">
        <f>O253+AC253</f>
        <v>81</v>
      </c>
      <c r="AF253" s="235">
        <f>P253+AD253</f>
        <v>1616750</v>
      </c>
      <c r="AG253" s="69">
        <v>81</v>
      </c>
      <c r="AH253" s="236">
        <v>1616750</v>
      </c>
    </row>
    <row r="254" spans="2:34" ht="24" customHeight="1" x14ac:dyDescent="0.15">
      <c r="B254" s="479"/>
      <c r="C254" s="480"/>
      <c r="D254" s="480"/>
      <c r="E254" s="481"/>
      <c r="F254" s="67" t="s">
        <v>88</v>
      </c>
      <c r="G254" s="68"/>
      <c r="H254" s="69"/>
      <c r="I254" s="69"/>
      <c r="J254" s="69"/>
      <c r="K254" s="69"/>
      <c r="L254" s="69"/>
      <c r="M254" s="69"/>
      <c r="N254" s="69"/>
      <c r="O254" s="69">
        <f>G254+I254+K254+M254</f>
        <v>0</v>
      </c>
      <c r="P254" s="70">
        <f t="shared" ref="P254:P255" si="265">H254+J254+L254+N254</f>
        <v>0</v>
      </c>
      <c r="Q254" s="71"/>
      <c r="R254" s="69"/>
      <c r="S254" s="69"/>
      <c r="T254" s="69"/>
      <c r="U254" s="69"/>
      <c r="V254" s="69"/>
      <c r="W254" s="69"/>
      <c r="X254" s="69"/>
      <c r="Y254" s="69"/>
      <c r="Z254" s="69"/>
      <c r="AA254" s="69"/>
      <c r="AB254" s="69"/>
      <c r="AC254" s="69">
        <f t="shared" ref="AC254:AD255" si="266">Q254+S254+U254+W254+Y254+AA254</f>
        <v>0</v>
      </c>
      <c r="AD254" s="72">
        <f t="shared" si="266"/>
        <v>0</v>
      </c>
      <c r="AE254" s="68">
        <f t="shared" ref="AE254:AF255" si="267">O254+AC254</f>
        <v>0</v>
      </c>
      <c r="AF254" s="69">
        <f t="shared" si="267"/>
        <v>0</v>
      </c>
      <c r="AG254" s="69"/>
      <c r="AH254" s="70"/>
    </row>
    <row r="255" spans="2:34" ht="24" customHeight="1" x14ac:dyDescent="0.15">
      <c r="B255" s="479"/>
      <c r="C255" s="480"/>
      <c r="D255" s="480"/>
      <c r="E255" s="481"/>
      <c r="F255" s="73" t="s">
        <v>89</v>
      </c>
      <c r="G255" s="74"/>
      <c r="H255" s="75"/>
      <c r="I255" s="75"/>
      <c r="J255" s="75"/>
      <c r="K255" s="75"/>
      <c r="L255" s="75"/>
      <c r="M255" s="75"/>
      <c r="N255" s="75"/>
      <c r="O255" s="75">
        <f>G255+I255+K255+M255</f>
        <v>0</v>
      </c>
      <c r="P255" s="76">
        <f t="shared" si="265"/>
        <v>0</v>
      </c>
      <c r="Q255" s="77"/>
      <c r="R255" s="75"/>
      <c r="S255" s="75"/>
      <c r="T255" s="75"/>
      <c r="U255" s="75"/>
      <c r="V255" s="75"/>
      <c r="W255" s="75"/>
      <c r="X255" s="75"/>
      <c r="Y255" s="75"/>
      <c r="Z255" s="75"/>
      <c r="AA255" s="75"/>
      <c r="AB255" s="75"/>
      <c r="AC255" s="75">
        <f t="shared" si="266"/>
        <v>0</v>
      </c>
      <c r="AD255" s="78">
        <f t="shared" si="266"/>
        <v>0</v>
      </c>
      <c r="AE255" s="74">
        <f t="shared" si="267"/>
        <v>0</v>
      </c>
      <c r="AF255" s="75">
        <f t="shared" si="267"/>
        <v>0</v>
      </c>
      <c r="AG255" s="79"/>
      <c r="AH255" s="118"/>
    </row>
    <row r="256" spans="2:34" ht="24" customHeight="1" thickBot="1" x14ac:dyDescent="0.2">
      <c r="B256" s="479"/>
      <c r="C256" s="480"/>
      <c r="D256" s="480"/>
      <c r="E256" s="481"/>
      <c r="F256" s="159" t="s">
        <v>15</v>
      </c>
      <c r="G256" s="160">
        <f>SUM(G253:G255)</f>
        <v>0</v>
      </c>
      <c r="H256" s="161">
        <f t="shared" ref="H256:AH256" si="268">SUM(H253:H255)</f>
        <v>0</v>
      </c>
      <c r="I256" s="161">
        <f t="shared" si="268"/>
        <v>81</v>
      </c>
      <c r="J256" s="237">
        <f t="shared" si="268"/>
        <v>1616750</v>
      </c>
      <c r="K256" s="161">
        <f t="shared" si="268"/>
        <v>0</v>
      </c>
      <c r="L256" s="161">
        <f t="shared" si="268"/>
        <v>0</v>
      </c>
      <c r="M256" s="161">
        <f t="shared" si="268"/>
        <v>0</v>
      </c>
      <c r="N256" s="161">
        <f t="shared" si="268"/>
        <v>0</v>
      </c>
      <c r="O256" s="161">
        <f t="shared" si="268"/>
        <v>81</v>
      </c>
      <c r="P256" s="238">
        <f t="shared" si="268"/>
        <v>1616750</v>
      </c>
      <c r="Q256" s="163">
        <f t="shared" si="268"/>
        <v>0</v>
      </c>
      <c r="R256" s="161">
        <f t="shared" si="268"/>
        <v>0</v>
      </c>
      <c r="S256" s="161">
        <f t="shared" si="268"/>
        <v>0</v>
      </c>
      <c r="T256" s="161">
        <f t="shared" si="268"/>
        <v>0</v>
      </c>
      <c r="U256" s="161">
        <f t="shared" si="268"/>
        <v>0</v>
      </c>
      <c r="V256" s="161">
        <f t="shared" si="268"/>
        <v>0</v>
      </c>
      <c r="W256" s="161">
        <f t="shared" si="268"/>
        <v>0</v>
      </c>
      <c r="X256" s="161">
        <f t="shared" si="268"/>
        <v>0</v>
      </c>
      <c r="Y256" s="161">
        <f t="shared" si="268"/>
        <v>0</v>
      </c>
      <c r="Z256" s="161">
        <f t="shared" si="268"/>
        <v>0</v>
      </c>
      <c r="AA256" s="161">
        <f t="shared" si="268"/>
        <v>0</v>
      </c>
      <c r="AB256" s="161">
        <f t="shared" si="268"/>
        <v>0</v>
      </c>
      <c r="AC256" s="161">
        <f t="shared" si="268"/>
        <v>0</v>
      </c>
      <c r="AD256" s="164">
        <f t="shared" si="268"/>
        <v>0</v>
      </c>
      <c r="AE256" s="160">
        <f t="shared" si="268"/>
        <v>81</v>
      </c>
      <c r="AF256" s="237">
        <f t="shared" si="268"/>
        <v>1616750</v>
      </c>
      <c r="AG256" s="161">
        <f t="shared" si="268"/>
        <v>81</v>
      </c>
      <c r="AH256" s="238">
        <f t="shared" si="268"/>
        <v>1616750</v>
      </c>
    </row>
    <row r="257" spans="2:34" ht="24" customHeight="1" x14ac:dyDescent="0.15">
      <c r="B257" s="415" t="s">
        <v>257</v>
      </c>
      <c r="C257" s="418"/>
      <c r="D257" s="418"/>
      <c r="E257" s="435"/>
      <c r="F257" s="64" t="s">
        <v>4</v>
      </c>
      <c r="G257" s="25"/>
      <c r="H257" s="20"/>
      <c r="I257" s="20"/>
      <c r="J257" s="20"/>
      <c r="K257" s="20"/>
      <c r="L257" s="20"/>
      <c r="M257" s="20"/>
      <c r="N257" s="20"/>
      <c r="O257" s="20">
        <f>G257+I257+K257+M257</f>
        <v>0</v>
      </c>
      <c r="P257" s="65">
        <f>H257+J257+L257+N257</f>
        <v>0</v>
      </c>
      <c r="Q257" s="23"/>
      <c r="R257" s="20"/>
      <c r="S257" s="20"/>
      <c r="T257" s="20"/>
      <c r="U257" s="20"/>
      <c r="V257" s="20"/>
      <c r="W257" s="20"/>
      <c r="X257" s="20"/>
      <c r="Y257" s="20"/>
      <c r="Z257" s="20"/>
      <c r="AA257" s="20"/>
      <c r="AB257" s="20"/>
      <c r="AC257" s="20">
        <f>Q257+S257+U257+W257+Y257+AA257</f>
        <v>0</v>
      </c>
      <c r="AD257" s="66">
        <f>R257+T257+V257+X257+Z257+AB257</f>
        <v>0</v>
      </c>
      <c r="AE257" s="25">
        <f>O257+AC257</f>
        <v>0</v>
      </c>
      <c r="AF257" s="20">
        <f>P257+AD257</f>
        <v>0</v>
      </c>
      <c r="AG257" s="20"/>
      <c r="AH257" s="65"/>
    </row>
    <row r="258" spans="2:34" ht="24" customHeight="1" x14ac:dyDescent="0.15">
      <c r="B258" s="415"/>
      <c r="C258" s="418"/>
      <c r="D258" s="418"/>
      <c r="E258" s="435"/>
      <c r="F258" s="67" t="s">
        <v>5</v>
      </c>
      <c r="G258" s="68"/>
      <c r="H258" s="69"/>
      <c r="I258" s="69"/>
      <c r="J258" s="69"/>
      <c r="K258" s="69"/>
      <c r="L258" s="69"/>
      <c r="M258" s="69"/>
      <c r="N258" s="69"/>
      <c r="O258" s="69">
        <f>G258+I258+K258+M258</f>
        <v>0</v>
      </c>
      <c r="P258" s="70">
        <f t="shared" ref="P258:P259" si="269">H258+J258+L258+N258</f>
        <v>0</v>
      </c>
      <c r="Q258" s="71"/>
      <c r="R258" s="69"/>
      <c r="S258" s="69"/>
      <c r="T258" s="69"/>
      <c r="U258" s="69"/>
      <c r="V258" s="69"/>
      <c r="W258" s="69"/>
      <c r="X258" s="69"/>
      <c r="Y258" s="69"/>
      <c r="Z258" s="69"/>
      <c r="AA258" s="69"/>
      <c r="AB258" s="69"/>
      <c r="AC258" s="69">
        <f t="shared" ref="AC258:AC259" si="270">Q258+S258+U258+W258+Y258+AA258</f>
        <v>0</v>
      </c>
      <c r="AD258" s="72">
        <f t="shared" ref="AD258:AD259" si="271">R258+T258+V258+X258+Z258+AB258</f>
        <v>0</v>
      </c>
      <c r="AE258" s="68">
        <f t="shared" ref="AE258:AE259" si="272">O258+AC258</f>
        <v>0</v>
      </c>
      <c r="AF258" s="69">
        <f t="shared" ref="AF258:AF259" si="273">P258+AD258</f>
        <v>0</v>
      </c>
      <c r="AG258" s="69"/>
      <c r="AH258" s="70"/>
    </row>
    <row r="259" spans="2:34" ht="24" customHeight="1" x14ac:dyDescent="0.15">
      <c r="B259" s="415"/>
      <c r="C259" s="418"/>
      <c r="D259" s="418"/>
      <c r="E259" s="435"/>
      <c r="F259" s="73" t="s">
        <v>9</v>
      </c>
      <c r="G259" s="74"/>
      <c r="H259" s="75"/>
      <c r="I259" s="75"/>
      <c r="J259" s="75"/>
      <c r="K259" s="75"/>
      <c r="L259" s="75"/>
      <c r="M259" s="75"/>
      <c r="N259" s="75"/>
      <c r="O259" s="75">
        <f>G259+I259+K259+M259</f>
        <v>0</v>
      </c>
      <c r="P259" s="76">
        <f t="shared" si="269"/>
        <v>0</v>
      </c>
      <c r="Q259" s="77"/>
      <c r="R259" s="75"/>
      <c r="S259" s="75"/>
      <c r="T259" s="75"/>
      <c r="U259" s="75"/>
      <c r="V259" s="75"/>
      <c r="W259" s="75"/>
      <c r="X259" s="75"/>
      <c r="Y259" s="75"/>
      <c r="Z259" s="75"/>
      <c r="AA259" s="75"/>
      <c r="AB259" s="75"/>
      <c r="AC259" s="75">
        <f t="shared" si="270"/>
        <v>0</v>
      </c>
      <c r="AD259" s="78">
        <f t="shared" si="271"/>
        <v>0</v>
      </c>
      <c r="AE259" s="74">
        <f t="shared" si="272"/>
        <v>0</v>
      </c>
      <c r="AF259" s="75">
        <f t="shared" si="273"/>
        <v>0</v>
      </c>
      <c r="AG259" s="79"/>
      <c r="AH259" s="118"/>
    </row>
    <row r="260" spans="2:34" ht="24" customHeight="1" thickBot="1" x14ac:dyDescent="0.2">
      <c r="B260" s="454"/>
      <c r="C260" s="418"/>
      <c r="D260" s="418"/>
      <c r="E260" s="435"/>
      <c r="F260" s="26" t="s">
        <v>15</v>
      </c>
      <c r="G260" s="27">
        <f>SUM(G257:G259)</f>
        <v>0</v>
      </c>
      <c r="H260" s="29">
        <f t="shared" ref="H260:AH260" si="274">SUM(H257:H259)</f>
        <v>0</v>
      </c>
      <c r="I260" s="29">
        <f t="shared" si="274"/>
        <v>0</v>
      </c>
      <c r="J260" s="29">
        <f t="shared" si="274"/>
        <v>0</v>
      </c>
      <c r="K260" s="29">
        <f t="shared" si="274"/>
        <v>0</v>
      </c>
      <c r="L260" s="29">
        <f t="shared" si="274"/>
        <v>0</v>
      </c>
      <c r="M260" s="29">
        <f t="shared" si="274"/>
        <v>0</v>
      </c>
      <c r="N260" s="29">
        <f t="shared" si="274"/>
        <v>0</v>
      </c>
      <c r="O260" s="29">
        <f t="shared" si="274"/>
        <v>0</v>
      </c>
      <c r="P260" s="81">
        <f t="shared" si="274"/>
        <v>0</v>
      </c>
      <c r="Q260" s="31">
        <f t="shared" si="274"/>
        <v>0</v>
      </c>
      <c r="R260" s="29">
        <f t="shared" si="274"/>
        <v>0</v>
      </c>
      <c r="S260" s="29">
        <f t="shared" si="274"/>
        <v>0</v>
      </c>
      <c r="T260" s="29">
        <f t="shared" si="274"/>
        <v>0</v>
      </c>
      <c r="U260" s="29">
        <f t="shared" si="274"/>
        <v>0</v>
      </c>
      <c r="V260" s="29">
        <f t="shared" si="274"/>
        <v>0</v>
      </c>
      <c r="W260" s="29">
        <f t="shared" si="274"/>
        <v>0</v>
      </c>
      <c r="X260" s="29">
        <f t="shared" si="274"/>
        <v>0</v>
      </c>
      <c r="Y260" s="29">
        <f t="shared" si="274"/>
        <v>0</v>
      </c>
      <c r="Z260" s="29">
        <f t="shared" si="274"/>
        <v>0</v>
      </c>
      <c r="AA260" s="29">
        <f t="shared" si="274"/>
        <v>0</v>
      </c>
      <c r="AB260" s="29">
        <f t="shared" si="274"/>
        <v>0</v>
      </c>
      <c r="AC260" s="29">
        <f t="shared" si="274"/>
        <v>0</v>
      </c>
      <c r="AD260" s="82">
        <f t="shared" si="274"/>
        <v>0</v>
      </c>
      <c r="AE260" s="27">
        <f t="shared" si="274"/>
        <v>0</v>
      </c>
      <c r="AF260" s="29">
        <f t="shared" si="274"/>
        <v>0</v>
      </c>
      <c r="AG260" s="29">
        <f t="shared" si="274"/>
        <v>0</v>
      </c>
      <c r="AH260" s="81">
        <f t="shared" si="274"/>
        <v>0</v>
      </c>
    </row>
    <row r="261" spans="2:34" ht="24" customHeight="1" x14ac:dyDescent="0.15">
      <c r="B261" s="415" t="s">
        <v>123</v>
      </c>
      <c r="C261" s="416"/>
      <c r="D261" s="416"/>
      <c r="E261" s="417"/>
      <c r="F261" s="106" t="s">
        <v>87</v>
      </c>
      <c r="G261" s="140">
        <v>2</v>
      </c>
      <c r="H261" s="239">
        <v>3153</v>
      </c>
      <c r="I261" s="141">
        <v>13</v>
      </c>
      <c r="J261" s="239">
        <v>182709</v>
      </c>
      <c r="K261" s="141"/>
      <c r="L261" s="141"/>
      <c r="M261" s="141"/>
      <c r="N261" s="141"/>
      <c r="O261" s="141">
        <f>G261+I261+K261+M261</f>
        <v>15</v>
      </c>
      <c r="P261" s="240">
        <f>H261+J261+L261+N261</f>
        <v>185862</v>
      </c>
      <c r="Q261" s="144">
        <v>10</v>
      </c>
      <c r="R261" s="239">
        <v>509004</v>
      </c>
      <c r="S261" s="141">
        <v>22</v>
      </c>
      <c r="T261" s="239">
        <v>337347</v>
      </c>
      <c r="U261" s="141">
        <v>2</v>
      </c>
      <c r="V261" s="141">
        <v>223748</v>
      </c>
      <c r="W261" s="141"/>
      <c r="X261" s="141"/>
      <c r="Y261" s="141"/>
      <c r="Z261" s="141"/>
      <c r="AA261" s="141"/>
      <c r="AB261" s="141"/>
      <c r="AC261" s="141">
        <f>Q261+S261+U261+W261+Y261+AA261</f>
        <v>34</v>
      </c>
      <c r="AD261" s="241">
        <f>R261+T261+V261+X261+Z261+AB261</f>
        <v>1070099</v>
      </c>
      <c r="AE261" s="140">
        <f>O261+AC261</f>
        <v>49</v>
      </c>
      <c r="AF261" s="239">
        <f>P261+AD261</f>
        <v>1255961</v>
      </c>
      <c r="AG261" s="141"/>
      <c r="AH261" s="146"/>
    </row>
    <row r="262" spans="2:34" ht="24" customHeight="1" x14ac:dyDescent="0.15">
      <c r="B262" s="415"/>
      <c r="C262" s="416"/>
      <c r="D262" s="416"/>
      <c r="E262" s="417"/>
      <c r="F262" s="67" t="s">
        <v>88</v>
      </c>
      <c r="G262" s="68"/>
      <c r="H262" s="69"/>
      <c r="I262" s="69"/>
      <c r="J262" s="235"/>
      <c r="K262" s="69"/>
      <c r="L262" s="69"/>
      <c r="M262" s="69"/>
      <c r="N262" s="69"/>
      <c r="O262" s="69">
        <f>G262+I262+K262+M262</f>
        <v>0</v>
      </c>
      <c r="P262" s="236">
        <f t="shared" ref="P262:P263" si="275">H262+J262+L262+N262</f>
        <v>0</v>
      </c>
      <c r="Q262" s="71"/>
      <c r="R262" s="235"/>
      <c r="S262" s="69"/>
      <c r="T262" s="235"/>
      <c r="U262" s="69"/>
      <c r="V262" s="235"/>
      <c r="W262" s="69"/>
      <c r="X262" s="69"/>
      <c r="Y262" s="69"/>
      <c r="Z262" s="69"/>
      <c r="AA262" s="69"/>
      <c r="AB262" s="69"/>
      <c r="AC262" s="69">
        <f t="shared" ref="AC262:AD263" si="276">Q262+S262+U262+W262+Y262+AA262</f>
        <v>0</v>
      </c>
      <c r="AD262" s="242">
        <f t="shared" si="276"/>
        <v>0</v>
      </c>
      <c r="AE262" s="68">
        <f t="shared" ref="AE262:AF263" si="277">O262+AC262</f>
        <v>0</v>
      </c>
      <c r="AF262" s="235">
        <f t="shared" si="277"/>
        <v>0</v>
      </c>
      <c r="AG262" s="69"/>
      <c r="AH262" s="70"/>
    </row>
    <row r="263" spans="2:34" ht="24" customHeight="1" x14ac:dyDescent="0.15">
      <c r="B263" s="415"/>
      <c r="C263" s="416"/>
      <c r="D263" s="416"/>
      <c r="E263" s="417"/>
      <c r="F263" s="73" t="s">
        <v>89</v>
      </c>
      <c r="G263" s="74"/>
      <c r="H263" s="75"/>
      <c r="I263" s="75"/>
      <c r="J263" s="243"/>
      <c r="K263" s="75"/>
      <c r="L263" s="75"/>
      <c r="M263" s="75"/>
      <c r="N263" s="75"/>
      <c r="O263" s="75">
        <f>G263+I263+K263+M263</f>
        <v>0</v>
      </c>
      <c r="P263" s="244">
        <f t="shared" si="275"/>
        <v>0</v>
      </c>
      <c r="Q263" s="77"/>
      <c r="R263" s="243"/>
      <c r="S263" s="75"/>
      <c r="T263" s="243"/>
      <c r="U263" s="75"/>
      <c r="V263" s="243"/>
      <c r="W263" s="75"/>
      <c r="X263" s="75"/>
      <c r="Y263" s="75"/>
      <c r="Z263" s="75"/>
      <c r="AA263" s="75"/>
      <c r="AB263" s="75"/>
      <c r="AC263" s="75">
        <f t="shared" si="276"/>
        <v>0</v>
      </c>
      <c r="AD263" s="245">
        <f t="shared" si="276"/>
        <v>0</v>
      </c>
      <c r="AE263" s="74">
        <f t="shared" si="277"/>
        <v>0</v>
      </c>
      <c r="AF263" s="243">
        <f t="shared" si="277"/>
        <v>0</v>
      </c>
      <c r="AG263" s="79"/>
      <c r="AH263" s="118"/>
    </row>
    <row r="264" spans="2:34" ht="24" customHeight="1" thickBot="1" x14ac:dyDescent="0.2">
      <c r="B264" s="415"/>
      <c r="C264" s="416"/>
      <c r="D264" s="416"/>
      <c r="E264" s="417"/>
      <c r="F264" s="159" t="s">
        <v>15</v>
      </c>
      <c r="G264" s="160">
        <f>SUM(G261:G263)</f>
        <v>2</v>
      </c>
      <c r="H264" s="237">
        <f t="shared" ref="H264:AH264" si="278">SUM(H261:H263)</f>
        <v>3153</v>
      </c>
      <c r="I264" s="161">
        <f t="shared" si="278"/>
        <v>13</v>
      </c>
      <c r="J264" s="237">
        <f t="shared" si="278"/>
        <v>182709</v>
      </c>
      <c r="K264" s="161">
        <f t="shared" si="278"/>
        <v>0</v>
      </c>
      <c r="L264" s="161">
        <f t="shared" si="278"/>
        <v>0</v>
      </c>
      <c r="M264" s="161">
        <f t="shared" si="278"/>
        <v>0</v>
      </c>
      <c r="N264" s="161">
        <f t="shared" si="278"/>
        <v>0</v>
      </c>
      <c r="O264" s="161">
        <f t="shared" si="278"/>
        <v>15</v>
      </c>
      <c r="P264" s="238">
        <f t="shared" si="278"/>
        <v>185862</v>
      </c>
      <c r="Q264" s="163">
        <f t="shared" si="278"/>
        <v>10</v>
      </c>
      <c r="R264" s="237">
        <f t="shared" si="278"/>
        <v>509004</v>
      </c>
      <c r="S264" s="161">
        <f t="shared" si="278"/>
        <v>22</v>
      </c>
      <c r="T264" s="237">
        <f t="shared" si="278"/>
        <v>337347</v>
      </c>
      <c r="U264" s="161">
        <f t="shared" si="278"/>
        <v>2</v>
      </c>
      <c r="V264" s="237">
        <f t="shared" si="278"/>
        <v>223748</v>
      </c>
      <c r="W264" s="161">
        <f t="shared" si="278"/>
        <v>0</v>
      </c>
      <c r="X264" s="161">
        <f t="shared" si="278"/>
        <v>0</v>
      </c>
      <c r="Y264" s="161">
        <f t="shared" si="278"/>
        <v>0</v>
      </c>
      <c r="Z264" s="161">
        <f t="shared" si="278"/>
        <v>0</v>
      </c>
      <c r="AA264" s="161">
        <f t="shared" si="278"/>
        <v>0</v>
      </c>
      <c r="AB264" s="161">
        <f t="shared" si="278"/>
        <v>0</v>
      </c>
      <c r="AC264" s="161">
        <f t="shared" si="278"/>
        <v>34</v>
      </c>
      <c r="AD264" s="246">
        <f t="shared" si="278"/>
        <v>1070099</v>
      </c>
      <c r="AE264" s="160">
        <f t="shared" si="278"/>
        <v>49</v>
      </c>
      <c r="AF264" s="237">
        <f t="shared" si="278"/>
        <v>1255961</v>
      </c>
      <c r="AG264" s="161">
        <f t="shared" si="278"/>
        <v>0</v>
      </c>
      <c r="AH264" s="162">
        <f t="shared" si="278"/>
        <v>0</v>
      </c>
    </row>
    <row r="265" spans="2:34" ht="24" customHeight="1" x14ac:dyDescent="0.15">
      <c r="B265" s="424" t="s">
        <v>124</v>
      </c>
      <c r="C265" s="425"/>
      <c r="D265" s="425"/>
      <c r="E265" s="425"/>
      <c r="F265" s="64" t="s">
        <v>85</v>
      </c>
      <c r="G265" s="25"/>
      <c r="H265" s="20"/>
      <c r="I265" s="20"/>
      <c r="J265" s="20"/>
      <c r="K265" s="20"/>
      <c r="L265" s="20"/>
      <c r="M265" s="20"/>
      <c r="N265" s="20"/>
      <c r="O265" s="20">
        <f>G265+I265+K265+M265</f>
        <v>0</v>
      </c>
      <c r="P265" s="65">
        <f>H265+J265+L265+N265</f>
        <v>0</v>
      </c>
      <c r="Q265" s="23">
        <v>2</v>
      </c>
      <c r="R265" s="84">
        <v>73440</v>
      </c>
      <c r="S265" s="84"/>
      <c r="T265" s="84"/>
      <c r="U265" s="84">
        <v>3</v>
      </c>
      <c r="V265" s="84">
        <v>110600</v>
      </c>
      <c r="W265" s="84"/>
      <c r="X265" s="84"/>
      <c r="Y265" s="84"/>
      <c r="Z265" s="84"/>
      <c r="AA265" s="84"/>
      <c r="AB265" s="84"/>
      <c r="AC265" s="84">
        <f>Q265+S265+U265+W265+Y265+AA265</f>
        <v>5</v>
      </c>
      <c r="AD265" s="87">
        <f>R265+T265+V265+X265+Z265+AB265</f>
        <v>184040</v>
      </c>
      <c r="AE265" s="83">
        <f>O265+AC265</f>
        <v>5</v>
      </c>
      <c r="AF265" s="84">
        <f>P265+AD265</f>
        <v>184040</v>
      </c>
      <c r="AG265" s="84"/>
      <c r="AH265" s="85"/>
    </row>
    <row r="266" spans="2:34" ht="24" customHeight="1" x14ac:dyDescent="0.15">
      <c r="B266" s="415"/>
      <c r="C266" s="416"/>
      <c r="D266" s="416"/>
      <c r="E266" s="416"/>
      <c r="F266" s="67" t="s">
        <v>82</v>
      </c>
      <c r="G266" s="68"/>
      <c r="H266" s="69"/>
      <c r="I266" s="69"/>
      <c r="J266" s="69"/>
      <c r="K266" s="69"/>
      <c r="L266" s="69"/>
      <c r="M266" s="69"/>
      <c r="N266" s="69"/>
      <c r="O266" s="69">
        <f>G266+I266+K266+M266</f>
        <v>0</v>
      </c>
      <c r="P266" s="70">
        <f t="shared" ref="P266:P267" si="279">H266+J266+L266+N266</f>
        <v>0</v>
      </c>
      <c r="Q266" s="71"/>
      <c r="R266" s="89"/>
      <c r="S266" s="89"/>
      <c r="T266" s="89"/>
      <c r="U266" s="89"/>
      <c r="V266" s="89"/>
      <c r="W266" s="89"/>
      <c r="X266" s="89"/>
      <c r="Y266" s="89"/>
      <c r="Z266" s="89"/>
      <c r="AA266" s="89"/>
      <c r="AB266" s="89"/>
      <c r="AC266" s="89">
        <f t="shared" ref="AC266:AD267" si="280">Q266+S266+U266+W266+Y266+AA266</f>
        <v>0</v>
      </c>
      <c r="AD266" s="92">
        <f t="shared" si="280"/>
        <v>0</v>
      </c>
      <c r="AE266" s="88">
        <f t="shared" ref="AE266:AF267" si="281">O266+AC266</f>
        <v>0</v>
      </c>
      <c r="AF266" s="89">
        <f t="shared" si="281"/>
        <v>0</v>
      </c>
      <c r="AG266" s="89"/>
      <c r="AH266" s="90"/>
    </row>
    <row r="267" spans="2:34" ht="24" customHeight="1" x14ac:dyDescent="0.15">
      <c r="B267" s="415"/>
      <c r="C267" s="416"/>
      <c r="D267" s="416"/>
      <c r="E267" s="416"/>
      <c r="F267" s="73" t="s">
        <v>9</v>
      </c>
      <c r="G267" s="74"/>
      <c r="H267" s="75"/>
      <c r="I267" s="75"/>
      <c r="J267" s="75"/>
      <c r="K267" s="75"/>
      <c r="L267" s="75"/>
      <c r="M267" s="75"/>
      <c r="N267" s="75"/>
      <c r="O267" s="75">
        <f>G267+I267+K267+M267</f>
        <v>0</v>
      </c>
      <c r="P267" s="76">
        <f t="shared" si="279"/>
        <v>0</v>
      </c>
      <c r="Q267" s="77"/>
      <c r="R267" s="94"/>
      <c r="S267" s="94"/>
      <c r="T267" s="94"/>
      <c r="U267" s="94"/>
      <c r="V267" s="94"/>
      <c r="W267" s="94"/>
      <c r="X267" s="94"/>
      <c r="Y267" s="94"/>
      <c r="Z267" s="94"/>
      <c r="AA267" s="94"/>
      <c r="AB267" s="94"/>
      <c r="AC267" s="94">
        <f t="shared" si="280"/>
        <v>0</v>
      </c>
      <c r="AD267" s="97">
        <f t="shared" si="280"/>
        <v>0</v>
      </c>
      <c r="AE267" s="93">
        <f t="shared" si="281"/>
        <v>0</v>
      </c>
      <c r="AF267" s="94">
        <f t="shared" si="281"/>
        <v>0</v>
      </c>
      <c r="AG267" s="98"/>
      <c r="AH267" s="99"/>
    </row>
    <row r="268" spans="2:34" ht="24" customHeight="1" x14ac:dyDescent="0.15">
      <c r="B268" s="426"/>
      <c r="C268" s="427"/>
      <c r="D268" s="427"/>
      <c r="E268" s="427"/>
      <c r="F268" s="128" t="s">
        <v>15</v>
      </c>
      <c r="G268" s="129">
        <f>SUM(G265:G267)</f>
        <v>0</v>
      </c>
      <c r="H268" s="130">
        <f t="shared" ref="H268:AH268" si="282">SUM(H265:H267)</f>
        <v>0</v>
      </c>
      <c r="I268" s="130">
        <f t="shared" si="282"/>
        <v>0</v>
      </c>
      <c r="J268" s="130">
        <f t="shared" si="282"/>
        <v>0</v>
      </c>
      <c r="K268" s="130">
        <f t="shared" si="282"/>
        <v>0</v>
      </c>
      <c r="L268" s="130">
        <f t="shared" si="282"/>
        <v>0</v>
      </c>
      <c r="M268" s="130">
        <f t="shared" si="282"/>
        <v>0</v>
      </c>
      <c r="N268" s="130">
        <f t="shared" si="282"/>
        <v>0</v>
      </c>
      <c r="O268" s="130">
        <f t="shared" si="282"/>
        <v>0</v>
      </c>
      <c r="P268" s="131">
        <f t="shared" si="282"/>
        <v>0</v>
      </c>
      <c r="Q268" s="132">
        <f t="shared" si="282"/>
        <v>2</v>
      </c>
      <c r="R268" s="247">
        <f t="shared" si="282"/>
        <v>73440</v>
      </c>
      <c r="S268" s="247">
        <f t="shared" si="282"/>
        <v>0</v>
      </c>
      <c r="T268" s="247">
        <f t="shared" si="282"/>
        <v>0</v>
      </c>
      <c r="U268" s="247">
        <f t="shared" si="282"/>
        <v>3</v>
      </c>
      <c r="V268" s="247">
        <f t="shared" si="282"/>
        <v>110600</v>
      </c>
      <c r="W268" s="247">
        <f t="shared" si="282"/>
        <v>0</v>
      </c>
      <c r="X268" s="247">
        <f t="shared" si="282"/>
        <v>0</v>
      </c>
      <c r="Y268" s="247">
        <f t="shared" si="282"/>
        <v>0</v>
      </c>
      <c r="Z268" s="247">
        <f t="shared" si="282"/>
        <v>0</v>
      </c>
      <c r="AA268" s="247">
        <f t="shared" si="282"/>
        <v>0</v>
      </c>
      <c r="AB268" s="247">
        <f t="shared" si="282"/>
        <v>0</v>
      </c>
      <c r="AC268" s="247">
        <f t="shared" si="282"/>
        <v>5</v>
      </c>
      <c r="AD268" s="248">
        <f t="shared" si="282"/>
        <v>184040</v>
      </c>
      <c r="AE268" s="249">
        <f t="shared" si="282"/>
        <v>5</v>
      </c>
      <c r="AF268" s="247">
        <f t="shared" si="282"/>
        <v>184040</v>
      </c>
      <c r="AG268" s="247">
        <f t="shared" si="282"/>
        <v>0</v>
      </c>
      <c r="AH268" s="250">
        <f t="shared" si="282"/>
        <v>0</v>
      </c>
    </row>
    <row r="269" spans="2:34" ht="24" customHeight="1" x14ac:dyDescent="0.15">
      <c r="B269" s="475" t="s">
        <v>125</v>
      </c>
      <c r="C269" s="476"/>
      <c r="D269" s="476"/>
      <c r="E269" s="476"/>
      <c r="F269" s="119" t="s">
        <v>4</v>
      </c>
      <c r="G269" s="251"/>
      <c r="H269" s="252"/>
      <c r="I269" s="252"/>
      <c r="J269" s="252"/>
      <c r="K269" s="252"/>
      <c r="L269" s="252"/>
      <c r="M269" s="252"/>
      <c r="N269" s="252"/>
      <c r="O269" s="252">
        <f>G269+I269+K269+M269</f>
        <v>0</v>
      </c>
      <c r="P269" s="253">
        <f>H269+J269+L269+N269</f>
        <v>0</v>
      </c>
      <c r="Q269" s="254"/>
      <c r="R269" s="121"/>
      <c r="S269" s="121"/>
      <c r="T269" s="121"/>
      <c r="U269" s="121">
        <v>1</v>
      </c>
      <c r="V269" s="121">
        <v>828750</v>
      </c>
      <c r="W269" s="121"/>
      <c r="X269" s="121"/>
      <c r="Y269" s="121"/>
      <c r="Z269" s="121"/>
      <c r="AA269" s="121"/>
      <c r="AB269" s="121"/>
      <c r="AC269" s="121">
        <f>Q269+S269+U269+W269+Y269+AA269</f>
        <v>1</v>
      </c>
      <c r="AD269" s="210">
        <f>R269+T269+V269+X269+Z269+AB269</f>
        <v>828750</v>
      </c>
      <c r="AE269" s="120">
        <f>O269+AC269</f>
        <v>1</v>
      </c>
      <c r="AF269" s="121">
        <f>P269+AD269</f>
        <v>828750</v>
      </c>
      <c r="AG269" s="121">
        <v>1</v>
      </c>
      <c r="AH269" s="122">
        <v>828750</v>
      </c>
    </row>
    <row r="270" spans="2:34" ht="24" customHeight="1" x14ac:dyDescent="0.15">
      <c r="B270" s="415"/>
      <c r="C270" s="416"/>
      <c r="D270" s="416"/>
      <c r="E270" s="416"/>
      <c r="F270" s="67" t="s">
        <v>5</v>
      </c>
      <c r="G270" s="68"/>
      <c r="H270" s="69"/>
      <c r="I270" s="69"/>
      <c r="J270" s="69"/>
      <c r="K270" s="69"/>
      <c r="L270" s="69"/>
      <c r="M270" s="69"/>
      <c r="N270" s="69"/>
      <c r="O270" s="69">
        <f>G270+I270+K270+M270</f>
        <v>0</v>
      </c>
      <c r="P270" s="70">
        <f t="shared" ref="P270:P271" si="283">H270+J270+L270+N270</f>
        <v>0</v>
      </c>
      <c r="Q270" s="71"/>
      <c r="R270" s="89"/>
      <c r="S270" s="89"/>
      <c r="T270" s="89"/>
      <c r="U270" s="89"/>
      <c r="V270" s="89"/>
      <c r="W270" s="89"/>
      <c r="X270" s="89"/>
      <c r="Y270" s="89"/>
      <c r="Z270" s="89"/>
      <c r="AA270" s="89"/>
      <c r="AB270" s="89"/>
      <c r="AC270" s="89">
        <f t="shared" ref="AC270:AD271" si="284">Q270+S270+U270+W270+Y270+AA270</f>
        <v>0</v>
      </c>
      <c r="AD270" s="92">
        <f t="shared" si="284"/>
        <v>0</v>
      </c>
      <c r="AE270" s="88">
        <f t="shared" ref="AE270:AF271" si="285">O270+AC270</f>
        <v>0</v>
      </c>
      <c r="AF270" s="89">
        <f t="shared" si="285"/>
        <v>0</v>
      </c>
      <c r="AG270" s="89"/>
      <c r="AH270" s="90"/>
    </row>
    <row r="271" spans="2:34" ht="24" customHeight="1" x14ac:dyDescent="0.15">
      <c r="B271" s="415"/>
      <c r="C271" s="416"/>
      <c r="D271" s="416"/>
      <c r="E271" s="416"/>
      <c r="F271" s="73" t="s">
        <v>9</v>
      </c>
      <c r="G271" s="74"/>
      <c r="H271" s="75"/>
      <c r="I271" s="75"/>
      <c r="J271" s="75"/>
      <c r="K271" s="75"/>
      <c r="L271" s="75"/>
      <c r="M271" s="75"/>
      <c r="N271" s="75"/>
      <c r="O271" s="75">
        <f>G271+I271+K271+M271</f>
        <v>0</v>
      </c>
      <c r="P271" s="76">
        <f t="shared" si="283"/>
        <v>0</v>
      </c>
      <c r="Q271" s="77"/>
      <c r="R271" s="94"/>
      <c r="S271" s="94"/>
      <c r="T271" s="94"/>
      <c r="U271" s="94"/>
      <c r="V271" s="94"/>
      <c r="W271" s="94"/>
      <c r="X271" s="94"/>
      <c r="Y271" s="94"/>
      <c r="Z271" s="94"/>
      <c r="AA271" s="94"/>
      <c r="AB271" s="94"/>
      <c r="AC271" s="94">
        <f t="shared" si="284"/>
        <v>0</v>
      </c>
      <c r="AD271" s="97">
        <f t="shared" si="284"/>
        <v>0</v>
      </c>
      <c r="AE271" s="93">
        <f t="shared" si="285"/>
        <v>0</v>
      </c>
      <c r="AF271" s="94">
        <f t="shared" si="285"/>
        <v>0</v>
      </c>
      <c r="AG271" s="98"/>
      <c r="AH271" s="99"/>
    </row>
    <row r="272" spans="2:34" ht="24" customHeight="1" x14ac:dyDescent="0.15">
      <c r="B272" s="477"/>
      <c r="C272" s="478"/>
      <c r="D272" s="478"/>
      <c r="E272" s="478"/>
      <c r="F272" s="112" t="s">
        <v>15</v>
      </c>
      <c r="G272" s="255">
        <f>SUM(G269:G271)</f>
        <v>0</v>
      </c>
      <c r="H272" s="256">
        <f t="shared" ref="H272:AH272" si="286">SUM(H269:H271)</f>
        <v>0</v>
      </c>
      <c r="I272" s="256">
        <f t="shared" si="286"/>
        <v>0</v>
      </c>
      <c r="J272" s="256">
        <f t="shared" si="286"/>
        <v>0</v>
      </c>
      <c r="K272" s="256">
        <f t="shared" si="286"/>
        <v>0</v>
      </c>
      <c r="L272" s="256">
        <f t="shared" si="286"/>
        <v>0</v>
      </c>
      <c r="M272" s="256">
        <f t="shared" si="286"/>
        <v>0</v>
      </c>
      <c r="N272" s="256">
        <f t="shared" si="286"/>
        <v>0</v>
      </c>
      <c r="O272" s="256">
        <f t="shared" si="286"/>
        <v>0</v>
      </c>
      <c r="P272" s="257">
        <f t="shared" si="286"/>
        <v>0</v>
      </c>
      <c r="Q272" s="258">
        <f t="shared" si="286"/>
        <v>0</v>
      </c>
      <c r="R272" s="114">
        <f t="shared" si="286"/>
        <v>0</v>
      </c>
      <c r="S272" s="114">
        <f t="shared" si="286"/>
        <v>0</v>
      </c>
      <c r="T272" s="114">
        <f t="shared" si="286"/>
        <v>0</v>
      </c>
      <c r="U272" s="114">
        <f t="shared" si="286"/>
        <v>1</v>
      </c>
      <c r="V272" s="114">
        <f t="shared" si="286"/>
        <v>828750</v>
      </c>
      <c r="W272" s="114">
        <f t="shared" si="286"/>
        <v>0</v>
      </c>
      <c r="X272" s="114">
        <f t="shared" si="286"/>
        <v>0</v>
      </c>
      <c r="Y272" s="114">
        <f t="shared" si="286"/>
        <v>0</v>
      </c>
      <c r="Z272" s="114">
        <f t="shared" si="286"/>
        <v>0</v>
      </c>
      <c r="AA272" s="114">
        <f t="shared" si="286"/>
        <v>0</v>
      </c>
      <c r="AB272" s="114">
        <f t="shared" si="286"/>
        <v>0</v>
      </c>
      <c r="AC272" s="114">
        <f t="shared" si="286"/>
        <v>1</v>
      </c>
      <c r="AD272" s="117">
        <f t="shared" si="286"/>
        <v>828750</v>
      </c>
      <c r="AE272" s="113">
        <f t="shared" si="286"/>
        <v>1</v>
      </c>
      <c r="AF272" s="114">
        <f t="shared" si="286"/>
        <v>828750</v>
      </c>
      <c r="AG272" s="114">
        <f t="shared" si="286"/>
        <v>1</v>
      </c>
      <c r="AH272" s="115">
        <f t="shared" si="286"/>
        <v>828750</v>
      </c>
    </row>
    <row r="273" spans="2:34" ht="24" customHeight="1" x14ac:dyDescent="0.15">
      <c r="B273" s="475" t="s">
        <v>126</v>
      </c>
      <c r="C273" s="476"/>
      <c r="D273" s="476"/>
      <c r="E273" s="476"/>
      <c r="F273" s="119" t="s">
        <v>87</v>
      </c>
      <c r="G273" s="251"/>
      <c r="H273" s="252"/>
      <c r="I273" s="252">
        <v>18</v>
      </c>
      <c r="J273" s="121">
        <v>134574</v>
      </c>
      <c r="K273" s="252"/>
      <c r="L273" s="252"/>
      <c r="M273" s="252"/>
      <c r="N273" s="252"/>
      <c r="O273" s="252">
        <f>G273+I273+K273+M273</f>
        <v>18</v>
      </c>
      <c r="P273" s="122">
        <f>H273+J273+L273+N273</f>
        <v>134574</v>
      </c>
      <c r="Q273" s="254"/>
      <c r="R273" s="121"/>
      <c r="S273" s="121"/>
      <c r="T273" s="121"/>
      <c r="U273" s="121">
        <v>2</v>
      </c>
      <c r="V273" s="121">
        <v>910435</v>
      </c>
      <c r="W273" s="121"/>
      <c r="X273" s="121"/>
      <c r="Y273" s="121"/>
      <c r="Z273" s="121"/>
      <c r="AA273" s="121"/>
      <c r="AB273" s="121"/>
      <c r="AC273" s="121">
        <f>Q273+S273+U273+W273+Y273+AA273</f>
        <v>2</v>
      </c>
      <c r="AD273" s="210">
        <f>R273+T273+V273+X273+Z273+AB273</f>
        <v>910435</v>
      </c>
      <c r="AE273" s="120">
        <f>O273+AC273</f>
        <v>20</v>
      </c>
      <c r="AF273" s="121">
        <f>P273+AD273</f>
        <v>1045009</v>
      </c>
      <c r="AG273" s="121"/>
      <c r="AH273" s="122"/>
    </row>
    <row r="274" spans="2:34" ht="24" customHeight="1" x14ac:dyDescent="0.15">
      <c r="B274" s="415"/>
      <c r="C274" s="416"/>
      <c r="D274" s="416"/>
      <c r="E274" s="416"/>
      <c r="F274" s="67" t="s">
        <v>88</v>
      </c>
      <c r="G274" s="68"/>
      <c r="H274" s="69"/>
      <c r="I274" s="69"/>
      <c r="J274" s="89"/>
      <c r="K274" s="69"/>
      <c r="L274" s="69"/>
      <c r="M274" s="69"/>
      <c r="N274" s="69"/>
      <c r="O274" s="69">
        <f>G274+I274+K274+M274</f>
        <v>0</v>
      </c>
      <c r="P274" s="90">
        <f t="shared" ref="P274:P275" si="287">H274+J274+L274+N274</f>
        <v>0</v>
      </c>
      <c r="Q274" s="71"/>
      <c r="R274" s="89"/>
      <c r="S274" s="89"/>
      <c r="T274" s="89"/>
      <c r="U274" s="89"/>
      <c r="V274" s="89"/>
      <c r="W274" s="89"/>
      <c r="X274" s="89"/>
      <c r="Y274" s="89"/>
      <c r="Z274" s="89"/>
      <c r="AA274" s="89"/>
      <c r="AB274" s="89"/>
      <c r="AC274" s="89">
        <f t="shared" ref="AC274:AD275" si="288">Q274+S274+U274+W274+Y274+AA274</f>
        <v>0</v>
      </c>
      <c r="AD274" s="92">
        <f t="shared" si="288"/>
        <v>0</v>
      </c>
      <c r="AE274" s="88">
        <f t="shared" ref="AE274:AF275" si="289">O274+AC274</f>
        <v>0</v>
      </c>
      <c r="AF274" s="89">
        <f t="shared" si="289"/>
        <v>0</v>
      </c>
      <c r="AG274" s="89"/>
      <c r="AH274" s="90"/>
    </row>
    <row r="275" spans="2:34" ht="24" customHeight="1" x14ac:dyDescent="0.15">
      <c r="B275" s="415"/>
      <c r="C275" s="416"/>
      <c r="D275" s="416"/>
      <c r="E275" s="416"/>
      <c r="F275" s="73" t="s">
        <v>89</v>
      </c>
      <c r="G275" s="74"/>
      <c r="H275" s="75"/>
      <c r="I275" s="75"/>
      <c r="J275" s="94"/>
      <c r="K275" s="75"/>
      <c r="L275" s="75"/>
      <c r="M275" s="75"/>
      <c r="N275" s="75"/>
      <c r="O275" s="75">
        <f>G275+I275+K275+M275</f>
        <v>0</v>
      </c>
      <c r="P275" s="95">
        <f t="shared" si="287"/>
        <v>0</v>
      </c>
      <c r="Q275" s="77"/>
      <c r="R275" s="94"/>
      <c r="S275" s="94"/>
      <c r="T275" s="94"/>
      <c r="U275" s="94"/>
      <c r="V275" s="94"/>
      <c r="W275" s="94"/>
      <c r="X275" s="94"/>
      <c r="Y275" s="94"/>
      <c r="Z275" s="94"/>
      <c r="AA275" s="94"/>
      <c r="AB275" s="94"/>
      <c r="AC275" s="94">
        <f t="shared" si="288"/>
        <v>0</v>
      </c>
      <c r="AD275" s="97">
        <f t="shared" si="288"/>
        <v>0</v>
      </c>
      <c r="AE275" s="93">
        <f t="shared" si="289"/>
        <v>0</v>
      </c>
      <c r="AF275" s="94">
        <f t="shared" si="289"/>
        <v>0</v>
      </c>
      <c r="AG275" s="98"/>
      <c r="AH275" s="99"/>
    </row>
    <row r="276" spans="2:34" ht="24" customHeight="1" x14ac:dyDescent="0.15">
      <c r="B276" s="477"/>
      <c r="C276" s="478"/>
      <c r="D276" s="478"/>
      <c r="E276" s="478"/>
      <c r="F276" s="112" t="s">
        <v>15</v>
      </c>
      <c r="G276" s="255">
        <f>SUM(G273:G275)</f>
        <v>0</v>
      </c>
      <c r="H276" s="256">
        <f t="shared" ref="H276:AH276" si="290">SUM(H273:H275)</f>
        <v>0</v>
      </c>
      <c r="I276" s="256">
        <f t="shared" si="290"/>
        <v>18</v>
      </c>
      <c r="J276" s="114">
        <f t="shared" si="290"/>
        <v>134574</v>
      </c>
      <c r="K276" s="256">
        <f t="shared" si="290"/>
        <v>0</v>
      </c>
      <c r="L276" s="256">
        <f t="shared" si="290"/>
        <v>0</v>
      </c>
      <c r="M276" s="256">
        <f t="shared" si="290"/>
        <v>0</v>
      </c>
      <c r="N276" s="256">
        <f t="shared" si="290"/>
        <v>0</v>
      </c>
      <c r="O276" s="256">
        <f t="shared" si="290"/>
        <v>18</v>
      </c>
      <c r="P276" s="115">
        <f t="shared" si="290"/>
        <v>134574</v>
      </c>
      <c r="Q276" s="258">
        <f t="shared" si="290"/>
        <v>0</v>
      </c>
      <c r="R276" s="114">
        <f t="shared" si="290"/>
        <v>0</v>
      </c>
      <c r="S276" s="114">
        <f t="shared" si="290"/>
        <v>0</v>
      </c>
      <c r="T276" s="114">
        <f t="shared" si="290"/>
        <v>0</v>
      </c>
      <c r="U276" s="114">
        <f t="shared" si="290"/>
        <v>2</v>
      </c>
      <c r="V276" s="114">
        <f t="shared" si="290"/>
        <v>910435</v>
      </c>
      <c r="W276" s="114">
        <f t="shared" si="290"/>
        <v>0</v>
      </c>
      <c r="X276" s="114">
        <f t="shared" si="290"/>
        <v>0</v>
      </c>
      <c r="Y276" s="114">
        <f t="shared" si="290"/>
        <v>0</v>
      </c>
      <c r="Z276" s="114">
        <f t="shared" si="290"/>
        <v>0</v>
      </c>
      <c r="AA276" s="114">
        <f t="shared" si="290"/>
        <v>0</v>
      </c>
      <c r="AB276" s="114">
        <f t="shared" si="290"/>
        <v>0</v>
      </c>
      <c r="AC276" s="114">
        <f t="shared" si="290"/>
        <v>2</v>
      </c>
      <c r="AD276" s="117">
        <f t="shared" si="290"/>
        <v>910435</v>
      </c>
      <c r="AE276" s="113">
        <f t="shared" si="290"/>
        <v>20</v>
      </c>
      <c r="AF276" s="114">
        <f t="shared" si="290"/>
        <v>1045009</v>
      </c>
      <c r="AG276" s="114">
        <f t="shared" si="290"/>
        <v>0</v>
      </c>
      <c r="AH276" s="115">
        <f t="shared" si="290"/>
        <v>0</v>
      </c>
    </row>
    <row r="277" spans="2:34" ht="24" customHeight="1" x14ac:dyDescent="0.15">
      <c r="B277" s="463" t="s">
        <v>127</v>
      </c>
      <c r="C277" s="464"/>
      <c r="D277" s="464"/>
      <c r="E277" s="464"/>
      <c r="F277" s="259" t="s">
        <v>87</v>
      </c>
      <c r="G277" s="260"/>
      <c r="H277" s="239"/>
      <c r="I277" s="239">
        <v>1</v>
      </c>
      <c r="J277" s="261">
        <v>14900</v>
      </c>
      <c r="K277" s="239"/>
      <c r="L277" s="239"/>
      <c r="M277" s="239"/>
      <c r="N277" s="239"/>
      <c r="O277" s="239">
        <f>G277+I277+K277+M277</f>
        <v>1</v>
      </c>
      <c r="P277" s="262">
        <f>H277+J277+L277+N277</f>
        <v>14900</v>
      </c>
      <c r="Q277" s="263">
        <v>1</v>
      </c>
      <c r="R277" s="261">
        <v>89800</v>
      </c>
      <c r="S277" s="261"/>
      <c r="T277" s="261"/>
      <c r="U277" s="261"/>
      <c r="V277" s="261"/>
      <c r="W277" s="261"/>
      <c r="X277" s="261"/>
      <c r="Y277" s="261"/>
      <c r="Z277" s="261"/>
      <c r="AA277" s="261"/>
      <c r="AB277" s="261"/>
      <c r="AC277" s="261">
        <f>Q277+S277+U277+W277+Y277+AA277</f>
        <v>1</v>
      </c>
      <c r="AD277" s="264">
        <f>R277+T277+V277+X277+Z277+AB277</f>
        <v>89800</v>
      </c>
      <c r="AE277" s="265">
        <f>O277+AC277</f>
        <v>2</v>
      </c>
      <c r="AF277" s="261">
        <f>P277+AD277</f>
        <v>104700</v>
      </c>
      <c r="AG277" s="261">
        <v>2</v>
      </c>
      <c r="AH277" s="262">
        <v>104700</v>
      </c>
    </row>
    <row r="278" spans="2:34" ht="24" customHeight="1" x14ac:dyDescent="0.15">
      <c r="B278" s="465"/>
      <c r="C278" s="466"/>
      <c r="D278" s="466"/>
      <c r="E278" s="466"/>
      <c r="F278" s="266" t="s">
        <v>88</v>
      </c>
      <c r="G278" s="267"/>
      <c r="H278" s="235"/>
      <c r="I278" s="235"/>
      <c r="J278" s="40"/>
      <c r="K278" s="235"/>
      <c r="L278" s="235"/>
      <c r="M278" s="235"/>
      <c r="N278" s="235"/>
      <c r="O278" s="235">
        <f>G278+I278+K278+M278</f>
        <v>0</v>
      </c>
      <c r="P278" s="41">
        <f t="shared" ref="P278:P279" si="291">H278+J278+L278+N278</f>
        <v>0</v>
      </c>
      <c r="Q278" s="268"/>
      <c r="R278" s="40"/>
      <c r="S278" s="40"/>
      <c r="T278" s="40"/>
      <c r="U278" s="40"/>
      <c r="V278" s="40"/>
      <c r="W278" s="40"/>
      <c r="X278" s="40"/>
      <c r="Y278" s="40"/>
      <c r="Z278" s="40"/>
      <c r="AA278" s="40"/>
      <c r="AB278" s="40"/>
      <c r="AC278" s="40">
        <f t="shared" ref="AC278:AD279" si="292">Q278+S278+U278+W278+Y278+AA278</f>
        <v>0</v>
      </c>
      <c r="AD278" s="43">
        <f t="shared" si="292"/>
        <v>0</v>
      </c>
      <c r="AE278" s="39">
        <f t="shared" ref="AE278:AF279" si="293">O278+AC278</f>
        <v>0</v>
      </c>
      <c r="AF278" s="40">
        <f t="shared" si="293"/>
        <v>0</v>
      </c>
      <c r="AG278" s="40"/>
      <c r="AH278" s="41"/>
    </row>
    <row r="279" spans="2:34" ht="24" customHeight="1" x14ac:dyDescent="0.15">
      <c r="B279" s="465"/>
      <c r="C279" s="466"/>
      <c r="D279" s="466"/>
      <c r="E279" s="466"/>
      <c r="F279" s="269" t="s">
        <v>89</v>
      </c>
      <c r="G279" s="270"/>
      <c r="H279" s="243"/>
      <c r="I279" s="243"/>
      <c r="J279" s="45"/>
      <c r="K279" s="243"/>
      <c r="L279" s="243"/>
      <c r="M279" s="243"/>
      <c r="N279" s="243"/>
      <c r="O279" s="243">
        <f>G279+I279+K279+M279</f>
        <v>0</v>
      </c>
      <c r="P279" s="46">
        <f t="shared" si="291"/>
        <v>0</v>
      </c>
      <c r="Q279" s="271"/>
      <c r="R279" s="45"/>
      <c r="S279" s="45"/>
      <c r="T279" s="45"/>
      <c r="U279" s="45"/>
      <c r="V279" s="45"/>
      <c r="W279" s="45"/>
      <c r="X279" s="45"/>
      <c r="Y279" s="45"/>
      <c r="Z279" s="45"/>
      <c r="AA279" s="45"/>
      <c r="AB279" s="45"/>
      <c r="AC279" s="45">
        <f t="shared" si="292"/>
        <v>0</v>
      </c>
      <c r="AD279" s="48">
        <f t="shared" si="292"/>
        <v>0</v>
      </c>
      <c r="AE279" s="44">
        <f t="shared" si="293"/>
        <v>0</v>
      </c>
      <c r="AF279" s="45">
        <f t="shared" si="293"/>
        <v>0</v>
      </c>
      <c r="AG279" s="49"/>
      <c r="AH279" s="272"/>
    </row>
    <row r="280" spans="2:34" ht="24" customHeight="1" thickBot="1" x14ac:dyDescent="0.2">
      <c r="B280" s="467"/>
      <c r="C280" s="468"/>
      <c r="D280" s="468"/>
      <c r="E280" s="468"/>
      <c r="F280" s="273" t="s">
        <v>15</v>
      </c>
      <c r="G280" s="274">
        <f>SUM(G277:G279)</f>
        <v>0</v>
      </c>
      <c r="H280" s="275">
        <f t="shared" ref="H280:AH280" si="294">SUM(H277:H279)</f>
        <v>0</v>
      </c>
      <c r="I280" s="275">
        <f t="shared" si="294"/>
        <v>1</v>
      </c>
      <c r="J280" s="276">
        <f t="shared" si="294"/>
        <v>14900</v>
      </c>
      <c r="K280" s="275">
        <f t="shared" si="294"/>
        <v>0</v>
      </c>
      <c r="L280" s="275">
        <f t="shared" si="294"/>
        <v>0</v>
      </c>
      <c r="M280" s="275">
        <f t="shared" si="294"/>
        <v>0</v>
      </c>
      <c r="N280" s="275">
        <f t="shared" si="294"/>
        <v>0</v>
      </c>
      <c r="O280" s="275">
        <f t="shared" si="294"/>
        <v>1</v>
      </c>
      <c r="P280" s="277">
        <f t="shared" si="294"/>
        <v>14900</v>
      </c>
      <c r="Q280" s="278">
        <f t="shared" si="294"/>
        <v>1</v>
      </c>
      <c r="R280" s="276">
        <f t="shared" si="294"/>
        <v>89800</v>
      </c>
      <c r="S280" s="276">
        <f t="shared" si="294"/>
        <v>0</v>
      </c>
      <c r="T280" s="276">
        <f t="shared" si="294"/>
        <v>0</v>
      </c>
      <c r="U280" s="276">
        <f t="shared" si="294"/>
        <v>0</v>
      </c>
      <c r="V280" s="276">
        <f t="shared" si="294"/>
        <v>0</v>
      </c>
      <c r="W280" s="276">
        <f t="shared" si="294"/>
        <v>0</v>
      </c>
      <c r="X280" s="276">
        <f t="shared" si="294"/>
        <v>0</v>
      </c>
      <c r="Y280" s="276">
        <f t="shared" si="294"/>
        <v>0</v>
      </c>
      <c r="Z280" s="276">
        <f t="shared" si="294"/>
        <v>0</v>
      </c>
      <c r="AA280" s="276">
        <f t="shared" si="294"/>
        <v>0</v>
      </c>
      <c r="AB280" s="276">
        <f t="shared" si="294"/>
        <v>0</v>
      </c>
      <c r="AC280" s="276">
        <f t="shared" si="294"/>
        <v>1</v>
      </c>
      <c r="AD280" s="279">
        <f t="shared" si="294"/>
        <v>89800</v>
      </c>
      <c r="AE280" s="280">
        <f t="shared" si="294"/>
        <v>2</v>
      </c>
      <c r="AF280" s="276">
        <f t="shared" si="294"/>
        <v>104700</v>
      </c>
      <c r="AG280" s="276">
        <f t="shared" si="294"/>
        <v>2</v>
      </c>
      <c r="AH280" s="277">
        <f t="shared" si="294"/>
        <v>104700</v>
      </c>
    </row>
    <row r="281" spans="2:34" ht="24" customHeight="1" x14ac:dyDescent="0.15">
      <c r="B281" s="415" t="s">
        <v>258</v>
      </c>
      <c r="C281" s="418"/>
      <c r="D281" s="418"/>
      <c r="E281" s="435"/>
      <c r="F281" s="64" t="s">
        <v>4</v>
      </c>
      <c r="G281" s="25"/>
      <c r="H281" s="20"/>
      <c r="I281" s="20"/>
      <c r="J281" s="20"/>
      <c r="K281" s="20"/>
      <c r="L281" s="20"/>
      <c r="M281" s="20"/>
      <c r="N281" s="20"/>
      <c r="O281" s="20">
        <f>G281+I281+K281+M281</f>
        <v>0</v>
      </c>
      <c r="P281" s="65">
        <f>H281+J281+L281+N281</f>
        <v>0</v>
      </c>
      <c r="Q281" s="23"/>
      <c r="R281" s="20"/>
      <c r="S281" s="20"/>
      <c r="T281" s="20"/>
      <c r="U281" s="20"/>
      <c r="V281" s="20"/>
      <c r="W281" s="20"/>
      <c r="X281" s="20"/>
      <c r="Y281" s="20"/>
      <c r="Z281" s="20"/>
      <c r="AA281" s="20"/>
      <c r="AB281" s="20"/>
      <c r="AC281" s="20">
        <f>Q281+S281+U281+W281+Y281+AA281</f>
        <v>0</v>
      </c>
      <c r="AD281" s="66">
        <f>R281+T281+V281+X281+Z281+AB281</f>
        <v>0</v>
      </c>
      <c r="AE281" s="25">
        <f>O281+AC281</f>
        <v>0</v>
      </c>
      <c r="AF281" s="20">
        <f>P281+AD281</f>
        <v>0</v>
      </c>
      <c r="AG281" s="20"/>
      <c r="AH281" s="65"/>
    </row>
    <row r="282" spans="2:34" ht="24" customHeight="1" x14ac:dyDescent="0.15">
      <c r="B282" s="415"/>
      <c r="C282" s="418"/>
      <c r="D282" s="418"/>
      <c r="E282" s="435"/>
      <c r="F282" s="67" t="s">
        <v>5</v>
      </c>
      <c r="G282" s="68"/>
      <c r="H282" s="69"/>
      <c r="I282" s="69"/>
      <c r="J282" s="69"/>
      <c r="K282" s="69"/>
      <c r="L282" s="69"/>
      <c r="M282" s="69"/>
      <c r="N282" s="69"/>
      <c r="O282" s="69">
        <f>G282+I282+K282+M282</f>
        <v>0</v>
      </c>
      <c r="P282" s="70">
        <f t="shared" ref="P282:P283" si="295">H282+J282+L282+N282</f>
        <v>0</v>
      </c>
      <c r="Q282" s="71"/>
      <c r="R282" s="69"/>
      <c r="S282" s="69"/>
      <c r="T282" s="69"/>
      <c r="U282" s="69"/>
      <c r="V282" s="69"/>
      <c r="W282" s="69"/>
      <c r="X282" s="69"/>
      <c r="Y282" s="69"/>
      <c r="Z282" s="69"/>
      <c r="AA282" s="69"/>
      <c r="AB282" s="69"/>
      <c r="AC282" s="69">
        <f t="shared" ref="AC282:AC283" si="296">Q282+S282+U282+W282+Y282+AA282</f>
        <v>0</v>
      </c>
      <c r="AD282" s="72">
        <f t="shared" ref="AD282:AD283" si="297">R282+T282+V282+X282+Z282+AB282</f>
        <v>0</v>
      </c>
      <c r="AE282" s="68">
        <f t="shared" ref="AE282:AE283" si="298">O282+AC282</f>
        <v>0</v>
      </c>
      <c r="AF282" s="69">
        <f t="shared" ref="AF282:AF283" si="299">P282+AD282</f>
        <v>0</v>
      </c>
      <c r="AG282" s="69"/>
      <c r="AH282" s="70"/>
    </row>
    <row r="283" spans="2:34" ht="24" customHeight="1" x14ac:dyDescent="0.15">
      <c r="B283" s="415"/>
      <c r="C283" s="418"/>
      <c r="D283" s="418"/>
      <c r="E283" s="435"/>
      <c r="F283" s="73" t="s">
        <v>9</v>
      </c>
      <c r="G283" s="74"/>
      <c r="H283" s="75"/>
      <c r="I283" s="75"/>
      <c r="J283" s="75"/>
      <c r="K283" s="75"/>
      <c r="L283" s="75"/>
      <c r="M283" s="75"/>
      <c r="N283" s="75"/>
      <c r="O283" s="75">
        <f>G283+I283+K283+M283</f>
        <v>0</v>
      </c>
      <c r="P283" s="76">
        <f t="shared" si="295"/>
        <v>0</v>
      </c>
      <c r="Q283" s="77"/>
      <c r="R283" s="75"/>
      <c r="S283" s="75"/>
      <c r="T283" s="75"/>
      <c r="U283" s="75"/>
      <c r="V283" s="75"/>
      <c r="W283" s="75"/>
      <c r="X283" s="75"/>
      <c r="Y283" s="75"/>
      <c r="Z283" s="75"/>
      <c r="AA283" s="75"/>
      <c r="AB283" s="75"/>
      <c r="AC283" s="75">
        <f t="shared" si="296"/>
        <v>0</v>
      </c>
      <c r="AD283" s="78">
        <f t="shared" si="297"/>
        <v>0</v>
      </c>
      <c r="AE283" s="74">
        <f t="shared" si="298"/>
        <v>0</v>
      </c>
      <c r="AF283" s="75">
        <f t="shared" si="299"/>
        <v>0</v>
      </c>
      <c r="AG283" s="79"/>
      <c r="AH283" s="118"/>
    </row>
    <row r="284" spans="2:34" ht="24" customHeight="1" thickBot="1" x14ac:dyDescent="0.2">
      <c r="B284" s="454"/>
      <c r="C284" s="418"/>
      <c r="D284" s="418"/>
      <c r="E284" s="435"/>
      <c r="F284" s="26" t="s">
        <v>15</v>
      </c>
      <c r="G284" s="27">
        <f>SUM(G281:G283)</f>
        <v>0</v>
      </c>
      <c r="H284" s="29">
        <f t="shared" ref="H284:AH284" si="300">SUM(H281:H283)</f>
        <v>0</v>
      </c>
      <c r="I284" s="29">
        <f t="shared" si="300"/>
        <v>0</v>
      </c>
      <c r="J284" s="29">
        <f t="shared" si="300"/>
        <v>0</v>
      </c>
      <c r="K284" s="29">
        <f t="shared" si="300"/>
        <v>0</v>
      </c>
      <c r="L284" s="29">
        <f t="shared" si="300"/>
        <v>0</v>
      </c>
      <c r="M284" s="29">
        <f t="shared" si="300"/>
        <v>0</v>
      </c>
      <c r="N284" s="29">
        <f t="shared" si="300"/>
        <v>0</v>
      </c>
      <c r="O284" s="29">
        <f t="shared" si="300"/>
        <v>0</v>
      </c>
      <c r="P284" s="81">
        <f t="shared" si="300"/>
        <v>0</v>
      </c>
      <c r="Q284" s="31">
        <f t="shared" si="300"/>
        <v>0</v>
      </c>
      <c r="R284" s="29">
        <f t="shared" si="300"/>
        <v>0</v>
      </c>
      <c r="S284" s="29">
        <f t="shared" si="300"/>
        <v>0</v>
      </c>
      <c r="T284" s="29">
        <f t="shared" si="300"/>
        <v>0</v>
      </c>
      <c r="U284" s="29">
        <f t="shared" si="300"/>
        <v>0</v>
      </c>
      <c r="V284" s="29">
        <f t="shared" si="300"/>
        <v>0</v>
      </c>
      <c r="W284" s="29">
        <f t="shared" si="300"/>
        <v>0</v>
      </c>
      <c r="X284" s="29">
        <f t="shared" si="300"/>
        <v>0</v>
      </c>
      <c r="Y284" s="29">
        <f t="shared" si="300"/>
        <v>0</v>
      </c>
      <c r="Z284" s="29">
        <f t="shared" si="300"/>
        <v>0</v>
      </c>
      <c r="AA284" s="29">
        <f t="shared" si="300"/>
        <v>0</v>
      </c>
      <c r="AB284" s="29">
        <f t="shared" si="300"/>
        <v>0</v>
      </c>
      <c r="AC284" s="29">
        <f t="shared" si="300"/>
        <v>0</v>
      </c>
      <c r="AD284" s="82">
        <f t="shared" si="300"/>
        <v>0</v>
      </c>
      <c r="AE284" s="27">
        <f t="shared" si="300"/>
        <v>0</v>
      </c>
      <c r="AF284" s="29">
        <f t="shared" si="300"/>
        <v>0</v>
      </c>
      <c r="AG284" s="29">
        <f t="shared" si="300"/>
        <v>0</v>
      </c>
      <c r="AH284" s="81">
        <f t="shared" si="300"/>
        <v>0</v>
      </c>
    </row>
    <row r="285" spans="2:34" ht="24" customHeight="1" x14ac:dyDescent="0.15">
      <c r="B285" s="424" t="s">
        <v>259</v>
      </c>
      <c r="C285" s="470"/>
      <c r="D285" s="470"/>
      <c r="E285" s="470"/>
      <c r="F285" s="64" t="s">
        <v>4</v>
      </c>
      <c r="G285" s="25"/>
      <c r="H285" s="20"/>
      <c r="I285" s="20"/>
      <c r="J285" s="20"/>
      <c r="K285" s="20"/>
      <c r="L285" s="20"/>
      <c r="M285" s="20"/>
      <c r="N285" s="20"/>
      <c r="O285" s="20">
        <f>G285+I285+K285+M285</f>
        <v>0</v>
      </c>
      <c r="P285" s="65">
        <f>H285+J285+L285+N285</f>
        <v>0</v>
      </c>
      <c r="Q285" s="23"/>
      <c r="R285" s="20"/>
      <c r="S285" s="20"/>
      <c r="T285" s="20"/>
      <c r="U285" s="20"/>
      <c r="V285" s="20"/>
      <c r="W285" s="20"/>
      <c r="X285" s="20"/>
      <c r="Y285" s="20"/>
      <c r="Z285" s="20"/>
      <c r="AA285" s="20"/>
      <c r="AB285" s="20"/>
      <c r="AC285" s="20">
        <f>Q285+S285+U285+W285+Y285+AA285</f>
        <v>0</v>
      </c>
      <c r="AD285" s="66">
        <f>R285+T285+V285+X285+Z285+AB285</f>
        <v>0</v>
      </c>
      <c r="AE285" s="25">
        <f>O285+AC285</f>
        <v>0</v>
      </c>
      <c r="AF285" s="20">
        <f>P285+AD285</f>
        <v>0</v>
      </c>
      <c r="AG285" s="20"/>
      <c r="AH285" s="65"/>
    </row>
    <row r="286" spans="2:34" ht="24" customHeight="1" x14ac:dyDescent="0.15">
      <c r="B286" s="415"/>
      <c r="C286" s="418"/>
      <c r="D286" s="418"/>
      <c r="E286" s="418"/>
      <c r="F286" s="67" t="s">
        <v>5</v>
      </c>
      <c r="G286" s="68"/>
      <c r="H286" s="69"/>
      <c r="I286" s="69"/>
      <c r="J286" s="69"/>
      <c r="K286" s="69"/>
      <c r="L286" s="69"/>
      <c r="M286" s="69"/>
      <c r="N286" s="69"/>
      <c r="O286" s="69">
        <f>G286+I286+K286+M286</f>
        <v>0</v>
      </c>
      <c r="P286" s="70">
        <f t="shared" ref="P286:P287" si="301">H286+J286+L286+N286</f>
        <v>0</v>
      </c>
      <c r="Q286" s="71"/>
      <c r="R286" s="69"/>
      <c r="S286" s="69"/>
      <c r="T286" s="69"/>
      <c r="U286" s="69"/>
      <c r="V286" s="69"/>
      <c r="W286" s="69"/>
      <c r="X286" s="69"/>
      <c r="Y286" s="69"/>
      <c r="Z286" s="69"/>
      <c r="AA286" s="69"/>
      <c r="AB286" s="69"/>
      <c r="AC286" s="69">
        <f t="shared" ref="AC286:AC287" si="302">Q286+S286+U286+W286+Y286+AA286</f>
        <v>0</v>
      </c>
      <c r="AD286" s="72">
        <f t="shared" ref="AD286:AD287" si="303">R286+T286+V286+X286+Z286+AB286</f>
        <v>0</v>
      </c>
      <c r="AE286" s="68">
        <f t="shared" ref="AE286:AE287" si="304">O286+AC286</f>
        <v>0</v>
      </c>
      <c r="AF286" s="69">
        <f t="shared" ref="AF286:AF287" si="305">P286+AD286</f>
        <v>0</v>
      </c>
      <c r="AG286" s="69"/>
      <c r="AH286" s="70"/>
    </row>
    <row r="287" spans="2:34" ht="24" customHeight="1" x14ac:dyDescent="0.15">
      <c r="B287" s="415"/>
      <c r="C287" s="418"/>
      <c r="D287" s="418"/>
      <c r="E287" s="418"/>
      <c r="F287" s="73" t="s">
        <v>9</v>
      </c>
      <c r="G287" s="74"/>
      <c r="H287" s="75"/>
      <c r="I287" s="75"/>
      <c r="J287" s="75"/>
      <c r="K287" s="75"/>
      <c r="L287" s="75"/>
      <c r="M287" s="75"/>
      <c r="N287" s="75"/>
      <c r="O287" s="75">
        <f>G287+I287+K287+M287</f>
        <v>0</v>
      </c>
      <c r="P287" s="76">
        <f t="shared" si="301"/>
        <v>0</v>
      </c>
      <c r="Q287" s="77"/>
      <c r="R287" s="75"/>
      <c r="S287" s="75"/>
      <c r="T287" s="75"/>
      <c r="U287" s="75"/>
      <c r="V287" s="75"/>
      <c r="W287" s="75"/>
      <c r="X287" s="75"/>
      <c r="Y287" s="75"/>
      <c r="Z287" s="75"/>
      <c r="AA287" s="75"/>
      <c r="AB287" s="75"/>
      <c r="AC287" s="75">
        <f t="shared" si="302"/>
        <v>0</v>
      </c>
      <c r="AD287" s="78">
        <f t="shared" si="303"/>
        <v>0</v>
      </c>
      <c r="AE287" s="74">
        <f t="shared" si="304"/>
        <v>0</v>
      </c>
      <c r="AF287" s="75">
        <f t="shared" si="305"/>
        <v>0</v>
      </c>
      <c r="AG287" s="79"/>
      <c r="AH287" s="118"/>
    </row>
    <row r="288" spans="2:34" ht="24" customHeight="1" thickBot="1" x14ac:dyDescent="0.2">
      <c r="B288" s="436"/>
      <c r="C288" s="437"/>
      <c r="D288" s="437"/>
      <c r="E288" s="437"/>
      <c r="F288" s="26" t="s">
        <v>15</v>
      </c>
      <c r="G288" s="27">
        <f>SUM(G285:G287)</f>
        <v>0</v>
      </c>
      <c r="H288" s="29">
        <f t="shared" ref="H288:AH288" si="306">SUM(H285:H287)</f>
        <v>0</v>
      </c>
      <c r="I288" s="29">
        <f t="shared" si="306"/>
        <v>0</v>
      </c>
      <c r="J288" s="29">
        <f t="shared" si="306"/>
        <v>0</v>
      </c>
      <c r="K288" s="29">
        <f t="shared" si="306"/>
        <v>0</v>
      </c>
      <c r="L288" s="29">
        <f t="shared" si="306"/>
        <v>0</v>
      </c>
      <c r="M288" s="29">
        <f t="shared" si="306"/>
        <v>0</v>
      </c>
      <c r="N288" s="29">
        <f t="shared" si="306"/>
        <v>0</v>
      </c>
      <c r="O288" s="29">
        <f t="shared" si="306"/>
        <v>0</v>
      </c>
      <c r="P288" s="81">
        <f t="shared" si="306"/>
        <v>0</v>
      </c>
      <c r="Q288" s="31">
        <f t="shared" si="306"/>
        <v>0</v>
      </c>
      <c r="R288" s="29">
        <f t="shared" si="306"/>
        <v>0</v>
      </c>
      <c r="S288" s="29">
        <f t="shared" si="306"/>
        <v>0</v>
      </c>
      <c r="T288" s="29">
        <f t="shared" si="306"/>
        <v>0</v>
      </c>
      <c r="U288" s="29">
        <f t="shared" si="306"/>
        <v>0</v>
      </c>
      <c r="V288" s="29">
        <f t="shared" si="306"/>
        <v>0</v>
      </c>
      <c r="W288" s="29">
        <f t="shared" si="306"/>
        <v>0</v>
      </c>
      <c r="X288" s="29">
        <f t="shared" si="306"/>
        <v>0</v>
      </c>
      <c r="Y288" s="29">
        <f t="shared" si="306"/>
        <v>0</v>
      </c>
      <c r="Z288" s="29">
        <f t="shared" si="306"/>
        <v>0</v>
      </c>
      <c r="AA288" s="29">
        <f t="shared" si="306"/>
        <v>0</v>
      </c>
      <c r="AB288" s="29">
        <f t="shared" si="306"/>
        <v>0</v>
      </c>
      <c r="AC288" s="29">
        <f t="shared" si="306"/>
        <v>0</v>
      </c>
      <c r="AD288" s="82">
        <f t="shared" si="306"/>
        <v>0</v>
      </c>
      <c r="AE288" s="27">
        <f t="shared" si="306"/>
        <v>0</v>
      </c>
      <c r="AF288" s="29">
        <f t="shared" si="306"/>
        <v>0</v>
      </c>
      <c r="AG288" s="29">
        <f t="shared" si="306"/>
        <v>0</v>
      </c>
      <c r="AH288" s="81">
        <f t="shared" si="306"/>
        <v>0</v>
      </c>
    </row>
    <row r="289" spans="2:34" ht="24" customHeight="1" x14ac:dyDescent="0.15">
      <c r="B289" s="415" t="s">
        <v>128</v>
      </c>
      <c r="C289" s="416"/>
      <c r="D289" s="416"/>
      <c r="E289" s="417"/>
      <c r="F289" s="119" t="s">
        <v>129</v>
      </c>
      <c r="G289" s="251"/>
      <c r="H289" s="252"/>
      <c r="I289" s="252">
        <v>13</v>
      </c>
      <c r="J289" s="121">
        <v>20753</v>
      </c>
      <c r="K289" s="252"/>
      <c r="L289" s="252"/>
      <c r="M289" s="252"/>
      <c r="N289" s="252"/>
      <c r="O289" s="252">
        <f>G289+I289+K289+M289</f>
        <v>13</v>
      </c>
      <c r="P289" s="122">
        <f>H289+J289+L289+N289</f>
        <v>20753</v>
      </c>
      <c r="Q289" s="254"/>
      <c r="R289" s="121"/>
      <c r="S289" s="121"/>
      <c r="T289" s="121"/>
      <c r="U289" s="121">
        <v>11</v>
      </c>
      <c r="V289" s="121">
        <v>48309224</v>
      </c>
      <c r="W289" s="121"/>
      <c r="X289" s="121"/>
      <c r="Y289" s="121"/>
      <c r="Z289" s="121"/>
      <c r="AA289" s="121"/>
      <c r="AB289" s="121"/>
      <c r="AC289" s="121">
        <f>Q289+S289+U289+W289+Y289+AA289</f>
        <v>11</v>
      </c>
      <c r="AD289" s="210">
        <f>R289+T289+V289+X289+Z289+AB289</f>
        <v>48309224</v>
      </c>
      <c r="AE289" s="120">
        <f>O289+AC289</f>
        <v>24</v>
      </c>
      <c r="AF289" s="121">
        <f>P289+AD289</f>
        <v>48329977</v>
      </c>
      <c r="AG289" s="121">
        <v>11</v>
      </c>
      <c r="AH289" s="122">
        <v>48309224</v>
      </c>
    </row>
    <row r="290" spans="2:34" ht="24" customHeight="1" x14ac:dyDescent="0.15">
      <c r="B290" s="415"/>
      <c r="C290" s="416"/>
      <c r="D290" s="416"/>
      <c r="E290" s="417"/>
      <c r="F290" s="67" t="s">
        <v>130</v>
      </c>
      <c r="G290" s="68"/>
      <c r="H290" s="69"/>
      <c r="I290" s="69"/>
      <c r="J290" s="89"/>
      <c r="K290" s="69"/>
      <c r="L290" s="69"/>
      <c r="M290" s="69"/>
      <c r="N290" s="69"/>
      <c r="O290" s="69">
        <f>G290+I290+K290+M290</f>
        <v>0</v>
      </c>
      <c r="P290" s="90">
        <f t="shared" ref="P290:P291" si="307">H290+J290+L290+N290</f>
        <v>0</v>
      </c>
      <c r="Q290" s="71"/>
      <c r="R290" s="89"/>
      <c r="S290" s="89"/>
      <c r="T290" s="89"/>
      <c r="U290" s="89"/>
      <c r="V290" s="89"/>
      <c r="W290" s="89"/>
      <c r="X290" s="89"/>
      <c r="Y290" s="89"/>
      <c r="Z290" s="89"/>
      <c r="AA290" s="89"/>
      <c r="AB290" s="89"/>
      <c r="AC290" s="89">
        <f t="shared" ref="AC290:AD291" si="308">Q290+S290+U290+W290+Y290+AA290</f>
        <v>0</v>
      </c>
      <c r="AD290" s="92">
        <f t="shared" si="308"/>
        <v>0</v>
      </c>
      <c r="AE290" s="88">
        <f t="shared" ref="AE290:AF291" si="309">O290+AC290</f>
        <v>0</v>
      </c>
      <c r="AF290" s="89">
        <f t="shared" si="309"/>
        <v>0</v>
      </c>
      <c r="AG290" s="89"/>
      <c r="AH290" s="90"/>
    </row>
    <row r="291" spans="2:34" ht="24" customHeight="1" x14ac:dyDescent="0.15">
      <c r="B291" s="415"/>
      <c r="C291" s="416"/>
      <c r="D291" s="416"/>
      <c r="E291" s="417"/>
      <c r="F291" s="73" t="s">
        <v>131</v>
      </c>
      <c r="G291" s="74"/>
      <c r="H291" s="75"/>
      <c r="I291" s="75"/>
      <c r="J291" s="94"/>
      <c r="K291" s="75"/>
      <c r="L291" s="75"/>
      <c r="M291" s="75"/>
      <c r="N291" s="75"/>
      <c r="O291" s="75">
        <f>G291+I291+K291+M291</f>
        <v>0</v>
      </c>
      <c r="P291" s="95">
        <f t="shared" si="307"/>
        <v>0</v>
      </c>
      <c r="Q291" s="77"/>
      <c r="R291" s="94"/>
      <c r="S291" s="94"/>
      <c r="T291" s="94"/>
      <c r="U291" s="94"/>
      <c r="V291" s="94"/>
      <c r="W291" s="94"/>
      <c r="X291" s="94"/>
      <c r="Y291" s="94"/>
      <c r="Z291" s="94"/>
      <c r="AA291" s="94"/>
      <c r="AB291" s="94"/>
      <c r="AC291" s="94">
        <f t="shared" si="308"/>
        <v>0</v>
      </c>
      <c r="AD291" s="97">
        <f t="shared" si="308"/>
        <v>0</v>
      </c>
      <c r="AE291" s="93">
        <f t="shared" si="309"/>
        <v>0</v>
      </c>
      <c r="AF291" s="94">
        <f t="shared" si="309"/>
        <v>0</v>
      </c>
      <c r="AG291" s="98"/>
      <c r="AH291" s="99"/>
    </row>
    <row r="292" spans="2:34" ht="24" customHeight="1" thickBot="1" x14ac:dyDescent="0.2">
      <c r="B292" s="426"/>
      <c r="C292" s="427"/>
      <c r="D292" s="427"/>
      <c r="E292" s="434"/>
      <c r="F292" s="112" t="s">
        <v>15</v>
      </c>
      <c r="G292" s="255">
        <f>SUM(G289:G291)</f>
        <v>0</v>
      </c>
      <c r="H292" s="256">
        <f t="shared" ref="H292:AH292" si="310">SUM(H289:H291)</f>
        <v>0</v>
      </c>
      <c r="I292" s="256">
        <f t="shared" si="310"/>
        <v>13</v>
      </c>
      <c r="J292" s="114">
        <f t="shared" si="310"/>
        <v>20753</v>
      </c>
      <c r="K292" s="256">
        <f t="shared" si="310"/>
        <v>0</v>
      </c>
      <c r="L292" s="256">
        <f t="shared" si="310"/>
        <v>0</v>
      </c>
      <c r="M292" s="256">
        <f t="shared" si="310"/>
        <v>0</v>
      </c>
      <c r="N292" s="256">
        <f t="shared" si="310"/>
        <v>0</v>
      </c>
      <c r="O292" s="256">
        <f t="shared" si="310"/>
        <v>13</v>
      </c>
      <c r="P292" s="115">
        <f t="shared" si="310"/>
        <v>20753</v>
      </c>
      <c r="Q292" s="258">
        <f t="shared" si="310"/>
        <v>0</v>
      </c>
      <c r="R292" s="114">
        <f t="shared" si="310"/>
        <v>0</v>
      </c>
      <c r="S292" s="114">
        <f t="shared" si="310"/>
        <v>0</v>
      </c>
      <c r="T292" s="114">
        <f t="shared" si="310"/>
        <v>0</v>
      </c>
      <c r="U292" s="114">
        <f t="shared" si="310"/>
        <v>11</v>
      </c>
      <c r="V292" s="114">
        <f t="shared" si="310"/>
        <v>48309224</v>
      </c>
      <c r="W292" s="114">
        <f t="shared" si="310"/>
        <v>0</v>
      </c>
      <c r="X292" s="114">
        <f t="shared" si="310"/>
        <v>0</v>
      </c>
      <c r="Y292" s="114">
        <f t="shared" si="310"/>
        <v>0</v>
      </c>
      <c r="Z292" s="114">
        <f t="shared" si="310"/>
        <v>0</v>
      </c>
      <c r="AA292" s="114">
        <f t="shared" si="310"/>
        <v>0</v>
      </c>
      <c r="AB292" s="114">
        <f t="shared" si="310"/>
        <v>0</v>
      </c>
      <c r="AC292" s="114">
        <f t="shared" si="310"/>
        <v>11</v>
      </c>
      <c r="AD292" s="117">
        <f t="shared" si="310"/>
        <v>48309224</v>
      </c>
      <c r="AE292" s="113">
        <f t="shared" si="310"/>
        <v>24</v>
      </c>
      <c r="AF292" s="114">
        <f t="shared" si="310"/>
        <v>48329977</v>
      </c>
      <c r="AG292" s="114">
        <f t="shared" si="310"/>
        <v>11</v>
      </c>
      <c r="AH292" s="115">
        <f t="shared" si="310"/>
        <v>48309224</v>
      </c>
    </row>
    <row r="293" spans="2:34" ht="24" customHeight="1" x14ac:dyDescent="0.15">
      <c r="B293" s="415" t="s">
        <v>132</v>
      </c>
      <c r="C293" s="416"/>
      <c r="D293" s="416"/>
      <c r="E293" s="417"/>
      <c r="F293" s="64" t="s">
        <v>85</v>
      </c>
      <c r="G293" s="25"/>
      <c r="H293" s="20"/>
      <c r="I293" s="20"/>
      <c r="J293" s="20"/>
      <c r="K293" s="20"/>
      <c r="L293" s="20"/>
      <c r="M293" s="20"/>
      <c r="N293" s="20"/>
      <c r="O293" s="20">
        <f>G293+I293+K293+M293</f>
        <v>0</v>
      </c>
      <c r="P293" s="65">
        <f>H293+J293+L293+N293</f>
        <v>0</v>
      </c>
      <c r="Q293" s="23"/>
      <c r="R293" s="20"/>
      <c r="S293" s="20"/>
      <c r="T293" s="20"/>
      <c r="U293" s="20">
        <v>2</v>
      </c>
      <c r="V293" s="20">
        <v>217418</v>
      </c>
      <c r="W293" s="20"/>
      <c r="X293" s="20"/>
      <c r="Y293" s="20"/>
      <c r="Z293" s="20"/>
      <c r="AA293" s="20">
        <v>2</v>
      </c>
      <c r="AB293" s="20">
        <v>452500</v>
      </c>
      <c r="AC293" s="20">
        <f>Q293+S293+U293+W293+Y293+AA293</f>
        <v>4</v>
      </c>
      <c r="AD293" s="66">
        <f>R293+T293+V293+X293+Z293+AB293</f>
        <v>669918</v>
      </c>
      <c r="AE293" s="25">
        <f>O293+AC293</f>
        <v>4</v>
      </c>
      <c r="AF293" s="20">
        <f>P293+AD293</f>
        <v>669918</v>
      </c>
      <c r="AG293" s="20"/>
      <c r="AH293" s="65"/>
    </row>
    <row r="294" spans="2:34" ht="24" customHeight="1" x14ac:dyDescent="0.15">
      <c r="B294" s="415"/>
      <c r="C294" s="416"/>
      <c r="D294" s="416"/>
      <c r="E294" s="417"/>
      <c r="F294" s="67" t="s">
        <v>82</v>
      </c>
      <c r="G294" s="68"/>
      <c r="H294" s="69"/>
      <c r="I294" s="69"/>
      <c r="J294" s="69"/>
      <c r="K294" s="69"/>
      <c r="L294" s="69"/>
      <c r="M294" s="69"/>
      <c r="N294" s="69"/>
      <c r="O294" s="69">
        <f>G294+I294+K294+M294</f>
        <v>0</v>
      </c>
      <c r="P294" s="70">
        <f t="shared" ref="P294:P295" si="311">H294+J294+L294+N294</f>
        <v>0</v>
      </c>
      <c r="Q294" s="71"/>
      <c r="R294" s="69"/>
      <c r="S294" s="69"/>
      <c r="T294" s="69"/>
      <c r="U294" s="69"/>
      <c r="V294" s="69"/>
      <c r="W294" s="69"/>
      <c r="X294" s="69"/>
      <c r="Y294" s="69"/>
      <c r="Z294" s="69"/>
      <c r="AA294" s="69"/>
      <c r="AB294" s="69"/>
      <c r="AC294" s="69">
        <f t="shared" ref="AC294:AD295" si="312">Q294+S294+U294+W294+Y294+AA294</f>
        <v>0</v>
      </c>
      <c r="AD294" s="72">
        <f t="shared" si="312"/>
        <v>0</v>
      </c>
      <c r="AE294" s="68">
        <f t="shared" ref="AE294:AF295" si="313">O294+AC294</f>
        <v>0</v>
      </c>
      <c r="AF294" s="69">
        <f t="shared" si="313"/>
        <v>0</v>
      </c>
      <c r="AG294" s="69"/>
      <c r="AH294" s="70"/>
    </row>
    <row r="295" spans="2:34" ht="24" customHeight="1" x14ac:dyDescent="0.15">
      <c r="B295" s="415"/>
      <c r="C295" s="416"/>
      <c r="D295" s="416"/>
      <c r="E295" s="417"/>
      <c r="F295" s="73" t="s">
        <v>9</v>
      </c>
      <c r="G295" s="74"/>
      <c r="H295" s="75"/>
      <c r="I295" s="75"/>
      <c r="J295" s="75"/>
      <c r="K295" s="75"/>
      <c r="L295" s="75"/>
      <c r="M295" s="75"/>
      <c r="N295" s="75"/>
      <c r="O295" s="75">
        <f>G295+I295+K295+M295</f>
        <v>0</v>
      </c>
      <c r="P295" s="76">
        <f t="shared" si="311"/>
        <v>0</v>
      </c>
      <c r="Q295" s="77"/>
      <c r="R295" s="75"/>
      <c r="S295" s="75"/>
      <c r="T295" s="75"/>
      <c r="U295" s="75"/>
      <c r="V295" s="75"/>
      <c r="W295" s="75"/>
      <c r="X295" s="75"/>
      <c r="Y295" s="75"/>
      <c r="Z295" s="75"/>
      <c r="AA295" s="75"/>
      <c r="AB295" s="75"/>
      <c r="AC295" s="75">
        <f t="shared" si="312"/>
        <v>0</v>
      </c>
      <c r="AD295" s="78">
        <f t="shared" si="312"/>
        <v>0</v>
      </c>
      <c r="AE295" s="74">
        <f t="shared" si="313"/>
        <v>0</v>
      </c>
      <c r="AF295" s="75">
        <f t="shared" si="313"/>
        <v>0</v>
      </c>
      <c r="AG295" s="79"/>
      <c r="AH295" s="118"/>
    </row>
    <row r="296" spans="2:34" ht="24" customHeight="1" x14ac:dyDescent="0.15">
      <c r="B296" s="415"/>
      <c r="C296" s="416"/>
      <c r="D296" s="416"/>
      <c r="E296" s="417"/>
      <c r="F296" s="159" t="s">
        <v>15</v>
      </c>
      <c r="G296" s="160">
        <f>SUM(G293:G295)</f>
        <v>0</v>
      </c>
      <c r="H296" s="161">
        <f t="shared" ref="H296:AH296" si="314">SUM(H293:H295)</f>
        <v>0</v>
      </c>
      <c r="I296" s="161">
        <f t="shared" si="314"/>
        <v>0</v>
      </c>
      <c r="J296" s="161">
        <f t="shared" si="314"/>
        <v>0</v>
      </c>
      <c r="K296" s="161">
        <f t="shared" si="314"/>
        <v>0</v>
      </c>
      <c r="L296" s="161">
        <f t="shared" si="314"/>
        <v>0</v>
      </c>
      <c r="M296" s="161">
        <f t="shared" si="314"/>
        <v>0</v>
      </c>
      <c r="N296" s="161">
        <f t="shared" si="314"/>
        <v>0</v>
      </c>
      <c r="O296" s="161">
        <f t="shared" si="314"/>
        <v>0</v>
      </c>
      <c r="P296" s="162">
        <f t="shared" si="314"/>
        <v>0</v>
      </c>
      <c r="Q296" s="163">
        <f t="shared" si="314"/>
        <v>0</v>
      </c>
      <c r="R296" s="161">
        <f t="shared" si="314"/>
        <v>0</v>
      </c>
      <c r="S296" s="161">
        <f t="shared" si="314"/>
        <v>0</v>
      </c>
      <c r="T296" s="161">
        <f t="shared" si="314"/>
        <v>0</v>
      </c>
      <c r="U296" s="161">
        <f t="shared" si="314"/>
        <v>2</v>
      </c>
      <c r="V296" s="161">
        <f t="shared" si="314"/>
        <v>217418</v>
      </c>
      <c r="W296" s="161">
        <f t="shared" si="314"/>
        <v>0</v>
      </c>
      <c r="X296" s="161">
        <f t="shared" si="314"/>
        <v>0</v>
      </c>
      <c r="Y296" s="161">
        <f t="shared" si="314"/>
        <v>0</v>
      </c>
      <c r="Z296" s="161">
        <f t="shared" si="314"/>
        <v>0</v>
      </c>
      <c r="AA296" s="161">
        <f t="shared" si="314"/>
        <v>2</v>
      </c>
      <c r="AB296" s="161">
        <f t="shared" si="314"/>
        <v>452500</v>
      </c>
      <c r="AC296" s="161">
        <f t="shared" si="314"/>
        <v>4</v>
      </c>
      <c r="AD296" s="164">
        <f t="shared" si="314"/>
        <v>669918</v>
      </c>
      <c r="AE296" s="160">
        <f t="shared" si="314"/>
        <v>4</v>
      </c>
      <c r="AF296" s="161">
        <f t="shared" si="314"/>
        <v>669918</v>
      </c>
      <c r="AG296" s="161">
        <f t="shared" si="314"/>
        <v>0</v>
      </c>
      <c r="AH296" s="162">
        <f t="shared" si="314"/>
        <v>0</v>
      </c>
    </row>
    <row r="297" spans="2:34" ht="24" customHeight="1" x14ac:dyDescent="0.15">
      <c r="B297" s="424" t="s">
        <v>133</v>
      </c>
      <c r="C297" s="425"/>
      <c r="D297" s="425"/>
      <c r="E297" s="425"/>
      <c r="F297" s="106" t="s">
        <v>87</v>
      </c>
      <c r="G297" s="140"/>
      <c r="H297" s="141"/>
      <c r="I297" s="141">
        <v>1</v>
      </c>
      <c r="J297" s="141">
        <v>74250</v>
      </c>
      <c r="K297" s="141"/>
      <c r="L297" s="141"/>
      <c r="M297" s="141"/>
      <c r="N297" s="141"/>
      <c r="O297" s="141">
        <f>G297+I297+K297+M297</f>
        <v>1</v>
      </c>
      <c r="P297" s="146">
        <f>H297+J297+L297+N297</f>
        <v>74250</v>
      </c>
      <c r="Q297" s="144"/>
      <c r="R297" s="141"/>
      <c r="S297" s="281" t="s">
        <v>134</v>
      </c>
      <c r="T297" s="141">
        <v>105703</v>
      </c>
      <c r="U297" s="141"/>
      <c r="V297" s="141"/>
      <c r="W297" s="141"/>
      <c r="X297" s="141"/>
      <c r="Y297" s="141"/>
      <c r="Z297" s="141"/>
      <c r="AA297" s="141"/>
      <c r="AB297" s="141"/>
      <c r="AC297" s="141">
        <f>Q297+S297+U297+W297+Y297+AA297</f>
        <v>2</v>
      </c>
      <c r="AD297" s="147">
        <f>R297+T297+V297+X297+Z297+AB297</f>
        <v>105703</v>
      </c>
      <c r="AE297" s="140">
        <f>O297+AC297</f>
        <v>3</v>
      </c>
      <c r="AF297" s="141">
        <f>P297+AD297</f>
        <v>179953</v>
      </c>
      <c r="AG297" s="141"/>
      <c r="AH297" s="146"/>
    </row>
    <row r="298" spans="2:34" ht="24" customHeight="1" x14ac:dyDescent="0.15">
      <c r="B298" s="415"/>
      <c r="C298" s="416"/>
      <c r="D298" s="416"/>
      <c r="E298" s="416"/>
      <c r="F298" s="67" t="s">
        <v>88</v>
      </c>
      <c r="G298" s="68"/>
      <c r="H298" s="69"/>
      <c r="I298" s="69"/>
      <c r="J298" s="69"/>
      <c r="K298" s="69"/>
      <c r="L298" s="69"/>
      <c r="M298" s="69"/>
      <c r="N298" s="69"/>
      <c r="O298" s="69">
        <f>G298+I298+K298+M298</f>
        <v>0</v>
      </c>
      <c r="P298" s="70">
        <f t="shared" ref="P298:P299" si="315">H298+J298+L298+N298</f>
        <v>0</v>
      </c>
      <c r="Q298" s="71"/>
      <c r="R298" s="69"/>
      <c r="S298" s="69"/>
      <c r="T298" s="69"/>
      <c r="U298" s="69"/>
      <c r="V298" s="69"/>
      <c r="W298" s="69"/>
      <c r="X298" s="69"/>
      <c r="Y298" s="69"/>
      <c r="Z298" s="69"/>
      <c r="AA298" s="69"/>
      <c r="AB298" s="69"/>
      <c r="AC298" s="69">
        <f t="shared" ref="AC298:AD299" si="316">Q298+S298+U298+W298+Y298+AA298</f>
        <v>0</v>
      </c>
      <c r="AD298" s="72">
        <f t="shared" si="316"/>
        <v>0</v>
      </c>
      <c r="AE298" s="68">
        <f t="shared" ref="AE298:AF299" si="317">O298+AC298</f>
        <v>0</v>
      </c>
      <c r="AF298" s="69">
        <f t="shared" si="317"/>
        <v>0</v>
      </c>
      <c r="AG298" s="69"/>
      <c r="AH298" s="70"/>
    </row>
    <row r="299" spans="2:34" ht="24" customHeight="1" x14ac:dyDescent="0.15">
      <c r="B299" s="415"/>
      <c r="C299" s="416"/>
      <c r="D299" s="416"/>
      <c r="E299" s="416"/>
      <c r="F299" s="73" t="s">
        <v>89</v>
      </c>
      <c r="G299" s="74"/>
      <c r="H299" s="75"/>
      <c r="I299" s="75"/>
      <c r="J299" s="75"/>
      <c r="K299" s="75"/>
      <c r="L299" s="75"/>
      <c r="M299" s="75"/>
      <c r="N299" s="75"/>
      <c r="O299" s="75">
        <f>G299+I299+K299+M299</f>
        <v>0</v>
      </c>
      <c r="P299" s="76">
        <f t="shared" si="315"/>
        <v>0</v>
      </c>
      <c r="Q299" s="77"/>
      <c r="R299" s="75"/>
      <c r="S299" s="75"/>
      <c r="T299" s="75"/>
      <c r="U299" s="75"/>
      <c r="V299" s="75"/>
      <c r="W299" s="75"/>
      <c r="X299" s="75"/>
      <c r="Y299" s="75"/>
      <c r="Z299" s="75"/>
      <c r="AA299" s="75"/>
      <c r="AB299" s="75"/>
      <c r="AC299" s="75">
        <f t="shared" si="316"/>
        <v>0</v>
      </c>
      <c r="AD299" s="78">
        <f t="shared" si="316"/>
        <v>0</v>
      </c>
      <c r="AE299" s="74">
        <f t="shared" si="317"/>
        <v>0</v>
      </c>
      <c r="AF299" s="75">
        <f t="shared" si="317"/>
        <v>0</v>
      </c>
      <c r="AG299" s="79"/>
      <c r="AH299" s="118"/>
    </row>
    <row r="300" spans="2:34" ht="24" customHeight="1" x14ac:dyDescent="0.15">
      <c r="B300" s="415"/>
      <c r="C300" s="416"/>
      <c r="D300" s="416"/>
      <c r="E300" s="416"/>
      <c r="F300" s="112" t="s">
        <v>15</v>
      </c>
      <c r="G300" s="255">
        <f>SUM(G297:G299)</f>
        <v>0</v>
      </c>
      <c r="H300" s="256">
        <f t="shared" ref="H300:AH300" si="318">SUM(H297:H299)</f>
        <v>0</v>
      </c>
      <c r="I300" s="256">
        <f t="shared" si="318"/>
        <v>1</v>
      </c>
      <c r="J300" s="256">
        <f t="shared" si="318"/>
        <v>74250</v>
      </c>
      <c r="K300" s="256">
        <f t="shared" si="318"/>
        <v>0</v>
      </c>
      <c r="L300" s="256">
        <f t="shared" si="318"/>
        <v>0</v>
      </c>
      <c r="M300" s="256">
        <f t="shared" si="318"/>
        <v>0</v>
      </c>
      <c r="N300" s="256">
        <f t="shared" si="318"/>
        <v>0</v>
      </c>
      <c r="O300" s="256">
        <f t="shared" si="318"/>
        <v>1</v>
      </c>
      <c r="P300" s="257">
        <f t="shared" si="318"/>
        <v>74250</v>
      </c>
      <c r="Q300" s="258">
        <f t="shared" si="318"/>
        <v>0</v>
      </c>
      <c r="R300" s="256">
        <f t="shared" si="318"/>
        <v>0</v>
      </c>
      <c r="S300" s="256">
        <f t="shared" si="318"/>
        <v>0</v>
      </c>
      <c r="T300" s="256">
        <f t="shared" si="318"/>
        <v>105703</v>
      </c>
      <c r="U300" s="256">
        <f t="shared" si="318"/>
        <v>0</v>
      </c>
      <c r="V300" s="256">
        <f t="shared" si="318"/>
        <v>0</v>
      </c>
      <c r="W300" s="256">
        <f t="shared" si="318"/>
        <v>0</v>
      </c>
      <c r="X300" s="256">
        <f t="shared" si="318"/>
        <v>0</v>
      </c>
      <c r="Y300" s="256">
        <f t="shared" si="318"/>
        <v>0</v>
      </c>
      <c r="Z300" s="256">
        <f t="shared" si="318"/>
        <v>0</v>
      </c>
      <c r="AA300" s="256">
        <f t="shared" si="318"/>
        <v>0</v>
      </c>
      <c r="AB300" s="256">
        <f t="shared" si="318"/>
        <v>0</v>
      </c>
      <c r="AC300" s="256">
        <f t="shared" si="318"/>
        <v>2</v>
      </c>
      <c r="AD300" s="282">
        <f t="shared" si="318"/>
        <v>105703</v>
      </c>
      <c r="AE300" s="255">
        <f t="shared" si="318"/>
        <v>3</v>
      </c>
      <c r="AF300" s="256">
        <f t="shared" si="318"/>
        <v>179953</v>
      </c>
      <c r="AG300" s="256">
        <f t="shared" si="318"/>
        <v>0</v>
      </c>
      <c r="AH300" s="257">
        <f t="shared" si="318"/>
        <v>0</v>
      </c>
    </row>
    <row r="301" spans="2:34" ht="24" customHeight="1" x14ac:dyDescent="0.15">
      <c r="B301" s="424" t="s">
        <v>135</v>
      </c>
      <c r="C301" s="425"/>
      <c r="D301" s="425"/>
      <c r="E301" s="425"/>
      <c r="F301" s="106" t="s">
        <v>87</v>
      </c>
      <c r="G301" s="140"/>
      <c r="H301" s="141"/>
      <c r="I301" s="141"/>
      <c r="J301" s="141"/>
      <c r="K301" s="141">
        <v>1</v>
      </c>
      <c r="L301" s="141">
        <v>700</v>
      </c>
      <c r="M301" s="141">
        <v>4</v>
      </c>
      <c r="N301" s="141">
        <v>62600</v>
      </c>
      <c r="O301" s="141">
        <f>G301+I301+K301+M301</f>
        <v>5</v>
      </c>
      <c r="P301" s="146">
        <f>H301+J301+L301+N301</f>
        <v>63300</v>
      </c>
      <c r="Q301" s="144"/>
      <c r="R301" s="141"/>
      <c r="S301" s="141"/>
      <c r="T301" s="141"/>
      <c r="U301" s="141"/>
      <c r="V301" s="141"/>
      <c r="W301" s="141"/>
      <c r="X301" s="141"/>
      <c r="Y301" s="141"/>
      <c r="Z301" s="141"/>
      <c r="AA301" s="141"/>
      <c r="AB301" s="141"/>
      <c r="AC301" s="141">
        <f>Q301+S301+U301+W301+Y301+AA301</f>
        <v>0</v>
      </c>
      <c r="AD301" s="147">
        <f>R301+T301+V301+X301+Z301+AB301</f>
        <v>0</v>
      </c>
      <c r="AE301" s="140">
        <f>O301+AC301</f>
        <v>5</v>
      </c>
      <c r="AF301" s="141">
        <f>P301+AD301</f>
        <v>63300</v>
      </c>
      <c r="AG301" s="141"/>
      <c r="AH301" s="146"/>
    </row>
    <row r="302" spans="2:34" ht="24" customHeight="1" x14ac:dyDescent="0.15">
      <c r="B302" s="415"/>
      <c r="C302" s="416"/>
      <c r="D302" s="416"/>
      <c r="E302" s="416"/>
      <c r="F302" s="67" t="s">
        <v>88</v>
      </c>
      <c r="G302" s="68"/>
      <c r="H302" s="69"/>
      <c r="I302" s="69"/>
      <c r="J302" s="69"/>
      <c r="K302" s="69"/>
      <c r="L302" s="69"/>
      <c r="M302" s="69"/>
      <c r="N302" s="69"/>
      <c r="O302" s="69">
        <f>G302+I302+K302+M302</f>
        <v>0</v>
      </c>
      <c r="P302" s="70">
        <f t="shared" ref="P302:P303" si="319">H302+J302+L302+N302</f>
        <v>0</v>
      </c>
      <c r="Q302" s="71"/>
      <c r="R302" s="69"/>
      <c r="S302" s="69"/>
      <c r="T302" s="69"/>
      <c r="U302" s="69"/>
      <c r="V302" s="69"/>
      <c r="W302" s="69"/>
      <c r="X302" s="69"/>
      <c r="Y302" s="69"/>
      <c r="Z302" s="69"/>
      <c r="AA302" s="69"/>
      <c r="AB302" s="69"/>
      <c r="AC302" s="69">
        <f t="shared" ref="AC302:AD303" si="320">Q302+S302+U302+W302+Y302+AA302</f>
        <v>0</v>
      </c>
      <c r="AD302" s="72">
        <f t="shared" si="320"/>
        <v>0</v>
      </c>
      <c r="AE302" s="68">
        <f t="shared" ref="AE302:AF303" si="321">O302+AC302</f>
        <v>0</v>
      </c>
      <c r="AF302" s="69">
        <f t="shared" si="321"/>
        <v>0</v>
      </c>
      <c r="AG302" s="69"/>
      <c r="AH302" s="70"/>
    </row>
    <row r="303" spans="2:34" ht="24" customHeight="1" x14ac:dyDescent="0.15">
      <c r="B303" s="415"/>
      <c r="C303" s="416"/>
      <c r="D303" s="416"/>
      <c r="E303" s="416"/>
      <c r="F303" s="73" t="s">
        <v>89</v>
      </c>
      <c r="G303" s="74"/>
      <c r="H303" s="75"/>
      <c r="I303" s="75"/>
      <c r="J303" s="75"/>
      <c r="K303" s="75"/>
      <c r="L303" s="75"/>
      <c r="M303" s="75"/>
      <c r="N303" s="75"/>
      <c r="O303" s="75">
        <f>G303+I303+K303+M303</f>
        <v>0</v>
      </c>
      <c r="P303" s="76">
        <f t="shared" si="319"/>
        <v>0</v>
      </c>
      <c r="Q303" s="77"/>
      <c r="R303" s="75"/>
      <c r="S303" s="75"/>
      <c r="T303" s="75"/>
      <c r="U303" s="75"/>
      <c r="V303" s="75"/>
      <c r="W303" s="75"/>
      <c r="X303" s="75"/>
      <c r="Y303" s="75"/>
      <c r="Z303" s="75"/>
      <c r="AA303" s="75"/>
      <c r="AB303" s="75"/>
      <c r="AC303" s="75">
        <f t="shared" si="320"/>
        <v>0</v>
      </c>
      <c r="AD303" s="78">
        <f t="shared" si="320"/>
        <v>0</v>
      </c>
      <c r="AE303" s="74">
        <f t="shared" si="321"/>
        <v>0</v>
      </c>
      <c r="AF303" s="75">
        <f t="shared" si="321"/>
        <v>0</v>
      </c>
      <c r="AG303" s="79"/>
      <c r="AH303" s="118"/>
    </row>
    <row r="304" spans="2:34" ht="24" customHeight="1" x14ac:dyDescent="0.15">
      <c r="B304" s="415"/>
      <c r="C304" s="416"/>
      <c r="D304" s="416"/>
      <c r="E304" s="416"/>
      <c r="F304" s="112" t="s">
        <v>15</v>
      </c>
      <c r="G304" s="255">
        <f>SUM(G301:G303)</f>
        <v>0</v>
      </c>
      <c r="H304" s="256">
        <f t="shared" ref="H304:AH304" si="322">SUM(H301:H303)</f>
        <v>0</v>
      </c>
      <c r="I304" s="256">
        <f t="shared" si="322"/>
        <v>0</v>
      </c>
      <c r="J304" s="256">
        <f t="shared" si="322"/>
        <v>0</v>
      </c>
      <c r="K304" s="256">
        <f t="shared" si="322"/>
        <v>1</v>
      </c>
      <c r="L304" s="256">
        <f t="shared" si="322"/>
        <v>700</v>
      </c>
      <c r="M304" s="256">
        <f t="shared" si="322"/>
        <v>4</v>
      </c>
      <c r="N304" s="256">
        <f t="shared" si="322"/>
        <v>62600</v>
      </c>
      <c r="O304" s="256">
        <f t="shared" si="322"/>
        <v>5</v>
      </c>
      <c r="P304" s="257">
        <f t="shared" si="322"/>
        <v>63300</v>
      </c>
      <c r="Q304" s="258">
        <f t="shared" si="322"/>
        <v>0</v>
      </c>
      <c r="R304" s="256">
        <f t="shared" si="322"/>
        <v>0</v>
      </c>
      <c r="S304" s="256">
        <f t="shared" si="322"/>
        <v>0</v>
      </c>
      <c r="T304" s="256">
        <f t="shared" si="322"/>
        <v>0</v>
      </c>
      <c r="U304" s="256">
        <f t="shared" si="322"/>
        <v>0</v>
      </c>
      <c r="V304" s="256">
        <f t="shared" si="322"/>
        <v>0</v>
      </c>
      <c r="W304" s="256">
        <f t="shared" si="322"/>
        <v>0</v>
      </c>
      <c r="X304" s="256">
        <f t="shared" si="322"/>
        <v>0</v>
      </c>
      <c r="Y304" s="256">
        <f t="shared" si="322"/>
        <v>0</v>
      </c>
      <c r="Z304" s="256">
        <f t="shared" si="322"/>
        <v>0</v>
      </c>
      <c r="AA304" s="256">
        <f t="shared" si="322"/>
        <v>0</v>
      </c>
      <c r="AB304" s="256">
        <f t="shared" si="322"/>
        <v>0</v>
      </c>
      <c r="AC304" s="256">
        <f t="shared" si="322"/>
        <v>0</v>
      </c>
      <c r="AD304" s="282">
        <f t="shared" si="322"/>
        <v>0</v>
      </c>
      <c r="AE304" s="255">
        <f t="shared" si="322"/>
        <v>5</v>
      </c>
      <c r="AF304" s="256">
        <f t="shared" si="322"/>
        <v>63300</v>
      </c>
      <c r="AG304" s="256">
        <f t="shared" si="322"/>
        <v>0</v>
      </c>
      <c r="AH304" s="257">
        <f t="shared" si="322"/>
        <v>0</v>
      </c>
    </row>
    <row r="305" spans="2:34" ht="24" customHeight="1" x14ac:dyDescent="0.15">
      <c r="B305" s="424" t="s">
        <v>136</v>
      </c>
      <c r="C305" s="425"/>
      <c r="D305" s="425"/>
      <c r="E305" s="425"/>
      <c r="F305" s="106" t="s">
        <v>87</v>
      </c>
      <c r="G305" s="140"/>
      <c r="H305" s="141"/>
      <c r="I305" s="141"/>
      <c r="J305" s="141"/>
      <c r="K305" s="141">
        <v>3</v>
      </c>
      <c r="L305" s="141">
        <v>707400</v>
      </c>
      <c r="M305" s="141"/>
      <c r="N305" s="141"/>
      <c r="O305" s="141">
        <f>G305+I305+K305+M305</f>
        <v>3</v>
      </c>
      <c r="P305" s="146">
        <f>H305+J305+L305+N305</f>
        <v>707400</v>
      </c>
      <c r="Q305" s="144"/>
      <c r="R305" s="141"/>
      <c r="S305" s="141"/>
      <c r="T305" s="141"/>
      <c r="U305" s="141"/>
      <c r="V305" s="141"/>
      <c r="W305" s="141"/>
      <c r="X305" s="141"/>
      <c r="Y305" s="141"/>
      <c r="Z305" s="141"/>
      <c r="AA305" s="141"/>
      <c r="AB305" s="141"/>
      <c r="AC305" s="141">
        <f>Q305+S305+U305+W305+Y305+AA305</f>
        <v>0</v>
      </c>
      <c r="AD305" s="147">
        <f>R305+T305+V305+X305+Z305+AB305</f>
        <v>0</v>
      </c>
      <c r="AE305" s="140">
        <f>O305+AC305</f>
        <v>3</v>
      </c>
      <c r="AF305" s="141">
        <f>P305+AD305</f>
        <v>707400</v>
      </c>
      <c r="AG305" s="141">
        <v>3</v>
      </c>
      <c r="AH305" s="146">
        <v>707400</v>
      </c>
    </row>
    <row r="306" spans="2:34" ht="24" customHeight="1" x14ac:dyDescent="0.15">
      <c r="B306" s="415"/>
      <c r="C306" s="416"/>
      <c r="D306" s="416"/>
      <c r="E306" s="416"/>
      <c r="F306" s="67" t="s">
        <v>88</v>
      </c>
      <c r="G306" s="68"/>
      <c r="H306" s="69"/>
      <c r="I306" s="69"/>
      <c r="J306" s="69"/>
      <c r="K306" s="69"/>
      <c r="L306" s="69"/>
      <c r="M306" s="69"/>
      <c r="N306" s="69"/>
      <c r="O306" s="69">
        <f>G306+I306+K306+M306</f>
        <v>0</v>
      </c>
      <c r="P306" s="70">
        <f t="shared" ref="P306:P307" si="323">H306+J306+L306+N306</f>
        <v>0</v>
      </c>
      <c r="Q306" s="71"/>
      <c r="R306" s="69"/>
      <c r="S306" s="69"/>
      <c r="T306" s="69"/>
      <c r="U306" s="69"/>
      <c r="V306" s="69"/>
      <c r="W306" s="69"/>
      <c r="X306" s="69"/>
      <c r="Y306" s="69"/>
      <c r="Z306" s="69"/>
      <c r="AA306" s="69"/>
      <c r="AB306" s="69"/>
      <c r="AC306" s="69">
        <f t="shared" ref="AC306:AD307" si="324">Q306+S306+U306+W306+Y306+AA306</f>
        <v>0</v>
      </c>
      <c r="AD306" s="72">
        <f t="shared" si="324"/>
        <v>0</v>
      </c>
      <c r="AE306" s="68">
        <f t="shared" ref="AE306:AF307" si="325">O306+AC306</f>
        <v>0</v>
      </c>
      <c r="AF306" s="69">
        <f t="shared" si="325"/>
        <v>0</v>
      </c>
      <c r="AG306" s="69"/>
      <c r="AH306" s="70"/>
    </row>
    <row r="307" spans="2:34" ht="24" customHeight="1" x14ac:dyDescent="0.15">
      <c r="B307" s="415"/>
      <c r="C307" s="416"/>
      <c r="D307" s="416"/>
      <c r="E307" s="416"/>
      <c r="F307" s="73" t="s">
        <v>89</v>
      </c>
      <c r="G307" s="74"/>
      <c r="H307" s="75"/>
      <c r="I307" s="75"/>
      <c r="J307" s="75"/>
      <c r="K307" s="75"/>
      <c r="L307" s="75"/>
      <c r="M307" s="75"/>
      <c r="N307" s="75"/>
      <c r="O307" s="75">
        <f>G307+I307+K307+M307</f>
        <v>0</v>
      </c>
      <c r="P307" s="76">
        <f t="shared" si="323"/>
        <v>0</v>
      </c>
      <c r="Q307" s="77"/>
      <c r="R307" s="75"/>
      <c r="S307" s="75"/>
      <c r="T307" s="75"/>
      <c r="U307" s="75"/>
      <c r="V307" s="75"/>
      <c r="W307" s="75"/>
      <c r="X307" s="75"/>
      <c r="Y307" s="75"/>
      <c r="Z307" s="75"/>
      <c r="AA307" s="75"/>
      <c r="AB307" s="75"/>
      <c r="AC307" s="75">
        <f t="shared" si="324"/>
        <v>0</v>
      </c>
      <c r="AD307" s="78">
        <f t="shared" si="324"/>
        <v>0</v>
      </c>
      <c r="AE307" s="74">
        <f t="shared" si="325"/>
        <v>0</v>
      </c>
      <c r="AF307" s="75">
        <f t="shared" si="325"/>
        <v>0</v>
      </c>
      <c r="AG307" s="79"/>
      <c r="AH307" s="118"/>
    </row>
    <row r="308" spans="2:34" ht="24" customHeight="1" x14ac:dyDescent="0.15">
      <c r="B308" s="415"/>
      <c r="C308" s="416"/>
      <c r="D308" s="416"/>
      <c r="E308" s="416"/>
      <c r="F308" s="112" t="s">
        <v>15</v>
      </c>
      <c r="G308" s="255">
        <f>SUM(G305:G307)</f>
        <v>0</v>
      </c>
      <c r="H308" s="256">
        <f t="shared" ref="H308:AH308" si="326">SUM(H305:H307)</f>
        <v>0</v>
      </c>
      <c r="I308" s="256">
        <f t="shared" si="326"/>
        <v>0</v>
      </c>
      <c r="J308" s="256">
        <f t="shared" si="326"/>
        <v>0</v>
      </c>
      <c r="K308" s="256">
        <f t="shared" si="326"/>
        <v>3</v>
      </c>
      <c r="L308" s="256">
        <f t="shared" si="326"/>
        <v>707400</v>
      </c>
      <c r="M308" s="256">
        <f t="shared" si="326"/>
        <v>0</v>
      </c>
      <c r="N308" s="256">
        <f t="shared" si="326"/>
        <v>0</v>
      </c>
      <c r="O308" s="256">
        <f t="shared" si="326"/>
        <v>3</v>
      </c>
      <c r="P308" s="257">
        <f t="shared" si="326"/>
        <v>707400</v>
      </c>
      <c r="Q308" s="258">
        <f t="shared" si="326"/>
        <v>0</v>
      </c>
      <c r="R308" s="256">
        <f t="shared" si="326"/>
        <v>0</v>
      </c>
      <c r="S308" s="256">
        <f t="shared" si="326"/>
        <v>0</v>
      </c>
      <c r="T308" s="256">
        <f t="shared" si="326"/>
        <v>0</v>
      </c>
      <c r="U308" s="256">
        <f t="shared" si="326"/>
        <v>0</v>
      </c>
      <c r="V308" s="256">
        <f t="shared" si="326"/>
        <v>0</v>
      </c>
      <c r="W308" s="256">
        <f t="shared" si="326"/>
        <v>0</v>
      </c>
      <c r="X308" s="256">
        <f t="shared" si="326"/>
        <v>0</v>
      </c>
      <c r="Y308" s="256">
        <f t="shared" si="326"/>
        <v>0</v>
      </c>
      <c r="Z308" s="256">
        <f t="shared" si="326"/>
        <v>0</v>
      </c>
      <c r="AA308" s="256">
        <f t="shared" si="326"/>
        <v>0</v>
      </c>
      <c r="AB308" s="256">
        <f t="shared" si="326"/>
        <v>0</v>
      </c>
      <c r="AC308" s="256">
        <f t="shared" si="326"/>
        <v>0</v>
      </c>
      <c r="AD308" s="282">
        <f t="shared" si="326"/>
        <v>0</v>
      </c>
      <c r="AE308" s="255">
        <f t="shared" si="326"/>
        <v>3</v>
      </c>
      <c r="AF308" s="256">
        <f t="shared" si="326"/>
        <v>707400</v>
      </c>
      <c r="AG308" s="256">
        <f t="shared" si="326"/>
        <v>3</v>
      </c>
      <c r="AH308" s="257">
        <f t="shared" si="326"/>
        <v>707400</v>
      </c>
    </row>
    <row r="309" spans="2:34" ht="24" customHeight="1" x14ac:dyDescent="0.15">
      <c r="B309" s="424" t="s">
        <v>137</v>
      </c>
      <c r="C309" s="425"/>
      <c r="D309" s="425"/>
      <c r="E309" s="425"/>
      <c r="F309" s="106" t="s">
        <v>87</v>
      </c>
      <c r="G309" s="140"/>
      <c r="H309" s="141"/>
      <c r="I309" s="141"/>
      <c r="J309" s="141"/>
      <c r="K309" s="141"/>
      <c r="L309" s="141"/>
      <c r="M309" s="141"/>
      <c r="N309" s="141"/>
      <c r="O309" s="141">
        <f>G309+I309+K309+M309</f>
        <v>0</v>
      </c>
      <c r="P309" s="146">
        <f>H309+J309+L309+N309</f>
        <v>0</v>
      </c>
      <c r="Q309" s="144"/>
      <c r="R309" s="141"/>
      <c r="S309" s="141"/>
      <c r="T309" s="141"/>
      <c r="U309" s="141"/>
      <c r="V309" s="141"/>
      <c r="W309" s="141"/>
      <c r="X309" s="141"/>
      <c r="Y309" s="141"/>
      <c r="Z309" s="141"/>
      <c r="AA309" s="141"/>
      <c r="AB309" s="141"/>
      <c r="AC309" s="141">
        <f>Q309+S309+U309+W309+Y309+AA309</f>
        <v>0</v>
      </c>
      <c r="AD309" s="147">
        <f>R309+T309+V309+X309+Z309+AB309</f>
        <v>0</v>
      </c>
      <c r="AE309" s="140">
        <f>O309+AC309</f>
        <v>0</v>
      </c>
      <c r="AF309" s="141">
        <f>P309+AD309</f>
        <v>0</v>
      </c>
      <c r="AG309" s="141"/>
      <c r="AH309" s="146"/>
    </row>
    <row r="310" spans="2:34" ht="24" customHeight="1" x14ac:dyDescent="0.15">
      <c r="B310" s="415"/>
      <c r="C310" s="416"/>
      <c r="D310" s="416"/>
      <c r="E310" s="416"/>
      <c r="F310" s="67" t="s">
        <v>88</v>
      </c>
      <c r="G310" s="68"/>
      <c r="H310" s="69"/>
      <c r="I310" s="69"/>
      <c r="J310" s="69"/>
      <c r="K310" s="69"/>
      <c r="L310" s="69"/>
      <c r="M310" s="69"/>
      <c r="N310" s="69"/>
      <c r="O310" s="69">
        <f>G310+I310+K310+M310</f>
        <v>0</v>
      </c>
      <c r="P310" s="70">
        <f t="shared" ref="P310:P311" si="327">H310+J310+L310+N310</f>
        <v>0</v>
      </c>
      <c r="Q310" s="71"/>
      <c r="R310" s="69"/>
      <c r="S310" s="69"/>
      <c r="T310" s="69"/>
      <c r="U310" s="69"/>
      <c r="V310" s="69"/>
      <c r="W310" s="69"/>
      <c r="X310" s="69"/>
      <c r="Y310" s="69"/>
      <c r="Z310" s="69"/>
      <c r="AA310" s="69"/>
      <c r="AB310" s="69"/>
      <c r="AC310" s="69">
        <f t="shared" ref="AC310:AD311" si="328">Q310+S310+U310+W310+Y310+AA310</f>
        <v>0</v>
      </c>
      <c r="AD310" s="72">
        <f t="shared" si="328"/>
        <v>0</v>
      </c>
      <c r="AE310" s="68">
        <f t="shared" ref="AE310:AF311" si="329">O310+AC310</f>
        <v>0</v>
      </c>
      <c r="AF310" s="69">
        <f t="shared" si="329"/>
        <v>0</v>
      </c>
      <c r="AG310" s="69"/>
      <c r="AH310" s="70"/>
    </row>
    <row r="311" spans="2:34" ht="24" customHeight="1" x14ac:dyDescent="0.15">
      <c r="B311" s="415"/>
      <c r="C311" s="416"/>
      <c r="D311" s="416"/>
      <c r="E311" s="416"/>
      <c r="F311" s="73" t="s">
        <v>89</v>
      </c>
      <c r="G311" s="74"/>
      <c r="H311" s="75"/>
      <c r="I311" s="75"/>
      <c r="J311" s="75"/>
      <c r="K311" s="75"/>
      <c r="L311" s="75"/>
      <c r="M311" s="75"/>
      <c r="N311" s="75"/>
      <c r="O311" s="75">
        <f>G311+I311+K311+M311</f>
        <v>0</v>
      </c>
      <c r="P311" s="76">
        <f t="shared" si="327"/>
        <v>0</v>
      </c>
      <c r="Q311" s="77"/>
      <c r="R311" s="75"/>
      <c r="S311" s="75"/>
      <c r="T311" s="75"/>
      <c r="U311" s="75"/>
      <c r="V311" s="75"/>
      <c r="W311" s="75"/>
      <c r="X311" s="75"/>
      <c r="Y311" s="75"/>
      <c r="Z311" s="75"/>
      <c r="AA311" s="75"/>
      <c r="AB311" s="75"/>
      <c r="AC311" s="75">
        <f t="shared" si="328"/>
        <v>0</v>
      </c>
      <c r="AD311" s="78">
        <f t="shared" si="328"/>
        <v>0</v>
      </c>
      <c r="AE311" s="74">
        <f t="shared" si="329"/>
        <v>0</v>
      </c>
      <c r="AF311" s="75">
        <f t="shared" si="329"/>
        <v>0</v>
      </c>
      <c r="AG311" s="79"/>
      <c r="AH311" s="118"/>
    </row>
    <row r="312" spans="2:34" ht="24" customHeight="1" x14ac:dyDescent="0.15">
      <c r="B312" s="415"/>
      <c r="C312" s="416"/>
      <c r="D312" s="416"/>
      <c r="E312" s="416"/>
      <c r="F312" s="112" t="s">
        <v>15</v>
      </c>
      <c r="G312" s="255">
        <f>SUM(G309:G311)</f>
        <v>0</v>
      </c>
      <c r="H312" s="256">
        <f t="shared" ref="H312:AH312" si="330">SUM(H309:H311)</f>
        <v>0</v>
      </c>
      <c r="I312" s="256">
        <f t="shared" si="330"/>
        <v>0</v>
      </c>
      <c r="J312" s="256">
        <f t="shared" si="330"/>
        <v>0</v>
      </c>
      <c r="K312" s="256">
        <f t="shared" si="330"/>
        <v>0</v>
      </c>
      <c r="L312" s="256">
        <f t="shared" si="330"/>
        <v>0</v>
      </c>
      <c r="M312" s="256">
        <f t="shared" si="330"/>
        <v>0</v>
      </c>
      <c r="N312" s="256">
        <f t="shared" si="330"/>
        <v>0</v>
      </c>
      <c r="O312" s="256">
        <f t="shared" si="330"/>
        <v>0</v>
      </c>
      <c r="P312" s="257">
        <f t="shared" si="330"/>
        <v>0</v>
      </c>
      <c r="Q312" s="258">
        <f t="shared" si="330"/>
        <v>0</v>
      </c>
      <c r="R312" s="256">
        <f t="shared" si="330"/>
        <v>0</v>
      </c>
      <c r="S312" s="256">
        <f t="shared" si="330"/>
        <v>0</v>
      </c>
      <c r="T312" s="256">
        <f t="shared" si="330"/>
        <v>0</v>
      </c>
      <c r="U312" s="256">
        <f t="shared" si="330"/>
        <v>0</v>
      </c>
      <c r="V312" s="256">
        <f t="shared" si="330"/>
        <v>0</v>
      </c>
      <c r="W312" s="256">
        <f t="shared" si="330"/>
        <v>0</v>
      </c>
      <c r="X312" s="256">
        <f t="shared" si="330"/>
        <v>0</v>
      </c>
      <c r="Y312" s="256">
        <f t="shared" si="330"/>
        <v>0</v>
      </c>
      <c r="Z312" s="256">
        <f t="shared" si="330"/>
        <v>0</v>
      </c>
      <c r="AA312" s="256">
        <f t="shared" si="330"/>
        <v>0</v>
      </c>
      <c r="AB312" s="256">
        <f t="shared" si="330"/>
        <v>0</v>
      </c>
      <c r="AC312" s="256">
        <f t="shared" si="330"/>
        <v>0</v>
      </c>
      <c r="AD312" s="282">
        <f t="shared" si="330"/>
        <v>0</v>
      </c>
      <c r="AE312" s="255">
        <f t="shared" si="330"/>
        <v>0</v>
      </c>
      <c r="AF312" s="256">
        <f t="shared" si="330"/>
        <v>0</v>
      </c>
      <c r="AG312" s="256">
        <f t="shared" si="330"/>
        <v>0</v>
      </c>
      <c r="AH312" s="257">
        <f t="shared" si="330"/>
        <v>0</v>
      </c>
    </row>
    <row r="313" spans="2:34" ht="24" customHeight="1" x14ac:dyDescent="0.15">
      <c r="B313" s="424" t="s">
        <v>138</v>
      </c>
      <c r="C313" s="425"/>
      <c r="D313" s="425"/>
      <c r="E313" s="425"/>
      <c r="F313" s="106" t="s">
        <v>87</v>
      </c>
      <c r="G313" s="140"/>
      <c r="H313" s="141"/>
      <c r="I313" s="141"/>
      <c r="J313" s="141"/>
      <c r="K313" s="141"/>
      <c r="L313" s="141"/>
      <c r="M313" s="141"/>
      <c r="N313" s="141"/>
      <c r="O313" s="141">
        <f>G313+I313+K313+M313</f>
        <v>0</v>
      </c>
      <c r="P313" s="146">
        <f>H313+J313+L313+N313</f>
        <v>0</v>
      </c>
      <c r="Q313" s="144"/>
      <c r="R313" s="141"/>
      <c r="S313" s="141"/>
      <c r="T313" s="141"/>
      <c r="U313" s="141"/>
      <c r="V313" s="141"/>
      <c r="W313" s="141"/>
      <c r="X313" s="141"/>
      <c r="Y313" s="141"/>
      <c r="Z313" s="141"/>
      <c r="AA313" s="141"/>
      <c r="AB313" s="141"/>
      <c r="AC313" s="141">
        <f>Q313+S313+U313+W313+Y313+AA313</f>
        <v>0</v>
      </c>
      <c r="AD313" s="147">
        <f>R313+T313+V313+X313+Z313+AB313</f>
        <v>0</v>
      </c>
      <c r="AE313" s="140">
        <f>O313+AC313</f>
        <v>0</v>
      </c>
      <c r="AF313" s="141">
        <f>P313+AD313</f>
        <v>0</v>
      </c>
      <c r="AG313" s="141"/>
      <c r="AH313" s="146"/>
    </row>
    <row r="314" spans="2:34" ht="24" customHeight="1" x14ac:dyDescent="0.15">
      <c r="B314" s="415"/>
      <c r="C314" s="416"/>
      <c r="D314" s="416"/>
      <c r="E314" s="416"/>
      <c r="F314" s="67" t="s">
        <v>88</v>
      </c>
      <c r="G314" s="68"/>
      <c r="H314" s="69"/>
      <c r="I314" s="69"/>
      <c r="J314" s="69"/>
      <c r="K314" s="69"/>
      <c r="L314" s="69"/>
      <c r="M314" s="69"/>
      <c r="N314" s="69"/>
      <c r="O314" s="69">
        <f>G314+I314+K314+M314</f>
        <v>0</v>
      </c>
      <c r="P314" s="70">
        <f t="shared" ref="P314:P315" si="331">H314+J314+L314+N314</f>
        <v>0</v>
      </c>
      <c r="Q314" s="71"/>
      <c r="R314" s="69"/>
      <c r="S314" s="69"/>
      <c r="T314" s="69"/>
      <c r="U314" s="69"/>
      <c r="V314" s="69"/>
      <c r="W314" s="69"/>
      <c r="X314" s="69"/>
      <c r="Y314" s="69"/>
      <c r="Z314" s="69"/>
      <c r="AA314" s="69"/>
      <c r="AB314" s="69"/>
      <c r="AC314" s="69">
        <f t="shared" ref="AC314:AD315" si="332">Q314+S314+U314+W314+Y314+AA314</f>
        <v>0</v>
      </c>
      <c r="AD314" s="72">
        <f t="shared" si="332"/>
        <v>0</v>
      </c>
      <c r="AE314" s="68">
        <f t="shared" ref="AE314:AF315" si="333">O314+AC314</f>
        <v>0</v>
      </c>
      <c r="AF314" s="69">
        <f t="shared" si="333"/>
        <v>0</v>
      </c>
      <c r="AG314" s="69"/>
      <c r="AH314" s="70"/>
    </row>
    <row r="315" spans="2:34" ht="24" customHeight="1" x14ac:dyDescent="0.15">
      <c r="B315" s="415"/>
      <c r="C315" s="416"/>
      <c r="D315" s="416"/>
      <c r="E315" s="416"/>
      <c r="F315" s="73" t="s">
        <v>89</v>
      </c>
      <c r="G315" s="74"/>
      <c r="H315" s="75"/>
      <c r="I315" s="75"/>
      <c r="J315" s="75"/>
      <c r="K315" s="75"/>
      <c r="L315" s="75"/>
      <c r="M315" s="75"/>
      <c r="N315" s="75"/>
      <c r="O315" s="75">
        <f>G315+I315+K315+M315</f>
        <v>0</v>
      </c>
      <c r="P315" s="76">
        <f t="shared" si="331"/>
        <v>0</v>
      </c>
      <c r="Q315" s="77"/>
      <c r="R315" s="75"/>
      <c r="S315" s="75"/>
      <c r="T315" s="75"/>
      <c r="U315" s="75"/>
      <c r="V315" s="75"/>
      <c r="W315" s="75"/>
      <c r="X315" s="75"/>
      <c r="Y315" s="75"/>
      <c r="Z315" s="75"/>
      <c r="AA315" s="75"/>
      <c r="AB315" s="75"/>
      <c r="AC315" s="75">
        <f t="shared" si="332"/>
        <v>0</v>
      </c>
      <c r="AD315" s="78">
        <f t="shared" si="332"/>
        <v>0</v>
      </c>
      <c r="AE315" s="74">
        <f t="shared" si="333"/>
        <v>0</v>
      </c>
      <c r="AF315" s="75">
        <f t="shared" si="333"/>
        <v>0</v>
      </c>
      <c r="AG315" s="79"/>
      <c r="AH315" s="118"/>
    </row>
    <row r="316" spans="2:34" ht="24" customHeight="1" x14ac:dyDescent="0.15">
      <c r="B316" s="415"/>
      <c r="C316" s="416"/>
      <c r="D316" s="416"/>
      <c r="E316" s="416"/>
      <c r="F316" s="112" t="s">
        <v>15</v>
      </c>
      <c r="G316" s="255">
        <f>SUM(G313:G315)</f>
        <v>0</v>
      </c>
      <c r="H316" s="256">
        <f t="shared" ref="H316:AH316" si="334">SUM(H313:H315)</f>
        <v>0</v>
      </c>
      <c r="I316" s="256">
        <f t="shared" si="334"/>
        <v>0</v>
      </c>
      <c r="J316" s="256">
        <f t="shared" si="334"/>
        <v>0</v>
      </c>
      <c r="K316" s="256">
        <f t="shared" si="334"/>
        <v>0</v>
      </c>
      <c r="L316" s="256">
        <f t="shared" si="334"/>
        <v>0</v>
      </c>
      <c r="M316" s="256">
        <f t="shared" si="334"/>
        <v>0</v>
      </c>
      <c r="N316" s="256">
        <f t="shared" si="334"/>
        <v>0</v>
      </c>
      <c r="O316" s="256">
        <f t="shared" si="334"/>
        <v>0</v>
      </c>
      <c r="P316" s="257">
        <f t="shared" si="334"/>
        <v>0</v>
      </c>
      <c r="Q316" s="258">
        <f t="shared" si="334"/>
        <v>0</v>
      </c>
      <c r="R316" s="256">
        <f t="shared" si="334"/>
        <v>0</v>
      </c>
      <c r="S316" s="256">
        <f t="shared" si="334"/>
        <v>0</v>
      </c>
      <c r="T316" s="256">
        <f t="shared" si="334"/>
        <v>0</v>
      </c>
      <c r="U316" s="256">
        <f t="shared" si="334"/>
        <v>0</v>
      </c>
      <c r="V316" s="256">
        <f t="shared" si="334"/>
        <v>0</v>
      </c>
      <c r="W316" s="256">
        <f t="shared" si="334"/>
        <v>0</v>
      </c>
      <c r="X316" s="256">
        <f t="shared" si="334"/>
        <v>0</v>
      </c>
      <c r="Y316" s="256">
        <f t="shared" si="334"/>
        <v>0</v>
      </c>
      <c r="Z316" s="256">
        <f t="shared" si="334"/>
        <v>0</v>
      </c>
      <c r="AA316" s="256">
        <f t="shared" si="334"/>
        <v>0</v>
      </c>
      <c r="AB316" s="256">
        <f t="shared" si="334"/>
        <v>0</v>
      </c>
      <c r="AC316" s="256">
        <f t="shared" si="334"/>
        <v>0</v>
      </c>
      <c r="AD316" s="282">
        <f t="shared" si="334"/>
        <v>0</v>
      </c>
      <c r="AE316" s="255">
        <f t="shared" si="334"/>
        <v>0</v>
      </c>
      <c r="AF316" s="256">
        <f t="shared" si="334"/>
        <v>0</v>
      </c>
      <c r="AG316" s="256">
        <f t="shared" si="334"/>
        <v>0</v>
      </c>
      <c r="AH316" s="257">
        <f t="shared" si="334"/>
        <v>0</v>
      </c>
    </row>
    <row r="317" spans="2:34" ht="24" customHeight="1" x14ac:dyDescent="0.15">
      <c r="B317" s="424" t="s">
        <v>139</v>
      </c>
      <c r="C317" s="425"/>
      <c r="D317" s="425"/>
      <c r="E317" s="425"/>
      <c r="F317" s="106" t="s">
        <v>87</v>
      </c>
      <c r="G317" s="140"/>
      <c r="H317" s="141"/>
      <c r="I317" s="141"/>
      <c r="J317" s="141"/>
      <c r="K317" s="141"/>
      <c r="L317" s="141"/>
      <c r="M317" s="141"/>
      <c r="N317" s="141"/>
      <c r="O317" s="141">
        <f>G317+I317+K317+M317</f>
        <v>0</v>
      </c>
      <c r="P317" s="146">
        <f>H317+J317+L317+N317</f>
        <v>0</v>
      </c>
      <c r="Q317" s="144">
        <v>28</v>
      </c>
      <c r="R317" s="141">
        <v>1217359</v>
      </c>
      <c r="S317" s="141"/>
      <c r="T317" s="141"/>
      <c r="U317" s="141"/>
      <c r="V317" s="141"/>
      <c r="W317" s="141"/>
      <c r="X317" s="141"/>
      <c r="Y317" s="141"/>
      <c r="Z317" s="141"/>
      <c r="AA317" s="141"/>
      <c r="AB317" s="141"/>
      <c r="AC317" s="141">
        <f>Q317+S317+U317+W317+Y317+AA317</f>
        <v>28</v>
      </c>
      <c r="AD317" s="147">
        <f>R317+T317+V317+X317+Z317+AB317</f>
        <v>1217359</v>
      </c>
      <c r="AE317" s="140">
        <f>O317+AC317</f>
        <v>28</v>
      </c>
      <c r="AF317" s="141">
        <f>P317+AD317</f>
        <v>1217359</v>
      </c>
      <c r="AG317" s="141"/>
      <c r="AH317" s="146"/>
    </row>
    <row r="318" spans="2:34" ht="24" customHeight="1" x14ac:dyDescent="0.15">
      <c r="B318" s="415"/>
      <c r="C318" s="416"/>
      <c r="D318" s="416"/>
      <c r="E318" s="416"/>
      <c r="F318" s="67" t="s">
        <v>88</v>
      </c>
      <c r="G318" s="68"/>
      <c r="H318" s="69"/>
      <c r="I318" s="69"/>
      <c r="J318" s="69"/>
      <c r="K318" s="69"/>
      <c r="L318" s="69"/>
      <c r="M318" s="69"/>
      <c r="N318" s="69"/>
      <c r="O318" s="69">
        <f>G318+I318+K318+M318</f>
        <v>0</v>
      </c>
      <c r="P318" s="70">
        <f t="shared" ref="P318:P319" si="335">H318+J318+L318+N318</f>
        <v>0</v>
      </c>
      <c r="Q318" s="71"/>
      <c r="R318" s="69"/>
      <c r="S318" s="69"/>
      <c r="T318" s="69"/>
      <c r="U318" s="69"/>
      <c r="V318" s="69"/>
      <c r="W318" s="69"/>
      <c r="X318" s="69"/>
      <c r="Y318" s="69"/>
      <c r="Z318" s="69"/>
      <c r="AA318" s="69"/>
      <c r="AB318" s="69"/>
      <c r="AC318" s="69">
        <f t="shared" ref="AC318:AD319" si="336">Q318+S318+U318+W318+Y318+AA318</f>
        <v>0</v>
      </c>
      <c r="AD318" s="72">
        <f t="shared" si="336"/>
        <v>0</v>
      </c>
      <c r="AE318" s="68">
        <f t="shared" ref="AE318:AF319" si="337">O318+AC318</f>
        <v>0</v>
      </c>
      <c r="AF318" s="69">
        <f t="shared" si="337"/>
        <v>0</v>
      </c>
      <c r="AG318" s="69"/>
      <c r="AH318" s="70"/>
    </row>
    <row r="319" spans="2:34" ht="24" customHeight="1" x14ac:dyDescent="0.15">
      <c r="B319" s="415"/>
      <c r="C319" s="416"/>
      <c r="D319" s="416"/>
      <c r="E319" s="416"/>
      <c r="F319" s="73" t="s">
        <v>89</v>
      </c>
      <c r="G319" s="74"/>
      <c r="H319" s="75"/>
      <c r="I319" s="75"/>
      <c r="J319" s="75"/>
      <c r="K319" s="75"/>
      <c r="L319" s="75"/>
      <c r="M319" s="75"/>
      <c r="N319" s="75"/>
      <c r="O319" s="75">
        <f>G319+I319+K319+M319</f>
        <v>0</v>
      </c>
      <c r="P319" s="76">
        <f t="shared" si="335"/>
        <v>0</v>
      </c>
      <c r="Q319" s="77"/>
      <c r="R319" s="75"/>
      <c r="S319" s="75"/>
      <c r="T319" s="75"/>
      <c r="U319" s="75"/>
      <c r="V319" s="75"/>
      <c r="W319" s="75"/>
      <c r="X319" s="75"/>
      <c r="Y319" s="75"/>
      <c r="Z319" s="75"/>
      <c r="AA319" s="75"/>
      <c r="AB319" s="75"/>
      <c r="AC319" s="75">
        <f t="shared" si="336"/>
        <v>0</v>
      </c>
      <c r="AD319" s="78">
        <f t="shared" si="336"/>
        <v>0</v>
      </c>
      <c r="AE319" s="74">
        <f t="shared" si="337"/>
        <v>0</v>
      </c>
      <c r="AF319" s="75">
        <f t="shared" si="337"/>
        <v>0</v>
      </c>
      <c r="AG319" s="79"/>
      <c r="AH319" s="118"/>
    </row>
    <row r="320" spans="2:34" ht="24" customHeight="1" x14ac:dyDescent="0.15">
      <c r="B320" s="415"/>
      <c r="C320" s="416"/>
      <c r="D320" s="416"/>
      <c r="E320" s="416"/>
      <c r="F320" s="112" t="s">
        <v>15</v>
      </c>
      <c r="G320" s="255">
        <f>SUM(G317:G319)</f>
        <v>0</v>
      </c>
      <c r="H320" s="256">
        <f t="shared" ref="H320:AH320" si="338">SUM(H317:H319)</f>
        <v>0</v>
      </c>
      <c r="I320" s="256">
        <f t="shared" si="338"/>
        <v>0</v>
      </c>
      <c r="J320" s="256">
        <f t="shared" si="338"/>
        <v>0</v>
      </c>
      <c r="K320" s="256">
        <f t="shared" si="338"/>
        <v>0</v>
      </c>
      <c r="L320" s="256">
        <f t="shared" si="338"/>
        <v>0</v>
      </c>
      <c r="M320" s="256">
        <f t="shared" si="338"/>
        <v>0</v>
      </c>
      <c r="N320" s="256">
        <f t="shared" si="338"/>
        <v>0</v>
      </c>
      <c r="O320" s="256">
        <f t="shared" si="338"/>
        <v>0</v>
      </c>
      <c r="P320" s="257">
        <f t="shared" si="338"/>
        <v>0</v>
      </c>
      <c r="Q320" s="258">
        <f t="shared" si="338"/>
        <v>28</v>
      </c>
      <c r="R320" s="256">
        <f t="shared" si="338"/>
        <v>1217359</v>
      </c>
      <c r="S320" s="256">
        <f t="shared" si="338"/>
        <v>0</v>
      </c>
      <c r="T320" s="256">
        <f t="shared" si="338"/>
        <v>0</v>
      </c>
      <c r="U320" s="256">
        <f t="shared" si="338"/>
        <v>0</v>
      </c>
      <c r="V320" s="256">
        <f t="shared" si="338"/>
        <v>0</v>
      </c>
      <c r="W320" s="256">
        <f t="shared" si="338"/>
        <v>0</v>
      </c>
      <c r="X320" s="256">
        <f t="shared" si="338"/>
        <v>0</v>
      </c>
      <c r="Y320" s="256">
        <f t="shared" si="338"/>
        <v>0</v>
      </c>
      <c r="Z320" s="256">
        <f t="shared" si="338"/>
        <v>0</v>
      </c>
      <c r="AA320" s="256">
        <f t="shared" si="338"/>
        <v>0</v>
      </c>
      <c r="AB320" s="256">
        <f t="shared" si="338"/>
        <v>0</v>
      </c>
      <c r="AC320" s="256">
        <f t="shared" si="338"/>
        <v>28</v>
      </c>
      <c r="AD320" s="282">
        <f t="shared" si="338"/>
        <v>1217359</v>
      </c>
      <c r="AE320" s="255">
        <f t="shared" si="338"/>
        <v>28</v>
      </c>
      <c r="AF320" s="256">
        <f t="shared" si="338"/>
        <v>1217359</v>
      </c>
      <c r="AG320" s="256">
        <f t="shared" si="338"/>
        <v>0</v>
      </c>
      <c r="AH320" s="257">
        <f t="shared" si="338"/>
        <v>0</v>
      </c>
    </row>
    <row r="321" spans="2:34" ht="24" customHeight="1" x14ac:dyDescent="0.15">
      <c r="B321" s="424" t="s">
        <v>140</v>
      </c>
      <c r="C321" s="425"/>
      <c r="D321" s="425"/>
      <c r="E321" s="425"/>
      <c r="F321" s="106" t="s">
        <v>87</v>
      </c>
      <c r="G321" s="140"/>
      <c r="H321" s="141"/>
      <c r="I321" s="141"/>
      <c r="J321" s="141"/>
      <c r="K321" s="141">
        <v>80</v>
      </c>
      <c r="L321" s="141">
        <v>33000</v>
      </c>
      <c r="M321" s="141"/>
      <c r="N321" s="141"/>
      <c r="O321" s="141">
        <f>G321+I321+K321+M321</f>
        <v>80</v>
      </c>
      <c r="P321" s="146">
        <f>H321+J321+L321+N321</f>
        <v>33000</v>
      </c>
      <c r="Q321" s="144"/>
      <c r="R321" s="141"/>
      <c r="S321" s="141"/>
      <c r="T321" s="141"/>
      <c r="U321" s="141"/>
      <c r="V321" s="141"/>
      <c r="W321" s="141"/>
      <c r="X321" s="141"/>
      <c r="Y321" s="141"/>
      <c r="Z321" s="141"/>
      <c r="AA321" s="141"/>
      <c r="AB321" s="141"/>
      <c r="AC321" s="141">
        <f>Q321+S321+U321+W321+Y321+AA321</f>
        <v>0</v>
      </c>
      <c r="AD321" s="147">
        <f>R321+T321+V321+X321+Z321+AB321</f>
        <v>0</v>
      </c>
      <c r="AE321" s="140">
        <f>O321+AC321</f>
        <v>80</v>
      </c>
      <c r="AF321" s="141">
        <f>P321+AD321</f>
        <v>33000</v>
      </c>
      <c r="AG321" s="141"/>
      <c r="AH321" s="146"/>
    </row>
    <row r="322" spans="2:34" ht="24" customHeight="1" x14ac:dyDescent="0.15">
      <c r="B322" s="415"/>
      <c r="C322" s="416"/>
      <c r="D322" s="416"/>
      <c r="E322" s="416"/>
      <c r="F322" s="67" t="s">
        <v>88</v>
      </c>
      <c r="G322" s="68"/>
      <c r="H322" s="69"/>
      <c r="I322" s="69"/>
      <c r="J322" s="69"/>
      <c r="K322" s="69"/>
      <c r="L322" s="69"/>
      <c r="M322" s="69"/>
      <c r="N322" s="69"/>
      <c r="O322" s="69">
        <f>G322+I322+K322+M322</f>
        <v>0</v>
      </c>
      <c r="P322" s="70">
        <f t="shared" ref="P322:P323" si="339">H322+J322+L322+N322</f>
        <v>0</v>
      </c>
      <c r="Q322" s="71"/>
      <c r="R322" s="69"/>
      <c r="S322" s="69"/>
      <c r="T322" s="69"/>
      <c r="U322" s="69"/>
      <c r="V322" s="69"/>
      <c r="W322" s="69"/>
      <c r="X322" s="69"/>
      <c r="Y322" s="69"/>
      <c r="Z322" s="69"/>
      <c r="AA322" s="69"/>
      <c r="AB322" s="69"/>
      <c r="AC322" s="69">
        <f t="shared" ref="AC322:AD323" si="340">Q322+S322+U322+W322+Y322+AA322</f>
        <v>0</v>
      </c>
      <c r="AD322" s="72">
        <f t="shared" si="340"/>
        <v>0</v>
      </c>
      <c r="AE322" s="68">
        <f t="shared" ref="AE322:AF323" si="341">O322+AC322</f>
        <v>0</v>
      </c>
      <c r="AF322" s="69">
        <f t="shared" si="341"/>
        <v>0</v>
      </c>
      <c r="AG322" s="69"/>
      <c r="AH322" s="70"/>
    </row>
    <row r="323" spans="2:34" ht="24" customHeight="1" x14ac:dyDescent="0.15">
      <c r="B323" s="415"/>
      <c r="C323" s="416"/>
      <c r="D323" s="416"/>
      <c r="E323" s="416"/>
      <c r="F323" s="73" t="s">
        <v>9</v>
      </c>
      <c r="G323" s="74"/>
      <c r="H323" s="75"/>
      <c r="I323" s="75"/>
      <c r="J323" s="75"/>
      <c r="K323" s="75"/>
      <c r="L323" s="75"/>
      <c r="M323" s="75"/>
      <c r="N323" s="75"/>
      <c r="O323" s="75">
        <f>G323+I323+K323+M323</f>
        <v>0</v>
      </c>
      <c r="P323" s="76">
        <f t="shared" si="339"/>
        <v>0</v>
      </c>
      <c r="Q323" s="77"/>
      <c r="R323" s="75"/>
      <c r="S323" s="75"/>
      <c r="T323" s="75"/>
      <c r="U323" s="75"/>
      <c r="V323" s="75"/>
      <c r="W323" s="75"/>
      <c r="X323" s="75"/>
      <c r="Y323" s="75"/>
      <c r="Z323" s="75"/>
      <c r="AA323" s="75"/>
      <c r="AB323" s="75"/>
      <c r="AC323" s="75">
        <f t="shared" si="340"/>
        <v>0</v>
      </c>
      <c r="AD323" s="78">
        <f t="shared" si="340"/>
        <v>0</v>
      </c>
      <c r="AE323" s="74">
        <f t="shared" si="341"/>
        <v>0</v>
      </c>
      <c r="AF323" s="75">
        <f t="shared" si="341"/>
        <v>0</v>
      </c>
      <c r="AG323" s="79"/>
      <c r="AH323" s="118"/>
    </row>
    <row r="324" spans="2:34" ht="24" customHeight="1" x14ac:dyDescent="0.15">
      <c r="B324" s="415"/>
      <c r="C324" s="416"/>
      <c r="D324" s="416"/>
      <c r="E324" s="416"/>
      <c r="F324" s="112" t="s">
        <v>15</v>
      </c>
      <c r="G324" s="255">
        <f>SUM(G321:G323)</f>
        <v>0</v>
      </c>
      <c r="H324" s="256">
        <f t="shared" ref="H324:AH324" si="342">SUM(H321:H323)</f>
        <v>0</v>
      </c>
      <c r="I324" s="256">
        <f t="shared" si="342"/>
        <v>0</v>
      </c>
      <c r="J324" s="256">
        <f t="shared" si="342"/>
        <v>0</v>
      </c>
      <c r="K324" s="256">
        <f t="shared" si="342"/>
        <v>80</v>
      </c>
      <c r="L324" s="256">
        <f t="shared" si="342"/>
        <v>33000</v>
      </c>
      <c r="M324" s="256">
        <f t="shared" si="342"/>
        <v>0</v>
      </c>
      <c r="N324" s="256">
        <f t="shared" si="342"/>
        <v>0</v>
      </c>
      <c r="O324" s="256">
        <f t="shared" si="342"/>
        <v>80</v>
      </c>
      <c r="P324" s="257">
        <f t="shared" si="342"/>
        <v>33000</v>
      </c>
      <c r="Q324" s="258">
        <f t="shared" si="342"/>
        <v>0</v>
      </c>
      <c r="R324" s="256">
        <f t="shared" si="342"/>
        <v>0</v>
      </c>
      <c r="S324" s="256">
        <f t="shared" si="342"/>
        <v>0</v>
      </c>
      <c r="T324" s="256">
        <f t="shared" si="342"/>
        <v>0</v>
      </c>
      <c r="U324" s="256">
        <f t="shared" si="342"/>
        <v>0</v>
      </c>
      <c r="V324" s="256">
        <f t="shared" si="342"/>
        <v>0</v>
      </c>
      <c r="W324" s="256">
        <f t="shared" si="342"/>
        <v>0</v>
      </c>
      <c r="X324" s="256">
        <f t="shared" si="342"/>
        <v>0</v>
      </c>
      <c r="Y324" s="256">
        <f t="shared" si="342"/>
        <v>0</v>
      </c>
      <c r="Z324" s="256">
        <f t="shared" si="342"/>
        <v>0</v>
      </c>
      <c r="AA324" s="256">
        <f t="shared" si="342"/>
        <v>0</v>
      </c>
      <c r="AB324" s="256">
        <f t="shared" si="342"/>
        <v>0</v>
      </c>
      <c r="AC324" s="256">
        <f t="shared" si="342"/>
        <v>0</v>
      </c>
      <c r="AD324" s="282">
        <f t="shared" si="342"/>
        <v>0</v>
      </c>
      <c r="AE324" s="255">
        <f t="shared" si="342"/>
        <v>80</v>
      </c>
      <c r="AF324" s="256">
        <f t="shared" si="342"/>
        <v>33000</v>
      </c>
      <c r="AG324" s="256">
        <f t="shared" si="342"/>
        <v>0</v>
      </c>
      <c r="AH324" s="257">
        <f t="shared" si="342"/>
        <v>0</v>
      </c>
    </row>
    <row r="325" spans="2:34" ht="24" customHeight="1" x14ac:dyDescent="0.15">
      <c r="B325" s="424" t="s">
        <v>141</v>
      </c>
      <c r="C325" s="425"/>
      <c r="D325" s="425"/>
      <c r="E325" s="425"/>
      <c r="F325" s="106" t="s">
        <v>4</v>
      </c>
      <c r="G325" s="140"/>
      <c r="H325" s="141"/>
      <c r="I325" s="141"/>
      <c r="J325" s="141"/>
      <c r="K325" s="141"/>
      <c r="L325" s="141"/>
      <c r="M325" s="141"/>
      <c r="N325" s="141"/>
      <c r="O325" s="141">
        <f>G325+I325+K325+M325</f>
        <v>0</v>
      </c>
      <c r="P325" s="146">
        <f>H325+J325+L325+N325</f>
        <v>0</v>
      </c>
      <c r="Q325" s="144"/>
      <c r="R325" s="141"/>
      <c r="S325" s="141"/>
      <c r="T325" s="141"/>
      <c r="U325" s="141"/>
      <c r="V325" s="141"/>
      <c r="W325" s="141"/>
      <c r="X325" s="141"/>
      <c r="Y325" s="141"/>
      <c r="Z325" s="141"/>
      <c r="AA325" s="141"/>
      <c r="AB325" s="141"/>
      <c r="AC325" s="141">
        <f>Q325+S325+U325+W325+Y325+AA325</f>
        <v>0</v>
      </c>
      <c r="AD325" s="147">
        <f>R325+T325+V325+X325+Z325+AB325</f>
        <v>0</v>
      </c>
      <c r="AE325" s="140">
        <f>O325+AC325</f>
        <v>0</v>
      </c>
      <c r="AF325" s="141">
        <f>P325+AD325</f>
        <v>0</v>
      </c>
      <c r="AG325" s="141"/>
      <c r="AH325" s="146"/>
    </row>
    <row r="326" spans="2:34" ht="24" customHeight="1" x14ac:dyDescent="0.15">
      <c r="B326" s="415"/>
      <c r="C326" s="416"/>
      <c r="D326" s="416"/>
      <c r="E326" s="416"/>
      <c r="F326" s="67" t="s">
        <v>5</v>
      </c>
      <c r="G326" s="68"/>
      <c r="H326" s="69"/>
      <c r="I326" s="69"/>
      <c r="J326" s="69"/>
      <c r="K326" s="69"/>
      <c r="L326" s="69"/>
      <c r="M326" s="69"/>
      <c r="N326" s="69"/>
      <c r="O326" s="69">
        <f>G326+I326+K326+M326</f>
        <v>0</v>
      </c>
      <c r="P326" s="70">
        <f t="shared" ref="P326:P327" si="343">H326+J326+L326+N326</f>
        <v>0</v>
      </c>
      <c r="Q326" s="71"/>
      <c r="R326" s="69"/>
      <c r="S326" s="69"/>
      <c r="T326" s="69"/>
      <c r="U326" s="69"/>
      <c r="V326" s="69"/>
      <c r="W326" s="69"/>
      <c r="X326" s="69"/>
      <c r="Y326" s="69"/>
      <c r="Z326" s="69"/>
      <c r="AA326" s="69"/>
      <c r="AB326" s="69"/>
      <c r="AC326" s="69">
        <f t="shared" ref="AC326:AD327" si="344">Q326+S326+U326+W326+Y326+AA326</f>
        <v>0</v>
      </c>
      <c r="AD326" s="72">
        <f t="shared" si="344"/>
        <v>0</v>
      </c>
      <c r="AE326" s="68">
        <f t="shared" ref="AE326:AF327" si="345">O326+AC326</f>
        <v>0</v>
      </c>
      <c r="AF326" s="69">
        <f t="shared" si="345"/>
        <v>0</v>
      </c>
      <c r="AG326" s="69"/>
      <c r="AH326" s="70"/>
    </row>
    <row r="327" spans="2:34" ht="24" customHeight="1" x14ac:dyDescent="0.15">
      <c r="B327" s="415"/>
      <c r="C327" s="416"/>
      <c r="D327" s="416"/>
      <c r="E327" s="416"/>
      <c r="F327" s="73" t="s">
        <v>9</v>
      </c>
      <c r="G327" s="74"/>
      <c r="H327" s="75"/>
      <c r="I327" s="75"/>
      <c r="J327" s="75"/>
      <c r="K327" s="75"/>
      <c r="L327" s="75"/>
      <c r="M327" s="75"/>
      <c r="N327" s="75"/>
      <c r="O327" s="75">
        <f>G327+I327+K327+M327</f>
        <v>0</v>
      </c>
      <c r="P327" s="76">
        <f t="shared" si="343"/>
        <v>0</v>
      </c>
      <c r="Q327" s="77"/>
      <c r="R327" s="75"/>
      <c r="S327" s="75"/>
      <c r="T327" s="75"/>
      <c r="U327" s="75"/>
      <c r="V327" s="75"/>
      <c r="W327" s="75"/>
      <c r="X327" s="75"/>
      <c r="Y327" s="75"/>
      <c r="Z327" s="75"/>
      <c r="AA327" s="75"/>
      <c r="AB327" s="75"/>
      <c r="AC327" s="75">
        <f t="shared" si="344"/>
        <v>0</v>
      </c>
      <c r="AD327" s="78">
        <f t="shared" si="344"/>
        <v>0</v>
      </c>
      <c r="AE327" s="74">
        <f t="shared" si="345"/>
        <v>0</v>
      </c>
      <c r="AF327" s="75">
        <f t="shared" si="345"/>
        <v>0</v>
      </c>
      <c r="AG327" s="79"/>
      <c r="AH327" s="118"/>
    </row>
    <row r="328" spans="2:34" ht="24" customHeight="1" x14ac:dyDescent="0.15">
      <c r="B328" s="415"/>
      <c r="C328" s="416"/>
      <c r="D328" s="416"/>
      <c r="E328" s="416"/>
      <c r="F328" s="112" t="s">
        <v>15</v>
      </c>
      <c r="G328" s="255">
        <f>SUM(G325:G327)</f>
        <v>0</v>
      </c>
      <c r="H328" s="256">
        <f t="shared" ref="H328:AH328" si="346">SUM(H325:H327)</f>
        <v>0</v>
      </c>
      <c r="I328" s="256">
        <f t="shared" si="346"/>
        <v>0</v>
      </c>
      <c r="J328" s="256">
        <f t="shared" si="346"/>
        <v>0</v>
      </c>
      <c r="K328" s="256">
        <f t="shared" si="346"/>
        <v>0</v>
      </c>
      <c r="L328" s="256">
        <f t="shared" si="346"/>
        <v>0</v>
      </c>
      <c r="M328" s="256">
        <f t="shared" si="346"/>
        <v>0</v>
      </c>
      <c r="N328" s="256">
        <f t="shared" si="346"/>
        <v>0</v>
      </c>
      <c r="O328" s="256">
        <f t="shared" si="346"/>
        <v>0</v>
      </c>
      <c r="P328" s="257">
        <f t="shared" si="346"/>
        <v>0</v>
      </c>
      <c r="Q328" s="258">
        <f t="shared" si="346"/>
        <v>0</v>
      </c>
      <c r="R328" s="256">
        <f t="shared" si="346"/>
        <v>0</v>
      </c>
      <c r="S328" s="256">
        <f t="shared" si="346"/>
        <v>0</v>
      </c>
      <c r="T328" s="256">
        <f t="shared" si="346"/>
        <v>0</v>
      </c>
      <c r="U328" s="256">
        <f t="shared" si="346"/>
        <v>0</v>
      </c>
      <c r="V328" s="256">
        <f t="shared" si="346"/>
        <v>0</v>
      </c>
      <c r="W328" s="256">
        <f t="shared" si="346"/>
        <v>0</v>
      </c>
      <c r="X328" s="256">
        <f t="shared" si="346"/>
        <v>0</v>
      </c>
      <c r="Y328" s="256">
        <f t="shared" si="346"/>
        <v>0</v>
      </c>
      <c r="Z328" s="256">
        <f t="shared" si="346"/>
        <v>0</v>
      </c>
      <c r="AA328" s="256">
        <f t="shared" si="346"/>
        <v>0</v>
      </c>
      <c r="AB328" s="256">
        <f t="shared" si="346"/>
        <v>0</v>
      </c>
      <c r="AC328" s="256">
        <f t="shared" si="346"/>
        <v>0</v>
      </c>
      <c r="AD328" s="282">
        <f t="shared" si="346"/>
        <v>0</v>
      </c>
      <c r="AE328" s="255">
        <f t="shared" si="346"/>
        <v>0</v>
      </c>
      <c r="AF328" s="256">
        <f t="shared" si="346"/>
        <v>0</v>
      </c>
      <c r="AG328" s="256">
        <f t="shared" si="346"/>
        <v>0</v>
      </c>
      <c r="AH328" s="257">
        <f t="shared" si="346"/>
        <v>0</v>
      </c>
    </row>
    <row r="329" spans="2:34" ht="24" customHeight="1" x14ac:dyDescent="0.15">
      <c r="B329" s="424" t="s">
        <v>142</v>
      </c>
      <c r="C329" s="425"/>
      <c r="D329" s="425"/>
      <c r="E329" s="425"/>
      <c r="F329" s="106" t="s">
        <v>87</v>
      </c>
      <c r="G329" s="140">
        <v>1</v>
      </c>
      <c r="H329" s="141">
        <v>2500</v>
      </c>
      <c r="I329" s="141">
        <v>2</v>
      </c>
      <c r="J329" s="141">
        <v>8000</v>
      </c>
      <c r="K329" s="141"/>
      <c r="L329" s="141"/>
      <c r="M329" s="141"/>
      <c r="N329" s="141"/>
      <c r="O329" s="141">
        <f>G329+I329+K329+M329</f>
        <v>3</v>
      </c>
      <c r="P329" s="146">
        <f>H329+J329+L329+N329</f>
        <v>10500</v>
      </c>
      <c r="Q329" s="144">
        <v>3</v>
      </c>
      <c r="R329" s="141">
        <v>18300</v>
      </c>
      <c r="S329" s="141"/>
      <c r="T329" s="141"/>
      <c r="U329" s="141">
        <v>1</v>
      </c>
      <c r="V329" s="141">
        <v>165240</v>
      </c>
      <c r="W329" s="141"/>
      <c r="X329" s="141"/>
      <c r="Y329" s="141"/>
      <c r="Z329" s="141"/>
      <c r="AA329" s="141"/>
      <c r="AB329" s="141"/>
      <c r="AC329" s="141">
        <f>Q329+S329+U329+W329+Y329+AA329</f>
        <v>4</v>
      </c>
      <c r="AD329" s="147">
        <f>R329+T329+V329+X329+Z329+AB329</f>
        <v>183540</v>
      </c>
      <c r="AE329" s="140">
        <f>O329+AC329</f>
        <v>7</v>
      </c>
      <c r="AF329" s="141">
        <f>P329+AD329</f>
        <v>194040</v>
      </c>
      <c r="AG329" s="141">
        <v>7</v>
      </c>
      <c r="AH329" s="146">
        <v>194040</v>
      </c>
    </row>
    <row r="330" spans="2:34" ht="24" customHeight="1" x14ac:dyDescent="0.15">
      <c r="B330" s="415"/>
      <c r="C330" s="416"/>
      <c r="D330" s="416"/>
      <c r="E330" s="416"/>
      <c r="F330" s="67" t="s">
        <v>88</v>
      </c>
      <c r="G330" s="68"/>
      <c r="H330" s="69"/>
      <c r="I330" s="69"/>
      <c r="J330" s="69"/>
      <c r="K330" s="69"/>
      <c r="L330" s="69"/>
      <c r="M330" s="69"/>
      <c r="N330" s="69"/>
      <c r="O330" s="69">
        <f>G330+I330+K330+M330</f>
        <v>0</v>
      </c>
      <c r="P330" s="70">
        <f t="shared" ref="P330:P331" si="347">H330+J330+L330+N330</f>
        <v>0</v>
      </c>
      <c r="Q330" s="71"/>
      <c r="R330" s="69"/>
      <c r="S330" s="69"/>
      <c r="T330" s="69"/>
      <c r="U330" s="69"/>
      <c r="V330" s="69"/>
      <c r="W330" s="69"/>
      <c r="X330" s="69"/>
      <c r="Y330" s="69"/>
      <c r="Z330" s="69"/>
      <c r="AA330" s="69"/>
      <c r="AB330" s="69"/>
      <c r="AC330" s="69">
        <f t="shared" ref="AC330:AD331" si="348">Q330+S330+U330+W330+Y330+AA330</f>
        <v>0</v>
      </c>
      <c r="AD330" s="72">
        <f t="shared" si="348"/>
        <v>0</v>
      </c>
      <c r="AE330" s="68">
        <f t="shared" ref="AE330:AF331" si="349">O330+AC330</f>
        <v>0</v>
      </c>
      <c r="AF330" s="69">
        <f t="shared" si="349"/>
        <v>0</v>
      </c>
      <c r="AG330" s="69"/>
      <c r="AH330" s="70"/>
    </row>
    <row r="331" spans="2:34" ht="24" customHeight="1" x14ac:dyDescent="0.15">
      <c r="B331" s="415"/>
      <c r="C331" s="416"/>
      <c r="D331" s="416"/>
      <c r="E331" s="416"/>
      <c r="F331" s="73" t="s">
        <v>89</v>
      </c>
      <c r="G331" s="74"/>
      <c r="H331" s="75"/>
      <c r="I331" s="75"/>
      <c r="J331" s="75"/>
      <c r="K331" s="75"/>
      <c r="L331" s="75"/>
      <c r="M331" s="75"/>
      <c r="N331" s="75"/>
      <c r="O331" s="75">
        <f>G331+I331+K331+M331</f>
        <v>0</v>
      </c>
      <c r="P331" s="76">
        <f t="shared" si="347"/>
        <v>0</v>
      </c>
      <c r="Q331" s="77"/>
      <c r="R331" s="75"/>
      <c r="S331" s="75"/>
      <c r="T331" s="75"/>
      <c r="U331" s="75"/>
      <c r="V331" s="75"/>
      <c r="W331" s="75"/>
      <c r="X331" s="75"/>
      <c r="Y331" s="75"/>
      <c r="Z331" s="75"/>
      <c r="AA331" s="75"/>
      <c r="AB331" s="75"/>
      <c r="AC331" s="75">
        <f t="shared" si="348"/>
        <v>0</v>
      </c>
      <c r="AD331" s="78">
        <f t="shared" si="348"/>
        <v>0</v>
      </c>
      <c r="AE331" s="74">
        <f t="shared" si="349"/>
        <v>0</v>
      </c>
      <c r="AF331" s="75">
        <f t="shared" si="349"/>
        <v>0</v>
      </c>
      <c r="AG331" s="79"/>
      <c r="AH331" s="118"/>
    </row>
    <row r="332" spans="2:34" ht="24" customHeight="1" x14ac:dyDescent="0.15">
      <c r="B332" s="415"/>
      <c r="C332" s="416"/>
      <c r="D332" s="416"/>
      <c r="E332" s="416"/>
      <c r="F332" s="112" t="s">
        <v>15</v>
      </c>
      <c r="G332" s="255">
        <f>SUM(G329:G331)</f>
        <v>1</v>
      </c>
      <c r="H332" s="256">
        <f t="shared" ref="H332:AH332" si="350">SUM(H329:H331)</f>
        <v>2500</v>
      </c>
      <c r="I332" s="256">
        <f t="shared" si="350"/>
        <v>2</v>
      </c>
      <c r="J332" s="256">
        <f t="shared" si="350"/>
        <v>8000</v>
      </c>
      <c r="K332" s="256">
        <f t="shared" si="350"/>
        <v>0</v>
      </c>
      <c r="L332" s="256">
        <f t="shared" si="350"/>
        <v>0</v>
      </c>
      <c r="M332" s="256">
        <f t="shared" si="350"/>
        <v>0</v>
      </c>
      <c r="N332" s="256">
        <f t="shared" si="350"/>
        <v>0</v>
      </c>
      <c r="O332" s="256">
        <f t="shared" si="350"/>
        <v>3</v>
      </c>
      <c r="P332" s="257">
        <f t="shared" si="350"/>
        <v>10500</v>
      </c>
      <c r="Q332" s="258">
        <f t="shared" si="350"/>
        <v>3</v>
      </c>
      <c r="R332" s="256">
        <f t="shared" si="350"/>
        <v>18300</v>
      </c>
      <c r="S332" s="256">
        <f t="shared" si="350"/>
        <v>0</v>
      </c>
      <c r="T332" s="256">
        <f t="shared" si="350"/>
        <v>0</v>
      </c>
      <c r="U332" s="256">
        <f t="shared" si="350"/>
        <v>1</v>
      </c>
      <c r="V332" s="256">
        <f t="shared" si="350"/>
        <v>165240</v>
      </c>
      <c r="W332" s="256">
        <f t="shared" si="350"/>
        <v>0</v>
      </c>
      <c r="X332" s="256">
        <f t="shared" si="350"/>
        <v>0</v>
      </c>
      <c r="Y332" s="256">
        <f t="shared" si="350"/>
        <v>0</v>
      </c>
      <c r="Z332" s="256">
        <f t="shared" si="350"/>
        <v>0</v>
      </c>
      <c r="AA332" s="256">
        <f t="shared" si="350"/>
        <v>0</v>
      </c>
      <c r="AB332" s="256">
        <f t="shared" si="350"/>
        <v>0</v>
      </c>
      <c r="AC332" s="256">
        <f t="shared" si="350"/>
        <v>4</v>
      </c>
      <c r="AD332" s="282">
        <f t="shared" si="350"/>
        <v>183540</v>
      </c>
      <c r="AE332" s="255">
        <f t="shared" si="350"/>
        <v>7</v>
      </c>
      <c r="AF332" s="256">
        <f t="shared" si="350"/>
        <v>194040</v>
      </c>
      <c r="AG332" s="256">
        <f t="shared" si="350"/>
        <v>7</v>
      </c>
      <c r="AH332" s="257">
        <f t="shared" si="350"/>
        <v>194040</v>
      </c>
    </row>
    <row r="333" spans="2:34" ht="24" customHeight="1" x14ac:dyDescent="0.15">
      <c r="B333" s="424" t="s">
        <v>143</v>
      </c>
      <c r="C333" s="425"/>
      <c r="D333" s="425"/>
      <c r="E333" s="425"/>
      <c r="F333" s="106" t="s">
        <v>87</v>
      </c>
      <c r="G333" s="140"/>
      <c r="H333" s="141"/>
      <c r="I333" s="141"/>
      <c r="J333" s="141"/>
      <c r="K333" s="141"/>
      <c r="L333" s="141"/>
      <c r="M333" s="141"/>
      <c r="N333" s="141"/>
      <c r="O333" s="141">
        <f>G333+I333+K333+M333</f>
        <v>0</v>
      </c>
      <c r="P333" s="146">
        <f>H333+J333+L333+N333</f>
        <v>0</v>
      </c>
      <c r="Q333" s="144"/>
      <c r="R333" s="141"/>
      <c r="S333" s="141"/>
      <c r="T333" s="141"/>
      <c r="U333" s="141"/>
      <c r="V333" s="141"/>
      <c r="W333" s="141"/>
      <c r="X333" s="141"/>
      <c r="Y333" s="141"/>
      <c r="Z333" s="141"/>
      <c r="AA333" s="141"/>
      <c r="AB333" s="141"/>
      <c r="AC333" s="141">
        <f>Q333+S333+U333+W333+Y333+AA333</f>
        <v>0</v>
      </c>
      <c r="AD333" s="147">
        <f>R333+T333+V333+X333+Z333+AB333</f>
        <v>0</v>
      </c>
      <c r="AE333" s="140">
        <f>O333+AC333</f>
        <v>0</v>
      </c>
      <c r="AF333" s="141">
        <f>P333+AD333</f>
        <v>0</v>
      </c>
      <c r="AG333" s="141"/>
      <c r="AH333" s="146"/>
    </row>
    <row r="334" spans="2:34" ht="24" customHeight="1" x14ac:dyDescent="0.15">
      <c r="B334" s="415"/>
      <c r="C334" s="416"/>
      <c r="D334" s="416"/>
      <c r="E334" s="416"/>
      <c r="F334" s="67" t="s">
        <v>88</v>
      </c>
      <c r="G334" s="68"/>
      <c r="H334" s="69"/>
      <c r="I334" s="69"/>
      <c r="J334" s="69"/>
      <c r="K334" s="69"/>
      <c r="L334" s="69"/>
      <c r="M334" s="69"/>
      <c r="N334" s="69"/>
      <c r="O334" s="69">
        <f>G334+I334+K334+M334</f>
        <v>0</v>
      </c>
      <c r="P334" s="70">
        <f t="shared" ref="P334:P335" si="351">H334+J334+L334+N334</f>
        <v>0</v>
      </c>
      <c r="Q334" s="71"/>
      <c r="R334" s="69"/>
      <c r="S334" s="69"/>
      <c r="T334" s="69"/>
      <c r="U334" s="69"/>
      <c r="V334" s="69"/>
      <c r="W334" s="69"/>
      <c r="X334" s="69"/>
      <c r="Y334" s="69"/>
      <c r="Z334" s="69"/>
      <c r="AA334" s="69"/>
      <c r="AB334" s="69"/>
      <c r="AC334" s="69">
        <f t="shared" ref="AC334:AD335" si="352">Q334+S334+U334+W334+Y334+AA334</f>
        <v>0</v>
      </c>
      <c r="AD334" s="72">
        <f t="shared" si="352"/>
        <v>0</v>
      </c>
      <c r="AE334" s="68">
        <f t="shared" ref="AE334:AF335" si="353">O334+AC334</f>
        <v>0</v>
      </c>
      <c r="AF334" s="69">
        <f t="shared" si="353"/>
        <v>0</v>
      </c>
      <c r="AG334" s="69"/>
      <c r="AH334" s="70"/>
    </row>
    <row r="335" spans="2:34" ht="24" customHeight="1" x14ac:dyDescent="0.15">
      <c r="B335" s="415"/>
      <c r="C335" s="416"/>
      <c r="D335" s="416"/>
      <c r="E335" s="416"/>
      <c r="F335" s="73" t="s">
        <v>89</v>
      </c>
      <c r="G335" s="74"/>
      <c r="H335" s="75"/>
      <c r="I335" s="75"/>
      <c r="J335" s="75"/>
      <c r="K335" s="75"/>
      <c r="L335" s="75"/>
      <c r="M335" s="75"/>
      <c r="N335" s="75"/>
      <c r="O335" s="75">
        <f>G335+I335+K335+M335</f>
        <v>0</v>
      </c>
      <c r="P335" s="76">
        <f t="shared" si="351"/>
        <v>0</v>
      </c>
      <c r="Q335" s="77"/>
      <c r="R335" s="75"/>
      <c r="S335" s="75"/>
      <c r="T335" s="75"/>
      <c r="U335" s="75"/>
      <c r="V335" s="75"/>
      <c r="W335" s="75"/>
      <c r="X335" s="75"/>
      <c r="Y335" s="75"/>
      <c r="Z335" s="75"/>
      <c r="AA335" s="75"/>
      <c r="AB335" s="75"/>
      <c r="AC335" s="75">
        <f t="shared" si="352"/>
        <v>0</v>
      </c>
      <c r="AD335" s="78">
        <f t="shared" si="352"/>
        <v>0</v>
      </c>
      <c r="AE335" s="74">
        <f t="shared" si="353"/>
        <v>0</v>
      </c>
      <c r="AF335" s="75">
        <f t="shared" si="353"/>
        <v>0</v>
      </c>
      <c r="AG335" s="79"/>
      <c r="AH335" s="118"/>
    </row>
    <row r="336" spans="2:34" ht="24" customHeight="1" thickBot="1" x14ac:dyDescent="0.2">
      <c r="B336" s="426"/>
      <c r="C336" s="427"/>
      <c r="D336" s="427"/>
      <c r="E336" s="427"/>
      <c r="F336" s="134" t="s">
        <v>15</v>
      </c>
      <c r="G336" s="135">
        <f>SUM(G333:G335)</f>
        <v>0</v>
      </c>
      <c r="H336" s="136">
        <f t="shared" ref="H336:AH336" si="354">SUM(H333:H335)</f>
        <v>0</v>
      </c>
      <c r="I336" s="136">
        <f t="shared" si="354"/>
        <v>0</v>
      </c>
      <c r="J336" s="136">
        <f t="shared" si="354"/>
        <v>0</v>
      </c>
      <c r="K336" s="136">
        <f t="shared" si="354"/>
        <v>0</v>
      </c>
      <c r="L336" s="136">
        <f t="shared" si="354"/>
        <v>0</v>
      </c>
      <c r="M336" s="136">
        <f t="shared" si="354"/>
        <v>0</v>
      </c>
      <c r="N336" s="136">
        <f t="shared" si="354"/>
        <v>0</v>
      </c>
      <c r="O336" s="136">
        <f t="shared" si="354"/>
        <v>0</v>
      </c>
      <c r="P336" s="257">
        <f t="shared" si="354"/>
        <v>0</v>
      </c>
      <c r="Q336" s="135">
        <f t="shared" si="354"/>
        <v>0</v>
      </c>
      <c r="R336" s="136">
        <f t="shared" si="354"/>
        <v>0</v>
      </c>
      <c r="S336" s="136">
        <f t="shared" si="354"/>
        <v>0</v>
      </c>
      <c r="T336" s="136">
        <f t="shared" si="354"/>
        <v>0</v>
      </c>
      <c r="U336" s="136">
        <f t="shared" si="354"/>
        <v>0</v>
      </c>
      <c r="V336" s="136">
        <f t="shared" si="354"/>
        <v>0</v>
      </c>
      <c r="W336" s="136">
        <f t="shared" si="354"/>
        <v>0</v>
      </c>
      <c r="X336" s="136">
        <f t="shared" si="354"/>
        <v>0</v>
      </c>
      <c r="Y336" s="136">
        <f t="shared" si="354"/>
        <v>0</v>
      </c>
      <c r="Z336" s="136">
        <f t="shared" si="354"/>
        <v>0</v>
      </c>
      <c r="AA336" s="136">
        <f t="shared" si="354"/>
        <v>0</v>
      </c>
      <c r="AB336" s="136">
        <f t="shared" si="354"/>
        <v>0</v>
      </c>
      <c r="AC336" s="136">
        <f t="shared" si="354"/>
        <v>0</v>
      </c>
      <c r="AD336" s="282">
        <f t="shared" si="354"/>
        <v>0</v>
      </c>
      <c r="AE336" s="255">
        <f t="shared" si="354"/>
        <v>0</v>
      </c>
      <c r="AF336" s="256">
        <f t="shared" si="354"/>
        <v>0</v>
      </c>
      <c r="AG336" s="256">
        <f t="shared" si="354"/>
        <v>0</v>
      </c>
      <c r="AH336" s="257">
        <f t="shared" si="354"/>
        <v>0</v>
      </c>
    </row>
    <row r="337" spans="2:34" ht="24" customHeight="1" x14ac:dyDescent="0.15">
      <c r="B337" s="415" t="s">
        <v>144</v>
      </c>
      <c r="C337" s="416"/>
      <c r="D337" s="416"/>
      <c r="E337" s="417"/>
      <c r="F337" s="64" t="s">
        <v>85</v>
      </c>
      <c r="G337" s="25"/>
      <c r="H337" s="20"/>
      <c r="I337" s="20">
        <v>15</v>
      </c>
      <c r="J337" s="20">
        <v>342400</v>
      </c>
      <c r="K337" s="20"/>
      <c r="L337" s="20"/>
      <c r="M337" s="20"/>
      <c r="N337" s="20"/>
      <c r="O337" s="20">
        <f>G337+I337+K337+M337</f>
        <v>15</v>
      </c>
      <c r="P337" s="65">
        <f>H337+J337+L337+N337</f>
        <v>342400</v>
      </c>
      <c r="Q337" s="23"/>
      <c r="R337" s="20"/>
      <c r="S337" s="20"/>
      <c r="T337" s="20"/>
      <c r="U337" s="20"/>
      <c r="V337" s="20"/>
      <c r="W337" s="20"/>
      <c r="X337" s="20"/>
      <c r="Y337" s="20"/>
      <c r="Z337" s="20"/>
      <c r="AA337" s="20"/>
      <c r="AB337" s="20"/>
      <c r="AC337" s="20">
        <f>Q337+S337+U337+W337+Y337+AA337</f>
        <v>0</v>
      </c>
      <c r="AD337" s="66">
        <f>R337+T337+V337+X337+Z337+AB337</f>
        <v>0</v>
      </c>
      <c r="AE337" s="25">
        <f>O337+AC337</f>
        <v>15</v>
      </c>
      <c r="AF337" s="20">
        <f>P337+AD337</f>
        <v>342400</v>
      </c>
      <c r="AG337" s="20"/>
      <c r="AH337" s="65"/>
    </row>
    <row r="338" spans="2:34" ht="24" customHeight="1" x14ac:dyDescent="0.15">
      <c r="B338" s="415"/>
      <c r="C338" s="416"/>
      <c r="D338" s="416"/>
      <c r="E338" s="417"/>
      <c r="F338" s="67" t="s">
        <v>82</v>
      </c>
      <c r="G338" s="68"/>
      <c r="H338" s="69"/>
      <c r="I338" s="69"/>
      <c r="J338" s="69"/>
      <c r="K338" s="69"/>
      <c r="L338" s="69"/>
      <c r="M338" s="69"/>
      <c r="N338" s="69"/>
      <c r="O338" s="69">
        <f>G338+I338+K338+M338</f>
        <v>0</v>
      </c>
      <c r="P338" s="70">
        <f t="shared" ref="P338:P339" si="355">H338+J338+L338+N338</f>
        <v>0</v>
      </c>
      <c r="Q338" s="71"/>
      <c r="R338" s="69"/>
      <c r="S338" s="69"/>
      <c r="T338" s="69"/>
      <c r="U338" s="69"/>
      <c r="V338" s="69"/>
      <c r="W338" s="69"/>
      <c r="X338" s="69"/>
      <c r="Y338" s="69"/>
      <c r="Z338" s="69"/>
      <c r="AA338" s="69"/>
      <c r="AB338" s="69"/>
      <c r="AC338" s="69">
        <f t="shared" ref="AC338:AD339" si="356">Q338+S338+U338+W338+Y338+AA338</f>
        <v>0</v>
      </c>
      <c r="AD338" s="72">
        <f t="shared" si="356"/>
        <v>0</v>
      </c>
      <c r="AE338" s="68">
        <f t="shared" ref="AE338:AF339" si="357">O338+AC338</f>
        <v>0</v>
      </c>
      <c r="AF338" s="69">
        <f t="shared" si="357"/>
        <v>0</v>
      </c>
      <c r="AG338" s="69"/>
      <c r="AH338" s="70"/>
    </row>
    <row r="339" spans="2:34" ht="24" customHeight="1" x14ac:dyDescent="0.15">
      <c r="B339" s="415"/>
      <c r="C339" s="416"/>
      <c r="D339" s="416"/>
      <c r="E339" s="417"/>
      <c r="F339" s="73" t="s">
        <v>9</v>
      </c>
      <c r="G339" s="74"/>
      <c r="H339" s="75"/>
      <c r="I339" s="75"/>
      <c r="J339" s="75"/>
      <c r="K339" s="75"/>
      <c r="L339" s="75"/>
      <c r="M339" s="75"/>
      <c r="N339" s="75"/>
      <c r="O339" s="75">
        <f>G339+I339+K339+M339</f>
        <v>0</v>
      </c>
      <c r="P339" s="76">
        <f t="shared" si="355"/>
        <v>0</v>
      </c>
      <c r="Q339" s="77"/>
      <c r="R339" s="75"/>
      <c r="S339" s="75"/>
      <c r="T339" s="75"/>
      <c r="U339" s="75"/>
      <c r="V339" s="75"/>
      <c r="W339" s="75"/>
      <c r="X339" s="75"/>
      <c r="Y339" s="75"/>
      <c r="Z339" s="75"/>
      <c r="AA339" s="75"/>
      <c r="AB339" s="75"/>
      <c r="AC339" s="75">
        <f t="shared" si="356"/>
        <v>0</v>
      </c>
      <c r="AD339" s="78">
        <f t="shared" si="356"/>
        <v>0</v>
      </c>
      <c r="AE339" s="74">
        <f t="shared" si="357"/>
        <v>0</v>
      </c>
      <c r="AF339" s="75">
        <f t="shared" si="357"/>
        <v>0</v>
      </c>
      <c r="AG339" s="79"/>
      <c r="AH339" s="118"/>
    </row>
    <row r="340" spans="2:34" ht="24" customHeight="1" x14ac:dyDescent="0.15">
      <c r="B340" s="415"/>
      <c r="C340" s="416"/>
      <c r="D340" s="416"/>
      <c r="E340" s="417"/>
      <c r="F340" s="159" t="s">
        <v>15</v>
      </c>
      <c r="G340" s="160">
        <f>SUM(G337:G339)</f>
        <v>0</v>
      </c>
      <c r="H340" s="161">
        <f t="shared" ref="H340:AH340" si="358">SUM(H337:H339)</f>
        <v>0</v>
      </c>
      <c r="I340" s="161">
        <f t="shared" si="358"/>
        <v>15</v>
      </c>
      <c r="J340" s="161">
        <f t="shared" si="358"/>
        <v>342400</v>
      </c>
      <c r="K340" s="161">
        <f t="shared" si="358"/>
        <v>0</v>
      </c>
      <c r="L340" s="161">
        <f t="shared" si="358"/>
        <v>0</v>
      </c>
      <c r="M340" s="161">
        <f t="shared" si="358"/>
        <v>0</v>
      </c>
      <c r="N340" s="161">
        <f t="shared" si="358"/>
        <v>0</v>
      </c>
      <c r="O340" s="161">
        <f t="shared" si="358"/>
        <v>15</v>
      </c>
      <c r="P340" s="162">
        <f t="shared" si="358"/>
        <v>342400</v>
      </c>
      <c r="Q340" s="163">
        <f t="shared" si="358"/>
        <v>0</v>
      </c>
      <c r="R340" s="161">
        <f t="shared" si="358"/>
        <v>0</v>
      </c>
      <c r="S340" s="161">
        <f t="shared" si="358"/>
        <v>0</v>
      </c>
      <c r="T340" s="161">
        <f t="shared" si="358"/>
        <v>0</v>
      </c>
      <c r="U340" s="161">
        <f t="shared" si="358"/>
        <v>0</v>
      </c>
      <c r="V340" s="161">
        <f t="shared" si="358"/>
        <v>0</v>
      </c>
      <c r="W340" s="161">
        <f t="shared" si="358"/>
        <v>0</v>
      </c>
      <c r="X340" s="161">
        <f t="shared" si="358"/>
        <v>0</v>
      </c>
      <c r="Y340" s="161">
        <f t="shared" si="358"/>
        <v>0</v>
      </c>
      <c r="Z340" s="161">
        <f t="shared" si="358"/>
        <v>0</v>
      </c>
      <c r="AA340" s="161">
        <f t="shared" si="358"/>
        <v>0</v>
      </c>
      <c r="AB340" s="161">
        <f t="shared" si="358"/>
        <v>0</v>
      </c>
      <c r="AC340" s="161">
        <f t="shared" si="358"/>
        <v>0</v>
      </c>
      <c r="AD340" s="164">
        <f t="shared" si="358"/>
        <v>0</v>
      </c>
      <c r="AE340" s="160">
        <f t="shared" si="358"/>
        <v>15</v>
      </c>
      <c r="AF340" s="161">
        <f t="shared" si="358"/>
        <v>342400</v>
      </c>
      <c r="AG340" s="161">
        <f t="shared" si="358"/>
        <v>0</v>
      </c>
      <c r="AH340" s="162">
        <f t="shared" si="358"/>
        <v>0</v>
      </c>
    </row>
    <row r="341" spans="2:34" ht="24" customHeight="1" x14ac:dyDescent="0.15">
      <c r="B341" s="424" t="s">
        <v>145</v>
      </c>
      <c r="C341" s="425"/>
      <c r="D341" s="425"/>
      <c r="E341" s="425"/>
      <c r="F341" s="106" t="s">
        <v>87</v>
      </c>
      <c r="G341" s="140"/>
      <c r="H341" s="141"/>
      <c r="I341" s="141"/>
      <c r="J341" s="141"/>
      <c r="K341" s="141"/>
      <c r="L341" s="141"/>
      <c r="M341" s="141"/>
      <c r="N341" s="141"/>
      <c r="O341" s="141">
        <f>G341+I341+K341+M341</f>
        <v>0</v>
      </c>
      <c r="P341" s="146">
        <f>H341+J341+L341+N341</f>
        <v>0</v>
      </c>
      <c r="Q341" s="144"/>
      <c r="R341" s="141"/>
      <c r="S341" s="141"/>
      <c r="T341" s="141"/>
      <c r="U341" s="141"/>
      <c r="V341" s="141"/>
      <c r="W341" s="141"/>
      <c r="X341" s="141"/>
      <c r="Y341" s="141"/>
      <c r="Z341" s="141"/>
      <c r="AA341" s="141"/>
      <c r="AB341" s="141"/>
      <c r="AC341" s="141">
        <f>Q341+S341+U341+W341+Y341+AA341</f>
        <v>0</v>
      </c>
      <c r="AD341" s="147">
        <f>R341+T341+V341+X341+Z341+AB341</f>
        <v>0</v>
      </c>
      <c r="AE341" s="140">
        <f>O341+AC341</f>
        <v>0</v>
      </c>
      <c r="AF341" s="141">
        <f>P341+AD341</f>
        <v>0</v>
      </c>
      <c r="AG341" s="141"/>
      <c r="AH341" s="146"/>
    </row>
    <row r="342" spans="2:34" ht="24" customHeight="1" x14ac:dyDescent="0.15">
      <c r="B342" s="415"/>
      <c r="C342" s="416"/>
      <c r="D342" s="416"/>
      <c r="E342" s="416"/>
      <c r="F342" s="67" t="s">
        <v>88</v>
      </c>
      <c r="G342" s="68"/>
      <c r="H342" s="69"/>
      <c r="I342" s="69"/>
      <c r="J342" s="69"/>
      <c r="K342" s="69"/>
      <c r="L342" s="69"/>
      <c r="M342" s="69"/>
      <c r="N342" s="69"/>
      <c r="O342" s="69">
        <f>G342+I342+K342+M342</f>
        <v>0</v>
      </c>
      <c r="P342" s="70">
        <f t="shared" ref="P342:P343" si="359">H342+J342+L342+N342</f>
        <v>0</v>
      </c>
      <c r="Q342" s="71"/>
      <c r="R342" s="69"/>
      <c r="S342" s="69"/>
      <c r="T342" s="69"/>
      <c r="U342" s="69"/>
      <c r="V342" s="69"/>
      <c r="W342" s="69"/>
      <c r="X342" s="69"/>
      <c r="Y342" s="69"/>
      <c r="Z342" s="69"/>
      <c r="AA342" s="69"/>
      <c r="AB342" s="69"/>
      <c r="AC342" s="69">
        <f t="shared" ref="AC342:AD343" si="360">Q342+S342+U342+W342+Y342+AA342</f>
        <v>0</v>
      </c>
      <c r="AD342" s="72">
        <f t="shared" si="360"/>
        <v>0</v>
      </c>
      <c r="AE342" s="68">
        <f t="shared" ref="AE342:AF343" si="361">O342+AC342</f>
        <v>0</v>
      </c>
      <c r="AF342" s="69">
        <f t="shared" si="361"/>
        <v>0</v>
      </c>
      <c r="AG342" s="69"/>
      <c r="AH342" s="70"/>
    </row>
    <row r="343" spans="2:34" ht="24" customHeight="1" x14ac:dyDescent="0.15">
      <c r="B343" s="415"/>
      <c r="C343" s="416"/>
      <c r="D343" s="416"/>
      <c r="E343" s="416"/>
      <c r="F343" s="73" t="s">
        <v>89</v>
      </c>
      <c r="G343" s="74"/>
      <c r="H343" s="75"/>
      <c r="I343" s="75"/>
      <c r="J343" s="75"/>
      <c r="K343" s="75"/>
      <c r="L343" s="75"/>
      <c r="M343" s="75"/>
      <c r="N343" s="75"/>
      <c r="O343" s="75">
        <f>G343+I343+K343+M343</f>
        <v>0</v>
      </c>
      <c r="P343" s="76">
        <f t="shared" si="359"/>
        <v>0</v>
      </c>
      <c r="Q343" s="77"/>
      <c r="R343" s="75"/>
      <c r="S343" s="75"/>
      <c r="T343" s="75"/>
      <c r="U343" s="75"/>
      <c r="V343" s="75"/>
      <c r="W343" s="75"/>
      <c r="X343" s="75"/>
      <c r="Y343" s="75"/>
      <c r="Z343" s="75"/>
      <c r="AA343" s="75"/>
      <c r="AB343" s="75"/>
      <c r="AC343" s="75">
        <f t="shared" si="360"/>
        <v>0</v>
      </c>
      <c r="AD343" s="78">
        <f t="shared" si="360"/>
        <v>0</v>
      </c>
      <c r="AE343" s="74">
        <f t="shared" si="361"/>
        <v>0</v>
      </c>
      <c r="AF343" s="75">
        <f t="shared" si="361"/>
        <v>0</v>
      </c>
      <c r="AG343" s="79"/>
      <c r="AH343" s="118"/>
    </row>
    <row r="344" spans="2:34" ht="24" customHeight="1" x14ac:dyDescent="0.15">
      <c r="B344" s="415"/>
      <c r="C344" s="416"/>
      <c r="D344" s="416"/>
      <c r="E344" s="416"/>
      <c r="F344" s="112" t="s">
        <v>15</v>
      </c>
      <c r="G344" s="255">
        <f>SUM(G341:G343)</f>
        <v>0</v>
      </c>
      <c r="H344" s="256">
        <f t="shared" ref="H344:AH344" si="362">SUM(H341:H343)</f>
        <v>0</v>
      </c>
      <c r="I344" s="256">
        <f t="shared" si="362"/>
        <v>0</v>
      </c>
      <c r="J344" s="256">
        <f t="shared" si="362"/>
        <v>0</v>
      </c>
      <c r="K344" s="256">
        <f t="shared" si="362"/>
        <v>0</v>
      </c>
      <c r="L344" s="256">
        <f t="shared" si="362"/>
        <v>0</v>
      </c>
      <c r="M344" s="256">
        <f t="shared" si="362"/>
        <v>0</v>
      </c>
      <c r="N344" s="256">
        <f t="shared" si="362"/>
        <v>0</v>
      </c>
      <c r="O344" s="256">
        <f t="shared" si="362"/>
        <v>0</v>
      </c>
      <c r="P344" s="257">
        <f t="shared" si="362"/>
        <v>0</v>
      </c>
      <c r="Q344" s="258">
        <f t="shared" si="362"/>
        <v>0</v>
      </c>
      <c r="R344" s="256">
        <f t="shared" si="362"/>
        <v>0</v>
      </c>
      <c r="S344" s="256">
        <f t="shared" si="362"/>
        <v>0</v>
      </c>
      <c r="T344" s="256">
        <f t="shared" si="362"/>
        <v>0</v>
      </c>
      <c r="U344" s="256">
        <f t="shared" si="362"/>
        <v>0</v>
      </c>
      <c r="V344" s="256">
        <f t="shared" si="362"/>
        <v>0</v>
      </c>
      <c r="W344" s="256">
        <f t="shared" si="362"/>
        <v>0</v>
      </c>
      <c r="X344" s="256">
        <f t="shared" si="362"/>
        <v>0</v>
      </c>
      <c r="Y344" s="256">
        <f t="shared" si="362"/>
        <v>0</v>
      </c>
      <c r="Z344" s="256">
        <f t="shared" si="362"/>
        <v>0</v>
      </c>
      <c r="AA344" s="256">
        <f t="shared" si="362"/>
        <v>0</v>
      </c>
      <c r="AB344" s="256">
        <f t="shared" si="362"/>
        <v>0</v>
      </c>
      <c r="AC344" s="256">
        <f t="shared" si="362"/>
        <v>0</v>
      </c>
      <c r="AD344" s="282">
        <f t="shared" si="362"/>
        <v>0</v>
      </c>
      <c r="AE344" s="255">
        <f t="shared" si="362"/>
        <v>0</v>
      </c>
      <c r="AF344" s="256">
        <f t="shared" si="362"/>
        <v>0</v>
      </c>
      <c r="AG344" s="256">
        <f t="shared" si="362"/>
        <v>0</v>
      </c>
      <c r="AH344" s="257">
        <f t="shared" si="362"/>
        <v>0</v>
      </c>
    </row>
    <row r="345" spans="2:34" ht="24" customHeight="1" x14ac:dyDescent="0.15">
      <c r="B345" s="424" t="s">
        <v>146</v>
      </c>
      <c r="C345" s="425"/>
      <c r="D345" s="425"/>
      <c r="E345" s="425"/>
      <c r="F345" s="106" t="s">
        <v>87</v>
      </c>
      <c r="G345" s="140"/>
      <c r="H345" s="141"/>
      <c r="I345" s="141"/>
      <c r="J345" s="141"/>
      <c r="K345" s="141"/>
      <c r="L345" s="141"/>
      <c r="M345" s="141"/>
      <c r="N345" s="141"/>
      <c r="O345" s="141">
        <f>G345+I345+K345+M345</f>
        <v>0</v>
      </c>
      <c r="P345" s="146">
        <f>H345+J345+L345+N345</f>
        <v>0</v>
      </c>
      <c r="Q345" s="144"/>
      <c r="R345" s="141"/>
      <c r="S345" s="141"/>
      <c r="T345" s="141"/>
      <c r="U345" s="141"/>
      <c r="V345" s="141"/>
      <c r="W345" s="141"/>
      <c r="X345" s="141"/>
      <c r="Y345" s="141"/>
      <c r="Z345" s="141"/>
      <c r="AA345" s="141"/>
      <c r="AB345" s="141"/>
      <c r="AC345" s="141">
        <f>Q345+S345+U345+W345+Y345+AA345</f>
        <v>0</v>
      </c>
      <c r="AD345" s="147">
        <f>R345+T345+V345+X345+Z345+AB345</f>
        <v>0</v>
      </c>
      <c r="AE345" s="140">
        <f>O345+AC345</f>
        <v>0</v>
      </c>
      <c r="AF345" s="141">
        <f>P345+AD345</f>
        <v>0</v>
      </c>
      <c r="AG345" s="141"/>
      <c r="AH345" s="146"/>
    </row>
    <row r="346" spans="2:34" ht="24" customHeight="1" x14ac:dyDescent="0.15">
      <c r="B346" s="415"/>
      <c r="C346" s="416"/>
      <c r="D346" s="416"/>
      <c r="E346" s="416"/>
      <c r="F346" s="67" t="s">
        <v>88</v>
      </c>
      <c r="G346" s="68"/>
      <c r="H346" s="69"/>
      <c r="I346" s="69"/>
      <c r="J346" s="69"/>
      <c r="K346" s="69"/>
      <c r="L346" s="69"/>
      <c r="M346" s="69"/>
      <c r="N346" s="69"/>
      <c r="O346" s="69">
        <f>G346+I346+K346+M346</f>
        <v>0</v>
      </c>
      <c r="P346" s="70">
        <f t="shared" ref="P346:P347" si="363">H346+J346+L346+N346</f>
        <v>0</v>
      </c>
      <c r="Q346" s="71"/>
      <c r="R346" s="69"/>
      <c r="S346" s="69"/>
      <c r="T346" s="69"/>
      <c r="U346" s="69"/>
      <c r="V346" s="69"/>
      <c r="W346" s="69"/>
      <c r="X346" s="69"/>
      <c r="Y346" s="69"/>
      <c r="Z346" s="69"/>
      <c r="AA346" s="69"/>
      <c r="AB346" s="69"/>
      <c r="AC346" s="69">
        <f t="shared" ref="AC346:AD347" si="364">Q346+S346+U346+W346+Y346+AA346</f>
        <v>0</v>
      </c>
      <c r="AD346" s="72">
        <f t="shared" si="364"/>
        <v>0</v>
      </c>
      <c r="AE346" s="68">
        <f t="shared" ref="AE346:AF347" si="365">O346+AC346</f>
        <v>0</v>
      </c>
      <c r="AF346" s="69">
        <f t="shared" si="365"/>
        <v>0</v>
      </c>
      <c r="AG346" s="69"/>
      <c r="AH346" s="70"/>
    </row>
    <row r="347" spans="2:34" ht="24" customHeight="1" x14ac:dyDescent="0.15">
      <c r="B347" s="415"/>
      <c r="C347" s="416"/>
      <c r="D347" s="416"/>
      <c r="E347" s="416"/>
      <c r="F347" s="73" t="s">
        <v>89</v>
      </c>
      <c r="G347" s="74"/>
      <c r="H347" s="75"/>
      <c r="I347" s="75"/>
      <c r="J347" s="75"/>
      <c r="K347" s="75"/>
      <c r="L347" s="75"/>
      <c r="M347" s="75"/>
      <c r="N347" s="75"/>
      <c r="O347" s="75">
        <f>G347+I347+K347+M347</f>
        <v>0</v>
      </c>
      <c r="P347" s="76">
        <f t="shared" si="363"/>
        <v>0</v>
      </c>
      <c r="Q347" s="77"/>
      <c r="R347" s="75"/>
      <c r="S347" s="75"/>
      <c r="T347" s="75"/>
      <c r="U347" s="75"/>
      <c r="V347" s="75"/>
      <c r="W347" s="75"/>
      <c r="X347" s="75"/>
      <c r="Y347" s="75"/>
      <c r="Z347" s="75"/>
      <c r="AA347" s="75"/>
      <c r="AB347" s="75"/>
      <c r="AC347" s="75">
        <f t="shared" si="364"/>
        <v>0</v>
      </c>
      <c r="AD347" s="78">
        <f t="shared" si="364"/>
        <v>0</v>
      </c>
      <c r="AE347" s="74">
        <f t="shared" si="365"/>
        <v>0</v>
      </c>
      <c r="AF347" s="75">
        <f t="shared" si="365"/>
        <v>0</v>
      </c>
      <c r="AG347" s="79"/>
      <c r="AH347" s="118"/>
    </row>
    <row r="348" spans="2:34" ht="24" customHeight="1" x14ac:dyDescent="0.15">
      <c r="B348" s="415"/>
      <c r="C348" s="416"/>
      <c r="D348" s="416"/>
      <c r="E348" s="416"/>
      <c r="F348" s="112" t="s">
        <v>15</v>
      </c>
      <c r="G348" s="255">
        <f>SUM(G345:G347)</f>
        <v>0</v>
      </c>
      <c r="H348" s="256">
        <f t="shared" ref="H348:AH348" si="366">SUM(H345:H347)</f>
        <v>0</v>
      </c>
      <c r="I348" s="256">
        <f t="shared" si="366"/>
        <v>0</v>
      </c>
      <c r="J348" s="256">
        <f t="shared" si="366"/>
        <v>0</v>
      </c>
      <c r="K348" s="256">
        <f t="shared" si="366"/>
        <v>0</v>
      </c>
      <c r="L348" s="256">
        <f t="shared" si="366"/>
        <v>0</v>
      </c>
      <c r="M348" s="256">
        <f t="shared" si="366"/>
        <v>0</v>
      </c>
      <c r="N348" s="256">
        <f t="shared" si="366"/>
        <v>0</v>
      </c>
      <c r="O348" s="256">
        <f t="shared" si="366"/>
        <v>0</v>
      </c>
      <c r="P348" s="257">
        <f t="shared" si="366"/>
        <v>0</v>
      </c>
      <c r="Q348" s="258">
        <f t="shared" si="366"/>
        <v>0</v>
      </c>
      <c r="R348" s="256">
        <f t="shared" si="366"/>
        <v>0</v>
      </c>
      <c r="S348" s="256">
        <f t="shared" si="366"/>
        <v>0</v>
      </c>
      <c r="T348" s="256">
        <f t="shared" si="366"/>
        <v>0</v>
      </c>
      <c r="U348" s="256">
        <f t="shared" si="366"/>
        <v>0</v>
      </c>
      <c r="V348" s="256">
        <f t="shared" si="366"/>
        <v>0</v>
      </c>
      <c r="W348" s="256">
        <f t="shared" si="366"/>
        <v>0</v>
      </c>
      <c r="X348" s="256">
        <f t="shared" si="366"/>
        <v>0</v>
      </c>
      <c r="Y348" s="256">
        <f t="shared" si="366"/>
        <v>0</v>
      </c>
      <c r="Z348" s="256">
        <f t="shared" si="366"/>
        <v>0</v>
      </c>
      <c r="AA348" s="256">
        <f t="shared" si="366"/>
        <v>0</v>
      </c>
      <c r="AB348" s="256">
        <f t="shared" si="366"/>
        <v>0</v>
      </c>
      <c r="AC348" s="256">
        <f t="shared" si="366"/>
        <v>0</v>
      </c>
      <c r="AD348" s="282">
        <f t="shared" si="366"/>
        <v>0</v>
      </c>
      <c r="AE348" s="255">
        <f t="shared" si="366"/>
        <v>0</v>
      </c>
      <c r="AF348" s="256">
        <f t="shared" si="366"/>
        <v>0</v>
      </c>
      <c r="AG348" s="256">
        <f t="shared" si="366"/>
        <v>0</v>
      </c>
      <c r="AH348" s="257">
        <f t="shared" si="366"/>
        <v>0</v>
      </c>
    </row>
    <row r="349" spans="2:34" ht="24" customHeight="1" x14ac:dyDescent="0.15">
      <c r="B349" s="424" t="s">
        <v>147</v>
      </c>
      <c r="C349" s="425"/>
      <c r="D349" s="425"/>
      <c r="E349" s="425"/>
      <c r="F349" s="106" t="s">
        <v>87</v>
      </c>
      <c r="G349" s="140"/>
      <c r="H349" s="141"/>
      <c r="I349" s="141"/>
      <c r="J349" s="141"/>
      <c r="K349" s="141"/>
      <c r="L349" s="141"/>
      <c r="M349" s="141"/>
      <c r="N349" s="141"/>
      <c r="O349" s="141">
        <f>G349+I349+K349+M349</f>
        <v>0</v>
      </c>
      <c r="P349" s="146">
        <f>H349+J349+L349+N349</f>
        <v>0</v>
      </c>
      <c r="Q349" s="144">
        <v>2</v>
      </c>
      <c r="R349" s="141">
        <v>103950</v>
      </c>
      <c r="S349" s="141"/>
      <c r="T349" s="141"/>
      <c r="U349" s="141"/>
      <c r="V349" s="141"/>
      <c r="W349" s="141"/>
      <c r="X349" s="141"/>
      <c r="Y349" s="141"/>
      <c r="Z349" s="141"/>
      <c r="AA349" s="141"/>
      <c r="AB349" s="141"/>
      <c r="AC349" s="141">
        <f>Q349+S349+U349+W349+Y349+AA349</f>
        <v>2</v>
      </c>
      <c r="AD349" s="147">
        <f>R349+T349+V349+X349+Z349+AB349</f>
        <v>103950</v>
      </c>
      <c r="AE349" s="140">
        <f>O349+AC349</f>
        <v>2</v>
      </c>
      <c r="AF349" s="141">
        <f>P349+AD349</f>
        <v>103950</v>
      </c>
      <c r="AG349" s="141"/>
      <c r="AH349" s="146"/>
    </row>
    <row r="350" spans="2:34" ht="24" customHeight="1" x14ac:dyDescent="0.15">
      <c r="B350" s="415"/>
      <c r="C350" s="416"/>
      <c r="D350" s="416"/>
      <c r="E350" s="416"/>
      <c r="F350" s="67" t="s">
        <v>88</v>
      </c>
      <c r="G350" s="68"/>
      <c r="H350" s="69"/>
      <c r="I350" s="69"/>
      <c r="J350" s="69"/>
      <c r="K350" s="69"/>
      <c r="L350" s="69"/>
      <c r="M350" s="69"/>
      <c r="N350" s="69"/>
      <c r="O350" s="69">
        <f>G350+I350+K350+M350</f>
        <v>0</v>
      </c>
      <c r="P350" s="70">
        <f t="shared" ref="P350:P351" si="367">H350+J350+L350+N350</f>
        <v>0</v>
      </c>
      <c r="Q350" s="71"/>
      <c r="R350" s="69"/>
      <c r="S350" s="69"/>
      <c r="T350" s="69"/>
      <c r="U350" s="69"/>
      <c r="V350" s="69"/>
      <c r="W350" s="69"/>
      <c r="X350" s="69"/>
      <c r="Y350" s="69"/>
      <c r="Z350" s="69"/>
      <c r="AA350" s="69"/>
      <c r="AB350" s="69"/>
      <c r="AC350" s="69">
        <f t="shared" ref="AC350:AD351" si="368">Q350+S350+U350+W350+Y350+AA350</f>
        <v>0</v>
      </c>
      <c r="AD350" s="72">
        <f t="shared" si="368"/>
        <v>0</v>
      </c>
      <c r="AE350" s="68">
        <f t="shared" ref="AE350:AF351" si="369">O350+AC350</f>
        <v>0</v>
      </c>
      <c r="AF350" s="69">
        <f t="shared" si="369"/>
        <v>0</v>
      </c>
      <c r="AG350" s="69"/>
      <c r="AH350" s="70"/>
    </row>
    <row r="351" spans="2:34" ht="24" customHeight="1" x14ac:dyDescent="0.15">
      <c r="B351" s="415"/>
      <c r="C351" s="416"/>
      <c r="D351" s="416"/>
      <c r="E351" s="416"/>
      <c r="F351" s="73" t="s">
        <v>89</v>
      </c>
      <c r="G351" s="74"/>
      <c r="H351" s="75"/>
      <c r="I351" s="75"/>
      <c r="J351" s="75"/>
      <c r="K351" s="75"/>
      <c r="L351" s="75"/>
      <c r="M351" s="75"/>
      <c r="N351" s="75"/>
      <c r="O351" s="75">
        <f>G351+I351+K351+M351</f>
        <v>0</v>
      </c>
      <c r="P351" s="76">
        <f t="shared" si="367"/>
        <v>0</v>
      </c>
      <c r="Q351" s="77"/>
      <c r="R351" s="75"/>
      <c r="S351" s="75"/>
      <c r="T351" s="75"/>
      <c r="U351" s="75"/>
      <c r="V351" s="75"/>
      <c r="W351" s="75"/>
      <c r="X351" s="75"/>
      <c r="Y351" s="75"/>
      <c r="Z351" s="75"/>
      <c r="AA351" s="75"/>
      <c r="AB351" s="75"/>
      <c r="AC351" s="75">
        <f t="shared" si="368"/>
        <v>0</v>
      </c>
      <c r="AD351" s="78">
        <f t="shared" si="368"/>
        <v>0</v>
      </c>
      <c r="AE351" s="74">
        <f t="shared" si="369"/>
        <v>0</v>
      </c>
      <c r="AF351" s="75">
        <f t="shared" si="369"/>
        <v>0</v>
      </c>
      <c r="AG351" s="79"/>
      <c r="AH351" s="118"/>
    </row>
    <row r="352" spans="2:34" ht="24" customHeight="1" x14ac:dyDescent="0.15">
      <c r="B352" s="415"/>
      <c r="C352" s="416"/>
      <c r="D352" s="416"/>
      <c r="E352" s="416"/>
      <c r="F352" s="112" t="s">
        <v>15</v>
      </c>
      <c r="G352" s="255">
        <f>SUM(G349:G351)</f>
        <v>0</v>
      </c>
      <c r="H352" s="256">
        <f t="shared" ref="H352:AH352" si="370">SUM(H349:H351)</f>
        <v>0</v>
      </c>
      <c r="I352" s="256">
        <f t="shared" si="370"/>
        <v>0</v>
      </c>
      <c r="J352" s="256">
        <f t="shared" si="370"/>
        <v>0</v>
      </c>
      <c r="K352" s="256">
        <f t="shared" si="370"/>
        <v>0</v>
      </c>
      <c r="L352" s="256">
        <f t="shared" si="370"/>
        <v>0</v>
      </c>
      <c r="M352" s="256">
        <f t="shared" si="370"/>
        <v>0</v>
      </c>
      <c r="N352" s="256">
        <f t="shared" si="370"/>
        <v>0</v>
      </c>
      <c r="O352" s="256">
        <f t="shared" si="370"/>
        <v>0</v>
      </c>
      <c r="P352" s="257">
        <f t="shared" si="370"/>
        <v>0</v>
      </c>
      <c r="Q352" s="258">
        <f t="shared" si="370"/>
        <v>2</v>
      </c>
      <c r="R352" s="256">
        <f t="shared" si="370"/>
        <v>103950</v>
      </c>
      <c r="S352" s="256">
        <f t="shared" si="370"/>
        <v>0</v>
      </c>
      <c r="T352" s="256">
        <f t="shared" si="370"/>
        <v>0</v>
      </c>
      <c r="U352" s="256">
        <f t="shared" si="370"/>
        <v>0</v>
      </c>
      <c r="V352" s="256">
        <f t="shared" si="370"/>
        <v>0</v>
      </c>
      <c r="W352" s="256">
        <f t="shared" si="370"/>
        <v>0</v>
      </c>
      <c r="X352" s="256">
        <f t="shared" si="370"/>
        <v>0</v>
      </c>
      <c r="Y352" s="256">
        <f t="shared" si="370"/>
        <v>0</v>
      </c>
      <c r="Z352" s="256">
        <f t="shared" si="370"/>
        <v>0</v>
      </c>
      <c r="AA352" s="256">
        <f t="shared" si="370"/>
        <v>0</v>
      </c>
      <c r="AB352" s="256">
        <f t="shared" si="370"/>
        <v>0</v>
      </c>
      <c r="AC352" s="256">
        <f t="shared" si="370"/>
        <v>2</v>
      </c>
      <c r="AD352" s="282">
        <f t="shared" si="370"/>
        <v>103950</v>
      </c>
      <c r="AE352" s="255">
        <f t="shared" si="370"/>
        <v>2</v>
      </c>
      <c r="AF352" s="256">
        <f t="shared" si="370"/>
        <v>103950</v>
      </c>
      <c r="AG352" s="256">
        <f t="shared" si="370"/>
        <v>0</v>
      </c>
      <c r="AH352" s="257">
        <f t="shared" si="370"/>
        <v>0</v>
      </c>
    </row>
    <row r="353" spans="2:34" ht="24" customHeight="1" x14ac:dyDescent="0.15">
      <c r="B353" s="424" t="s">
        <v>148</v>
      </c>
      <c r="C353" s="425"/>
      <c r="D353" s="425"/>
      <c r="E353" s="425"/>
      <c r="F353" s="106" t="s">
        <v>87</v>
      </c>
      <c r="G353" s="140"/>
      <c r="H353" s="141"/>
      <c r="I353" s="141"/>
      <c r="J353" s="141"/>
      <c r="K353" s="141"/>
      <c r="L353" s="141"/>
      <c r="M353" s="141"/>
      <c r="N353" s="141"/>
      <c r="O353" s="141">
        <f>G353+I353+K353+M353</f>
        <v>0</v>
      </c>
      <c r="P353" s="146">
        <f>H353+J353+L353+N353</f>
        <v>0</v>
      </c>
      <c r="Q353" s="144"/>
      <c r="R353" s="141"/>
      <c r="S353" s="141"/>
      <c r="T353" s="141"/>
      <c r="U353" s="141"/>
      <c r="V353" s="141"/>
      <c r="W353" s="141"/>
      <c r="X353" s="141"/>
      <c r="Y353" s="141"/>
      <c r="Z353" s="141"/>
      <c r="AA353" s="141"/>
      <c r="AB353" s="141"/>
      <c r="AC353" s="141">
        <f>Q353+S353+U353+W353+Y353+AA353</f>
        <v>0</v>
      </c>
      <c r="AD353" s="147">
        <f>R353+T353+V353+X353+Z353+AB353</f>
        <v>0</v>
      </c>
      <c r="AE353" s="140">
        <f>O353+AC353</f>
        <v>0</v>
      </c>
      <c r="AF353" s="141">
        <f>P353+AD353</f>
        <v>0</v>
      </c>
      <c r="AG353" s="141"/>
      <c r="AH353" s="146"/>
    </row>
    <row r="354" spans="2:34" ht="24" customHeight="1" x14ac:dyDescent="0.15">
      <c r="B354" s="415"/>
      <c r="C354" s="416"/>
      <c r="D354" s="416"/>
      <c r="E354" s="416"/>
      <c r="F354" s="67" t="s">
        <v>88</v>
      </c>
      <c r="G354" s="68"/>
      <c r="H354" s="69"/>
      <c r="I354" s="69"/>
      <c r="J354" s="69"/>
      <c r="K354" s="69"/>
      <c r="L354" s="69"/>
      <c r="M354" s="69"/>
      <c r="N354" s="69"/>
      <c r="O354" s="69">
        <f>G354+I354+K354+M354</f>
        <v>0</v>
      </c>
      <c r="P354" s="70">
        <f t="shared" ref="P354:P355" si="371">H354+J354+L354+N354</f>
        <v>0</v>
      </c>
      <c r="Q354" s="71"/>
      <c r="R354" s="69"/>
      <c r="S354" s="69"/>
      <c r="T354" s="69"/>
      <c r="U354" s="69"/>
      <c r="V354" s="69"/>
      <c r="W354" s="69"/>
      <c r="X354" s="69"/>
      <c r="Y354" s="69"/>
      <c r="Z354" s="69"/>
      <c r="AA354" s="69"/>
      <c r="AB354" s="69"/>
      <c r="AC354" s="69">
        <f t="shared" ref="AC354:AD355" si="372">Q354+S354+U354+W354+Y354+AA354</f>
        <v>0</v>
      </c>
      <c r="AD354" s="72">
        <f t="shared" si="372"/>
        <v>0</v>
      </c>
      <c r="AE354" s="68">
        <f t="shared" ref="AE354:AF355" si="373">O354+AC354</f>
        <v>0</v>
      </c>
      <c r="AF354" s="69">
        <f t="shared" si="373"/>
        <v>0</v>
      </c>
      <c r="AG354" s="69"/>
      <c r="AH354" s="70"/>
    </row>
    <row r="355" spans="2:34" ht="24" customHeight="1" x14ac:dyDescent="0.15">
      <c r="B355" s="415"/>
      <c r="C355" s="416"/>
      <c r="D355" s="416"/>
      <c r="E355" s="416"/>
      <c r="F355" s="73" t="s">
        <v>89</v>
      </c>
      <c r="G355" s="74"/>
      <c r="H355" s="75"/>
      <c r="I355" s="75"/>
      <c r="J355" s="75"/>
      <c r="K355" s="75"/>
      <c r="L355" s="75"/>
      <c r="M355" s="75"/>
      <c r="N355" s="75"/>
      <c r="O355" s="75">
        <f>G355+I355+K355+M355</f>
        <v>0</v>
      </c>
      <c r="P355" s="76">
        <f t="shared" si="371"/>
        <v>0</v>
      </c>
      <c r="Q355" s="77"/>
      <c r="R355" s="75"/>
      <c r="S355" s="75"/>
      <c r="T355" s="75"/>
      <c r="U355" s="75"/>
      <c r="V355" s="75"/>
      <c r="W355" s="75"/>
      <c r="X355" s="75"/>
      <c r="Y355" s="75"/>
      <c r="Z355" s="75"/>
      <c r="AA355" s="75"/>
      <c r="AB355" s="75"/>
      <c r="AC355" s="75">
        <f t="shared" si="372"/>
        <v>0</v>
      </c>
      <c r="AD355" s="78">
        <f t="shared" si="372"/>
        <v>0</v>
      </c>
      <c r="AE355" s="74">
        <f t="shared" si="373"/>
        <v>0</v>
      </c>
      <c r="AF355" s="75">
        <f t="shared" si="373"/>
        <v>0</v>
      </c>
      <c r="AG355" s="79"/>
      <c r="AH355" s="118"/>
    </row>
    <row r="356" spans="2:34" ht="24" customHeight="1" x14ac:dyDescent="0.15">
      <c r="B356" s="415"/>
      <c r="C356" s="416"/>
      <c r="D356" s="416"/>
      <c r="E356" s="416"/>
      <c r="F356" s="112" t="s">
        <v>15</v>
      </c>
      <c r="G356" s="255">
        <f>SUM(G353:G355)</f>
        <v>0</v>
      </c>
      <c r="H356" s="256">
        <f t="shared" ref="H356:AH356" si="374">SUM(H353:H355)</f>
        <v>0</v>
      </c>
      <c r="I356" s="256">
        <f t="shared" si="374"/>
        <v>0</v>
      </c>
      <c r="J356" s="256">
        <f t="shared" si="374"/>
        <v>0</v>
      </c>
      <c r="K356" s="256">
        <f t="shared" si="374"/>
        <v>0</v>
      </c>
      <c r="L356" s="256">
        <f t="shared" si="374"/>
        <v>0</v>
      </c>
      <c r="M356" s="256">
        <f t="shared" si="374"/>
        <v>0</v>
      </c>
      <c r="N356" s="256">
        <f t="shared" si="374"/>
        <v>0</v>
      </c>
      <c r="O356" s="256">
        <f t="shared" si="374"/>
        <v>0</v>
      </c>
      <c r="P356" s="257">
        <f t="shared" si="374"/>
        <v>0</v>
      </c>
      <c r="Q356" s="258">
        <f t="shared" si="374"/>
        <v>0</v>
      </c>
      <c r="R356" s="256">
        <f t="shared" si="374"/>
        <v>0</v>
      </c>
      <c r="S356" s="256">
        <f t="shared" si="374"/>
        <v>0</v>
      </c>
      <c r="T356" s="256">
        <f t="shared" si="374"/>
        <v>0</v>
      </c>
      <c r="U356" s="256">
        <f t="shared" si="374"/>
        <v>0</v>
      </c>
      <c r="V356" s="256">
        <f t="shared" si="374"/>
        <v>0</v>
      </c>
      <c r="W356" s="256">
        <f t="shared" si="374"/>
        <v>0</v>
      </c>
      <c r="X356" s="256">
        <f t="shared" si="374"/>
        <v>0</v>
      </c>
      <c r="Y356" s="256">
        <f t="shared" si="374"/>
        <v>0</v>
      </c>
      <c r="Z356" s="256">
        <f t="shared" si="374"/>
        <v>0</v>
      </c>
      <c r="AA356" s="256">
        <f t="shared" si="374"/>
        <v>0</v>
      </c>
      <c r="AB356" s="256">
        <f t="shared" si="374"/>
        <v>0</v>
      </c>
      <c r="AC356" s="256">
        <f t="shared" si="374"/>
        <v>0</v>
      </c>
      <c r="AD356" s="282">
        <f t="shared" si="374"/>
        <v>0</v>
      </c>
      <c r="AE356" s="255">
        <f t="shared" si="374"/>
        <v>0</v>
      </c>
      <c r="AF356" s="256">
        <f t="shared" si="374"/>
        <v>0</v>
      </c>
      <c r="AG356" s="256">
        <f t="shared" si="374"/>
        <v>0</v>
      </c>
      <c r="AH356" s="257">
        <f t="shared" si="374"/>
        <v>0</v>
      </c>
    </row>
    <row r="357" spans="2:34" ht="24" customHeight="1" x14ac:dyDescent="0.15">
      <c r="B357" s="424" t="s">
        <v>149</v>
      </c>
      <c r="C357" s="425"/>
      <c r="D357" s="425"/>
      <c r="E357" s="425"/>
      <c r="F357" s="106" t="s">
        <v>87</v>
      </c>
      <c r="G357" s="140"/>
      <c r="H357" s="141"/>
      <c r="I357" s="141"/>
      <c r="J357" s="141"/>
      <c r="K357" s="141"/>
      <c r="L357" s="141"/>
      <c r="M357" s="141"/>
      <c r="N357" s="141"/>
      <c r="O357" s="141">
        <f>G357+I357+K357+M357</f>
        <v>0</v>
      </c>
      <c r="P357" s="146">
        <f>H357+J357+L357+N357</f>
        <v>0</v>
      </c>
      <c r="Q357" s="144"/>
      <c r="R357" s="141"/>
      <c r="S357" s="141"/>
      <c r="T357" s="141"/>
      <c r="U357" s="141"/>
      <c r="V357" s="141"/>
      <c r="W357" s="141"/>
      <c r="X357" s="141"/>
      <c r="Y357" s="141"/>
      <c r="Z357" s="141"/>
      <c r="AA357" s="141"/>
      <c r="AB357" s="141"/>
      <c r="AC357" s="141">
        <f>Q357+S357+U357+W357+Y357+AA357</f>
        <v>0</v>
      </c>
      <c r="AD357" s="147">
        <f>R357+T357+V357+X357+Z357+AB357</f>
        <v>0</v>
      </c>
      <c r="AE357" s="140">
        <f>O357+AC357</f>
        <v>0</v>
      </c>
      <c r="AF357" s="141">
        <f>P357+AD357</f>
        <v>0</v>
      </c>
      <c r="AG357" s="141"/>
      <c r="AH357" s="146"/>
    </row>
    <row r="358" spans="2:34" ht="24" customHeight="1" x14ac:dyDescent="0.15">
      <c r="B358" s="415"/>
      <c r="C358" s="416"/>
      <c r="D358" s="416"/>
      <c r="E358" s="416"/>
      <c r="F358" s="67" t="s">
        <v>88</v>
      </c>
      <c r="G358" s="68"/>
      <c r="H358" s="69"/>
      <c r="I358" s="69"/>
      <c r="J358" s="69"/>
      <c r="K358" s="69"/>
      <c r="L358" s="69"/>
      <c r="M358" s="69"/>
      <c r="N358" s="69"/>
      <c r="O358" s="69">
        <f>G358+I358+K358+M358</f>
        <v>0</v>
      </c>
      <c r="P358" s="70">
        <f t="shared" ref="P358:P359" si="375">H358+J358+L358+N358</f>
        <v>0</v>
      </c>
      <c r="Q358" s="71"/>
      <c r="R358" s="69"/>
      <c r="S358" s="69"/>
      <c r="T358" s="69"/>
      <c r="U358" s="69"/>
      <c r="V358" s="69"/>
      <c r="W358" s="69"/>
      <c r="X358" s="69"/>
      <c r="Y358" s="69"/>
      <c r="Z358" s="69"/>
      <c r="AA358" s="69"/>
      <c r="AB358" s="69"/>
      <c r="AC358" s="69">
        <f t="shared" ref="AC358:AD359" si="376">Q358+S358+U358+W358+Y358+AA358</f>
        <v>0</v>
      </c>
      <c r="AD358" s="72">
        <f t="shared" si="376"/>
        <v>0</v>
      </c>
      <c r="AE358" s="68">
        <f t="shared" ref="AE358:AF359" si="377">O358+AC358</f>
        <v>0</v>
      </c>
      <c r="AF358" s="69">
        <f t="shared" si="377"/>
        <v>0</v>
      </c>
      <c r="AG358" s="69"/>
      <c r="AH358" s="70"/>
    </row>
    <row r="359" spans="2:34" ht="24" customHeight="1" x14ac:dyDescent="0.15">
      <c r="B359" s="415"/>
      <c r="C359" s="416"/>
      <c r="D359" s="416"/>
      <c r="E359" s="416"/>
      <c r="F359" s="73" t="s">
        <v>89</v>
      </c>
      <c r="G359" s="74"/>
      <c r="H359" s="75"/>
      <c r="I359" s="75"/>
      <c r="J359" s="75"/>
      <c r="K359" s="75"/>
      <c r="L359" s="75"/>
      <c r="M359" s="75"/>
      <c r="N359" s="75"/>
      <c r="O359" s="75">
        <f>G359+I359+K359+M359</f>
        <v>0</v>
      </c>
      <c r="P359" s="76">
        <f t="shared" si="375"/>
        <v>0</v>
      </c>
      <c r="Q359" s="77"/>
      <c r="R359" s="75"/>
      <c r="S359" s="75"/>
      <c r="T359" s="75"/>
      <c r="U359" s="75"/>
      <c r="V359" s="75"/>
      <c r="W359" s="75"/>
      <c r="X359" s="75"/>
      <c r="Y359" s="75"/>
      <c r="Z359" s="75"/>
      <c r="AA359" s="75"/>
      <c r="AB359" s="75"/>
      <c r="AC359" s="75">
        <f t="shared" si="376"/>
        <v>0</v>
      </c>
      <c r="AD359" s="78">
        <f t="shared" si="376"/>
        <v>0</v>
      </c>
      <c r="AE359" s="74">
        <f t="shared" si="377"/>
        <v>0</v>
      </c>
      <c r="AF359" s="75">
        <f t="shared" si="377"/>
        <v>0</v>
      </c>
      <c r="AG359" s="79"/>
      <c r="AH359" s="118"/>
    </row>
    <row r="360" spans="2:34" ht="24" customHeight="1" x14ac:dyDescent="0.15">
      <c r="B360" s="415"/>
      <c r="C360" s="416"/>
      <c r="D360" s="416"/>
      <c r="E360" s="416"/>
      <c r="F360" s="112" t="s">
        <v>15</v>
      </c>
      <c r="G360" s="255">
        <f>SUM(G357:G359)</f>
        <v>0</v>
      </c>
      <c r="H360" s="256">
        <f t="shared" ref="H360:AH360" si="378">SUM(H357:H359)</f>
        <v>0</v>
      </c>
      <c r="I360" s="256">
        <f t="shared" si="378"/>
        <v>0</v>
      </c>
      <c r="J360" s="256">
        <f t="shared" si="378"/>
        <v>0</v>
      </c>
      <c r="K360" s="256">
        <f t="shared" si="378"/>
        <v>0</v>
      </c>
      <c r="L360" s="256">
        <f t="shared" si="378"/>
        <v>0</v>
      </c>
      <c r="M360" s="256">
        <f t="shared" si="378"/>
        <v>0</v>
      </c>
      <c r="N360" s="256">
        <f t="shared" si="378"/>
        <v>0</v>
      </c>
      <c r="O360" s="256">
        <f t="shared" si="378"/>
        <v>0</v>
      </c>
      <c r="P360" s="257">
        <f t="shared" si="378"/>
        <v>0</v>
      </c>
      <c r="Q360" s="258">
        <f t="shared" si="378"/>
        <v>0</v>
      </c>
      <c r="R360" s="256">
        <f t="shared" si="378"/>
        <v>0</v>
      </c>
      <c r="S360" s="256">
        <f t="shared" si="378"/>
        <v>0</v>
      </c>
      <c r="T360" s="256">
        <f t="shared" si="378"/>
        <v>0</v>
      </c>
      <c r="U360" s="256">
        <f t="shared" si="378"/>
        <v>0</v>
      </c>
      <c r="V360" s="256">
        <f t="shared" si="378"/>
        <v>0</v>
      </c>
      <c r="W360" s="256">
        <f t="shared" si="378"/>
        <v>0</v>
      </c>
      <c r="X360" s="256">
        <f t="shared" si="378"/>
        <v>0</v>
      </c>
      <c r="Y360" s="256">
        <f t="shared" si="378"/>
        <v>0</v>
      </c>
      <c r="Z360" s="256">
        <f t="shared" si="378"/>
        <v>0</v>
      </c>
      <c r="AA360" s="256">
        <f t="shared" si="378"/>
        <v>0</v>
      </c>
      <c r="AB360" s="256">
        <f t="shared" si="378"/>
        <v>0</v>
      </c>
      <c r="AC360" s="256">
        <f t="shared" si="378"/>
        <v>0</v>
      </c>
      <c r="AD360" s="282">
        <f t="shared" si="378"/>
        <v>0</v>
      </c>
      <c r="AE360" s="255">
        <f t="shared" si="378"/>
        <v>0</v>
      </c>
      <c r="AF360" s="256">
        <f t="shared" si="378"/>
        <v>0</v>
      </c>
      <c r="AG360" s="256">
        <f t="shared" si="378"/>
        <v>0</v>
      </c>
      <c r="AH360" s="257">
        <f t="shared" si="378"/>
        <v>0</v>
      </c>
    </row>
    <row r="361" spans="2:34" ht="24" customHeight="1" x14ac:dyDescent="0.15">
      <c r="B361" s="424" t="s">
        <v>150</v>
      </c>
      <c r="C361" s="425"/>
      <c r="D361" s="425"/>
      <c r="E361" s="425"/>
      <c r="F361" s="106" t="s">
        <v>87</v>
      </c>
      <c r="G361" s="140"/>
      <c r="H361" s="141"/>
      <c r="I361" s="141">
        <v>1</v>
      </c>
      <c r="J361" s="141">
        <v>203420</v>
      </c>
      <c r="K361" s="141"/>
      <c r="L361" s="141"/>
      <c r="M361" s="141"/>
      <c r="N361" s="141"/>
      <c r="O361" s="141">
        <f>G361+I361+K361+M361</f>
        <v>1</v>
      </c>
      <c r="P361" s="146">
        <f>H361+J361+L361+N361</f>
        <v>203420</v>
      </c>
      <c r="Q361" s="144"/>
      <c r="R361" s="141"/>
      <c r="S361" s="141"/>
      <c r="T361" s="141"/>
      <c r="U361" s="141"/>
      <c r="V361" s="141"/>
      <c r="W361" s="141"/>
      <c r="X361" s="141"/>
      <c r="Y361" s="141"/>
      <c r="Z361" s="141"/>
      <c r="AA361" s="141">
        <v>1</v>
      </c>
      <c r="AB361" s="141">
        <v>425000</v>
      </c>
      <c r="AC361" s="141">
        <f>Q361+S361+U361+W361+Y361+AA361</f>
        <v>1</v>
      </c>
      <c r="AD361" s="147">
        <f>R361+T361+V361+X361+Z361+AB361</f>
        <v>425000</v>
      </c>
      <c r="AE361" s="140">
        <f>O361+AC361</f>
        <v>2</v>
      </c>
      <c r="AF361" s="141">
        <f>P361+AD361</f>
        <v>628420</v>
      </c>
      <c r="AG361" s="141">
        <v>2</v>
      </c>
      <c r="AH361" s="146">
        <v>628420</v>
      </c>
    </row>
    <row r="362" spans="2:34" ht="24" customHeight="1" x14ac:dyDescent="0.15">
      <c r="B362" s="415"/>
      <c r="C362" s="416"/>
      <c r="D362" s="416"/>
      <c r="E362" s="416"/>
      <c r="F362" s="67" t="s">
        <v>88</v>
      </c>
      <c r="G362" s="68"/>
      <c r="H362" s="69"/>
      <c r="I362" s="69"/>
      <c r="J362" s="69"/>
      <c r="K362" s="69"/>
      <c r="L362" s="69"/>
      <c r="M362" s="69"/>
      <c r="N362" s="69"/>
      <c r="O362" s="69">
        <f>G362+I362+K362+M362</f>
        <v>0</v>
      </c>
      <c r="P362" s="70">
        <f t="shared" ref="P362:P363" si="379">H362+J362+L362+N362</f>
        <v>0</v>
      </c>
      <c r="Q362" s="71"/>
      <c r="R362" s="69"/>
      <c r="S362" s="69"/>
      <c r="T362" s="69"/>
      <c r="U362" s="69"/>
      <c r="V362" s="69"/>
      <c r="W362" s="69"/>
      <c r="X362" s="69"/>
      <c r="Y362" s="69"/>
      <c r="Z362" s="69"/>
      <c r="AA362" s="69"/>
      <c r="AB362" s="69"/>
      <c r="AC362" s="69">
        <f t="shared" ref="AC362:AD363" si="380">Q362+S362+U362+W362+Y362+AA362</f>
        <v>0</v>
      </c>
      <c r="AD362" s="72">
        <f t="shared" si="380"/>
        <v>0</v>
      </c>
      <c r="AE362" s="68">
        <f t="shared" ref="AE362:AF363" si="381">O362+AC362</f>
        <v>0</v>
      </c>
      <c r="AF362" s="69">
        <f t="shared" si="381"/>
        <v>0</v>
      </c>
      <c r="AG362" s="69"/>
      <c r="AH362" s="70"/>
    </row>
    <row r="363" spans="2:34" ht="24" customHeight="1" x14ac:dyDescent="0.15">
      <c r="B363" s="415"/>
      <c r="C363" s="416"/>
      <c r="D363" s="416"/>
      <c r="E363" s="416"/>
      <c r="F363" s="73" t="s">
        <v>89</v>
      </c>
      <c r="G363" s="74"/>
      <c r="H363" s="75"/>
      <c r="I363" s="75"/>
      <c r="J363" s="75"/>
      <c r="K363" s="75"/>
      <c r="L363" s="75"/>
      <c r="M363" s="75"/>
      <c r="N363" s="75"/>
      <c r="O363" s="75">
        <f>G363+I363+K363+M363</f>
        <v>0</v>
      </c>
      <c r="P363" s="76">
        <f t="shared" si="379"/>
        <v>0</v>
      </c>
      <c r="Q363" s="77"/>
      <c r="R363" s="75"/>
      <c r="S363" s="75"/>
      <c r="T363" s="75"/>
      <c r="U363" s="75"/>
      <c r="V363" s="75"/>
      <c r="W363" s="75"/>
      <c r="X363" s="75"/>
      <c r="Y363" s="75"/>
      <c r="Z363" s="75"/>
      <c r="AA363" s="75"/>
      <c r="AB363" s="75"/>
      <c r="AC363" s="75">
        <f t="shared" si="380"/>
        <v>0</v>
      </c>
      <c r="AD363" s="78">
        <f t="shared" si="380"/>
        <v>0</v>
      </c>
      <c r="AE363" s="74">
        <f t="shared" si="381"/>
        <v>0</v>
      </c>
      <c r="AF363" s="75">
        <f t="shared" si="381"/>
        <v>0</v>
      </c>
      <c r="AG363" s="79"/>
      <c r="AH363" s="118"/>
    </row>
    <row r="364" spans="2:34" ht="24" customHeight="1" thickBot="1" x14ac:dyDescent="0.2">
      <c r="B364" s="426"/>
      <c r="C364" s="427"/>
      <c r="D364" s="427"/>
      <c r="E364" s="427"/>
      <c r="F364" s="112" t="s">
        <v>15</v>
      </c>
      <c r="G364" s="255">
        <f>SUM(G361:G363)</f>
        <v>0</v>
      </c>
      <c r="H364" s="256">
        <f t="shared" ref="H364:AH364" si="382">SUM(H361:H363)</f>
        <v>0</v>
      </c>
      <c r="I364" s="256">
        <f t="shared" si="382"/>
        <v>1</v>
      </c>
      <c r="J364" s="256">
        <f t="shared" si="382"/>
        <v>203420</v>
      </c>
      <c r="K364" s="256">
        <f t="shared" si="382"/>
        <v>0</v>
      </c>
      <c r="L364" s="256">
        <f t="shared" si="382"/>
        <v>0</v>
      </c>
      <c r="M364" s="256">
        <f t="shared" si="382"/>
        <v>0</v>
      </c>
      <c r="N364" s="256">
        <f t="shared" si="382"/>
        <v>0</v>
      </c>
      <c r="O364" s="256">
        <f t="shared" si="382"/>
        <v>1</v>
      </c>
      <c r="P364" s="257">
        <f t="shared" si="382"/>
        <v>203420</v>
      </c>
      <c r="Q364" s="258">
        <f t="shared" si="382"/>
        <v>0</v>
      </c>
      <c r="R364" s="256">
        <f t="shared" si="382"/>
        <v>0</v>
      </c>
      <c r="S364" s="256">
        <f t="shared" si="382"/>
        <v>0</v>
      </c>
      <c r="T364" s="256">
        <f t="shared" si="382"/>
        <v>0</v>
      </c>
      <c r="U364" s="256">
        <f t="shared" si="382"/>
        <v>0</v>
      </c>
      <c r="V364" s="256">
        <f t="shared" si="382"/>
        <v>0</v>
      </c>
      <c r="W364" s="256">
        <f t="shared" si="382"/>
        <v>0</v>
      </c>
      <c r="X364" s="256">
        <f t="shared" si="382"/>
        <v>0</v>
      </c>
      <c r="Y364" s="256">
        <f t="shared" si="382"/>
        <v>0</v>
      </c>
      <c r="Z364" s="256">
        <f t="shared" si="382"/>
        <v>0</v>
      </c>
      <c r="AA364" s="256">
        <f t="shared" si="382"/>
        <v>1</v>
      </c>
      <c r="AB364" s="256">
        <f t="shared" si="382"/>
        <v>425000</v>
      </c>
      <c r="AC364" s="256">
        <f t="shared" si="382"/>
        <v>1</v>
      </c>
      <c r="AD364" s="282">
        <f t="shared" si="382"/>
        <v>425000</v>
      </c>
      <c r="AE364" s="255">
        <f t="shared" si="382"/>
        <v>2</v>
      </c>
      <c r="AF364" s="256">
        <f t="shared" si="382"/>
        <v>628420</v>
      </c>
      <c r="AG364" s="256">
        <f t="shared" si="382"/>
        <v>2</v>
      </c>
      <c r="AH364" s="257">
        <f t="shared" si="382"/>
        <v>628420</v>
      </c>
    </row>
    <row r="365" spans="2:34" s="286" customFormat="1" ht="24" customHeight="1" x14ac:dyDescent="0.15">
      <c r="B365" s="465" t="s">
        <v>151</v>
      </c>
      <c r="C365" s="466"/>
      <c r="D365" s="466"/>
      <c r="E365" s="469"/>
      <c r="F365" s="283" t="s">
        <v>85</v>
      </c>
      <c r="G365" s="284">
        <v>3</v>
      </c>
      <c r="H365" s="21">
        <v>135000</v>
      </c>
      <c r="I365" s="21">
        <v>7</v>
      </c>
      <c r="J365" s="21">
        <v>471900</v>
      </c>
      <c r="K365" s="21">
        <v>6</v>
      </c>
      <c r="L365" s="21">
        <v>839861</v>
      </c>
      <c r="M365" s="21">
        <v>2</v>
      </c>
      <c r="N365" s="21">
        <v>141436</v>
      </c>
      <c r="O365" s="21">
        <f>G365+I365+K365+M365</f>
        <v>18</v>
      </c>
      <c r="P365" s="22">
        <f>H365+J365+L365+N365</f>
        <v>1588197</v>
      </c>
      <c r="Q365" s="285">
        <v>2</v>
      </c>
      <c r="R365" s="21">
        <v>1739259</v>
      </c>
      <c r="S365" s="21">
        <v>0</v>
      </c>
      <c r="T365" s="21">
        <v>0</v>
      </c>
      <c r="U365" s="21">
        <v>5</v>
      </c>
      <c r="V365" s="21">
        <v>11309015</v>
      </c>
      <c r="W365" s="21">
        <v>1</v>
      </c>
      <c r="X365" s="21">
        <v>672300</v>
      </c>
      <c r="Y365" s="21">
        <v>0</v>
      </c>
      <c r="Z365" s="21">
        <v>0</v>
      </c>
      <c r="AA365" s="21">
        <v>4</v>
      </c>
      <c r="AB365" s="21">
        <v>8189144</v>
      </c>
      <c r="AC365" s="21">
        <f>Q365+S365+U365+W365+Y365+AA365</f>
        <v>12</v>
      </c>
      <c r="AD365" s="24">
        <f>R365+T365+V365+X365+Z365+AB365</f>
        <v>21909718</v>
      </c>
      <c r="AE365" s="284">
        <f>O365+AC365</f>
        <v>30</v>
      </c>
      <c r="AF365" s="21">
        <f>P365+AD365</f>
        <v>23497915</v>
      </c>
      <c r="AG365" s="21">
        <v>27</v>
      </c>
      <c r="AH365" s="22">
        <v>23497915</v>
      </c>
    </row>
    <row r="366" spans="2:34" s="286" customFormat="1" ht="24" customHeight="1" x14ac:dyDescent="0.15">
      <c r="B366" s="465"/>
      <c r="C366" s="466"/>
      <c r="D366" s="466"/>
      <c r="E366" s="469"/>
      <c r="F366" s="266" t="s">
        <v>82</v>
      </c>
      <c r="G366" s="267"/>
      <c r="H366" s="235"/>
      <c r="I366" s="235"/>
      <c r="J366" s="235"/>
      <c r="K366" s="235"/>
      <c r="L366" s="235"/>
      <c r="M366" s="235"/>
      <c r="N366" s="235"/>
      <c r="O366" s="235">
        <f>G366+I366+K366+M366</f>
        <v>0</v>
      </c>
      <c r="P366" s="236">
        <f t="shared" ref="P366:P367" si="383">H366+J366+L366+N366</f>
        <v>0</v>
      </c>
      <c r="Q366" s="268"/>
      <c r="R366" s="235"/>
      <c r="S366" s="235"/>
      <c r="T366" s="235"/>
      <c r="U366" s="235"/>
      <c r="V366" s="235"/>
      <c r="W366" s="235"/>
      <c r="X366" s="235"/>
      <c r="Y366" s="235"/>
      <c r="Z366" s="235"/>
      <c r="AA366" s="235"/>
      <c r="AB366" s="235"/>
      <c r="AC366" s="235">
        <f t="shared" ref="AC366:AD367" si="384">Q366+S366+U366+W366+Y366+AA366</f>
        <v>0</v>
      </c>
      <c r="AD366" s="242">
        <f t="shared" si="384"/>
        <v>0</v>
      </c>
      <c r="AE366" s="267">
        <f t="shared" ref="AE366:AF367" si="385">O366+AC366</f>
        <v>0</v>
      </c>
      <c r="AF366" s="235">
        <f t="shared" si="385"/>
        <v>0</v>
      </c>
      <c r="AG366" s="235"/>
      <c r="AH366" s="236"/>
    </row>
    <row r="367" spans="2:34" s="286" customFormat="1" ht="24" customHeight="1" x14ac:dyDescent="0.15">
      <c r="B367" s="465"/>
      <c r="C367" s="466"/>
      <c r="D367" s="466"/>
      <c r="E367" s="469"/>
      <c r="F367" s="269" t="s">
        <v>9</v>
      </c>
      <c r="G367" s="270"/>
      <c r="H367" s="243"/>
      <c r="I367" s="243"/>
      <c r="J367" s="243"/>
      <c r="K367" s="243"/>
      <c r="L367" s="243"/>
      <c r="M367" s="243"/>
      <c r="N367" s="243"/>
      <c r="O367" s="243">
        <f>G367+I367+K367+M367</f>
        <v>0</v>
      </c>
      <c r="P367" s="244">
        <f t="shared" si="383"/>
        <v>0</v>
      </c>
      <c r="Q367" s="271"/>
      <c r="R367" s="243"/>
      <c r="S367" s="243"/>
      <c r="T367" s="243"/>
      <c r="U367" s="243"/>
      <c r="V367" s="243"/>
      <c r="W367" s="243"/>
      <c r="X367" s="243"/>
      <c r="Y367" s="243"/>
      <c r="Z367" s="243"/>
      <c r="AA367" s="243"/>
      <c r="AB367" s="243"/>
      <c r="AC367" s="243">
        <f t="shared" si="384"/>
        <v>0</v>
      </c>
      <c r="AD367" s="245">
        <f t="shared" si="384"/>
        <v>0</v>
      </c>
      <c r="AE367" s="270">
        <f t="shared" si="385"/>
        <v>0</v>
      </c>
      <c r="AF367" s="243">
        <f t="shared" si="385"/>
        <v>0</v>
      </c>
      <c r="AG367" s="287"/>
      <c r="AH367" s="288"/>
    </row>
    <row r="368" spans="2:34" s="286" customFormat="1" ht="24" customHeight="1" thickBot="1" x14ac:dyDescent="0.2">
      <c r="B368" s="467"/>
      <c r="C368" s="468"/>
      <c r="D368" s="468"/>
      <c r="E368" s="474"/>
      <c r="F368" s="289" t="s">
        <v>15</v>
      </c>
      <c r="G368" s="290">
        <f>SUM(G365:G367)</f>
        <v>3</v>
      </c>
      <c r="H368" s="28">
        <f t="shared" ref="H368:AH368" si="386">SUM(H365:H367)</f>
        <v>135000</v>
      </c>
      <c r="I368" s="28">
        <f t="shared" si="386"/>
        <v>7</v>
      </c>
      <c r="J368" s="28">
        <f t="shared" si="386"/>
        <v>471900</v>
      </c>
      <c r="K368" s="28">
        <f t="shared" si="386"/>
        <v>6</v>
      </c>
      <c r="L368" s="28">
        <f t="shared" si="386"/>
        <v>839861</v>
      </c>
      <c r="M368" s="28">
        <f t="shared" si="386"/>
        <v>2</v>
      </c>
      <c r="N368" s="28">
        <f t="shared" si="386"/>
        <v>141436</v>
      </c>
      <c r="O368" s="28">
        <f t="shared" si="386"/>
        <v>18</v>
      </c>
      <c r="P368" s="30">
        <f t="shared" si="386"/>
        <v>1588197</v>
      </c>
      <c r="Q368" s="291">
        <f t="shared" si="386"/>
        <v>2</v>
      </c>
      <c r="R368" s="28">
        <f t="shared" si="386"/>
        <v>1739259</v>
      </c>
      <c r="S368" s="28">
        <f t="shared" si="386"/>
        <v>0</v>
      </c>
      <c r="T368" s="28">
        <f t="shared" si="386"/>
        <v>0</v>
      </c>
      <c r="U368" s="28">
        <f t="shared" si="386"/>
        <v>5</v>
      </c>
      <c r="V368" s="28">
        <f t="shared" si="386"/>
        <v>11309015</v>
      </c>
      <c r="W368" s="28">
        <f t="shared" si="386"/>
        <v>1</v>
      </c>
      <c r="X368" s="28">
        <f t="shared" si="386"/>
        <v>672300</v>
      </c>
      <c r="Y368" s="28">
        <f t="shared" si="386"/>
        <v>0</v>
      </c>
      <c r="Z368" s="28">
        <f t="shared" si="386"/>
        <v>0</v>
      </c>
      <c r="AA368" s="28">
        <f t="shared" si="386"/>
        <v>4</v>
      </c>
      <c r="AB368" s="28">
        <f t="shared" si="386"/>
        <v>8189144</v>
      </c>
      <c r="AC368" s="28">
        <f t="shared" si="386"/>
        <v>12</v>
      </c>
      <c r="AD368" s="32">
        <f t="shared" si="386"/>
        <v>21909718</v>
      </c>
      <c r="AE368" s="290">
        <f t="shared" si="386"/>
        <v>30</v>
      </c>
      <c r="AF368" s="28">
        <f t="shared" si="386"/>
        <v>23497915</v>
      </c>
      <c r="AG368" s="28">
        <f t="shared" si="386"/>
        <v>27</v>
      </c>
      <c r="AH368" s="30">
        <f t="shared" si="386"/>
        <v>23497915</v>
      </c>
    </row>
    <row r="369" spans="2:34" ht="24" customHeight="1" x14ac:dyDescent="0.15">
      <c r="B369" s="415" t="s">
        <v>152</v>
      </c>
      <c r="C369" s="416"/>
      <c r="D369" s="416"/>
      <c r="E369" s="417"/>
      <c r="F369" s="64" t="s">
        <v>87</v>
      </c>
      <c r="G369" s="25">
        <v>1</v>
      </c>
      <c r="H369" s="20">
        <v>40000</v>
      </c>
      <c r="I369" s="20">
        <v>9</v>
      </c>
      <c r="J369" s="20">
        <v>365770</v>
      </c>
      <c r="K369" s="20">
        <v>6</v>
      </c>
      <c r="L369" s="20">
        <v>117850</v>
      </c>
      <c r="M369" s="20"/>
      <c r="N369" s="20"/>
      <c r="O369" s="20">
        <f>G369+I369+K369+M369</f>
        <v>16</v>
      </c>
      <c r="P369" s="65">
        <f>H369+J369+L369+N369</f>
        <v>523620</v>
      </c>
      <c r="Q369" s="23"/>
      <c r="R369" s="20"/>
      <c r="S369" s="20">
        <v>3</v>
      </c>
      <c r="T369" s="20">
        <v>947570</v>
      </c>
      <c r="U369" s="20"/>
      <c r="V369" s="20"/>
      <c r="W369" s="20"/>
      <c r="X369" s="20"/>
      <c r="Y369" s="20"/>
      <c r="Z369" s="20"/>
      <c r="AA369" s="20">
        <v>3</v>
      </c>
      <c r="AB369" s="20">
        <v>1842900</v>
      </c>
      <c r="AC369" s="20">
        <f>Q369+S369+U369+W369+Y369+AA369</f>
        <v>6</v>
      </c>
      <c r="AD369" s="66">
        <f>R369+T369+V369+X369+Z369+AB369</f>
        <v>2790470</v>
      </c>
      <c r="AE369" s="25">
        <f>O369+AC369</f>
        <v>22</v>
      </c>
      <c r="AF369" s="20">
        <f>P369+AD369</f>
        <v>3314090</v>
      </c>
      <c r="AG369" s="20">
        <v>22</v>
      </c>
      <c r="AH369" s="65">
        <v>3314090</v>
      </c>
    </row>
    <row r="370" spans="2:34" ht="24" customHeight="1" x14ac:dyDescent="0.15">
      <c r="B370" s="415"/>
      <c r="C370" s="416"/>
      <c r="D370" s="416"/>
      <c r="E370" s="417"/>
      <c r="F370" s="67" t="s">
        <v>88</v>
      </c>
      <c r="G370" s="68"/>
      <c r="H370" s="69"/>
      <c r="I370" s="69"/>
      <c r="J370" s="69"/>
      <c r="K370" s="69"/>
      <c r="L370" s="69"/>
      <c r="M370" s="69"/>
      <c r="N370" s="69"/>
      <c r="O370" s="69">
        <f>G370+I370+K370+M370</f>
        <v>0</v>
      </c>
      <c r="P370" s="70">
        <f t="shared" ref="P370:P371" si="387">H370+J370+L370+N370</f>
        <v>0</v>
      </c>
      <c r="Q370" s="71"/>
      <c r="R370" s="69"/>
      <c r="S370" s="69"/>
      <c r="T370" s="69"/>
      <c r="U370" s="69"/>
      <c r="V370" s="69"/>
      <c r="W370" s="69"/>
      <c r="X370" s="69"/>
      <c r="Y370" s="69"/>
      <c r="Z370" s="69"/>
      <c r="AA370" s="69"/>
      <c r="AB370" s="69"/>
      <c r="AC370" s="69">
        <f t="shared" ref="AC370:AD371" si="388">Q370+S370+U370+W370+Y370+AA370</f>
        <v>0</v>
      </c>
      <c r="AD370" s="72">
        <f t="shared" si="388"/>
        <v>0</v>
      </c>
      <c r="AE370" s="68">
        <f t="shared" ref="AE370:AF371" si="389">O370+AC370</f>
        <v>0</v>
      </c>
      <c r="AF370" s="69">
        <f t="shared" si="389"/>
        <v>0</v>
      </c>
      <c r="AG370" s="69"/>
      <c r="AH370" s="70"/>
    </row>
    <row r="371" spans="2:34" ht="24" customHeight="1" x14ac:dyDescent="0.15">
      <c r="B371" s="415"/>
      <c r="C371" s="416"/>
      <c r="D371" s="416"/>
      <c r="E371" s="417"/>
      <c r="F371" s="73" t="s">
        <v>89</v>
      </c>
      <c r="G371" s="74"/>
      <c r="H371" s="75"/>
      <c r="I371" s="75"/>
      <c r="J371" s="75"/>
      <c r="K371" s="75"/>
      <c r="L371" s="75"/>
      <c r="M371" s="75"/>
      <c r="N371" s="75"/>
      <c r="O371" s="75">
        <f>G371+I371+K371+M371</f>
        <v>0</v>
      </c>
      <c r="P371" s="76">
        <f t="shared" si="387"/>
        <v>0</v>
      </c>
      <c r="Q371" s="77"/>
      <c r="R371" s="75"/>
      <c r="S371" s="75"/>
      <c r="T371" s="75"/>
      <c r="U371" s="75"/>
      <c r="V371" s="75"/>
      <c r="W371" s="75"/>
      <c r="X371" s="75"/>
      <c r="Y371" s="75"/>
      <c r="Z371" s="75"/>
      <c r="AA371" s="75"/>
      <c r="AB371" s="75"/>
      <c r="AC371" s="75">
        <f t="shared" si="388"/>
        <v>0</v>
      </c>
      <c r="AD371" s="78">
        <f t="shared" si="388"/>
        <v>0</v>
      </c>
      <c r="AE371" s="74">
        <f t="shared" si="389"/>
        <v>0</v>
      </c>
      <c r="AF371" s="75">
        <f t="shared" si="389"/>
        <v>0</v>
      </c>
      <c r="AG371" s="79"/>
      <c r="AH371" s="118"/>
    </row>
    <row r="372" spans="2:34" ht="24" customHeight="1" thickBot="1" x14ac:dyDescent="0.2">
      <c r="B372" s="426"/>
      <c r="C372" s="427"/>
      <c r="D372" s="427"/>
      <c r="E372" s="434"/>
      <c r="F372" s="26" t="s">
        <v>15</v>
      </c>
      <c r="G372" s="27">
        <f>SUM(G369:G371)</f>
        <v>1</v>
      </c>
      <c r="H372" s="29">
        <f t="shared" ref="H372:AH372" si="390">SUM(H369:H371)</f>
        <v>40000</v>
      </c>
      <c r="I372" s="29">
        <f t="shared" si="390"/>
        <v>9</v>
      </c>
      <c r="J372" s="29">
        <f t="shared" si="390"/>
        <v>365770</v>
      </c>
      <c r="K372" s="29">
        <f t="shared" si="390"/>
        <v>6</v>
      </c>
      <c r="L372" s="29">
        <f t="shared" si="390"/>
        <v>117850</v>
      </c>
      <c r="M372" s="29">
        <f t="shared" si="390"/>
        <v>0</v>
      </c>
      <c r="N372" s="29">
        <f t="shared" si="390"/>
        <v>0</v>
      </c>
      <c r="O372" s="29">
        <f t="shared" si="390"/>
        <v>16</v>
      </c>
      <c r="P372" s="81">
        <f t="shared" si="390"/>
        <v>523620</v>
      </c>
      <c r="Q372" s="31">
        <f t="shared" si="390"/>
        <v>0</v>
      </c>
      <c r="R372" s="29">
        <f t="shared" si="390"/>
        <v>0</v>
      </c>
      <c r="S372" s="29">
        <f t="shared" si="390"/>
        <v>3</v>
      </c>
      <c r="T372" s="29">
        <f t="shared" si="390"/>
        <v>947570</v>
      </c>
      <c r="U372" s="29">
        <f t="shared" si="390"/>
        <v>0</v>
      </c>
      <c r="V372" s="29">
        <f t="shared" si="390"/>
        <v>0</v>
      </c>
      <c r="W372" s="29">
        <f t="shared" si="390"/>
        <v>0</v>
      </c>
      <c r="X372" s="29">
        <f t="shared" si="390"/>
        <v>0</v>
      </c>
      <c r="Y372" s="29">
        <f t="shared" si="390"/>
        <v>0</v>
      </c>
      <c r="Z372" s="29">
        <f t="shared" si="390"/>
        <v>0</v>
      </c>
      <c r="AA372" s="29">
        <f t="shared" si="390"/>
        <v>3</v>
      </c>
      <c r="AB372" s="29">
        <f t="shared" si="390"/>
        <v>1842900</v>
      </c>
      <c r="AC372" s="29">
        <f t="shared" si="390"/>
        <v>6</v>
      </c>
      <c r="AD372" s="82">
        <f t="shared" si="390"/>
        <v>2790470</v>
      </c>
      <c r="AE372" s="27">
        <f t="shared" si="390"/>
        <v>22</v>
      </c>
      <c r="AF372" s="29">
        <f t="shared" si="390"/>
        <v>3314090</v>
      </c>
      <c r="AG372" s="29">
        <f t="shared" si="390"/>
        <v>22</v>
      </c>
      <c r="AH372" s="81">
        <f t="shared" si="390"/>
        <v>3314090</v>
      </c>
    </row>
    <row r="373" spans="2:34" ht="24" customHeight="1" x14ac:dyDescent="0.15">
      <c r="B373" s="415" t="s">
        <v>153</v>
      </c>
      <c r="C373" s="416"/>
      <c r="D373" s="416"/>
      <c r="E373" s="417"/>
      <c r="F373" s="64" t="s">
        <v>87</v>
      </c>
      <c r="G373" s="284">
        <v>1</v>
      </c>
      <c r="H373" s="21">
        <v>1220</v>
      </c>
      <c r="I373" s="21">
        <v>8</v>
      </c>
      <c r="J373" s="21">
        <v>1020740</v>
      </c>
      <c r="K373" s="21">
        <v>1</v>
      </c>
      <c r="L373" s="21">
        <v>10000</v>
      </c>
      <c r="M373" s="21"/>
      <c r="N373" s="21"/>
      <c r="O373" s="21">
        <f>G373+I373+K373+M373</f>
        <v>10</v>
      </c>
      <c r="P373" s="22">
        <f>H373+J373+L373+N373</f>
        <v>1031960</v>
      </c>
      <c r="Q373" s="285"/>
      <c r="R373" s="21"/>
      <c r="S373" s="21"/>
      <c r="T373" s="21"/>
      <c r="U373" s="21">
        <v>2</v>
      </c>
      <c r="V373" s="21">
        <v>13110452</v>
      </c>
      <c r="W373" s="21"/>
      <c r="X373" s="21"/>
      <c r="Y373" s="21"/>
      <c r="Z373" s="21"/>
      <c r="AA373" s="21">
        <v>1</v>
      </c>
      <c r="AB373" s="21">
        <v>4621860</v>
      </c>
      <c r="AC373" s="21">
        <f>Q373+S373+U373+W373+Y373+AA373</f>
        <v>3</v>
      </c>
      <c r="AD373" s="24">
        <f>R373+T373+V373+X373+Z373+AB373</f>
        <v>17732312</v>
      </c>
      <c r="AE373" s="284">
        <f>O373+AC373</f>
        <v>13</v>
      </c>
      <c r="AF373" s="21">
        <f>P373+AD373</f>
        <v>18764272</v>
      </c>
      <c r="AG373" s="21">
        <v>3</v>
      </c>
      <c r="AH373" s="22">
        <v>17732312</v>
      </c>
    </row>
    <row r="374" spans="2:34" ht="24" customHeight="1" x14ac:dyDescent="0.15">
      <c r="B374" s="415"/>
      <c r="C374" s="416"/>
      <c r="D374" s="416"/>
      <c r="E374" s="417"/>
      <c r="F374" s="67" t="s">
        <v>88</v>
      </c>
      <c r="G374" s="267"/>
      <c r="H374" s="235"/>
      <c r="I374" s="235"/>
      <c r="J374" s="235"/>
      <c r="K374" s="235"/>
      <c r="L374" s="235"/>
      <c r="M374" s="235"/>
      <c r="N374" s="235"/>
      <c r="O374" s="235">
        <f>G374+I374+K374+M374</f>
        <v>0</v>
      </c>
      <c r="P374" s="236">
        <f t="shared" ref="P374:P375" si="391">H374+J374+L374+N374</f>
        <v>0</v>
      </c>
      <c r="Q374" s="268"/>
      <c r="R374" s="235"/>
      <c r="S374" s="235"/>
      <c r="T374" s="235"/>
      <c r="U374" s="235"/>
      <c r="V374" s="235"/>
      <c r="W374" s="235"/>
      <c r="X374" s="235"/>
      <c r="Y374" s="235"/>
      <c r="Z374" s="235"/>
      <c r="AA374" s="235"/>
      <c r="AB374" s="235"/>
      <c r="AC374" s="235">
        <f t="shared" ref="AC374:AD375" si="392">Q374+S374+U374+W374+Y374+AA374</f>
        <v>0</v>
      </c>
      <c r="AD374" s="242">
        <f t="shared" si="392"/>
        <v>0</v>
      </c>
      <c r="AE374" s="267">
        <f t="shared" ref="AE374:AF375" si="393">O374+AC374</f>
        <v>0</v>
      </c>
      <c r="AF374" s="235">
        <f t="shared" si="393"/>
        <v>0</v>
      </c>
      <c r="AG374" s="235"/>
      <c r="AH374" s="236"/>
    </row>
    <row r="375" spans="2:34" ht="24" customHeight="1" x14ac:dyDescent="0.15">
      <c r="B375" s="415"/>
      <c r="C375" s="416"/>
      <c r="D375" s="416"/>
      <c r="E375" s="417"/>
      <c r="F375" s="73" t="s">
        <v>89</v>
      </c>
      <c r="G375" s="270"/>
      <c r="H375" s="243"/>
      <c r="I375" s="243"/>
      <c r="J375" s="243"/>
      <c r="K375" s="243"/>
      <c r="L375" s="243"/>
      <c r="M375" s="243"/>
      <c r="N375" s="243"/>
      <c r="O375" s="243">
        <f>G375+I375+K375+M375</f>
        <v>0</v>
      </c>
      <c r="P375" s="244">
        <f t="shared" si="391"/>
        <v>0</v>
      </c>
      <c r="Q375" s="271"/>
      <c r="R375" s="243"/>
      <c r="S375" s="243"/>
      <c r="T375" s="243"/>
      <c r="U375" s="243"/>
      <c r="V375" s="243"/>
      <c r="W375" s="243"/>
      <c r="X375" s="243"/>
      <c r="Y375" s="243"/>
      <c r="Z375" s="243"/>
      <c r="AA375" s="243"/>
      <c r="AB375" s="243"/>
      <c r="AC375" s="243">
        <f t="shared" si="392"/>
        <v>0</v>
      </c>
      <c r="AD375" s="245">
        <f t="shared" si="392"/>
        <v>0</v>
      </c>
      <c r="AE375" s="270">
        <f t="shared" si="393"/>
        <v>0</v>
      </c>
      <c r="AF375" s="243">
        <f t="shared" si="393"/>
        <v>0</v>
      </c>
      <c r="AG375" s="287"/>
      <c r="AH375" s="288"/>
    </row>
    <row r="376" spans="2:34" ht="24" customHeight="1" thickBot="1" x14ac:dyDescent="0.2">
      <c r="B376" s="426"/>
      <c r="C376" s="427"/>
      <c r="D376" s="427"/>
      <c r="E376" s="434"/>
      <c r="F376" s="26" t="s">
        <v>15</v>
      </c>
      <c r="G376" s="290">
        <f>SUM(G373:G375)</f>
        <v>1</v>
      </c>
      <c r="H376" s="28">
        <f t="shared" ref="H376:AH376" si="394">SUM(H373:H375)</f>
        <v>1220</v>
      </c>
      <c r="I376" s="28">
        <f t="shared" si="394"/>
        <v>8</v>
      </c>
      <c r="J376" s="28">
        <f t="shared" si="394"/>
        <v>1020740</v>
      </c>
      <c r="K376" s="28">
        <f t="shared" si="394"/>
        <v>1</v>
      </c>
      <c r="L376" s="28">
        <f t="shared" si="394"/>
        <v>10000</v>
      </c>
      <c r="M376" s="28">
        <f t="shared" si="394"/>
        <v>0</v>
      </c>
      <c r="N376" s="28">
        <f t="shared" si="394"/>
        <v>0</v>
      </c>
      <c r="O376" s="28">
        <f t="shared" si="394"/>
        <v>10</v>
      </c>
      <c r="P376" s="30">
        <f t="shared" si="394"/>
        <v>1031960</v>
      </c>
      <c r="Q376" s="291">
        <f t="shared" si="394"/>
        <v>0</v>
      </c>
      <c r="R376" s="28">
        <f t="shared" si="394"/>
        <v>0</v>
      </c>
      <c r="S376" s="28">
        <f t="shared" si="394"/>
        <v>0</v>
      </c>
      <c r="T376" s="28">
        <f t="shared" si="394"/>
        <v>0</v>
      </c>
      <c r="U376" s="28">
        <f t="shared" si="394"/>
        <v>2</v>
      </c>
      <c r="V376" s="28">
        <f t="shared" si="394"/>
        <v>13110452</v>
      </c>
      <c r="W376" s="28">
        <f t="shared" si="394"/>
        <v>0</v>
      </c>
      <c r="X376" s="28">
        <f t="shared" si="394"/>
        <v>0</v>
      </c>
      <c r="Y376" s="28">
        <f t="shared" si="394"/>
        <v>0</v>
      </c>
      <c r="Z376" s="28">
        <f t="shared" si="394"/>
        <v>0</v>
      </c>
      <c r="AA376" s="28">
        <f t="shared" si="394"/>
        <v>1</v>
      </c>
      <c r="AB376" s="28">
        <f t="shared" si="394"/>
        <v>4621860</v>
      </c>
      <c r="AC376" s="28">
        <f t="shared" si="394"/>
        <v>3</v>
      </c>
      <c r="AD376" s="32">
        <f t="shared" si="394"/>
        <v>17732312</v>
      </c>
      <c r="AE376" s="290">
        <f t="shared" si="394"/>
        <v>13</v>
      </c>
      <c r="AF376" s="28">
        <f t="shared" si="394"/>
        <v>18764272</v>
      </c>
      <c r="AG376" s="28">
        <f t="shared" si="394"/>
        <v>3</v>
      </c>
      <c r="AH376" s="30">
        <f t="shared" si="394"/>
        <v>17732312</v>
      </c>
    </row>
    <row r="377" spans="2:34" ht="24" customHeight="1" x14ac:dyDescent="0.15">
      <c r="B377" s="415" t="s">
        <v>154</v>
      </c>
      <c r="C377" s="416"/>
      <c r="D377" s="416"/>
      <c r="E377" s="417"/>
      <c r="F377" s="64" t="s">
        <v>87</v>
      </c>
      <c r="G377" s="284"/>
      <c r="H377" s="21"/>
      <c r="I377" s="21">
        <v>1</v>
      </c>
      <c r="J377" s="21">
        <v>33470</v>
      </c>
      <c r="K377" s="21">
        <v>1</v>
      </c>
      <c r="L377" s="21">
        <v>23760</v>
      </c>
      <c r="M377" s="21"/>
      <c r="N377" s="21"/>
      <c r="O377" s="21">
        <f>G377+I377+K377+M377</f>
        <v>2</v>
      </c>
      <c r="P377" s="22">
        <f>H377+J377+L377+N377</f>
        <v>57230</v>
      </c>
      <c r="Q377" s="285"/>
      <c r="R377" s="21"/>
      <c r="S377" s="21"/>
      <c r="T377" s="21"/>
      <c r="U377" s="21">
        <v>1</v>
      </c>
      <c r="V377" s="21">
        <v>139200</v>
      </c>
      <c r="W377" s="21"/>
      <c r="X377" s="21"/>
      <c r="Y377" s="21"/>
      <c r="Z377" s="21"/>
      <c r="AA377" s="21"/>
      <c r="AB377" s="21"/>
      <c r="AC377" s="21">
        <f>Q377+S377+U377+W377+Y377+AA377</f>
        <v>1</v>
      </c>
      <c r="AD377" s="24">
        <f>R377+T377+V377+X377+Z377+AB377</f>
        <v>139200</v>
      </c>
      <c r="AE377" s="284">
        <f>O377+AC377</f>
        <v>3</v>
      </c>
      <c r="AF377" s="21">
        <f>P377+AD377</f>
        <v>196430</v>
      </c>
      <c r="AG377" s="21">
        <v>0</v>
      </c>
      <c r="AH377" s="22">
        <v>0</v>
      </c>
    </row>
    <row r="378" spans="2:34" ht="24" customHeight="1" x14ac:dyDescent="0.15">
      <c r="B378" s="415"/>
      <c r="C378" s="416"/>
      <c r="D378" s="416"/>
      <c r="E378" s="417"/>
      <c r="F378" s="67" t="s">
        <v>88</v>
      </c>
      <c r="G378" s="267"/>
      <c r="H378" s="235"/>
      <c r="I378" s="235"/>
      <c r="J378" s="235"/>
      <c r="K378" s="235"/>
      <c r="L378" s="235"/>
      <c r="M378" s="235"/>
      <c r="N378" s="235"/>
      <c r="O378" s="235">
        <f>G378+I378+K378+M378</f>
        <v>0</v>
      </c>
      <c r="P378" s="236">
        <f t="shared" ref="P378:P379" si="395">H378+J378+L378+N378</f>
        <v>0</v>
      </c>
      <c r="Q378" s="268"/>
      <c r="R378" s="235"/>
      <c r="S378" s="235"/>
      <c r="T378" s="235"/>
      <c r="U378" s="235"/>
      <c r="V378" s="235"/>
      <c r="W378" s="235"/>
      <c r="X378" s="235"/>
      <c r="Y378" s="235"/>
      <c r="Z378" s="235"/>
      <c r="AA378" s="235"/>
      <c r="AB378" s="235"/>
      <c r="AC378" s="235">
        <f t="shared" ref="AC378:AD379" si="396">Q378+S378+U378+W378+Y378+AA378</f>
        <v>0</v>
      </c>
      <c r="AD378" s="242">
        <f t="shared" si="396"/>
        <v>0</v>
      </c>
      <c r="AE378" s="267">
        <f t="shared" ref="AE378:AF379" si="397">O378+AC378</f>
        <v>0</v>
      </c>
      <c r="AF378" s="235">
        <f t="shared" si="397"/>
        <v>0</v>
      </c>
      <c r="AG378" s="235"/>
      <c r="AH378" s="236"/>
    </row>
    <row r="379" spans="2:34" ht="24" customHeight="1" x14ac:dyDescent="0.15">
      <c r="B379" s="415"/>
      <c r="C379" s="416"/>
      <c r="D379" s="416"/>
      <c r="E379" s="417"/>
      <c r="F379" s="73" t="s">
        <v>89</v>
      </c>
      <c r="G379" s="270"/>
      <c r="H379" s="243"/>
      <c r="I379" s="243"/>
      <c r="J379" s="243"/>
      <c r="K379" s="243"/>
      <c r="L379" s="243"/>
      <c r="M379" s="243"/>
      <c r="N379" s="243"/>
      <c r="O379" s="243">
        <f>G379+I379+K379+M379</f>
        <v>0</v>
      </c>
      <c r="P379" s="244">
        <f t="shared" si="395"/>
        <v>0</v>
      </c>
      <c r="Q379" s="271"/>
      <c r="R379" s="243"/>
      <c r="S379" s="243"/>
      <c r="T379" s="243"/>
      <c r="U379" s="243"/>
      <c r="V379" s="243"/>
      <c r="W379" s="243"/>
      <c r="X379" s="243"/>
      <c r="Y379" s="243"/>
      <c r="Z379" s="243"/>
      <c r="AA379" s="243"/>
      <c r="AB379" s="243"/>
      <c r="AC379" s="243">
        <f t="shared" si="396"/>
        <v>0</v>
      </c>
      <c r="AD379" s="245">
        <f t="shared" si="396"/>
        <v>0</v>
      </c>
      <c r="AE379" s="270">
        <f t="shared" si="397"/>
        <v>0</v>
      </c>
      <c r="AF379" s="243">
        <f t="shared" si="397"/>
        <v>0</v>
      </c>
      <c r="AG379" s="287"/>
      <c r="AH379" s="288"/>
    </row>
    <row r="380" spans="2:34" ht="24" customHeight="1" thickBot="1" x14ac:dyDescent="0.2">
      <c r="B380" s="426"/>
      <c r="C380" s="427"/>
      <c r="D380" s="427"/>
      <c r="E380" s="434"/>
      <c r="F380" s="26" t="s">
        <v>15</v>
      </c>
      <c r="G380" s="290">
        <f>SUM(G377:G379)</f>
        <v>0</v>
      </c>
      <c r="H380" s="28">
        <f t="shared" ref="H380:AH380" si="398">SUM(H377:H379)</f>
        <v>0</v>
      </c>
      <c r="I380" s="28">
        <f t="shared" si="398"/>
        <v>1</v>
      </c>
      <c r="J380" s="28">
        <f t="shared" si="398"/>
        <v>33470</v>
      </c>
      <c r="K380" s="28">
        <f t="shared" si="398"/>
        <v>1</v>
      </c>
      <c r="L380" s="28">
        <f t="shared" si="398"/>
        <v>23760</v>
      </c>
      <c r="M380" s="28">
        <f t="shared" si="398"/>
        <v>0</v>
      </c>
      <c r="N380" s="28">
        <f t="shared" si="398"/>
        <v>0</v>
      </c>
      <c r="O380" s="28">
        <f t="shared" si="398"/>
        <v>2</v>
      </c>
      <c r="P380" s="30">
        <f t="shared" si="398"/>
        <v>57230</v>
      </c>
      <c r="Q380" s="291">
        <f t="shared" si="398"/>
        <v>0</v>
      </c>
      <c r="R380" s="28">
        <f t="shared" si="398"/>
        <v>0</v>
      </c>
      <c r="S380" s="28">
        <f t="shared" si="398"/>
        <v>0</v>
      </c>
      <c r="T380" s="28">
        <f t="shared" si="398"/>
        <v>0</v>
      </c>
      <c r="U380" s="28">
        <f t="shared" si="398"/>
        <v>1</v>
      </c>
      <c r="V380" s="28">
        <f t="shared" si="398"/>
        <v>139200</v>
      </c>
      <c r="W380" s="28">
        <f t="shared" si="398"/>
        <v>0</v>
      </c>
      <c r="X380" s="28">
        <f t="shared" si="398"/>
        <v>0</v>
      </c>
      <c r="Y380" s="28">
        <f t="shared" si="398"/>
        <v>0</v>
      </c>
      <c r="Z380" s="28">
        <f t="shared" si="398"/>
        <v>0</v>
      </c>
      <c r="AA380" s="28">
        <f t="shared" si="398"/>
        <v>0</v>
      </c>
      <c r="AB380" s="28">
        <f t="shared" si="398"/>
        <v>0</v>
      </c>
      <c r="AC380" s="28">
        <f t="shared" si="398"/>
        <v>1</v>
      </c>
      <c r="AD380" s="32">
        <f t="shared" si="398"/>
        <v>139200</v>
      </c>
      <c r="AE380" s="290">
        <f t="shared" si="398"/>
        <v>3</v>
      </c>
      <c r="AF380" s="28">
        <f t="shared" si="398"/>
        <v>196430</v>
      </c>
      <c r="AG380" s="28">
        <f t="shared" si="398"/>
        <v>0</v>
      </c>
      <c r="AH380" s="30">
        <f t="shared" si="398"/>
        <v>0</v>
      </c>
    </row>
    <row r="381" spans="2:34" ht="24" customHeight="1" x14ac:dyDescent="0.15">
      <c r="B381" s="415" t="s">
        <v>155</v>
      </c>
      <c r="C381" s="416"/>
      <c r="D381" s="416"/>
      <c r="E381" s="417"/>
      <c r="F381" s="64" t="s">
        <v>87</v>
      </c>
      <c r="G381" s="25"/>
      <c r="H381" s="20"/>
      <c r="I381" s="20">
        <v>97</v>
      </c>
      <c r="J381" s="20">
        <f>7694708+3177385+3702813</f>
        <v>14574906</v>
      </c>
      <c r="K381" s="20"/>
      <c r="L381" s="20"/>
      <c r="M381" s="20"/>
      <c r="N381" s="20"/>
      <c r="O381" s="20">
        <f>G381+I381+K381+M381</f>
        <v>97</v>
      </c>
      <c r="P381" s="65">
        <f>H381+J381+L381+N381</f>
        <v>14574906</v>
      </c>
      <c r="Q381" s="23"/>
      <c r="R381" s="20"/>
      <c r="S381" s="20"/>
      <c r="T381" s="20"/>
      <c r="U381" s="20">
        <v>1</v>
      </c>
      <c r="V381" s="20">
        <v>283584</v>
      </c>
      <c r="W381" s="20"/>
      <c r="X381" s="20"/>
      <c r="Y381" s="20"/>
      <c r="Z381" s="20"/>
      <c r="AA381" s="20"/>
      <c r="AB381" s="20"/>
      <c r="AC381" s="20">
        <f>Q381+S381+U381+W381+Y381+AA381</f>
        <v>1</v>
      </c>
      <c r="AD381" s="66">
        <f>R381+T381+V381+X381+Z381+AB381</f>
        <v>283584</v>
      </c>
      <c r="AE381" s="25">
        <f>O381+AC381</f>
        <v>98</v>
      </c>
      <c r="AF381" s="20">
        <f>P381+AD381</f>
        <v>14858490</v>
      </c>
      <c r="AG381" s="20">
        <v>0</v>
      </c>
      <c r="AH381" s="65">
        <v>0</v>
      </c>
    </row>
    <row r="382" spans="2:34" ht="24" customHeight="1" x14ac:dyDescent="0.15">
      <c r="B382" s="415"/>
      <c r="C382" s="416"/>
      <c r="D382" s="416"/>
      <c r="E382" s="417"/>
      <c r="F382" s="67" t="s">
        <v>88</v>
      </c>
      <c r="G382" s="68"/>
      <c r="H382" s="69"/>
      <c r="I382" s="69"/>
      <c r="J382" s="69"/>
      <c r="K382" s="69"/>
      <c r="L382" s="69"/>
      <c r="M382" s="69"/>
      <c r="N382" s="69"/>
      <c r="O382" s="69">
        <f>G382+I382+K382+M382</f>
        <v>0</v>
      </c>
      <c r="P382" s="70">
        <f t="shared" ref="P382:P383" si="399">H382+J382+L382+N382</f>
        <v>0</v>
      </c>
      <c r="Q382" s="71"/>
      <c r="R382" s="69"/>
      <c r="S382" s="69"/>
      <c r="T382" s="69"/>
      <c r="U382" s="69"/>
      <c r="V382" s="69"/>
      <c r="W382" s="69"/>
      <c r="X382" s="69"/>
      <c r="Y382" s="69"/>
      <c r="Z382" s="69"/>
      <c r="AA382" s="69"/>
      <c r="AB382" s="69"/>
      <c r="AC382" s="69">
        <f t="shared" ref="AC382:AD383" si="400">Q382+S382+U382+W382+Y382+AA382</f>
        <v>0</v>
      </c>
      <c r="AD382" s="72">
        <f t="shared" si="400"/>
        <v>0</v>
      </c>
      <c r="AE382" s="68">
        <f t="shared" ref="AE382:AF383" si="401">O382+AC382</f>
        <v>0</v>
      </c>
      <c r="AF382" s="69">
        <f t="shared" si="401"/>
        <v>0</v>
      </c>
      <c r="AG382" s="69"/>
      <c r="AH382" s="70"/>
    </row>
    <row r="383" spans="2:34" ht="24" customHeight="1" x14ac:dyDescent="0.15">
      <c r="B383" s="415"/>
      <c r="C383" s="416"/>
      <c r="D383" s="416"/>
      <c r="E383" s="417"/>
      <c r="F383" s="73" t="s">
        <v>89</v>
      </c>
      <c r="G383" s="74"/>
      <c r="H383" s="75"/>
      <c r="I383" s="75"/>
      <c r="J383" s="75"/>
      <c r="K383" s="75"/>
      <c r="L383" s="75"/>
      <c r="M383" s="75"/>
      <c r="N383" s="75"/>
      <c r="O383" s="75">
        <f>G383+I383+K383+M383</f>
        <v>0</v>
      </c>
      <c r="P383" s="76">
        <f t="shared" si="399"/>
        <v>0</v>
      </c>
      <c r="Q383" s="77"/>
      <c r="R383" s="75"/>
      <c r="S383" s="75"/>
      <c r="T383" s="75"/>
      <c r="U383" s="75"/>
      <c r="V383" s="75"/>
      <c r="W383" s="75"/>
      <c r="X383" s="75"/>
      <c r="Y383" s="75"/>
      <c r="Z383" s="75"/>
      <c r="AA383" s="75"/>
      <c r="AB383" s="75"/>
      <c r="AC383" s="75">
        <f t="shared" si="400"/>
        <v>0</v>
      </c>
      <c r="AD383" s="78">
        <f t="shared" si="400"/>
        <v>0</v>
      </c>
      <c r="AE383" s="74">
        <f t="shared" si="401"/>
        <v>0</v>
      </c>
      <c r="AF383" s="75">
        <f t="shared" si="401"/>
        <v>0</v>
      </c>
      <c r="AG383" s="79"/>
      <c r="AH383" s="118"/>
    </row>
    <row r="384" spans="2:34" ht="24" customHeight="1" thickBot="1" x14ac:dyDescent="0.2">
      <c r="B384" s="426"/>
      <c r="C384" s="427"/>
      <c r="D384" s="427"/>
      <c r="E384" s="434"/>
      <c r="F384" s="26" t="s">
        <v>15</v>
      </c>
      <c r="G384" s="27">
        <f>SUM(G381:G383)</f>
        <v>0</v>
      </c>
      <c r="H384" s="29">
        <f t="shared" ref="H384:AH384" si="402">SUM(H381:H383)</f>
        <v>0</v>
      </c>
      <c r="I384" s="29">
        <f t="shared" si="402"/>
        <v>97</v>
      </c>
      <c r="J384" s="29">
        <f t="shared" si="402"/>
        <v>14574906</v>
      </c>
      <c r="K384" s="29">
        <f t="shared" si="402"/>
        <v>0</v>
      </c>
      <c r="L384" s="29">
        <f t="shared" si="402"/>
        <v>0</v>
      </c>
      <c r="M384" s="29">
        <f t="shared" si="402"/>
        <v>0</v>
      </c>
      <c r="N384" s="29">
        <f t="shared" si="402"/>
        <v>0</v>
      </c>
      <c r="O384" s="29">
        <f t="shared" si="402"/>
        <v>97</v>
      </c>
      <c r="P384" s="81">
        <f t="shared" si="402"/>
        <v>14574906</v>
      </c>
      <c r="Q384" s="31">
        <f t="shared" si="402"/>
        <v>0</v>
      </c>
      <c r="R384" s="29">
        <f t="shared" si="402"/>
        <v>0</v>
      </c>
      <c r="S384" s="29">
        <f t="shared" si="402"/>
        <v>0</v>
      </c>
      <c r="T384" s="29">
        <f t="shared" si="402"/>
        <v>0</v>
      </c>
      <c r="U384" s="29">
        <f t="shared" si="402"/>
        <v>1</v>
      </c>
      <c r="V384" s="29">
        <f t="shared" si="402"/>
        <v>283584</v>
      </c>
      <c r="W384" s="29">
        <f t="shared" si="402"/>
        <v>0</v>
      </c>
      <c r="X384" s="29">
        <f t="shared" si="402"/>
        <v>0</v>
      </c>
      <c r="Y384" s="29">
        <f t="shared" si="402"/>
        <v>0</v>
      </c>
      <c r="Z384" s="29">
        <f t="shared" si="402"/>
        <v>0</v>
      </c>
      <c r="AA384" s="29">
        <f t="shared" si="402"/>
        <v>0</v>
      </c>
      <c r="AB384" s="29">
        <f t="shared" si="402"/>
        <v>0</v>
      </c>
      <c r="AC384" s="29">
        <f t="shared" si="402"/>
        <v>1</v>
      </c>
      <c r="AD384" s="82">
        <f t="shared" si="402"/>
        <v>283584</v>
      </c>
      <c r="AE384" s="27">
        <f t="shared" si="402"/>
        <v>98</v>
      </c>
      <c r="AF384" s="29">
        <f t="shared" si="402"/>
        <v>14858490</v>
      </c>
      <c r="AG384" s="29">
        <f t="shared" si="402"/>
        <v>0</v>
      </c>
      <c r="AH384" s="81">
        <f t="shared" si="402"/>
        <v>0</v>
      </c>
    </row>
    <row r="385" spans="2:34" ht="24" customHeight="1" x14ac:dyDescent="0.15">
      <c r="B385" s="415" t="s">
        <v>156</v>
      </c>
      <c r="C385" s="416"/>
      <c r="D385" s="416"/>
      <c r="E385" s="417"/>
      <c r="F385" s="64" t="s">
        <v>87</v>
      </c>
      <c r="G385" s="25"/>
      <c r="H385" s="20"/>
      <c r="I385" s="20"/>
      <c r="J385" s="20"/>
      <c r="K385" s="20"/>
      <c r="L385" s="20"/>
      <c r="M385" s="20"/>
      <c r="N385" s="20"/>
      <c r="O385" s="20">
        <f>G385+I385+K385+M385</f>
        <v>0</v>
      </c>
      <c r="P385" s="65">
        <f>H385+J385+L385+N385</f>
        <v>0</v>
      </c>
      <c r="Q385" s="23"/>
      <c r="R385" s="20"/>
      <c r="S385" s="20">
        <v>10</v>
      </c>
      <c r="T385" s="20">
        <v>53870</v>
      </c>
      <c r="U385" s="20"/>
      <c r="V385" s="20"/>
      <c r="W385" s="20"/>
      <c r="X385" s="20"/>
      <c r="Y385" s="20"/>
      <c r="Z385" s="20"/>
      <c r="AA385" s="20"/>
      <c r="AB385" s="20"/>
      <c r="AC385" s="20">
        <f>Q385+S385+U385+W385+Y385+AA385</f>
        <v>10</v>
      </c>
      <c r="AD385" s="66">
        <f>R385+T385+V385+X385+Z385+AB385</f>
        <v>53870</v>
      </c>
      <c r="AE385" s="25">
        <f>O385+AC385</f>
        <v>10</v>
      </c>
      <c r="AF385" s="20">
        <f>P385+AD385</f>
        <v>53870</v>
      </c>
      <c r="AG385" s="20">
        <v>10</v>
      </c>
      <c r="AH385" s="65">
        <v>53870</v>
      </c>
    </row>
    <row r="386" spans="2:34" ht="24" customHeight="1" x14ac:dyDescent="0.15">
      <c r="B386" s="415"/>
      <c r="C386" s="416"/>
      <c r="D386" s="416"/>
      <c r="E386" s="417"/>
      <c r="F386" s="67" t="s">
        <v>88</v>
      </c>
      <c r="G386" s="68"/>
      <c r="H386" s="69"/>
      <c r="I386" s="69"/>
      <c r="J386" s="69"/>
      <c r="K386" s="69"/>
      <c r="L386" s="69"/>
      <c r="M386" s="69"/>
      <c r="N386" s="69"/>
      <c r="O386" s="69">
        <f>G386+I386+K386+M386</f>
        <v>0</v>
      </c>
      <c r="P386" s="70">
        <f t="shared" ref="P386:P387" si="403">H386+J386+L386+N386</f>
        <v>0</v>
      </c>
      <c r="Q386" s="71"/>
      <c r="R386" s="69"/>
      <c r="S386" s="69"/>
      <c r="T386" s="69"/>
      <c r="U386" s="69"/>
      <c r="V386" s="69"/>
      <c r="W386" s="69"/>
      <c r="X386" s="69"/>
      <c r="Y386" s="69"/>
      <c r="Z386" s="69"/>
      <c r="AA386" s="69"/>
      <c r="AB386" s="69"/>
      <c r="AC386" s="69">
        <f t="shared" ref="AC386:AD387" si="404">Q386+S386+U386+W386+Y386+AA386</f>
        <v>0</v>
      </c>
      <c r="AD386" s="72">
        <f t="shared" si="404"/>
        <v>0</v>
      </c>
      <c r="AE386" s="68">
        <f t="shared" ref="AE386:AF387" si="405">O386+AC386</f>
        <v>0</v>
      </c>
      <c r="AF386" s="69">
        <f t="shared" si="405"/>
        <v>0</v>
      </c>
      <c r="AG386" s="69"/>
      <c r="AH386" s="70"/>
    </row>
    <row r="387" spans="2:34" ht="24" customHeight="1" x14ac:dyDescent="0.15">
      <c r="B387" s="415"/>
      <c r="C387" s="416"/>
      <c r="D387" s="416"/>
      <c r="E387" s="417"/>
      <c r="F387" s="73" t="s">
        <v>89</v>
      </c>
      <c r="G387" s="74"/>
      <c r="H387" s="75"/>
      <c r="I387" s="75"/>
      <c r="J387" s="75"/>
      <c r="K387" s="75"/>
      <c r="L387" s="75"/>
      <c r="M387" s="75"/>
      <c r="N387" s="75"/>
      <c r="O387" s="75">
        <f>G387+I387+K387+M387</f>
        <v>0</v>
      </c>
      <c r="P387" s="76">
        <f t="shared" si="403"/>
        <v>0</v>
      </c>
      <c r="Q387" s="77"/>
      <c r="R387" s="75"/>
      <c r="S387" s="75"/>
      <c r="T387" s="75"/>
      <c r="U387" s="75"/>
      <c r="V387" s="75"/>
      <c r="W387" s="75"/>
      <c r="X387" s="75"/>
      <c r="Y387" s="75"/>
      <c r="Z387" s="75"/>
      <c r="AA387" s="75"/>
      <c r="AB387" s="75"/>
      <c r="AC387" s="75">
        <f t="shared" si="404"/>
        <v>0</v>
      </c>
      <c r="AD387" s="78">
        <f t="shared" si="404"/>
        <v>0</v>
      </c>
      <c r="AE387" s="74">
        <f t="shared" si="405"/>
        <v>0</v>
      </c>
      <c r="AF387" s="75">
        <f t="shared" si="405"/>
        <v>0</v>
      </c>
      <c r="AG387" s="79"/>
      <c r="AH387" s="118"/>
    </row>
    <row r="388" spans="2:34" ht="24" customHeight="1" thickBot="1" x14ac:dyDescent="0.2">
      <c r="B388" s="415"/>
      <c r="C388" s="416"/>
      <c r="D388" s="416"/>
      <c r="E388" s="417"/>
      <c r="F388" s="26" t="s">
        <v>15</v>
      </c>
      <c r="G388" s="27">
        <f>SUM(G385:G387)</f>
        <v>0</v>
      </c>
      <c r="H388" s="29">
        <f t="shared" ref="H388:AH388" si="406">SUM(H385:H387)</f>
        <v>0</v>
      </c>
      <c r="I388" s="29">
        <f t="shared" si="406"/>
        <v>0</v>
      </c>
      <c r="J388" s="29">
        <f t="shared" si="406"/>
        <v>0</v>
      </c>
      <c r="K388" s="29">
        <f t="shared" si="406"/>
        <v>0</v>
      </c>
      <c r="L388" s="29">
        <f t="shared" si="406"/>
        <v>0</v>
      </c>
      <c r="M388" s="29">
        <f t="shared" si="406"/>
        <v>0</v>
      </c>
      <c r="N388" s="29">
        <f t="shared" si="406"/>
        <v>0</v>
      </c>
      <c r="O388" s="29">
        <f t="shared" si="406"/>
        <v>0</v>
      </c>
      <c r="P388" s="81">
        <f t="shared" si="406"/>
        <v>0</v>
      </c>
      <c r="Q388" s="31">
        <f t="shared" si="406"/>
        <v>0</v>
      </c>
      <c r="R388" s="29">
        <f t="shared" si="406"/>
        <v>0</v>
      </c>
      <c r="S388" s="29">
        <f t="shared" si="406"/>
        <v>10</v>
      </c>
      <c r="T388" s="29">
        <f t="shared" si="406"/>
        <v>53870</v>
      </c>
      <c r="U388" s="29">
        <f t="shared" si="406"/>
        <v>0</v>
      </c>
      <c r="V388" s="29">
        <f t="shared" si="406"/>
        <v>0</v>
      </c>
      <c r="W388" s="29">
        <f t="shared" si="406"/>
        <v>0</v>
      </c>
      <c r="X388" s="29">
        <f t="shared" si="406"/>
        <v>0</v>
      </c>
      <c r="Y388" s="29">
        <f t="shared" si="406"/>
        <v>0</v>
      </c>
      <c r="Z388" s="29">
        <f t="shared" si="406"/>
        <v>0</v>
      </c>
      <c r="AA388" s="29">
        <f t="shared" si="406"/>
        <v>0</v>
      </c>
      <c r="AB388" s="29">
        <f t="shared" si="406"/>
        <v>0</v>
      </c>
      <c r="AC388" s="29">
        <f t="shared" si="406"/>
        <v>10</v>
      </c>
      <c r="AD388" s="82">
        <f t="shared" si="406"/>
        <v>53870</v>
      </c>
      <c r="AE388" s="27">
        <f t="shared" si="406"/>
        <v>10</v>
      </c>
      <c r="AF388" s="29">
        <f t="shared" si="406"/>
        <v>53870</v>
      </c>
      <c r="AG388" s="29">
        <f t="shared" si="406"/>
        <v>10</v>
      </c>
      <c r="AH388" s="81">
        <f t="shared" si="406"/>
        <v>53870</v>
      </c>
    </row>
    <row r="389" spans="2:34" ht="24" customHeight="1" x14ac:dyDescent="0.15">
      <c r="B389" s="415" t="s">
        <v>157</v>
      </c>
      <c r="C389" s="416"/>
      <c r="D389" s="416"/>
      <c r="E389" s="417"/>
      <c r="F389" s="64" t="s">
        <v>87</v>
      </c>
      <c r="G389" s="25"/>
      <c r="H389" s="20"/>
      <c r="I389" s="20">
        <v>194</v>
      </c>
      <c r="J389" s="20">
        <v>737200</v>
      </c>
      <c r="K389" s="20">
        <v>230</v>
      </c>
      <c r="L389" s="20">
        <v>530777</v>
      </c>
      <c r="M389" s="20"/>
      <c r="N389" s="20"/>
      <c r="O389" s="20">
        <f>G389+I389+K389+M389</f>
        <v>424</v>
      </c>
      <c r="P389" s="65">
        <f>H389+J389+L389+N389</f>
        <v>1267977</v>
      </c>
      <c r="Q389" s="23"/>
      <c r="R389" s="20"/>
      <c r="S389" s="20"/>
      <c r="T389" s="20"/>
      <c r="U389" s="20"/>
      <c r="V389" s="20"/>
      <c r="W389" s="20"/>
      <c r="X389" s="20"/>
      <c r="Y389" s="20"/>
      <c r="Z389" s="20"/>
      <c r="AA389" s="20"/>
      <c r="AB389" s="20"/>
      <c r="AC389" s="20">
        <f>Q389+S389+U389+W389+Y389+AA389</f>
        <v>0</v>
      </c>
      <c r="AD389" s="66">
        <f>R389+T389+V389+X389+Z389+AB389</f>
        <v>0</v>
      </c>
      <c r="AE389" s="25">
        <f>O389+AC389</f>
        <v>424</v>
      </c>
      <c r="AF389" s="20">
        <f>P389+AD389</f>
        <v>1267977</v>
      </c>
      <c r="AG389" s="20"/>
      <c r="AH389" s="65"/>
    </row>
    <row r="390" spans="2:34" ht="24" customHeight="1" x14ac:dyDescent="0.15">
      <c r="B390" s="415"/>
      <c r="C390" s="416"/>
      <c r="D390" s="416"/>
      <c r="E390" s="417"/>
      <c r="F390" s="67" t="s">
        <v>88</v>
      </c>
      <c r="G390" s="68"/>
      <c r="H390" s="69"/>
      <c r="I390" s="69"/>
      <c r="J390" s="69"/>
      <c r="K390" s="69"/>
      <c r="L390" s="69"/>
      <c r="M390" s="69"/>
      <c r="N390" s="69"/>
      <c r="O390" s="69">
        <f>G390+I390+K390+M390</f>
        <v>0</v>
      </c>
      <c r="P390" s="70">
        <f t="shared" ref="P390:P391" si="407">H390+J390+L390+N390</f>
        <v>0</v>
      </c>
      <c r="Q390" s="71"/>
      <c r="R390" s="69"/>
      <c r="S390" s="69"/>
      <c r="T390" s="69"/>
      <c r="U390" s="69"/>
      <c r="V390" s="69"/>
      <c r="W390" s="69"/>
      <c r="X390" s="69"/>
      <c r="Y390" s="69"/>
      <c r="Z390" s="69"/>
      <c r="AA390" s="69"/>
      <c r="AB390" s="69"/>
      <c r="AC390" s="69">
        <f t="shared" ref="AC390:AD391" si="408">Q390+S390+U390+W390+Y390+AA390</f>
        <v>0</v>
      </c>
      <c r="AD390" s="72">
        <f t="shared" si="408"/>
        <v>0</v>
      </c>
      <c r="AE390" s="68">
        <f t="shared" ref="AE390:AF391" si="409">O390+AC390</f>
        <v>0</v>
      </c>
      <c r="AF390" s="69">
        <f t="shared" si="409"/>
        <v>0</v>
      </c>
      <c r="AG390" s="69"/>
      <c r="AH390" s="70"/>
    </row>
    <row r="391" spans="2:34" ht="24" customHeight="1" x14ac:dyDescent="0.15">
      <c r="B391" s="415"/>
      <c r="C391" s="416"/>
      <c r="D391" s="416"/>
      <c r="E391" s="417"/>
      <c r="F391" s="73" t="s">
        <v>89</v>
      </c>
      <c r="G391" s="74"/>
      <c r="H391" s="75"/>
      <c r="I391" s="75"/>
      <c r="J391" s="75"/>
      <c r="K391" s="75"/>
      <c r="L391" s="75"/>
      <c r="M391" s="75"/>
      <c r="N391" s="75"/>
      <c r="O391" s="75">
        <f>G391+I391+K391+M391</f>
        <v>0</v>
      </c>
      <c r="P391" s="76">
        <f t="shared" si="407"/>
        <v>0</v>
      </c>
      <c r="Q391" s="77"/>
      <c r="R391" s="75"/>
      <c r="S391" s="75"/>
      <c r="T391" s="75"/>
      <c r="U391" s="75"/>
      <c r="V391" s="75"/>
      <c r="W391" s="75"/>
      <c r="X391" s="75"/>
      <c r="Y391" s="75"/>
      <c r="Z391" s="75"/>
      <c r="AA391" s="75"/>
      <c r="AB391" s="75"/>
      <c r="AC391" s="75">
        <f t="shared" si="408"/>
        <v>0</v>
      </c>
      <c r="AD391" s="78">
        <f t="shared" si="408"/>
        <v>0</v>
      </c>
      <c r="AE391" s="74">
        <f t="shared" si="409"/>
        <v>0</v>
      </c>
      <c r="AF391" s="75">
        <f t="shared" si="409"/>
        <v>0</v>
      </c>
      <c r="AG391" s="79"/>
      <c r="AH391" s="118"/>
    </row>
    <row r="392" spans="2:34" ht="24" customHeight="1" thickBot="1" x14ac:dyDescent="0.2">
      <c r="B392" s="415"/>
      <c r="C392" s="416"/>
      <c r="D392" s="416"/>
      <c r="E392" s="417"/>
      <c r="F392" s="26" t="s">
        <v>15</v>
      </c>
      <c r="G392" s="27">
        <f>SUM(G389:G391)</f>
        <v>0</v>
      </c>
      <c r="H392" s="29">
        <f t="shared" ref="H392:AH392" si="410">SUM(H389:H391)</f>
        <v>0</v>
      </c>
      <c r="I392" s="29">
        <f t="shared" si="410"/>
        <v>194</v>
      </c>
      <c r="J392" s="29">
        <f t="shared" si="410"/>
        <v>737200</v>
      </c>
      <c r="K392" s="29">
        <f t="shared" si="410"/>
        <v>230</v>
      </c>
      <c r="L392" s="29">
        <f t="shared" si="410"/>
        <v>530777</v>
      </c>
      <c r="M392" s="29">
        <f t="shared" si="410"/>
        <v>0</v>
      </c>
      <c r="N392" s="29">
        <f t="shared" si="410"/>
        <v>0</v>
      </c>
      <c r="O392" s="29">
        <f t="shared" si="410"/>
        <v>424</v>
      </c>
      <c r="P392" s="81">
        <f t="shared" si="410"/>
        <v>1267977</v>
      </c>
      <c r="Q392" s="31">
        <f t="shared" si="410"/>
        <v>0</v>
      </c>
      <c r="R392" s="29">
        <f t="shared" si="410"/>
        <v>0</v>
      </c>
      <c r="S392" s="29">
        <f t="shared" si="410"/>
        <v>0</v>
      </c>
      <c r="T392" s="29">
        <f t="shared" si="410"/>
        <v>0</v>
      </c>
      <c r="U392" s="29">
        <f t="shared" si="410"/>
        <v>0</v>
      </c>
      <c r="V392" s="29">
        <f t="shared" si="410"/>
        <v>0</v>
      </c>
      <c r="W392" s="29">
        <f t="shared" si="410"/>
        <v>0</v>
      </c>
      <c r="X392" s="29">
        <f t="shared" si="410"/>
        <v>0</v>
      </c>
      <c r="Y392" s="29">
        <f t="shared" si="410"/>
        <v>0</v>
      </c>
      <c r="Z392" s="29">
        <f t="shared" si="410"/>
        <v>0</v>
      </c>
      <c r="AA392" s="29">
        <f t="shared" si="410"/>
        <v>0</v>
      </c>
      <c r="AB392" s="29">
        <f t="shared" si="410"/>
        <v>0</v>
      </c>
      <c r="AC392" s="29">
        <f t="shared" si="410"/>
        <v>0</v>
      </c>
      <c r="AD392" s="82">
        <f t="shared" si="410"/>
        <v>0</v>
      </c>
      <c r="AE392" s="27">
        <f t="shared" si="410"/>
        <v>424</v>
      </c>
      <c r="AF392" s="29">
        <f t="shared" si="410"/>
        <v>1267977</v>
      </c>
      <c r="AG392" s="29">
        <f t="shared" si="410"/>
        <v>0</v>
      </c>
      <c r="AH392" s="81">
        <f t="shared" si="410"/>
        <v>0</v>
      </c>
    </row>
    <row r="393" spans="2:34" ht="24" customHeight="1" x14ac:dyDescent="0.15">
      <c r="B393" s="448" t="s">
        <v>158</v>
      </c>
      <c r="C393" s="449"/>
      <c r="D393" s="449"/>
      <c r="E393" s="471"/>
      <c r="F393" s="64" t="s">
        <v>87</v>
      </c>
      <c r="G393" s="25"/>
      <c r="H393" s="20"/>
      <c r="I393" s="20"/>
      <c r="J393" s="20"/>
      <c r="K393" s="20"/>
      <c r="L393" s="20"/>
      <c r="M393" s="20"/>
      <c r="N393" s="20"/>
      <c r="O393" s="20">
        <f>G393+I393+K393+M393</f>
        <v>0</v>
      </c>
      <c r="P393" s="65">
        <f>H393+J393+L393+N393</f>
        <v>0</v>
      </c>
      <c r="Q393" s="23"/>
      <c r="R393" s="20"/>
      <c r="S393" s="20"/>
      <c r="T393" s="20"/>
      <c r="U393" s="20"/>
      <c r="V393" s="20"/>
      <c r="W393" s="20"/>
      <c r="X393" s="20"/>
      <c r="Y393" s="20"/>
      <c r="Z393" s="20"/>
      <c r="AA393" s="20"/>
      <c r="AB393" s="20"/>
      <c r="AC393" s="20">
        <f>Q393+S393+U393+W393+Y393+AA393</f>
        <v>0</v>
      </c>
      <c r="AD393" s="66">
        <f>R393+T393+V393+X393+Z393+AB393</f>
        <v>0</v>
      </c>
      <c r="AE393" s="25">
        <f>O393+AC393</f>
        <v>0</v>
      </c>
      <c r="AF393" s="20">
        <f>P393+AD393</f>
        <v>0</v>
      </c>
      <c r="AG393" s="20"/>
      <c r="AH393" s="65"/>
    </row>
    <row r="394" spans="2:34" ht="24" customHeight="1" x14ac:dyDescent="0.15">
      <c r="B394" s="448"/>
      <c r="C394" s="449"/>
      <c r="D394" s="449"/>
      <c r="E394" s="471"/>
      <c r="F394" s="67" t="s">
        <v>88</v>
      </c>
      <c r="G394" s="68"/>
      <c r="H394" s="69"/>
      <c r="I394" s="69"/>
      <c r="J394" s="69"/>
      <c r="K394" s="69"/>
      <c r="L394" s="69"/>
      <c r="M394" s="69"/>
      <c r="N394" s="69"/>
      <c r="O394" s="69">
        <f>G394+I394+K394+M394</f>
        <v>0</v>
      </c>
      <c r="P394" s="70">
        <f t="shared" ref="P394:P395" si="411">H394+J394+L394+N394</f>
        <v>0</v>
      </c>
      <c r="Q394" s="71"/>
      <c r="R394" s="69"/>
      <c r="S394" s="69"/>
      <c r="T394" s="69"/>
      <c r="U394" s="69"/>
      <c r="V394" s="69"/>
      <c r="W394" s="69"/>
      <c r="X394" s="69"/>
      <c r="Y394" s="69"/>
      <c r="Z394" s="69"/>
      <c r="AA394" s="69"/>
      <c r="AB394" s="69"/>
      <c r="AC394" s="69">
        <f t="shared" ref="AC394:AD395" si="412">Q394+S394+U394+W394+Y394+AA394</f>
        <v>0</v>
      </c>
      <c r="AD394" s="72">
        <f t="shared" si="412"/>
        <v>0</v>
      </c>
      <c r="AE394" s="68">
        <f t="shared" ref="AE394:AF395" si="413">O394+AC394</f>
        <v>0</v>
      </c>
      <c r="AF394" s="69">
        <f t="shared" si="413"/>
        <v>0</v>
      </c>
      <c r="AG394" s="69"/>
      <c r="AH394" s="70"/>
    </row>
    <row r="395" spans="2:34" ht="24" customHeight="1" x14ac:dyDescent="0.15">
      <c r="B395" s="448"/>
      <c r="C395" s="449"/>
      <c r="D395" s="449"/>
      <c r="E395" s="471"/>
      <c r="F395" s="73" t="s">
        <v>89</v>
      </c>
      <c r="G395" s="74"/>
      <c r="H395" s="75"/>
      <c r="I395" s="75"/>
      <c r="J395" s="75"/>
      <c r="K395" s="75"/>
      <c r="L395" s="75"/>
      <c r="M395" s="75"/>
      <c r="N395" s="75"/>
      <c r="O395" s="75">
        <f>G395+I395+K395+M395</f>
        <v>0</v>
      </c>
      <c r="P395" s="76">
        <f t="shared" si="411"/>
        <v>0</v>
      </c>
      <c r="Q395" s="77"/>
      <c r="R395" s="75"/>
      <c r="S395" s="75"/>
      <c r="T395" s="75"/>
      <c r="U395" s="75"/>
      <c r="V395" s="75"/>
      <c r="W395" s="75"/>
      <c r="X395" s="75"/>
      <c r="Y395" s="75"/>
      <c r="Z395" s="75"/>
      <c r="AA395" s="75"/>
      <c r="AB395" s="75"/>
      <c r="AC395" s="75">
        <f t="shared" si="412"/>
        <v>0</v>
      </c>
      <c r="AD395" s="78">
        <f t="shared" si="412"/>
        <v>0</v>
      </c>
      <c r="AE395" s="74">
        <f t="shared" si="413"/>
        <v>0</v>
      </c>
      <c r="AF395" s="75">
        <f t="shared" si="413"/>
        <v>0</v>
      </c>
      <c r="AG395" s="79"/>
      <c r="AH395" s="118"/>
    </row>
    <row r="396" spans="2:34" ht="24" customHeight="1" thickBot="1" x14ac:dyDescent="0.2">
      <c r="B396" s="448"/>
      <c r="C396" s="449"/>
      <c r="D396" s="449"/>
      <c r="E396" s="471"/>
      <c r="F396" s="26" t="s">
        <v>15</v>
      </c>
      <c r="G396" s="27">
        <f>SUM(G393:G395)</f>
        <v>0</v>
      </c>
      <c r="H396" s="29">
        <f t="shared" ref="H396:AH396" si="414">SUM(H393:H395)</f>
        <v>0</v>
      </c>
      <c r="I396" s="29">
        <f t="shared" si="414"/>
        <v>0</v>
      </c>
      <c r="J396" s="29">
        <f t="shared" si="414"/>
        <v>0</v>
      </c>
      <c r="K396" s="29">
        <f t="shared" si="414"/>
        <v>0</v>
      </c>
      <c r="L396" s="29">
        <f t="shared" si="414"/>
        <v>0</v>
      </c>
      <c r="M396" s="29">
        <f t="shared" si="414"/>
        <v>0</v>
      </c>
      <c r="N396" s="29">
        <f t="shared" si="414"/>
        <v>0</v>
      </c>
      <c r="O396" s="29">
        <f t="shared" si="414"/>
        <v>0</v>
      </c>
      <c r="P396" s="81">
        <f t="shared" si="414"/>
        <v>0</v>
      </c>
      <c r="Q396" s="31">
        <f t="shared" si="414"/>
        <v>0</v>
      </c>
      <c r="R396" s="29">
        <f t="shared" si="414"/>
        <v>0</v>
      </c>
      <c r="S396" s="29">
        <f t="shared" si="414"/>
        <v>0</v>
      </c>
      <c r="T396" s="29">
        <f t="shared" si="414"/>
        <v>0</v>
      </c>
      <c r="U396" s="29">
        <f t="shared" si="414"/>
        <v>0</v>
      </c>
      <c r="V396" s="29">
        <f t="shared" si="414"/>
        <v>0</v>
      </c>
      <c r="W396" s="29">
        <f t="shared" si="414"/>
        <v>0</v>
      </c>
      <c r="X396" s="29">
        <f t="shared" si="414"/>
        <v>0</v>
      </c>
      <c r="Y396" s="29">
        <f t="shared" si="414"/>
        <v>0</v>
      </c>
      <c r="Z396" s="29">
        <f t="shared" si="414"/>
        <v>0</v>
      </c>
      <c r="AA396" s="29">
        <f t="shared" si="414"/>
        <v>0</v>
      </c>
      <c r="AB396" s="29">
        <f t="shared" si="414"/>
        <v>0</v>
      </c>
      <c r="AC396" s="29">
        <f t="shared" si="414"/>
        <v>0</v>
      </c>
      <c r="AD396" s="82">
        <f t="shared" si="414"/>
        <v>0</v>
      </c>
      <c r="AE396" s="27">
        <f t="shared" si="414"/>
        <v>0</v>
      </c>
      <c r="AF396" s="29">
        <f t="shared" si="414"/>
        <v>0</v>
      </c>
      <c r="AG396" s="29">
        <f t="shared" si="414"/>
        <v>0</v>
      </c>
      <c r="AH396" s="81">
        <f t="shared" si="414"/>
        <v>0</v>
      </c>
    </row>
    <row r="397" spans="2:34" ht="24" customHeight="1" x14ac:dyDescent="0.15">
      <c r="B397" s="415" t="s">
        <v>159</v>
      </c>
      <c r="C397" s="416"/>
      <c r="D397" s="416"/>
      <c r="E397" s="417"/>
      <c r="F397" s="64" t="s">
        <v>87</v>
      </c>
      <c r="G397" s="25"/>
      <c r="H397" s="20"/>
      <c r="I397" s="20"/>
      <c r="J397" s="20"/>
      <c r="K397" s="20"/>
      <c r="L397" s="20"/>
      <c r="M397" s="20"/>
      <c r="N397" s="20"/>
      <c r="O397" s="20">
        <f>G397+I397+K397+M397</f>
        <v>0</v>
      </c>
      <c r="P397" s="65">
        <f>H397+J397+L397+N397</f>
        <v>0</v>
      </c>
      <c r="Q397" s="23"/>
      <c r="R397" s="20"/>
      <c r="S397" s="20">
        <v>36</v>
      </c>
      <c r="T397" s="20">
        <v>234034</v>
      </c>
      <c r="U397" s="20">
        <v>8</v>
      </c>
      <c r="V397" s="20">
        <v>440594</v>
      </c>
      <c r="W397" s="20"/>
      <c r="X397" s="20"/>
      <c r="Y397" s="20"/>
      <c r="Z397" s="20"/>
      <c r="AA397" s="20">
        <v>25</v>
      </c>
      <c r="AB397" s="20">
        <v>2587300</v>
      </c>
      <c r="AC397" s="20">
        <f>Q397+S397+U397+W397+Y397+AA397</f>
        <v>69</v>
      </c>
      <c r="AD397" s="66">
        <f>R397+T397+V397+X397+Z397+AB397</f>
        <v>3261928</v>
      </c>
      <c r="AE397" s="25">
        <f>O397+AC397</f>
        <v>69</v>
      </c>
      <c r="AF397" s="20">
        <f>P397+AD397</f>
        <v>3261928</v>
      </c>
      <c r="AG397" s="20">
        <v>69</v>
      </c>
      <c r="AH397" s="65">
        <v>3261928</v>
      </c>
    </row>
    <row r="398" spans="2:34" ht="24" customHeight="1" x14ac:dyDescent="0.15">
      <c r="B398" s="415"/>
      <c r="C398" s="416"/>
      <c r="D398" s="416"/>
      <c r="E398" s="417"/>
      <c r="F398" s="67" t="s">
        <v>88</v>
      </c>
      <c r="G398" s="68"/>
      <c r="H398" s="69"/>
      <c r="I398" s="69"/>
      <c r="J398" s="69"/>
      <c r="K398" s="69"/>
      <c r="L398" s="69"/>
      <c r="M398" s="69"/>
      <c r="N398" s="69"/>
      <c r="O398" s="69">
        <f>G398+I398+K398+M398</f>
        <v>0</v>
      </c>
      <c r="P398" s="70">
        <f t="shared" ref="P398:P399" si="415">H398+J398+L398+N398</f>
        <v>0</v>
      </c>
      <c r="Q398" s="71"/>
      <c r="R398" s="69"/>
      <c r="S398" s="69"/>
      <c r="T398" s="69"/>
      <c r="U398" s="69"/>
      <c r="V398" s="69"/>
      <c r="W398" s="69"/>
      <c r="X398" s="69"/>
      <c r="Y398" s="69"/>
      <c r="Z398" s="69"/>
      <c r="AA398" s="69"/>
      <c r="AB398" s="69"/>
      <c r="AC398" s="69">
        <f t="shared" ref="AC398:AD399" si="416">Q398+S398+U398+W398+Y398+AA398</f>
        <v>0</v>
      </c>
      <c r="AD398" s="72">
        <f t="shared" si="416"/>
        <v>0</v>
      </c>
      <c r="AE398" s="68">
        <f t="shared" ref="AE398:AF399" si="417">O398+AC398</f>
        <v>0</v>
      </c>
      <c r="AF398" s="69">
        <f t="shared" si="417"/>
        <v>0</v>
      </c>
      <c r="AG398" s="69"/>
      <c r="AH398" s="70"/>
    </row>
    <row r="399" spans="2:34" ht="24" customHeight="1" x14ac:dyDescent="0.15">
      <c r="B399" s="415"/>
      <c r="C399" s="416"/>
      <c r="D399" s="416"/>
      <c r="E399" s="417"/>
      <c r="F399" s="73" t="s">
        <v>89</v>
      </c>
      <c r="G399" s="74"/>
      <c r="H399" s="75"/>
      <c r="I399" s="75"/>
      <c r="J399" s="75"/>
      <c r="K399" s="75"/>
      <c r="L399" s="75"/>
      <c r="M399" s="75"/>
      <c r="N399" s="75"/>
      <c r="O399" s="75">
        <f>G399+I399+K399+M399</f>
        <v>0</v>
      </c>
      <c r="P399" s="76">
        <f t="shared" si="415"/>
        <v>0</v>
      </c>
      <c r="Q399" s="77"/>
      <c r="R399" s="75"/>
      <c r="S399" s="75"/>
      <c r="T399" s="75"/>
      <c r="U399" s="75"/>
      <c r="V399" s="75"/>
      <c r="W399" s="75"/>
      <c r="X399" s="75"/>
      <c r="Y399" s="75"/>
      <c r="Z399" s="75"/>
      <c r="AA399" s="75"/>
      <c r="AB399" s="75"/>
      <c r="AC399" s="75">
        <f t="shared" si="416"/>
        <v>0</v>
      </c>
      <c r="AD399" s="78">
        <f t="shared" si="416"/>
        <v>0</v>
      </c>
      <c r="AE399" s="74">
        <f t="shared" si="417"/>
        <v>0</v>
      </c>
      <c r="AF399" s="75">
        <f t="shared" si="417"/>
        <v>0</v>
      </c>
      <c r="AG399" s="79"/>
      <c r="AH399" s="118"/>
    </row>
    <row r="400" spans="2:34" ht="24" customHeight="1" thickBot="1" x14ac:dyDescent="0.2">
      <c r="B400" s="415"/>
      <c r="C400" s="416"/>
      <c r="D400" s="416"/>
      <c r="E400" s="417"/>
      <c r="F400" s="26" t="s">
        <v>15</v>
      </c>
      <c r="G400" s="27">
        <f>SUM(G397:G399)</f>
        <v>0</v>
      </c>
      <c r="H400" s="29">
        <f t="shared" ref="H400:AH400" si="418">SUM(H397:H399)</f>
        <v>0</v>
      </c>
      <c r="I400" s="29">
        <f t="shared" si="418"/>
        <v>0</v>
      </c>
      <c r="J400" s="29">
        <f t="shared" si="418"/>
        <v>0</v>
      </c>
      <c r="K400" s="29">
        <f t="shared" si="418"/>
        <v>0</v>
      </c>
      <c r="L400" s="29">
        <f t="shared" si="418"/>
        <v>0</v>
      </c>
      <c r="M400" s="29">
        <f t="shared" si="418"/>
        <v>0</v>
      </c>
      <c r="N400" s="29">
        <f t="shared" si="418"/>
        <v>0</v>
      </c>
      <c r="O400" s="29">
        <f t="shared" si="418"/>
        <v>0</v>
      </c>
      <c r="P400" s="81">
        <f t="shared" si="418"/>
        <v>0</v>
      </c>
      <c r="Q400" s="31">
        <f t="shared" si="418"/>
        <v>0</v>
      </c>
      <c r="R400" s="29">
        <f t="shared" si="418"/>
        <v>0</v>
      </c>
      <c r="S400" s="29">
        <f t="shared" si="418"/>
        <v>36</v>
      </c>
      <c r="T400" s="29">
        <f t="shared" si="418"/>
        <v>234034</v>
      </c>
      <c r="U400" s="29">
        <f t="shared" si="418"/>
        <v>8</v>
      </c>
      <c r="V400" s="29">
        <f t="shared" si="418"/>
        <v>440594</v>
      </c>
      <c r="W400" s="29">
        <f t="shared" si="418"/>
        <v>0</v>
      </c>
      <c r="X400" s="29">
        <f t="shared" si="418"/>
        <v>0</v>
      </c>
      <c r="Y400" s="29">
        <f t="shared" si="418"/>
        <v>0</v>
      </c>
      <c r="Z400" s="29">
        <f t="shared" si="418"/>
        <v>0</v>
      </c>
      <c r="AA400" s="29">
        <f t="shared" si="418"/>
        <v>25</v>
      </c>
      <c r="AB400" s="29">
        <f t="shared" si="418"/>
        <v>2587300</v>
      </c>
      <c r="AC400" s="29">
        <f t="shared" si="418"/>
        <v>69</v>
      </c>
      <c r="AD400" s="82">
        <f t="shared" si="418"/>
        <v>3261928</v>
      </c>
      <c r="AE400" s="27">
        <f t="shared" si="418"/>
        <v>69</v>
      </c>
      <c r="AF400" s="29">
        <f t="shared" si="418"/>
        <v>3261928</v>
      </c>
      <c r="AG400" s="29">
        <f t="shared" si="418"/>
        <v>69</v>
      </c>
      <c r="AH400" s="81">
        <f t="shared" si="418"/>
        <v>3261928</v>
      </c>
    </row>
    <row r="401" spans="2:34" s="298" customFormat="1" ht="24" customHeight="1" x14ac:dyDescent="0.15">
      <c r="B401" s="472" t="s">
        <v>160</v>
      </c>
      <c r="C401" s="473"/>
      <c r="D401" s="473"/>
      <c r="E401" s="473"/>
      <c r="F401" s="292" t="s">
        <v>87</v>
      </c>
      <c r="G401" s="293"/>
      <c r="H401" s="294"/>
      <c r="I401" s="294"/>
      <c r="J401" s="294"/>
      <c r="K401" s="294"/>
      <c r="L401" s="294"/>
      <c r="M401" s="294"/>
      <c r="N401" s="294"/>
      <c r="O401" s="294">
        <f>G401+I401+K401+M401</f>
        <v>0</v>
      </c>
      <c r="P401" s="295">
        <f>H401+J401+L401+N401</f>
        <v>0</v>
      </c>
      <c r="Q401" s="296"/>
      <c r="R401" s="294"/>
      <c r="S401" s="294"/>
      <c r="T401" s="294"/>
      <c r="U401" s="294"/>
      <c r="V401" s="294"/>
      <c r="W401" s="294"/>
      <c r="X401" s="294"/>
      <c r="Y401" s="294"/>
      <c r="Z401" s="294"/>
      <c r="AA401" s="294"/>
      <c r="AB401" s="294"/>
      <c r="AC401" s="294">
        <f>Q401+S401+U401+W401+Y401+AA401</f>
        <v>0</v>
      </c>
      <c r="AD401" s="297">
        <f>R401+T401+V401+X401+Z401+AB401</f>
        <v>0</v>
      </c>
      <c r="AE401" s="293">
        <f>O401+AC401</f>
        <v>0</v>
      </c>
      <c r="AF401" s="294">
        <f>P401+AD401</f>
        <v>0</v>
      </c>
      <c r="AG401" s="294"/>
      <c r="AH401" s="295"/>
    </row>
    <row r="402" spans="2:34" s="298" customFormat="1" ht="24" customHeight="1" x14ac:dyDescent="0.15">
      <c r="B402" s="428"/>
      <c r="C402" s="429"/>
      <c r="D402" s="429"/>
      <c r="E402" s="429"/>
      <c r="F402" s="299" t="s">
        <v>88</v>
      </c>
      <c r="G402" s="300"/>
      <c r="H402" s="301"/>
      <c r="I402" s="301"/>
      <c r="J402" s="301"/>
      <c r="K402" s="301">
        <v>40</v>
      </c>
      <c r="L402" s="301">
        <v>286200</v>
      </c>
      <c r="M402" s="301"/>
      <c r="N402" s="301"/>
      <c r="O402" s="301">
        <f>G402+I402+K402+M402</f>
        <v>40</v>
      </c>
      <c r="P402" s="302">
        <f t="shared" ref="P402:P403" si="419">H402+J402+L402+N402</f>
        <v>286200</v>
      </c>
      <c r="Q402" s="303"/>
      <c r="R402" s="301"/>
      <c r="S402" s="301"/>
      <c r="T402" s="301"/>
      <c r="U402" s="301"/>
      <c r="V402" s="301"/>
      <c r="W402" s="301"/>
      <c r="X402" s="301"/>
      <c r="Y402" s="301"/>
      <c r="Z402" s="301"/>
      <c r="AA402" s="301"/>
      <c r="AB402" s="301"/>
      <c r="AC402" s="301">
        <f t="shared" ref="AC402:AD403" si="420">Q402+S402+U402+W402+Y402+AA402</f>
        <v>0</v>
      </c>
      <c r="AD402" s="304">
        <f t="shared" si="420"/>
        <v>0</v>
      </c>
      <c r="AE402" s="300">
        <f t="shared" ref="AE402:AF403" si="421">O402+AC402</f>
        <v>40</v>
      </c>
      <c r="AF402" s="301">
        <f t="shared" si="421"/>
        <v>286200</v>
      </c>
      <c r="AG402" s="301">
        <v>40</v>
      </c>
      <c r="AH402" s="302">
        <v>286200</v>
      </c>
    </row>
    <row r="403" spans="2:34" s="298" customFormat="1" ht="24" customHeight="1" x14ac:dyDescent="0.15">
      <c r="B403" s="428"/>
      <c r="C403" s="429"/>
      <c r="D403" s="429"/>
      <c r="E403" s="429"/>
      <c r="F403" s="305" t="s">
        <v>89</v>
      </c>
      <c r="G403" s="306"/>
      <c r="H403" s="307"/>
      <c r="I403" s="307"/>
      <c r="J403" s="307"/>
      <c r="K403" s="307"/>
      <c r="L403" s="307"/>
      <c r="M403" s="307"/>
      <c r="N403" s="307"/>
      <c r="O403" s="307">
        <f>G403+I403+K403+M403</f>
        <v>0</v>
      </c>
      <c r="P403" s="308">
        <f t="shared" si="419"/>
        <v>0</v>
      </c>
      <c r="Q403" s="309"/>
      <c r="R403" s="307"/>
      <c r="S403" s="307"/>
      <c r="T403" s="307"/>
      <c r="U403" s="307"/>
      <c r="V403" s="307"/>
      <c r="W403" s="307"/>
      <c r="X403" s="307"/>
      <c r="Y403" s="307"/>
      <c r="Z403" s="307"/>
      <c r="AA403" s="307"/>
      <c r="AB403" s="307"/>
      <c r="AC403" s="307">
        <f t="shared" si="420"/>
        <v>0</v>
      </c>
      <c r="AD403" s="310">
        <f t="shared" si="420"/>
        <v>0</v>
      </c>
      <c r="AE403" s="306">
        <f t="shared" si="421"/>
        <v>0</v>
      </c>
      <c r="AF403" s="307">
        <f t="shared" si="421"/>
        <v>0</v>
      </c>
      <c r="AG403" s="311"/>
      <c r="AH403" s="312"/>
    </row>
    <row r="404" spans="2:34" s="298" customFormat="1" ht="24" customHeight="1" thickBot="1" x14ac:dyDescent="0.2">
      <c r="B404" s="431"/>
      <c r="C404" s="432"/>
      <c r="D404" s="432"/>
      <c r="E404" s="432"/>
      <c r="F404" s="313" t="s">
        <v>15</v>
      </c>
      <c r="G404" s="314">
        <f>SUM(G401:G403)</f>
        <v>0</v>
      </c>
      <c r="H404" s="315">
        <f t="shared" ref="H404:AH404" si="422">SUM(H401:H403)</f>
        <v>0</v>
      </c>
      <c r="I404" s="315">
        <f t="shared" si="422"/>
        <v>0</v>
      </c>
      <c r="J404" s="315">
        <f t="shared" si="422"/>
        <v>0</v>
      </c>
      <c r="K404" s="315">
        <f t="shared" si="422"/>
        <v>40</v>
      </c>
      <c r="L404" s="315">
        <f t="shared" si="422"/>
        <v>286200</v>
      </c>
      <c r="M404" s="315">
        <f t="shared" si="422"/>
        <v>0</v>
      </c>
      <c r="N404" s="315">
        <f t="shared" si="422"/>
        <v>0</v>
      </c>
      <c r="O404" s="315">
        <f t="shared" si="422"/>
        <v>40</v>
      </c>
      <c r="P404" s="316">
        <f t="shared" si="422"/>
        <v>286200</v>
      </c>
      <c r="Q404" s="317">
        <f t="shared" si="422"/>
        <v>0</v>
      </c>
      <c r="R404" s="315">
        <f t="shared" si="422"/>
        <v>0</v>
      </c>
      <c r="S404" s="315">
        <f t="shared" si="422"/>
        <v>0</v>
      </c>
      <c r="T404" s="315">
        <f t="shared" si="422"/>
        <v>0</v>
      </c>
      <c r="U404" s="315">
        <f t="shared" si="422"/>
        <v>0</v>
      </c>
      <c r="V404" s="315">
        <f t="shared" si="422"/>
        <v>0</v>
      </c>
      <c r="W404" s="315">
        <f t="shared" si="422"/>
        <v>0</v>
      </c>
      <c r="X404" s="315">
        <f t="shared" si="422"/>
        <v>0</v>
      </c>
      <c r="Y404" s="315">
        <f t="shared" si="422"/>
        <v>0</v>
      </c>
      <c r="Z404" s="315">
        <f t="shared" si="422"/>
        <v>0</v>
      </c>
      <c r="AA404" s="315">
        <f t="shared" si="422"/>
        <v>0</v>
      </c>
      <c r="AB404" s="315">
        <f t="shared" si="422"/>
        <v>0</v>
      </c>
      <c r="AC404" s="315">
        <f t="shared" si="422"/>
        <v>0</v>
      </c>
      <c r="AD404" s="318">
        <f t="shared" si="422"/>
        <v>0</v>
      </c>
      <c r="AE404" s="314">
        <f t="shared" si="422"/>
        <v>40</v>
      </c>
      <c r="AF404" s="315">
        <f t="shared" si="422"/>
        <v>286200</v>
      </c>
      <c r="AG404" s="315">
        <f t="shared" si="422"/>
        <v>40</v>
      </c>
      <c r="AH404" s="316">
        <f t="shared" si="422"/>
        <v>286200</v>
      </c>
    </row>
    <row r="405" spans="2:34" ht="24" customHeight="1" x14ac:dyDescent="0.15">
      <c r="B405" s="415" t="s">
        <v>161</v>
      </c>
      <c r="C405" s="416"/>
      <c r="D405" s="416"/>
      <c r="E405" s="417"/>
      <c r="F405" s="64" t="s">
        <v>87</v>
      </c>
      <c r="G405" s="25"/>
      <c r="H405" s="20"/>
      <c r="I405" s="20"/>
      <c r="J405" s="20"/>
      <c r="K405" s="20"/>
      <c r="L405" s="20"/>
      <c r="M405" s="20"/>
      <c r="N405" s="20"/>
      <c r="O405" s="20">
        <f>G405+I405+K405+M405</f>
        <v>0</v>
      </c>
      <c r="P405" s="65">
        <f>H405+J405+L405+N405</f>
        <v>0</v>
      </c>
      <c r="Q405" s="23"/>
      <c r="R405" s="20"/>
      <c r="S405" s="20"/>
      <c r="T405" s="20"/>
      <c r="U405" s="20"/>
      <c r="V405" s="20"/>
      <c r="W405" s="20"/>
      <c r="X405" s="20"/>
      <c r="Y405" s="20"/>
      <c r="Z405" s="20"/>
      <c r="AA405" s="20"/>
      <c r="AB405" s="20"/>
      <c r="AC405" s="20">
        <f>Q405+S405+U405+W405+Y405+AA405</f>
        <v>0</v>
      </c>
      <c r="AD405" s="66">
        <f>R405+T405+V405+X405+Z405+AB405</f>
        <v>0</v>
      </c>
      <c r="AE405" s="25">
        <f>O405+AC405</f>
        <v>0</v>
      </c>
      <c r="AF405" s="20">
        <f>P405+AD405</f>
        <v>0</v>
      </c>
      <c r="AG405" s="20"/>
      <c r="AH405" s="65"/>
    </row>
    <row r="406" spans="2:34" ht="24" customHeight="1" x14ac:dyDescent="0.15">
      <c r="B406" s="415"/>
      <c r="C406" s="416"/>
      <c r="D406" s="416"/>
      <c r="E406" s="417"/>
      <c r="F406" s="67" t="s">
        <v>88</v>
      </c>
      <c r="G406" s="68"/>
      <c r="H406" s="69"/>
      <c r="I406" s="69"/>
      <c r="J406" s="69"/>
      <c r="K406" s="69"/>
      <c r="L406" s="69"/>
      <c r="M406" s="69"/>
      <c r="N406" s="69"/>
      <c r="O406" s="69">
        <f>G406+I406+K406+M406</f>
        <v>0</v>
      </c>
      <c r="P406" s="70">
        <f t="shared" ref="P406:P407" si="423">H406+J406+L406+N406</f>
        <v>0</v>
      </c>
      <c r="Q406" s="71"/>
      <c r="R406" s="69"/>
      <c r="S406" s="69"/>
      <c r="T406" s="69"/>
      <c r="U406" s="69"/>
      <c r="V406" s="69"/>
      <c r="W406" s="69"/>
      <c r="X406" s="69"/>
      <c r="Y406" s="69"/>
      <c r="Z406" s="69"/>
      <c r="AA406" s="69"/>
      <c r="AB406" s="69"/>
      <c r="AC406" s="69">
        <f t="shared" ref="AC406:AD407" si="424">Q406+S406+U406+W406+Y406+AA406</f>
        <v>0</v>
      </c>
      <c r="AD406" s="72">
        <f t="shared" si="424"/>
        <v>0</v>
      </c>
      <c r="AE406" s="68">
        <f t="shared" ref="AE406:AF407" si="425">O406+AC406</f>
        <v>0</v>
      </c>
      <c r="AF406" s="69">
        <f t="shared" si="425"/>
        <v>0</v>
      </c>
      <c r="AG406" s="69"/>
      <c r="AH406" s="70"/>
    </row>
    <row r="407" spans="2:34" ht="24" customHeight="1" x14ac:dyDescent="0.15">
      <c r="B407" s="415"/>
      <c r="C407" s="416"/>
      <c r="D407" s="416"/>
      <c r="E407" s="417"/>
      <c r="F407" s="73" t="s">
        <v>89</v>
      </c>
      <c r="G407" s="74"/>
      <c r="H407" s="75"/>
      <c r="I407" s="75"/>
      <c r="J407" s="75"/>
      <c r="K407" s="75"/>
      <c r="L407" s="75"/>
      <c r="M407" s="75"/>
      <c r="N407" s="75"/>
      <c r="O407" s="75">
        <f>G407+I407+K407+M407</f>
        <v>0</v>
      </c>
      <c r="P407" s="76">
        <f t="shared" si="423"/>
        <v>0</v>
      </c>
      <c r="Q407" s="77"/>
      <c r="R407" s="75"/>
      <c r="S407" s="75"/>
      <c r="T407" s="75"/>
      <c r="U407" s="75"/>
      <c r="V407" s="75"/>
      <c r="W407" s="75"/>
      <c r="X407" s="75"/>
      <c r="Y407" s="75"/>
      <c r="Z407" s="75"/>
      <c r="AA407" s="75"/>
      <c r="AB407" s="75"/>
      <c r="AC407" s="75">
        <f t="shared" si="424"/>
        <v>0</v>
      </c>
      <c r="AD407" s="78">
        <f t="shared" si="424"/>
        <v>0</v>
      </c>
      <c r="AE407" s="74">
        <f t="shared" si="425"/>
        <v>0</v>
      </c>
      <c r="AF407" s="75">
        <f t="shared" si="425"/>
        <v>0</v>
      </c>
      <c r="AG407" s="79"/>
      <c r="AH407" s="118"/>
    </row>
    <row r="408" spans="2:34" ht="24" customHeight="1" thickBot="1" x14ac:dyDescent="0.2">
      <c r="B408" s="415"/>
      <c r="C408" s="416"/>
      <c r="D408" s="416"/>
      <c r="E408" s="417"/>
      <c r="F408" s="26" t="s">
        <v>15</v>
      </c>
      <c r="G408" s="27">
        <f>SUM(G405:G407)</f>
        <v>0</v>
      </c>
      <c r="H408" s="29">
        <f t="shared" ref="H408:AH408" si="426">SUM(H405:H407)</f>
        <v>0</v>
      </c>
      <c r="I408" s="29">
        <f t="shared" si="426"/>
        <v>0</v>
      </c>
      <c r="J408" s="29">
        <f t="shared" si="426"/>
        <v>0</v>
      </c>
      <c r="K408" s="29">
        <f t="shared" si="426"/>
        <v>0</v>
      </c>
      <c r="L408" s="29">
        <f t="shared" si="426"/>
        <v>0</v>
      </c>
      <c r="M408" s="29">
        <f t="shared" si="426"/>
        <v>0</v>
      </c>
      <c r="N408" s="29">
        <f t="shared" si="426"/>
        <v>0</v>
      </c>
      <c r="O408" s="29">
        <f t="shared" si="426"/>
        <v>0</v>
      </c>
      <c r="P408" s="81">
        <f t="shared" si="426"/>
        <v>0</v>
      </c>
      <c r="Q408" s="31">
        <f t="shared" si="426"/>
        <v>0</v>
      </c>
      <c r="R408" s="29">
        <f t="shared" si="426"/>
        <v>0</v>
      </c>
      <c r="S408" s="29">
        <f t="shared" si="426"/>
        <v>0</v>
      </c>
      <c r="T408" s="29">
        <f t="shared" si="426"/>
        <v>0</v>
      </c>
      <c r="U408" s="29">
        <f t="shared" si="426"/>
        <v>0</v>
      </c>
      <c r="V408" s="29">
        <f t="shared" si="426"/>
        <v>0</v>
      </c>
      <c r="W408" s="29">
        <f t="shared" si="426"/>
        <v>0</v>
      </c>
      <c r="X408" s="29">
        <f t="shared" si="426"/>
        <v>0</v>
      </c>
      <c r="Y408" s="29">
        <f t="shared" si="426"/>
        <v>0</v>
      </c>
      <c r="Z408" s="29">
        <f t="shared" si="426"/>
        <v>0</v>
      </c>
      <c r="AA408" s="29">
        <f t="shared" si="426"/>
        <v>0</v>
      </c>
      <c r="AB408" s="29">
        <f t="shared" si="426"/>
        <v>0</v>
      </c>
      <c r="AC408" s="29">
        <f t="shared" si="426"/>
        <v>0</v>
      </c>
      <c r="AD408" s="82">
        <f t="shared" si="426"/>
        <v>0</v>
      </c>
      <c r="AE408" s="27">
        <f t="shared" si="426"/>
        <v>0</v>
      </c>
      <c r="AF408" s="29">
        <f t="shared" si="426"/>
        <v>0</v>
      </c>
      <c r="AG408" s="29">
        <f t="shared" si="426"/>
        <v>0</v>
      </c>
      <c r="AH408" s="81">
        <f t="shared" si="426"/>
        <v>0</v>
      </c>
    </row>
    <row r="409" spans="2:34" ht="24" customHeight="1" x14ac:dyDescent="0.15">
      <c r="B409" s="424" t="s">
        <v>162</v>
      </c>
      <c r="C409" s="425"/>
      <c r="D409" s="425"/>
      <c r="E409" s="425"/>
      <c r="F409" s="64" t="s">
        <v>87</v>
      </c>
      <c r="G409" s="25"/>
      <c r="H409" s="20"/>
      <c r="I409" s="20"/>
      <c r="J409" s="20"/>
      <c r="K409" s="20"/>
      <c r="L409" s="20"/>
      <c r="M409" s="20"/>
      <c r="N409" s="20"/>
      <c r="O409" s="20">
        <f>G409+I409+K409+M409</f>
        <v>0</v>
      </c>
      <c r="P409" s="65">
        <f>H409+J409+L409+N409</f>
        <v>0</v>
      </c>
      <c r="Q409" s="23"/>
      <c r="R409" s="20"/>
      <c r="S409" s="20"/>
      <c r="T409" s="20"/>
      <c r="U409" s="20">
        <v>1</v>
      </c>
      <c r="V409" s="20">
        <v>997920</v>
      </c>
      <c r="W409" s="20"/>
      <c r="X409" s="20"/>
      <c r="Y409" s="20"/>
      <c r="Z409" s="20"/>
      <c r="AA409" s="20"/>
      <c r="AB409" s="20"/>
      <c r="AC409" s="20">
        <f>Q409+S409+U409+W409+Y409+AA409</f>
        <v>1</v>
      </c>
      <c r="AD409" s="66">
        <f>R409+T409+V409+X409+Z409+AB409</f>
        <v>997920</v>
      </c>
      <c r="AE409" s="25">
        <f>O409+AC409</f>
        <v>1</v>
      </c>
      <c r="AF409" s="20">
        <f>P409+AD409</f>
        <v>997920</v>
      </c>
      <c r="AG409" s="20"/>
      <c r="AH409" s="65"/>
    </row>
    <row r="410" spans="2:34" ht="24" customHeight="1" x14ac:dyDescent="0.15">
      <c r="B410" s="415"/>
      <c r="C410" s="416"/>
      <c r="D410" s="416"/>
      <c r="E410" s="416"/>
      <c r="F410" s="67" t="s">
        <v>88</v>
      </c>
      <c r="G410" s="68"/>
      <c r="H410" s="69"/>
      <c r="I410" s="69"/>
      <c r="J410" s="69"/>
      <c r="K410" s="69"/>
      <c r="L410" s="69"/>
      <c r="M410" s="69"/>
      <c r="N410" s="69"/>
      <c r="O410" s="69">
        <f>G410+I410+K410+M410</f>
        <v>0</v>
      </c>
      <c r="P410" s="70">
        <f t="shared" ref="P410:P411" si="427">H410+J410+L410+N410</f>
        <v>0</v>
      </c>
      <c r="Q410" s="71"/>
      <c r="R410" s="69"/>
      <c r="S410" s="69"/>
      <c r="T410" s="69"/>
      <c r="U410" s="69"/>
      <c r="V410" s="69"/>
      <c r="W410" s="69"/>
      <c r="X410" s="69"/>
      <c r="Y410" s="69"/>
      <c r="Z410" s="69"/>
      <c r="AA410" s="69"/>
      <c r="AB410" s="69"/>
      <c r="AC410" s="69">
        <f t="shared" ref="AC410:AD411" si="428">Q410+S410+U410+W410+Y410+AA410</f>
        <v>0</v>
      </c>
      <c r="AD410" s="72">
        <f t="shared" si="428"/>
        <v>0</v>
      </c>
      <c r="AE410" s="68">
        <f t="shared" ref="AE410:AF411" si="429">O410+AC410</f>
        <v>0</v>
      </c>
      <c r="AF410" s="69">
        <f t="shared" si="429"/>
        <v>0</v>
      </c>
      <c r="AG410" s="69"/>
      <c r="AH410" s="70"/>
    </row>
    <row r="411" spans="2:34" ht="24" customHeight="1" x14ac:dyDescent="0.15">
      <c r="B411" s="415"/>
      <c r="C411" s="416"/>
      <c r="D411" s="416"/>
      <c r="E411" s="416"/>
      <c r="F411" s="73" t="s">
        <v>89</v>
      </c>
      <c r="G411" s="74"/>
      <c r="H411" s="75"/>
      <c r="I411" s="75"/>
      <c r="J411" s="75"/>
      <c r="K411" s="75"/>
      <c r="L411" s="75"/>
      <c r="M411" s="75"/>
      <c r="N411" s="75"/>
      <c r="O411" s="75">
        <f>G411+I411+K411+M411</f>
        <v>0</v>
      </c>
      <c r="P411" s="76">
        <f t="shared" si="427"/>
        <v>0</v>
      </c>
      <c r="Q411" s="77"/>
      <c r="R411" s="75"/>
      <c r="S411" s="75"/>
      <c r="T411" s="75"/>
      <c r="U411" s="75"/>
      <c r="V411" s="75"/>
      <c r="W411" s="75"/>
      <c r="X411" s="75"/>
      <c r="Y411" s="75"/>
      <c r="Z411" s="75"/>
      <c r="AA411" s="75"/>
      <c r="AB411" s="75"/>
      <c r="AC411" s="75">
        <f t="shared" si="428"/>
        <v>0</v>
      </c>
      <c r="AD411" s="78">
        <f t="shared" si="428"/>
        <v>0</v>
      </c>
      <c r="AE411" s="74">
        <f t="shared" si="429"/>
        <v>0</v>
      </c>
      <c r="AF411" s="75">
        <f t="shared" si="429"/>
        <v>0</v>
      </c>
      <c r="AG411" s="79"/>
      <c r="AH411" s="118"/>
    </row>
    <row r="412" spans="2:34" ht="24" customHeight="1" thickBot="1" x14ac:dyDescent="0.2">
      <c r="B412" s="426"/>
      <c r="C412" s="427"/>
      <c r="D412" s="427"/>
      <c r="E412" s="427"/>
      <c r="F412" s="26" t="s">
        <v>15</v>
      </c>
      <c r="G412" s="27">
        <f>SUM(G409:G411)</f>
        <v>0</v>
      </c>
      <c r="H412" s="29">
        <f t="shared" ref="H412:AH412" si="430">SUM(H409:H411)</f>
        <v>0</v>
      </c>
      <c r="I412" s="29">
        <f t="shared" si="430"/>
        <v>0</v>
      </c>
      <c r="J412" s="29">
        <f t="shared" si="430"/>
        <v>0</v>
      </c>
      <c r="K412" s="29">
        <f t="shared" si="430"/>
        <v>0</v>
      </c>
      <c r="L412" s="29">
        <f t="shared" si="430"/>
        <v>0</v>
      </c>
      <c r="M412" s="29">
        <f t="shared" si="430"/>
        <v>0</v>
      </c>
      <c r="N412" s="29">
        <f t="shared" si="430"/>
        <v>0</v>
      </c>
      <c r="O412" s="29">
        <f t="shared" si="430"/>
        <v>0</v>
      </c>
      <c r="P412" s="81">
        <f t="shared" si="430"/>
        <v>0</v>
      </c>
      <c r="Q412" s="31">
        <f t="shared" si="430"/>
        <v>0</v>
      </c>
      <c r="R412" s="29">
        <f t="shared" si="430"/>
        <v>0</v>
      </c>
      <c r="S412" s="29">
        <f t="shared" si="430"/>
        <v>0</v>
      </c>
      <c r="T412" s="29">
        <f t="shared" si="430"/>
        <v>0</v>
      </c>
      <c r="U412" s="29">
        <f t="shared" si="430"/>
        <v>1</v>
      </c>
      <c r="V412" s="29">
        <f t="shared" si="430"/>
        <v>997920</v>
      </c>
      <c r="W412" s="29">
        <f t="shared" si="430"/>
        <v>0</v>
      </c>
      <c r="X412" s="29">
        <f t="shared" si="430"/>
        <v>0</v>
      </c>
      <c r="Y412" s="29">
        <f t="shared" si="430"/>
        <v>0</v>
      </c>
      <c r="Z412" s="29">
        <f t="shared" si="430"/>
        <v>0</v>
      </c>
      <c r="AA412" s="29">
        <f t="shared" si="430"/>
        <v>0</v>
      </c>
      <c r="AB412" s="29">
        <f t="shared" si="430"/>
        <v>0</v>
      </c>
      <c r="AC412" s="29">
        <f t="shared" si="430"/>
        <v>1</v>
      </c>
      <c r="AD412" s="82">
        <f t="shared" si="430"/>
        <v>997920</v>
      </c>
      <c r="AE412" s="27">
        <f t="shared" si="430"/>
        <v>1</v>
      </c>
      <c r="AF412" s="29">
        <f t="shared" si="430"/>
        <v>997920</v>
      </c>
      <c r="AG412" s="29">
        <f t="shared" si="430"/>
        <v>0</v>
      </c>
      <c r="AH412" s="81">
        <f t="shared" si="430"/>
        <v>0</v>
      </c>
    </row>
    <row r="413" spans="2:34" ht="24" customHeight="1" x14ac:dyDescent="0.15">
      <c r="B413" s="415" t="s">
        <v>163</v>
      </c>
      <c r="C413" s="416"/>
      <c r="D413" s="416"/>
      <c r="E413" s="417"/>
      <c r="F413" s="64" t="s">
        <v>87</v>
      </c>
      <c r="G413" s="25">
        <v>1</v>
      </c>
      <c r="H413" s="20">
        <v>518027</v>
      </c>
      <c r="I413" s="20"/>
      <c r="J413" s="20"/>
      <c r="K413" s="20"/>
      <c r="L413" s="20"/>
      <c r="M413" s="20"/>
      <c r="N413" s="20"/>
      <c r="O413" s="20">
        <f>G413+I413+K413+M413</f>
        <v>1</v>
      </c>
      <c r="P413" s="65">
        <f>H413+J413+L413+N413</f>
        <v>518027</v>
      </c>
      <c r="Q413" s="23"/>
      <c r="R413" s="20"/>
      <c r="S413" s="20"/>
      <c r="T413" s="20"/>
      <c r="U413" s="20"/>
      <c r="V413" s="20"/>
      <c r="W413" s="20"/>
      <c r="X413" s="20"/>
      <c r="Y413" s="20"/>
      <c r="Z413" s="20"/>
      <c r="AA413" s="20">
        <v>4</v>
      </c>
      <c r="AB413" s="20">
        <v>468988</v>
      </c>
      <c r="AC413" s="20">
        <f>Q413+S413+U413+W413+Y413+AA413</f>
        <v>4</v>
      </c>
      <c r="AD413" s="66">
        <f>R413+T413+V413+X413+Z413+AB413</f>
        <v>468988</v>
      </c>
      <c r="AE413" s="25">
        <f>O413+AC413</f>
        <v>5</v>
      </c>
      <c r="AF413" s="20">
        <f>P413+AD413</f>
        <v>987015</v>
      </c>
      <c r="AG413" s="20"/>
      <c r="AH413" s="65"/>
    </row>
    <row r="414" spans="2:34" ht="24" customHeight="1" x14ac:dyDescent="0.15">
      <c r="B414" s="415"/>
      <c r="C414" s="416"/>
      <c r="D414" s="416"/>
      <c r="E414" s="417"/>
      <c r="F414" s="67" t="s">
        <v>88</v>
      </c>
      <c r="G414" s="68"/>
      <c r="H414" s="69"/>
      <c r="I414" s="69"/>
      <c r="J414" s="69"/>
      <c r="K414" s="69"/>
      <c r="L414" s="69"/>
      <c r="M414" s="69"/>
      <c r="N414" s="69"/>
      <c r="O414" s="69">
        <f>G414+I414+K414+M414</f>
        <v>0</v>
      </c>
      <c r="P414" s="70">
        <f t="shared" ref="P414:P415" si="431">H414+J414+L414+N414</f>
        <v>0</v>
      </c>
      <c r="Q414" s="71"/>
      <c r="R414" s="69"/>
      <c r="S414" s="69"/>
      <c r="T414" s="69"/>
      <c r="U414" s="69"/>
      <c r="V414" s="69"/>
      <c r="W414" s="69"/>
      <c r="X414" s="69"/>
      <c r="Y414" s="69"/>
      <c r="Z414" s="69"/>
      <c r="AA414" s="69"/>
      <c r="AB414" s="69"/>
      <c r="AC414" s="69">
        <f t="shared" ref="AC414:AD415" si="432">Q414+S414+U414+W414+Y414+AA414</f>
        <v>0</v>
      </c>
      <c r="AD414" s="72">
        <f t="shared" si="432"/>
        <v>0</v>
      </c>
      <c r="AE414" s="68">
        <f t="shared" ref="AE414:AF415" si="433">O414+AC414</f>
        <v>0</v>
      </c>
      <c r="AF414" s="69">
        <f t="shared" si="433"/>
        <v>0</v>
      </c>
      <c r="AG414" s="69"/>
      <c r="AH414" s="70"/>
    </row>
    <row r="415" spans="2:34" ht="24" customHeight="1" x14ac:dyDescent="0.15">
      <c r="B415" s="415"/>
      <c r="C415" s="416"/>
      <c r="D415" s="416"/>
      <c r="E415" s="417"/>
      <c r="F415" s="73" t="s">
        <v>89</v>
      </c>
      <c r="G415" s="74"/>
      <c r="H415" s="75"/>
      <c r="I415" s="75"/>
      <c r="J415" s="75"/>
      <c r="K415" s="75"/>
      <c r="L415" s="75"/>
      <c r="M415" s="75"/>
      <c r="N415" s="75"/>
      <c r="O415" s="75">
        <f>G415+I415+K415+M415</f>
        <v>0</v>
      </c>
      <c r="P415" s="76">
        <f t="shared" si="431"/>
        <v>0</v>
      </c>
      <c r="Q415" s="77"/>
      <c r="R415" s="75"/>
      <c r="S415" s="75"/>
      <c r="T415" s="75"/>
      <c r="U415" s="75"/>
      <c r="V415" s="75"/>
      <c r="W415" s="75"/>
      <c r="X415" s="75"/>
      <c r="Y415" s="75"/>
      <c r="Z415" s="75"/>
      <c r="AA415" s="75"/>
      <c r="AB415" s="75"/>
      <c r="AC415" s="75">
        <f t="shared" si="432"/>
        <v>0</v>
      </c>
      <c r="AD415" s="78">
        <f t="shared" si="432"/>
        <v>0</v>
      </c>
      <c r="AE415" s="74">
        <f t="shared" si="433"/>
        <v>0</v>
      </c>
      <c r="AF415" s="75">
        <f t="shared" si="433"/>
        <v>0</v>
      </c>
      <c r="AG415" s="79"/>
      <c r="AH415" s="118"/>
    </row>
    <row r="416" spans="2:34" ht="24" customHeight="1" thickBot="1" x14ac:dyDescent="0.2">
      <c r="B416" s="426"/>
      <c r="C416" s="427"/>
      <c r="D416" s="427"/>
      <c r="E416" s="434"/>
      <c r="F416" s="26" t="s">
        <v>15</v>
      </c>
      <c r="G416" s="27">
        <f>SUM(G413:G415)</f>
        <v>1</v>
      </c>
      <c r="H416" s="29">
        <f t="shared" ref="H416:AH416" si="434">SUM(H413:H415)</f>
        <v>518027</v>
      </c>
      <c r="I416" s="29">
        <f t="shared" si="434"/>
        <v>0</v>
      </c>
      <c r="J416" s="29">
        <f t="shared" si="434"/>
        <v>0</v>
      </c>
      <c r="K416" s="29">
        <f t="shared" si="434"/>
        <v>0</v>
      </c>
      <c r="L416" s="29">
        <f t="shared" si="434"/>
        <v>0</v>
      </c>
      <c r="M416" s="29">
        <f t="shared" si="434"/>
        <v>0</v>
      </c>
      <c r="N416" s="29">
        <f t="shared" si="434"/>
        <v>0</v>
      </c>
      <c r="O416" s="29">
        <f t="shared" si="434"/>
        <v>1</v>
      </c>
      <c r="P416" s="81">
        <f t="shared" si="434"/>
        <v>518027</v>
      </c>
      <c r="Q416" s="31">
        <f t="shared" si="434"/>
        <v>0</v>
      </c>
      <c r="R416" s="29">
        <f t="shared" si="434"/>
        <v>0</v>
      </c>
      <c r="S416" s="29">
        <f t="shared" si="434"/>
        <v>0</v>
      </c>
      <c r="T416" s="29">
        <f t="shared" si="434"/>
        <v>0</v>
      </c>
      <c r="U416" s="29">
        <f t="shared" si="434"/>
        <v>0</v>
      </c>
      <c r="V416" s="29">
        <f t="shared" si="434"/>
        <v>0</v>
      </c>
      <c r="W416" s="29">
        <f t="shared" si="434"/>
        <v>0</v>
      </c>
      <c r="X416" s="29">
        <f t="shared" si="434"/>
        <v>0</v>
      </c>
      <c r="Y416" s="29">
        <f t="shared" si="434"/>
        <v>0</v>
      </c>
      <c r="Z416" s="29">
        <f t="shared" si="434"/>
        <v>0</v>
      </c>
      <c r="AA416" s="29">
        <f t="shared" si="434"/>
        <v>4</v>
      </c>
      <c r="AB416" s="29">
        <f t="shared" si="434"/>
        <v>468988</v>
      </c>
      <c r="AC416" s="29">
        <f t="shared" si="434"/>
        <v>4</v>
      </c>
      <c r="AD416" s="82">
        <f t="shared" si="434"/>
        <v>468988</v>
      </c>
      <c r="AE416" s="27">
        <f t="shared" si="434"/>
        <v>5</v>
      </c>
      <c r="AF416" s="29">
        <f t="shared" si="434"/>
        <v>987015</v>
      </c>
      <c r="AG416" s="29">
        <f t="shared" si="434"/>
        <v>0</v>
      </c>
      <c r="AH416" s="81">
        <f t="shared" si="434"/>
        <v>0</v>
      </c>
    </row>
    <row r="417" spans="2:34" ht="24" customHeight="1" x14ac:dyDescent="0.15">
      <c r="B417" s="415" t="s">
        <v>164</v>
      </c>
      <c r="C417" s="416"/>
      <c r="D417" s="416"/>
      <c r="E417" s="417"/>
      <c r="F417" s="64" t="s">
        <v>87</v>
      </c>
      <c r="G417" s="25"/>
      <c r="H417" s="20"/>
      <c r="I417" s="20"/>
      <c r="J417" s="20"/>
      <c r="K417" s="20">
        <v>1</v>
      </c>
      <c r="L417" s="20">
        <v>75600</v>
      </c>
      <c r="M417" s="20"/>
      <c r="N417" s="20"/>
      <c r="O417" s="20">
        <f>G417+I417+K417+M417</f>
        <v>1</v>
      </c>
      <c r="P417" s="65">
        <f>H417+J417+L417+N417</f>
        <v>75600</v>
      </c>
      <c r="Q417" s="23"/>
      <c r="R417" s="20"/>
      <c r="S417" s="20">
        <v>1</v>
      </c>
      <c r="T417" s="20">
        <v>3836185</v>
      </c>
      <c r="U417" s="20"/>
      <c r="V417" s="20"/>
      <c r="W417" s="20"/>
      <c r="X417" s="20"/>
      <c r="Y417" s="20"/>
      <c r="Z417" s="20"/>
      <c r="AA417" s="20"/>
      <c r="AB417" s="20"/>
      <c r="AC417" s="20">
        <f>Q417+S417+U417+W417+Y417+AA417</f>
        <v>1</v>
      </c>
      <c r="AD417" s="66">
        <f>R417+T417+V417+X417+Z417+AB417</f>
        <v>3836185</v>
      </c>
      <c r="AE417" s="25">
        <f>O417+AC417</f>
        <v>2</v>
      </c>
      <c r="AF417" s="20">
        <f>P417+AD417</f>
        <v>3911785</v>
      </c>
      <c r="AG417" s="20"/>
      <c r="AH417" s="65"/>
    </row>
    <row r="418" spans="2:34" ht="24" customHeight="1" x14ac:dyDescent="0.15">
      <c r="B418" s="415"/>
      <c r="C418" s="416"/>
      <c r="D418" s="416"/>
      <c r="E418" s="417"/>
      <c r="F418" s="67" t="s">
        <v>88</v>
      </c>
      <c r="G418" s="68"/>
      <c r="H418" s="69"/>
      <c r="I418" s="69"/>
      <c r="J418" s="69"/>
      <c r="K418" s="69"/>
      <c r="L418" s="69"/>
      <c r="M418" s="69"/>
      <c r="N418" s="69"/>
      <c r="O418" s="69">
        <f>G418+I418+K418+M418</f>
        <v>0</v>
      </c>
      <c r="P418" s="70">
        <f t="shared" ref="P418:P419" si="435">H418+J418+L418+N418</f>
        <v>0</v>
      </c>
      <c r="Q418" s="71"/>
      <c r="R418" s="69"/>
      <c r="S418" s="69"/>
      <c r="T418" s="69"/>
      <c r="U418" s="69"/>
      <c r="V418" s="69"/>
      <c r="W418" s="69"/>
      <c r="X418" s="69"/>
      <c r="Y418" s="69"/>
      <c r="Z418" s="69"/>
      <c r="AA418" s="69"/>
      <c r="AB418" s="69"/>
      <c r="AC418" s="69">
        <f t="shared" ref="AC418:AD419" si="436">Q418+S418+U418+W418+Y418+AA418</f>
        <v>0</v>
      </c>
      <c r="AD418" s="72">
        <f t="shared" si="436"/>
        <v>0</v>
      </c>
      <c r="AE418" s="68">
        <f t="shared" ref="AE418:AF419" si="437">O418+AC418</f>
        <v>0</v>
      </c>
      <c r="AF418" s="69">
        <f t="shared" si="437"/>
        <v>0</v>
      </c>
      <c r="AG418" s="69"/>
      <c r="AH418" s="70"/>
    </row>
    <row r="419" spans="2:34" ht="24" customHeight="1" x14ac:dyDescent="0.15">
      <c r="B419" s="415"/>
      <c r="C419" s="416"/>
      <c r="D419" s="416"/>
      <c r="E419" s="417"/>
      <c r="F419" s="73" t="s">
        <v>89</v>
      </c>
      <c r="G419" s="74"/>
      <c r="H419" s="75"/>
      <c r="I419" s="75"/>
      <c r="J419" s="75"/>
      <c r="K419" s="75"/>
      <c r="L419" s="75"/>
      <c r="M419" s="75"/>
      <c r="N419" s="75"/>
      <c r="O419" s="75">
        <f>G419+I419+K419+M419</f>
        <v>0</v>
      </c>
      <c r="P419" s="76">
        <f t="shared" si="435"/>
        <v>0</v>
      </c>
      <c r="Q419" s="77"/>
      <c r="R419" s="75"/>
      <c r="S419" s="75"/>
      <c r="T419" s="75"/>
      <c r="U419" s="75"/>
      <c r="V419" s="75"/>
      <c r="W419" s="75"/>
      <c r="X419" s="75"/>
      <c r="Y419" s="75"/>
      <c r="Z419" s="75"/>
      <c r="AA419" s="75"/>
      <c r="AB419" s="75"/>
      <c r="AC419" s="75">
        <f t="shared" si="436"/>
        <v>0</v>
      </c>
      <c r="AD419" s="78">
        <f t="shared" si="436"/>
        <v>0</v>
      </c>
      <c r="AE419" s="74">
        <f t="shared" si="437"/>
        <v>0</v>
      </c>
      <c r="AF419" s="75">
        <f t="shared" si="437"/>
        <v>0</v>
      </c>
      <c r="AG419" s="79"/>
      <c r="AH419" s="118"/>
    </row>
    <row r="420" spans="2:34" ht="24" customHeight="1" thickBot="1" x14ac:dyDescent="0.2">
      <c r="B420" s="426"/>
      <c r="C420" s="427"/>
      <c r="D420" s="427"/>
      <c r="E420" s="434"/>
      <c r="F420" s="26" t="s">
        <v>15</v>
      </c>
      <c r="G420" s="27">
        <f>SUM(G417:G419)</f>
        <v>0</v>
      </c>
      <c r="H420" s="29">
        <f t="shared" ref="H420:AH420" si="438">SUM(H417:H419)</f>
        <v>0</v>
      </c>
      <c r="I420" s="29">
        <f t="shared" si="438"/>
        <v>0</v>
      </c>
      <c r="J420" s="29">
        <f t="shared" si="438"/>
        <v>0</v>
      </c>
      <c r="K420" s="29">
        <f t="shared" si="438"/>
        <v>1</v>
      </c>
      <c r="L420" s="29">
        <f t="shared" si="438"/>
        <v>75600</v>
      </c>
      <c r="M420" s="29">
        <f t="shared" si="438"/>
        <v>0</v>
      </c>
      <c r="N420" s="29">
        <f t="shared" si="438"/>
        <v>0</v>
      </c>
      <c r="O420" s="29">
        <f t="shared" si="438"/>
        <v>1</v>
      </c>
      <c r="P420" s="81">
        <f t="shared" si="438"/>
        <v>75600</v>
      </c>
      <c r="Q420" s="31">
        <f t="shared" si="438"/>
        <v>0</v>
      </c>
      <c r="R420" s="29">
        <f t="shared" si="438"/>
        <v>0</v>
      </c>
      <c r="S420" s="29">
        <f t="shared" si="438"/>
        <v>1</v>
      </c>
      <c r="T420" s="29">
        <f t="shared" si="438"/>
        <v>3836185</v>
      </c>
      <c r="U420" s="29">
        <f t="shared" si="438"/>
        <v>0</v>
      </c>
      <c r="V420" s="29">
        <f t="shared" si="438"/>
        <v>0</v>
      </c>
      <c r="W420" s="29">
        <f t="shared" si="438"/>
        <v>0</v>
      </c>
      <c r="X420" s="29">
        <f t="shared" si="438"/>
        <v>0</v>
      </c>
      <c r="Y420" s="29">
        <f t="shared" si="438"/>
        <v>0</v>
      </c>
      <c r="Z420" s="29">
        <f t="shared" si="438"/>
        <v>0</v>
      </c>
      <c r="AA420" s="29">
        <f t="shared" si="438"/>
        <v>0</v>
      </c>
      <c r="AB420" s="29">
        <f t="shared" si="438"/>
        <v>0</v>
      </c>
      <c r="AC420" s="29">
        <f t="shared" si="438"/>
        <v>1</v>
      </c>
      <c r="AD420" s="82">
        <f t="shared" si="438"/>
        <v>3836185</v>
      </c>
      <c r="AE420" s="27">
        <f t="shared" si="438"/>
        <v>2</v>
      </c>
      <c r="AF420" s="29">
        <f t="shared" si="438"/>
        <v>3911785</v>
      </c>
      <c r="AG420" s="29">
        <f t="shared" si="438"/>
        <v>0</v>
      </c>
      <c r="AH420" s="81">
        <f t="shared" si="438"/>
        <v>0</v>
      </c>
    </row>
    <row r="421" spans="2:34" ht="24" customHeight="1" x14ac:dyDescent="0.15">
      <c r="B421" s="415" t="s">
        <v>165</v>
      </c>
      <c r="C421" s="416"/>
      <c r="D421" s="416"/>
      <c r="E421" s="417"/>
      <c r="F421" s="64" t="s">
        <v>87</v>
      </c>
      <c r="G421" s="25"/>
      <c r="H421" s="20"/>
      <c r="I421" s="20">
        <v>2</v>
      </c>
      <c r="J421" s="20">
        <v>101400</v>
      </c>
      <c r="K421" s="20"/>
      <c r="L421" s="20"/>
      <c r="M421" s="20"/>
      <c r="N421" s="20"/>
      <c r="O421" s="20">
        <f>G421+I421+K421+M421</f>
        <v>2</v>
      </c>
      <c r="P421" s="65">
        <f>H421+J421+L421+N421</f>
        <v>101400</v>
      </c>
      <c r="Q421" s="23"/>
      <c r="R421" s="20"/>
      <c r="S421" s="20"/>
      <c r="T421" s="20"/>
      <c r="U421" s="20">
        <v>1</v>
      </c>
      <c r="V421" s="20">
        <v>1059600</v>
      </c>
      <c r="W421" s="20"/>
      <c r="X421" s="20"/>
      <c r="Y421" s="20"/>
      <c r="Z421" s="20"/>
      <c r="AA421" s="20"/>
      <c r="AB421" s="20"/>
      <c r="AC421" s="20">
        <f>Q421+S421+U421+W421+Y421+AA421</f>
        <v>1</v>
      </c>
      <c r="AD421" s="66">
        <f>R421+T421+V421+X421+Z421+AB421</f>
        <v>1059600</v>
      </c>
      <c r="AE421" s="25">
        <f>O421+AC421</f>
        <v>3</v>
      </c>
      <c r="AF421" s="20">
        <f>P421+AD421</f>
        <v>1161000</v>
      </c>
      <c r="AG421" s="20">
        <v>1</v>
      </c>
      <c r="AH421" s="65">
        <v>1059600</v>
      </c>
    </row>
    <row r="422" spans="2:34" ht="24" customHeight="1" x14ac:dyDescent="0.15">
      <c r="B422" s="415"/>
      <c r="C422" s="416"/>
      <c r="D422" s="416"/>
      <c r="E422" s="417"/>
      <c r="F422" s="67" t="s">
        <v>88</v>
      </c>
      <c r="G422" s="68"/>
      <c r="H422" s="69"/>
      <c r="I422" s="69"/>
      <c r="J422" s="69"/>
      <c r="K422" s="69"/>
      <c r="L422" s="69"/>
      <c r="M422" s="69"/>
      <c r="N422" s="69"/>
      <c r="O422" s="69">
        <f>G422+I422+K422+M422</f>
        <v>0</v>
      </c>
      <c r="P422" s="70">
        <f t="shared" ref="P422:P423" si="439">H422+J422+L422+N422</f>
        <v>0</v>
      </c>
      <c r="Q422" s="71"/>
      <c r="R422" s="69"/>
      <c r="S422" s="69"/>
      <c r="T422" s="69"/>
      <c r="U422" s="69"/>
      <c r="V422" s="69"/>
      <c r="W422" s="69"/>
      <c r="X422" s="69"/>
      <c r="Y422" s="69"/>
      <c r="Z422" s="69"/>
      <c r="AA422" s="69"/>
      <c r="AB422" s="69"/>
      <c r="AC422" s="69">
        <f t="shared" ref="AC422:AD423" si="440">Q422+S422+U422+W422+Y422+AA422</f>
        <v>0</v>
      </c>
      <c r="AD422" s="72">
        <f t="shared" si="440"/>
        <v>0</v>
      </c>
      <c r="AE422" s="68">
        <f t="shared" ref="AE422:AF423" si="441">O422+AC422</f>
        <v>0</v>
      </c>
      <c r="AF422" s="69">
        <f t="shared" si="441"/>
        <v>0</v>
      </c>
      <c r="AG422" s="69"/>
      <c r="AH422" s="70"/>
    </row>
    <row r="423" spans="2:34" ht="24" customHeight="1" x14ac:dyDescent="0.15">
      <c r="B423" s="415"/>
      <c r="C423" s="416"/>
      <c r="D423" s="416"/>
      <c r="E423" s="417"/>
      <c r="F423" s="73" t="s">
        <v>89</v>
      </c>
      <c r="G423" s="74"/>
      <c r="H423" s="75"/>
      <c r="I423" s="75"/>
      <c r="J423" s="75"/>
      <c r="K423" s="75"/>
      <c r="L423" s="75"/>
      <c r="M423" s="75"/>
      <c r="N423" s="75"/>
      <c r="O423" s="75">
        <f>G423+I423+K423+M423</f>
        <v>0</v>
      </c>
      <c r="P423" s="76">
        <f t="shared" si="439"/>
        <v>0</v>
      </c>
      <c r="Q423" s="77"/>
      <c r="R423" s="75"/>
      <c r="S423" s="75"/>
      <c r="T423" s="75"/>
      <c r="U423" s="75"/>
      <c r="V423" s="75"/>
      <c r="W423" s="75"/>
      <c r="X423" s="75"/>
      <c r="Y423" s="75"/>
      <c r="Z423" s="75"/>
      <c r="AA423" s="75"/>
      <c r="AB423" s="75"/>
      <c r="AC423" s="75">
        <f t="shared" si="440"/>
        <v>0</v>
      </c>
      <c r="AD423" s="78">
        <f t="shared" si="440"/>
        <v>0</v>
      </c>
      <c r="AE423" s="74">
        <f t="shared" si="441"/>
        <v>0</v>
      </c>
      <c r="AF423" s="75">
        <f t="shared" si="441"/>
        <v>0</v>
      </c>
      <c r="AG423" s="79"/>
      <c r="AH423" s="118"/>
    </row>
    <row r="424" spans="2:34" ht="24" customHeight="1" thickBot="1" x14ac:dyDescent="0.2">
      <c r="B424" s="426"/>
      <c r="C424" s="427"/>
      <c r="D424" s="427"/>
      <c r="E424" s="434"/>
      <c r="F424" s="26" t="s">
        <v>15</v>
      </c>
      <c r="G424" s="27">
        <f>SUM(G421:G423)</f>
        <v>0</v>
      </c>
      <c r="H424" s="29">
        <f t="shared" ref="H424:AH424" si="442">SUM(H421:H423)</f>
        <v>0</v>
      </c>
      <c r="I424" s="29">
        <f t="shared" si="442"/>
        <v>2</v>
      </c>
      <c r="J424" s="29">
        <f t="shared" si="442"/>
        <v>101400</v>
      </c>
      <c r="K424" s="29">
        <f t="shared" si="442"/>
        <v>0</v>
      </c>
      <c r="L424" s="29">
        <f t="shared" si="442"/>
        <v>0</v>
      </c>
      <c r="M424" s="29">
        <f t="shared" si="442"/>
        <v>0</v>
      </c>
      <c r="N424" s="29">
        <f t="shared" si="442"/>
        <v>0</v>
      </c>
      <c r="O424" s="29">
        <f t="shared" si="442"/>
        <v>2</v>
      </c>
      <c r="P424" s="81">
        <f t="shared" si="442"/>
        <v>101400</v>
      </c>
      <c r="Q424" s="31">
        <f t="shared" si="442"/>
        <v>0</v>
      </c>
      <c r="R424" s="29">
        <f t="shared" si="442"/>
        <v>0</v>
      </c>
      <c r="S424" s="29">
        <f t="shared" si="442"/>
        <v>0</v>
      </c>
      <c r="T424" s="29">
        <f t="shared" si="442"/>
        <v>0</v>
      </c>
      <c r="U424" s="29">
        <f t="shared" si="442"/>
        <v>1</v>
      </c>
      <c r="V424" s="29">
        <f t="shared" si="442"/>
        <v>1059600</v>
      </c>
      <c r="W424" s="29">
        <f t="shared" si="442"/>
        <v>0</v>
      </c>
      <c r="X424" s="29">
        <f t="shared" si="442"/>
        <v>0</v>
      </c>
      <c r="Y424" s="29">
        <f t="shared" si="442"/>
        <v>0</v>
      </c>
      <c r="Z424" s="29">
        <f t="shared" si="442"/>
        <v>0</v>
      </c>
      <c r="AA424" s="29">
        <f t="shared" si="442"/>
        <v>0</v>
      </c>
      <c r="AB424" s="29">
        <f t="shared" si="442"/>
        <v>0</v>
      </c>
      <c r="AC424" s="29">
        <f t="shared" si="442"/>
        <v>1</v>
      </c>
      <c r="AD424" s="82">
        <f t="shared" si="442"/>
        <v>1059600</v>
      </c>
      <c r="AE424" s="27">
        <f t="shared" si="442"/>
        <v>3</v>
      </c>
      <c r="AF424" s="29">
        <f t="shared" si="442"/>
        <v>1161000</v>
      </c>
      <c r="AG424" s="29">
        <f t="shared" si="442"/>
        <v>1</v>
      </c>
      <c r="AH424" s="81">
        <f t="shared" si="442"/>
        <v>1059600</v>
      </c>
    </row>
    <row r="425" spans="2:34" ht="24" customHeight="1" x14ac:dyDescent="0.15">
      <c r="B425" s="415" t="s">
        <v>166</v>
      </c>
      <c r="C425" s="416"/>
      <c r="D425" s="416"/>
      <c r="E425" s="417"/>
      <c r="F425" s="64" t="s">
        <v>129</v>
      </c>
      <c r="G425" s="25">
        <v>0</v>
      </c>
      <c r="H425" s="20">
        <v>0</v>
      </c>
      <c r="I425" s="20">
        <v>0</v>
      </c>
      <c r="J425" s="20">
        <v>0</v>
      </c>
      <c r="K425" s="20">
        <v>0</v>
      </c>
      <c r="L425" s="20">
        <v>0</v>
      </c>
      <c r="M425" s="20">
        <v>1</v>
      </c>
      <c r="N425" s="20">
        <v>32000</v>
      </c>
      <c r="O425" s="20">
        <f>G425+I425+K425+M425</f>
        <v>1</v>
      </c>
      <c r="P425" s="65">
        <f>H425+J425+L425+N425</f>
        <v>32000</v>
      </c>
      <c r="Q425" s="23">
        <v>0</v>
      </c>
      <c r="R425" s="20">
        <v>0</v>
      </c>
      <c r="S425" s="20">
        <v>0</v>
      </c>
      <c r="T425" s="20">
        <v>0</v>
      </c>
      <c r="U425" s="20">
        <v>0</v>
      </c>
      <c r="V425" s="20">
        <v>0</v>
      </c>
      <c r="W425" s="20">
        <v>0</v>
      </c>
      <c r="X425" s="20">
        <v>0</v>
      </c>
      <c r="Y425" s="20">
        <v>0</v>
      </c>
      <c r="Z425" s="20">
        <v>0</v>
      </c>
      <c r="AA425" s="20">
        <v>0</v>
      </c>
      <c r="AB425" s="20">
        <v>0</v>
      </c>
      <c r="AC425" s="20">
        <f>Q425+S425+U425+W425+Y425+AA425</f>
        <v>0</v>
      </c>
      <c r="AD425" s="66">
        <f>R425+T425+V425+X425+Z425+AB425</f>
        <v>0</v>
      </c>
      <c r="AE425" s="25">
        <f>O425+AC425</f>
        <v>1</v>
      </c>
      <c r="AF425" s="20">
        <f>P425+AD425</f>
        <v>32000</v>
      </c>
      <c r="AG425" s="20">
        <v>1</v>
      </c>
      <c r="AH425" s="65">
        <v>32000</v>
      </c>
    </row>
    <row r="426" spans="2:34" ht="24" customHeight="1" x14ac:dyDescent="0.15">
      <c r="B426" s="415"/>
      <c r="C426" s="416"/>
      <c r="D426" s="416"/>
      <c r="E426" s="417"/>
      <c r="F426" s="67" t="s">
        <v>130</v>
      </c>
      <c r="G426" s="68">
        <v>0</v>
      </c>
      <c r="H426" s="69">
        <v>0</v>
      </c>
      <c r="I426" s="69">
        <v>0</v>
      </c>
      <c r="J426" s="69">
        <v>0</v>
      </c>
      <c r="K426" s="69">
        <v>0</v>
      </c>
      <c r="L426" s="69">
        <v>0</v>
      </c>
      <c r="M426" s="69">
        <v>0</v>
      </c>
      <c r="N426" s="69">
        <v>0</v>
      </c>
      <c r="O426" s="69">
        <f>G426+I426+K426+M426</f>
        <v>0</v>
      </c>
      <c r="P426" s="70">
        <f t="shared" ref="P426:P427" si="443">H426+J426+L426+N426</f>
        <v>0</v>
      </c>
      <c r="Q426" s="71">
        <v>0</v>
      </c>
      <c r="R426" s="69">
        <v>0</v>
      </c>
      <c r="S426" s="69">
        <v>0</v>
      </c>
      <c r="T426" s="69">
        <v>0</v>
      </c>
      <c r="U426" s="69">
        <v>0</v>
      </c>
      <c r="V426" s="69">
        <v>0</v>
      </c>
      <c r="W426" s="69">
        <v>0</v>
      </c>
      <c r="X426" s="69">
        <v>0</v>
      </c>
      <c r="Y426" s="69">
        <v>0</v>
      </c>
      <c r="Z426" s="69">
        <v>0</v>
      </c>
      <c r="AA426" s="69">
        <v>0</v>
      </c>
      <c r="AB426" s="69">
        <v>0</v>
      </c>
      <c r="AC426" s="69">
        <f t="shared" ref="AC426:AD427" si="444">Q426+S426+U426+W426+Y426+AA426</f>
        <v>0</v>
      </c>
      <c r="AD426" s="72">
        <f t="shared" si="444"/>
        <v>0</v>
      </c>
      <c r="AE426" s="68">
        <f t="shared" ref="AE426:AF427" si="445">O426+AC426</f>
        <v>0</v>
      </c>
      <c r="AF426" s="69">
        <f t="shared" si="445"/>
        <v>0</v>
      </c>
      <c r="AG426" s="69">
        <v>0</v>
      </c>
      <c r="AH426" s="70">
        <v>0</v>
      </c>
    </row>
    <row r="427" spans="2:34" ht="24" customHeight="1" x14ac:dyDescent="0.15">
      <c r="B427" s="415"/>
      <c r="C427" s="416"/>
      <c r="D427" s="416"/>
      <c r="E427" s="417"/>
      <c r="F427" s="73" t="s">
        <v>131</v>
      </c>
      <c r="G427" s="74">
        <v>0</v>
      </c>
      <c r="H427" s="75">
        <v>0</v>
      </c>
      <c r="I427" s="75">
        <v>0</v>
      </c>
      <c r="J427" s="75">
        <v>0</v>
      </c>
      <c r="K427" s="75">
        <v>0</v>
      </c>
      <c r="L427" s="75">
        <v>0</v>
      </c>
      <c r="M427" s="75">
        <v>0</v>
      </c>
      <c r="N427" s="75">
        <v>0</v>
      </c>
      <c r="O427" s="75">
        <f>G427+I427+K427+M427</f>
        <v>0</v>
      </c>
      <c r="P427" s="76">
        <f t="shared" si="443"/>
        <v>0</v>
      </c>
      <c r="Q427" s="77">
        <v>0</v>
      </c>
      <c r="R427" s="75">
        <v>0</v>
      </c>
      <c r="S427" s="75">
        <v>0</v>
      </c>
      <c r="T427" s="75">
        <v>0</v>
      </c>
      <c r="U427" s="75">
        <v>0</v>
      </c>
      <c r="V427" s="75">
        <v>0</v>
      </c>
      <c r="W427" s="75">
        <v>0</v>
      </c>
      <c r="X427" s="75">
        <v>0</v>
      </c>
      <c r="Y427" s="75">
        <v>0</v>
      </c>
      <c r="Z427" s="75">
        <v>0</v>
      </c>
      <c r="AA427" s="75">
        <v>0</v>
      </c>
      <c r="AB427" s="75">
        <v>0</v>
      </c>
      <c r="AC427" s="75">
        <f t="shared" si="444"/>
        <v>0</v>
      </c>
      <c r="AD427" s="78">
        <f t="shared" si="444"/>
        <v>0</v>
      </c>
      <c r="AE427" s="74">
        <f t="shared" si="445"/>
        <v>0</v>
      </c>
      <c r="AF427" s="75">
        <f t="shared" si="445"/>
        <v>0</v>
      </c>
      <c r="AG427" s="75">
        <v>0</v>
      </c>
      <c r="AH427" s="76">
        <v>0</v>
      </c>
    </row>
    <row r="428" spans="2:34" ht="24" customHeight="1" thickBot="1" x14ac:dyDescent="0.2">
      <c r="B428" s="415"/>
      <c r="C428" s="416"/>
      <c r="D428" s="416"/>
      <c r="E428" s="417"/>
      <c r="F428" s="26" t="s">
        <v>15</v>
      </c>
      <c r="G428" s="27">
        <f>SUM(G425:G427)</f>
        <v>0</v>
      </c>
      <c r="H428" s="29">
        <f t="shared" ref="H428:AH428" si="446">SUM(H425:H427)</f>
        <v>0</v>
      </c>
      <c r="I428" s="29">
        <f t="shared" si="446"/>
        <v>0</v>
      </c>
      <c r="J428" s="29">
        <f t="shared" si="446"/>
        <v>0</v>
      </c>
      <c r="K428" s="29">
        <f t="shared" si="446"/>
        <v>0</v>
      </c>
      <c r="L428" s="29">
        <f t="shared" si="446"/>
        <v>0</v>
      </c>
      <c r="M428" s="29">
        <f t="shared" si="446"/>
        <v>1</v>
      </c>
      <c r="N428" s="29">
        <f t="shared" si="446"/>
        <v>32000</v>
      </c>
      <c r="O428" s="29">
        <f t="shared" si="446"/>
        <v>1</v>
      </c>
      <c r="P428" s="81">
        <f t="shared" si="446"/>
        <v>32000</v>
      </c>
      <c r="Q428" s="31">
        <f t="shared" si="446"/>
        <v>0</v>
      </c>
      <c r="R428" s="29">
        <f t="shared" si="446"/>
        <v>0</v>
      </c>
      <c r="S428" s="29">
        <f t="shared" si="446"/>
        <v>0</v>
      </c>
      <c r="T428" s="29">
        <f t="shared" si="446"/>
        <v>0</v>
      </c>
      <c r="U428" s="29">
        <f t="shared" si="446"/>
        <v>0</v>
      </c>
      <c r="V428" s="29">
        <f t="shared" si="446"/>
        <v>0</v>
      </c>
      <c r="W428" s="29">
        <f t="shared" si="446"/>
        <v>0</v>
      </c>
      <c r="X428" s="29">
        <f t="shared" si="446"/>
        <v>0</v>
      </c>
      <c r="Y428" s="29">
        <f t="shared" si="446"/>
        <v>0</v>
      </c>
      <c r="Z428" s="29">
        <f t="shared" si="446"/>
        <v>0</v>
      </c>
      <c r="AA428" s="29">
        <f t="shared" si="446"/>
        <v>0</v>
      </c>
      <c r="AB428" s="29">
        <f t="shared" si="446"/>
        <v>0</v>
      </c>
      <c r="AC428" s="29">
        <f t="shared" si="446"/>
        <v>0</v>
      </c>
      <c r="AD428" s="82">
        <f t="shared" si="446"/>
        <v>0</v>
      </c>
      <c r="AE428" s="27">
        <f t="shared" si="446"/>
        <v>1</v>
      </c>
      <c r="AF428" s="29">
        <f t="shared" si="446"/>
        <v>32000</v>
      </c>
      <c r="AG428" s="29">
        <f t="shared" si="446"/>
        <v>1</v>
      </c>
      <c r="AH428" s="81">
        <f t="shared" si="446"/>
        <v>32000</v>
      </c>
    </row>
    <row r="429" spans="2:34" ht="24" customHeight="1" x14ac:dyDescent="0.15">
      <c r="B429" s="439" t="s">
        <v>167</v>
      </c>
      <c r="C429" s="440"/>
      <c r="D429" s="440"/>
      <c r="E429" s="441"/>
      <c r="F429" s="64" t="s">
        <v>87</v>
      </c>
      <c r="G429" s="25"/>
      <c r="H429" s="20"/>
      <c r="I429" s="20"/>
      <c r="J429" s="20"/>
      <c r="K429" s="20"/>
      <c r="L429" s="20"/>
      <c r="M429" s="20"/>
      <c r="N429" s="20"/>
      <c r="O429" s="20">
        <f>G429+I429+K429+M429</f>
        <v>0</v>
      </c>
      <c r="P429" s="65">
        <f>H429+J429+L429+N429</f>
        <v>0</v>
      </c>
      <c r="Q429" s="23"/>
      <c r="R429" s="20"/>
      <c r="S429" s="20"/>
      <c r="T429" s="20"/>
      <c r="U429" s="20"/>
      <c r="V429" s="20"/>
      <c r="W429" s="20"/>
      <c r="X429" s="20"/>
      <c r="Y429" s="20"/>
      <c r="Z429" s="20"/>
      <c r="AA429" s="20"/>
      <c r="AB429" s="20"/>
      <c r="AC429" s="20">
        <f>Q429+S429+U429+W429+Y429+AA429</f>
        <v>0</v>
      </c>
      <c r="AD429" s="66">
        <f>R429+T429+V429+X429+Z429+AB429</f>
        <v>0</v>
      </c>
      <c r="AE429" s="25">
        <f>O429+AC429</f>
        <v>0</v>
      </c>
      <c r="AF429" s="20">
        <f>P429+AD429</f>
        <v>0</v>
      </c>
      <c r="AG429" s="20"/>
      <c r="AH429" s="65"/>
    </row>
    <row r="430" spans="2:34" ht="24" customHeight="1" x14ac:dyDescent="0.15">
      <c r="B430" s="442"/>
      <c r="C430" s="443"/>
      <c r="D430" s="443"/>
      <c r="E430" s="444"/>
      <c r="F430" s="67" t="s">
        <v>88</v>
      </c>
      <c r="G430" s="68"/>
      <c r="H430" s="69"/>
      <c r="I430" s="69"/>
      <c r="J430" s="69"/>
      <c r="K430" s="69"/>
      <c r="L430" s="69"/>
      <c r="M430" s="69"/>
      <c r="N430" s="69"/>
      <c r="O430" s="69">
        <f>G430+I430+K430+M430</f>
        <v>0</v>
      </c>
      <c r="P430" s="70">
        <f t="shared" ref="P430:P431" si="447">H430+J430+L430+N430</f>
        <v>0</v>
      </c>
      <c r="Q430" s="71"/>
      <c r="R430" s="69"/>
      <c r="S430" s="69"/>
      <c r="T430" s="69"/>
      <c r="U430" s="69"/>
      <c r="V430" s="69"/>
      <c r="W430" s="69"/>
      <c r="X430" s="69"/>
      <c r="Y430" s="69"/>
      <c r="Z430" s="69"/>
      <c r="AA430" s="69"/>
      <c r="AB430" s="69"/>
      <c r="AC430" s="69">
        <f t="shared" ref="AC430:AD431" si="448">Q430+S430+U430+W430+Y430+AA430</f>
        <v>0</v>
      </c>
      <c r="AD430" s="72">
        <f t="shared" si="448"/>
        <v>0</v>
      </c>
      <c r="AE430" s="68">
        <f t="shared" ref="AE430:AF431" si="449">O430+AC430</f>
        <v>0</v>
      </c>
      <c r="AF430" s="69">
        <f t="shared" si="449"/>
        <v>0</v>
      </c>
      <c r="AG430" s="69"/>
      <c r="AH430" s="70"/>
    </row>
    <row r="431" spans="2:34" ht="24" customHeight="1" x14ac:dyDescent="0.15">
      <c r="B431" s="442"/>
      <c r="C431" s="443"/>
      <c r="D431" s="443"/>
      <c r="E431" s="444"/>
      <c r="F431" s="73" t="s">
        <v>89</v>
      </c>
      <c r="G431" s="74"/>
      <c r="H431" s="75"/>
      <c r="I431" s="75"/>
      <c r="J431" s="75"/>
      <c r="K431" s="75"/>
      <c r="L431" s="75"/>
      <c r="M431" s="75"/>
      <c r="N431" s="75"/>
      <c r="O431" s="75">
        <f>G431+I431+K431+M431</f>
        <v>0</v>
      </c>
      <c r="P431" s="76">
        <f t="shared" si="447"/>
        <v>0</v>
      </c>
      <c r="Q431" s="77"/>
      <c r="R431" s="75"/>
      <c r="S431" s="75"/>
      <c r="T431" s="75"/>
      <c r="U431" s="75"/>
      <c r="V431" s="75"/>
      <c r="W431" s="75"/>
      <c r="X431" s="75"/>
      <c r="Y431" s="75"/>
      <c r="Z431" s="75"/>
      <c r="AA431" s="75"/>
      <c r="AB431" s="75"/>
      <c r="AC431" s="75">
        <f t="shared" si="448"/>
        <v>0</v>
      </c>
      <c r="AD431" s="78">
        <f t="shared" si="448"/>
        <v>0</v>
      </c>
      <c r="AE431" s="74">
        <f t="shared" si="449"/>
        <v>0</v>
      </c>
      <c r="AF431" s="75">
        <f t="shared" si="449"/>
        <v>0</v>
      </c>
      <c r="AG431" s="79"/>
      <c r="AH431" s="118"/>
    </row>
    <row r="432" spans="2:34" ht="24" customHeight="1" thickBot="1" x14ac:dyDescent="0.2">
      <c r="B432" s="445"/>
      <c r="C432" s="446"/>
      <c r="D432" s="446"/>
      <c r="E432" s="447"/>
      <c r="F432" s="26" t="s">
        <v>15</v>
      </c>
      <c r="G432" s="27">
        <f>SUM(G429:G431)</f>
        <v>0</v>
      </c>
      <c r="H432" s="29">
        <f t="shared" ref="H432:AH432" si="450">SUM(H429:H431)</f>
        <v>0</v>
      </c>
      <c r="I432" s="29">
        <f t="shared" si="450"/>
        <v>0</v>
      </c>
      <c r="J432" s="29">
        <f t="shared" si="450"/>
        <v>0</v>
      </c>
      <c r="K432" s="29">
        <f t="shared" si="450"/>
        <v>0</v>
      </c>
      <c r="L432" s="29">
        <f t="shared" si="450"/>
        <v>0</v>
      </c>
      <c r="M432" s="29">
        <f t="shared" si="450"/>
        <v>0</v>
      </c>
      <c r="N432" s="29">
        <f t="shared" si="450"/>
        <v>0</v>
      </c>
      <c r="O432" s="29">
        <f t="shared" si="450"/>
        <v>0</v>
      </c>
      <c r="P432" s="81">
        <f t="shared" si="450"/>
        <v>0</v>
      </c>
      <c r="Q432" s="31">
        <f t="shared" si="450"/>
        <v>0</v>
      </c>
      <c r="R432" s="29">
        <f t="shared" si="450"/>
        <v>0</v>
      </c>
      <c r="S432" s="29">
        <f t="shared" si="450"/>
        <v>0</v>
      </c>
      <c r="T432" s="29">
        <f t="shared" si="450"/>
        <v>0</v>
      </c>
      <c r="U432" s="29">
        <f t="shared" si="450"/>
        <v>0</v>
      </c>
      <c r="V432" s="29">
        <f t="shared" si="450"/>
        <v>0</v>
      </c>
      <c r="W432" s="29">
        <f t="shared" si="450"/>
        <v>0</v>
      </c>
      <c r="X432" s="29">
        <f t="shared" si="450"/>
        <v>0</v>
      </c>
      <c r="Y432" s="29">
        <f t="shared" si="450"/>
        <v>0</v>
      </c>
      <c r="Z432" s="29">
        <f t="shared" si="450"/>
        <v>0</v>
      </c>
      <c r="AA432" s="29">
        <f t="shared" si="450"/>
        <v>0</v>
      </c>
      <c r="AB432" s="29">
        <f t="shared" si="450"/>
        <v>0</v>
      </c>
      <c r="AC432" s="29">
        <f t="shared" si="450"/>
        <v>0</v>
      </c>
      <c r="AD432" s="82">
        <f t="shared" si="450"/>
        <v>0</v>
      </c>
      <c r="AE432" s="27">
        <f t="shared" si="450"/>
        <v>0</v>
      </c>
      <c r="AF432" s="29">
        <f t="shared" si="450"/>
        <v>0</v>
      </c>
      <c r="AG432" s="29">
        <f t="shared" si="450"/>
        <v>0</v>
      </c>
      <c r="AH432" s="81">
        <f t="shared" si="450"/>
        <v>0</v>
      </c>
    </row>
    <row r="433" spans="2:34" ht="24" customHeight="1" x14ac:dyDescent="0.15">
      <c r="B433" s="415" t="s">
        <v>168</v>
      </c>
      <c r="C433" s="416"/>
      <c r="D433" s="416"/>
      <c r="E433" s="417"/>
      <c r="F433" s="64" t="s">
        <v>87</v>
      </c>
      <c r="G433" s="25">
        <v>6</v>
      </c>
      <c r="H433" s="20">
        <v>56408</v>
      </c>
      <c r="I433" s="20">
        <v>8</v>
      </c>
      <c r="J433" s="20">
        <v>28850</v>
      </c>
      <c r="K433" s="20">
        <v>4</v>
      </c>
      <c r="L433" s="20">
        <v>3700</v>
      </c>
      <c r="M433" s="20">
        <v>3</v>
      </c>
      <c r="N433" s="20">
        <v>399456</v>
      </c>
      <c r="O433" s="20">
        <f>G433+I433+K433+M433</f>
        <v>21</v>
      </c>
      <c r="P433" s="65">
        <f>H433+J433+L433+N433</f>
        <v>488414</v>
      </c>
      <c r="Q433" s="23">
        <v>2</v>
      </c>
      <c r="R433" s="20">
        <v>346140</v>
      </c>
      <c r="S433" s="20"/>
      <c r="T433" s="20"/>
      <c r="U433" s="20"/>
      <c r="V433" s="20"/>
      <c r="W433" s="20"/>
      <c r="X433" s="20"/>
      <c r="Y433" s="20"/>
      <c r="Z433" s="20"/>
      <c r="AA433" s="20"/>
      <c r="AB433" s="20"/>
      <c r="AC433" s="20">
        <f>Q433+S433+U433+W433+Y433+AA433</f>
        <v>2</v>
      </c>
      <c r="AD433" s="66">
        <f>R433+T433+V433+X433+Z433+AB433</f>
        <v>346140</v>
      </c>
      <c r="AE433" s="25">
        <f>O433+AC433</f>
        <v>23</v>
      </c>
      <c r="AF433" s="20">
        <f>P433+AD433</f>
        <v>834554</v>
      </c>
      <c r="AG433" s="20">
        <v>3</v>
      </c>
      <c r="AH433" s="65">
        <v>705996</v>
      </c>
    </row>
    <row r="434" spans="2:34" ht="24" customHeight="1" x14ac:dyDescent="0.15">
      <c r="B434" s="415"/>
      <c r="C434" s="416"/>
      <c r="D434" s="416"/>
      <c r="E434" s="417"/>
      <c r="F434" s="67" t="s">
        <v>88</v>
      </c>
      <c r="G434" s="68"/>
      <c r="H434" s="69"/>
      <c r="I434" s="69"/>
      <c r="J434" s="69"/>
      <c r="K434" s="69"/>
      <c r="L434" s="69"/>
      <c r="M434" s="69"/>
      <c r="N434" s="69"/>
      <c r="O434" s="69">
        <f>G434+I434+K434+M434</f>
        <v>0</v>
      </c>
      <c r="P434" s="70">
        <f t="shared" ref="P434:P435" si="451">H434+J434+L434+N434</f>
        <v>0</v>
      </c>
      <c r="Q434" s="71"/>
      <c r="R434" s="69"/>
      <c r="S434" s="69"/>
      <c r="T434" s="69"/>
      <c r="U434" s="69"/>
      <c r="V434" s="69"/>
      <c r="W434" s="69"/>
      <c r="X434" s="69"/>
      <c r="Y434" s="69"/>
      <c r="Z434" s="69"/>
      <c r="AA434" s="69"/>
      <c r="AB434" s="69"/>
      <c r="AC434" s="69">
        <f t="shared" ref="AC434:AD435" si="452">Q434+S434+U434+W434+Y434+AA434</f>
        <v>0</v>
      </c>
      <c r="AD434" s="72">
        <f t="shared" si="452"/>
        <v>0</v>
      </c>
      <c r="AE434" s="68">
        <f t="shared" ref="AE434:AF435" si="453">O434+AC434</f>
        <v>0</v>
      </c>
      <c r="AF434" s="69">
        <f t="shared" si="453"/>
        <v>0</v>
      </c>
      <c r="AG434" s="69"/>
      <c r="AH434" s="70"/>
    </row>
    <row r="435" spans="2:34" ht="24" customHeight="1" x14ac:dyDescent="0.15">
      <c r="B435" s="415"/>
      <c r="C435" s="416"/>
      <c r="D435" s="416"/>
      <c r="E435" s="417"/>
      <c r="F435" s="73" t="s">
        <v>89</v>
      </c>
      <c r="G435" s="74"/>
      <c r="H435" s="75"/>
      <c r="I435" s="75"/>
      <c r="J435" s="75"/>
      <c r="K435" s="75"/>
      <c r="L435" s="75"/>
      <c r="M435" s="75"/>
      <c r="N435" s="75"/>
      <c r="O435" s="75">
        <f>G435+I435+K435+M435</f>
        <v>0</v>
      </c>
      <c r="P435" s="76">
        <f t="shared" si="451"/>
        <v>0</v>
      </c>
      <c r="Q435" s="77"/>
      <c r="R435" s="75"/>
      <c r="S435" s="75"/>
      <c r="T435" s="75"/>
      <c r="U435" s="75"/>
      <c r="V435" s="75"/>
      <c r="W435" s="75"/>
      <c r="X435" s="75"/>
      <c r="Y435" s="75"/>
      <c r="Z435" s="75"/>
      <c r="AA435" s="75"/>
      <c r="AB435" s="75"/>
      <c r="AC435" s="75">
        <f t="shared" si="452"/>
        <v>0</v>
      </c>
      <c r="AD435" s="78">
        <f t="shared" si="452"/>
        <v>0</v>
      </c>
      <c r="AE435" s="74">
        <f t="shared" si="453"/>
        <v>0</v>
      </c>
      <c r="AF435" s="75">
        <f t="shared" si="453"/>
        <v>0</v>
      </c>
      <c r="AG435" s="79"/>
      <c r="AH435" s="118"/>
    </row>
    <row r="436" spans="2:34" ht="24" customHeight="1" thickBot="1" x14ac:dyDescent="0.2">
      <c r="B436" s="415"/>
      <c r="C436" s="416"/>
      <c r="D436" s="416"/>
      <c r="E436" s="417"/>
      <c r="F436" s="26" t="s">
        <v>15</v>
      </c>
      <c r="G436" s="27">
        <f>SUM(G433:G435)</f>
        <v>6</v>
      </c>
      <c r="H436" s="29">
        <f t="shared" ref="H436:AH436" si="454">SUM(H433:H435)</f>
        <v>56408</v>
      </c>
      <c r="I436" s="29">
        <f t="shared" si="454"/>
        <v>8</v>
      </c>
      <c r="J436" s="29">
        <f t="shared" si="454"/>
        <v>28850</v>
      </c>
      <c r="K436" s="29">
        <f t="shared" si="454"/>
        <v>4</v>
      </c>
      <c r="L436" s="29">
        <f t="shared" si="454"/>
        <v>3700</v>
      </c>
      <c r="M436" s="29">
        <f t="shared" si="454"/>
        <v>3</v>
      </c>
      <c r="N436" s="29">
        <f t="shared" si="454"/>
        <v>399456</v>
      </c>
      <c r="O436" s="29">
        <f t="shared" si="454"/>
        <v>21</v>
      </c>
      <c r="P436" s="81">
        <f t="shared" si="454"/>
        <v>488414</v>
      </c>
      <c r="Q436" s="31">
        <f t="shared" si="454"/>
        <v>2</v>
      </c>
      <c r="R436" s="29">
        <f t="shared" si="454"/>
        <v>346140</v>
      </c>
      <c r="S436" s="29">
        <f t="shared" si="454"/>
        <v>0</v>
      </c>
      <c r="T436" s="29">
        <f t="shared" si="454"/>
        <v>0</v>
      </c>
      <c r="U436" s="29">
        <f t="shared" si="454"/>
        <v>0</v>
      </c>
      <c r="V436" s="29">
        <f t="shared" si="454"/>
        <v>0</v>
      </c>
      <c r="W436" s="29">
        <f t="shared" si="454"/>
        <v>0</v>
      </c>
      <c r="X436" s="29">
        <f t="shared" si="454"/>
        <v>0</v>
      </c>
      <c r="Y436" s="29">
        <f t="shared" si="454"/>
        <v>0</v>
      </c>
      <c r="Z436" s="29">
        <f t="shared" si="454"/>
        <v>0</v>
      </c>
      <c r="AA436" s="29">
        <f t="shared" si="454"/>
        <v>0</v>
      </c>
      <c r="AB436" s="29">
        <f t="shared" si="454"/>
        <v>0</v>
      </c>
      <c r="AC436" s="29">
        <f t="shared" si="454"/>
        <v>2</v>
      </c>
      <c r="AD436" s="82">
        <f t="shared" si="454"/>
        <v>346140</v>
      </c>
      <c r="AE436" s="27">
        <f t="shared" si="454"/>
        <v>23</v>
      </c>
      <c r="AF436" s="29">
        <f t="shared" si="454"/>
        <v>834554</v>
      </c>
      <c r="AG436" s="29">
        <f t="shared" si="454"/>
        <v>3</v>
      </c>
      <c r="AH436" s="81">
        <f t="shared" si="454"/>
        <v>705996</v>
      </c>
    </row>
    <row r="437" spans="2:34" ht="24" customHeight="1" x14ac:dyDescent="0.15">
      <c r="B437" s="445" t="s">
        <v>169</v>
      </c>
      <c r="C437" s="446"/>
      <c r="D437" s="446"/>
      <c r="E437" s="446"/>
      <c r="F437" s="64" t="s">
        <v>87</v>
      </c>
      <c r="G437" s="25"/>
      <c r="H437" s="20"/>
      <c r="I437" s="20"/>
      <c r="J437" s="20"/>
      <c r="K437" s="20"/>
      <c r="L437" s="20"/>
      <c r="M437" s="20"/>
      <c r="N437" s="20"/>
      <c r="O437" s="20">
        <f>G437+I437+K437+M437</f>
        <v>0</v>
      </c>
      <c r="P437" s="65">
        <f>H437+J437+L437+N437</f>
        <v>0</v>
      </c>
      <c r="Q437" s="23"/>
      <c r="R437" s="20"/>
      <c r="S437" s="20"/>
      <c r="T437" s="20"/>
      <c r="U437" s="20"/>
      <c r="V437" s="20"/>
      <c r="W437" s="20"/>
      <c r="X437" s="20"/>
      <c r="Y437" s="20"/>
      <c r="Z437" s="20"/>
      <c r="AA437" s="20"/>
      <c r="AB437" s="20"/>
      <c r="AC437" s="20">
        <f>Q437+S437+U437+W437+Y437+AA437</f>
        <v>0</v>
      </c>
      <c r="AD437" s="66">
        <f>R437+T437+V437+X437+Z437+AB437</f>
        <v>0</v>
      </c>
      <c r="AE437" s="25">
        <f>O437+AC437</f>
        <v>0</v>
      </c>
      <c r="AF437" s="20">
        <f>P437+AD437</f>
        <v>0</v>
      </c>
      <c r="AG437" s="20"/>
      <c r="AH437" s="65"/>
    </row>
    <row r="438" spans="2:34" ht="24" customHeight="1" x14ac:dyDescent="0.15">
      <c r="B438" s="448"/>
      <c r="C438" s="449"/>
      <c r="D438" s="449"/>
      <c r="E438" s="449"/>
      <c r="F438" s="67" t="s">
        <v>88</v>
      </c>
      <c r="G438" s="68"/>
      <c r="H438" s="69"/>
      <c r="I438" s="69"/>
      <c r="J438" s="69"/>
      <c r="K438" s="69"/>
      <c r="L438" s="69"/>
      <c r="M438" s="69"/>
      <c r="N438" s="69"/>
      <c r="O438" s="69">
        <f>G438+I438+K438+M438</f>
        <v>0</v>
      </c>
      <c r="P438" s="70">
        <f t="shared" ref="P438:P439" si="455">H438+J438+L438+N438</f>
        <v>0</v>
      </c>
      <c r="Q438" s="71"/>
      <c r="R438" s="69"/>
      <c r="S438" s="69"/>
      <c r="T438" s="69"/>
      <c r="U438" s="69"/>
      <c r="V438" s="69"/>
      <c r="W438" s="69"/>
      <c r="X438" s="69"/>
      <c r="Y438" s="69"/>
      <c r="Z438" s="69"/>
      <c r="AA438" s="69"/>
      <c r="AB438" s="69"/>
      <c r="AC438" s="69">
        <f t="shared" ref="AC438:AD439" si="456">Q438+S438+U438+W438+Y438+AA438</f>
        <v>0</v>
      </c>
      <c r="AD438" s="72">
        <f t="shared" si="456"/>
        <v>0</v>
      </c>
      <c r="AE438" s="68">
        <f t="shared" ref="AE438:AF439" si="457">O438+AC438</f>
        <v>0</v>
      </c>
      <c r="AF438" s="69">
        <f t="shared" si="457"/>
        <v>0</v>
      </c>
      <c r="AG438" s="69"/>
      <c r="AH438" s="70"/>
    </row>
    <row r="439" spans="2:34" ht="24" customHeight="1" x14ac:dyDescent="0.15">
      <c r="B439" s="448"/>
      <c r="C439" s="449"/>
      <c r="D439" s="449"/>
      <c r="E439" s="449"/>
      <c r="F439" s="73" t="s">
        <v>89</v>
      </c>
      <c r="G439" s="74"/>
      <c r="H439" s="75"/>
      <c r="I439" s="75"/>
      <c r="J439" s="75"/>
      <c r="K439" s="75"/>
      <c r="L439" s="75"/>
      <c r="M439" s="75"/>
      <c r="N439" s="75"/>
      <c r="O439" s="75">
        <f>G439+I439+K439+M439</f>
        <v>0</v>
      </c>
      <c r="P439" s="76">
        <f t="shared" si="455"/>
        <v>0</v>
      </c>
      <c r="Q439" s="77"/>
      <c r="R439" s="75"/>
      <c r="S439" s="75"/>
      <c r="T439" s="75"/>
      <c r="U439" s="75"/>
      <c r="V439" s="75"/>
      <c r="W439" s="75"/>
      <c r="X439" s="75"/>
      <c r="Y439" s="75"/>
      <c r="Z439" s="75"/>
      <c r="AA439" s="75"/>
      <c r="AB439" s="75"/>
      <c r="AC439" s="75">
        <f t="shared" si="456"/>
        <v>0</v>
      </c>
      <c r="AD439" s="78">
        <f t="shared" si="456"/>
        <v>0</v>
      </c>
      <c r="AE439" s="74">
        <f t="shared" si="457"/>
        <v>0</v>
      </c>
      <c r="AF439" s="75">
        <f t="shared" si="457"/>
        <v>0</v>
      </c>
      <c r="AG439" s="79"/>
      <c r="AH439" s="118"/>
    </row>
    <row r="440" spans="2:34" ht="24" customHeight="1" thickBot="1" x14ac:dyDescent="0.2">
      <c r="B440" s="439"/>
      <c r="C440" s="440"/>
      <c r="D440" s="440"/>
      <c r="E440" s="440"/>
      <c r="F440" s="26" t="s">
        <v>15</v>
      </c>
      <c r="G440" s="27">
        <f>SUM(G437:G439)</f>
        <v>0</v>
      </c>
      <c r="H440" s="29">
        <f t="shared" ref="H440:AH440" si="458">SUM(H437:H439)</f>
        <v>0</v>
      </c>
      <c r="I440" s="29">
        <f t="shared" si="458"/>
        <v>0</v>
      </c>
      <c r="J440" s="29">
        <f t="shared" si="458"/>
        <v>0</v>
      </c>
      <c r="K440" s="29">
        <f t="shared" si="458"/>
        <v>0</v>
      </c>
      <c r="L440" s="29">
        <f t="shared" si="458"/>
        <v>0</v>
      </c>
      <c r="M440" s="29">
        <f t="shared" si="458"/>
        <v>0</v>
      </c>
      <c r="N440" s="29">
        <f t="shared" si="458"/>
        <v>0</v>
      </c>
      <c r="O440" s="29">
        <f t="shared" si="458"/>
        <v>0</v>
      </c>
      <c r="P440" s="81">
        <f t="shared" si="458"/>
        <v>0</v>
      </c>
      <c r="Q440" s="31">
        <f t="shared" si="458"/>
        <v>0</v>
      </c>
      <c r="R440" s="29">
        <f t="shared" si="458"/>
        <v>0</v>
      </c>
      <c r="S440" s="29">
        <f t="shared" si="458"/>
        <v>0</v>
      </c>
      <c r="T440" s="29">
        <f t="shared" si="458"/>
        <v>0</v>
      </c>
      <c r="U440" s="29">
        <f t="shared" si="458"/>
        <v>0</v>
      </c>
      <c r="V440" s="29">
        <f t="shared" si="458"/>
        <v>0</v>
      </c>
      <c r="W440" s="29">
        <f t="shared" si="458"/>
        <v>0</v>
      </c>
      <c r="X440" s="29">
        <f t="shared" si="458"/>
        <v>0</v>
      </c>
      <c r="Y440" s="29">
        <f t="shared" si="458"/>
        <v>0</v>
      </c>
      <c r="Z440" s="29">
        <f t="shared" si="458"/>
        <v>0</v>
      </c>
      <c r="AA440" s="29">
        <f t="shared" si="458"/>
        <v>0</v>
      </c>
      <c r="AB440" s="29">
        <f t="shared" si="458"/>
        <v>0</v>
      </c>
      <c r="AC440" s="29">
        <f t="shared" si="458"/>
        <v>0</v>
      </c>
      <c r="AD440" s="82">
        <f t="shared" si="458"/>
        <v>0</v>
      </c>
      <c r="AE440" s="27">
        <f t="shared" si="458"/>
        <v>0</v>
      </c>
      <c r="AF440" s="29">
        <f t="shared" si="458"/>
        <v>0</v>
      </c>
      <c r="AG440" s="29">
        <f t="shared" si="458"/>
        <v>0</v>
      </c>
      <c r="AH440" s="81">
        <f t="shared" si="458"/>
        <v>0</v>
      </c>
    </row>
    <row r="441" spans="2:34" ht="24" customHeight="1" x14ac:dyDescent="0.15">
      <c r="B441" s="415" t="s">
        <v>170</v>
      </c>
      <c r="C441" s="416"/>
      <c r="D441" s="416"/>
      <c r="E441" s="417"/>
      <c r="F441" s="64" t="s">
        <v>87</v>
      </c>
      <c r="G441" s="25"/>
      <c r="H441" s="20"/>
      <c r="I441" s="20"/>
      <c r="J441" s="20"/>
      <c r="K441" s="20"/>
      <c r="L441" s="20"/>
      <c r="M441" s="20"/>
      <c r="N441" s="20"/>
      <c r="O441" s="20">
        <f>G441+I441+K441+M441</f>
        <v>0</v>
      </c>
      <c r="P441" s="65">
        <f>H441+J441+L441+N441</f>
        <v>0</v>
      </c>
      <c r="Q441" s="23"/>
      <c r="R441" s="20"/>
      <c r="S441" s="20"/>
      <c r="T441" s="20"/>
      <c r="U441" s="20"/>
      <c r="V441" s="20"/>
      <c r="W441" s="20"/>
      <c r="X441" s="20"/>
      <c r="Y441" s="20"/>
      <c r="Z441" s="20"/>
      <c r="AA441" s="20">
        <v>1</v>
      </c>
      <c r="AB441" s="20">
        <v>8694000</v>
      </c>
      <c r="AC441" s="20">
        <f>Q441+S441+U441+W441+Y441+AA441</f>
        <v>1</v>
      </c>
      <c r="AD441" s="66">
        <f>R441+T441+V441+X441+Z441+AB441</f>
        <v>8694000</v>
      </c>
      <c r="AE441" s="25">
        <f>O441+AC441</f>
        <v>1</v>
      </c>
      <c r="AF441" s="20">
        <f>P441+AD441</f>
        <v>8694000</v>
      </c>
      <c r="AG441" s="20">
        <v>1</v>
      </c>
      <c r="AH441" s="65">
        <v>8694000</v>
      </c>
    </row>
    <row r="442" spans="2:34" ht="24" customHeight="1" x14ac:dyDescent="0.15">
      <c r="B442" s="415"/>
      <c r="C442" s="416"/>
      <c r="D442" s="416"/>
      <c r="E442" s="417"/>
      <c r="F442" s="67" t="s">
        <v>88</v>
      </c>
      <c r="G442" s="68"/>
      <c r="H442" s="69"/>
      <c r="I442" s="69"/>
      <c r="J442" s="69"/>
      <c r="K442" s="69"/>
      <c r="L442" s="69"/>
      <c r="M442" s="69"/>
      <c r="N442" s="69"/>
      <c r="O442" s="69">
        <f>G442+I442+K442+M442</f>
        <v>0</v>
      </c>
      <c r="P442" s="70">
        <f t="shared" ref="P442:P443" si="459">H442+J442+L442+N442</f>
        <v>0</v>
      </c>
      <c r="Q442" s="71"/>
      <c r="R442" s="69"/>
      <c r="S442" s="69"/>
      <c r="T442" s="69"/>
      <c r="U442" s="69"/>
      <c r="V442" s="69"/>
      <c r="W442" s="69"/>
      <c r="X442" s="69"/>
      <c r="Y442" s="69"/>
      <c r="Z442" s="69"/>
      <c r="AA442" s="69"/>
      <c r="AB442" s="69"/>
      <c r="AC442" s="69">
        <f t="shared" ref="AC442:AD443" si="460">Q442+S442+U442+W442+Y442+AA442</f>
        <v>0</v>
      </c>
      <c r="AD442" s="72">
        <f t="shared" si="460"/>
        <v>0</v>
      </c>
      <c r="AE442" s="68">
        <f t="shared" ref="AE442:AF443" si="461">O442+AC442</f>
        <v>0</v>
      </c>
      <c r="AF442" s="69">
        <f t="shared" si="461"/>
        <v>0</v>
      </c>
      <c r="AG442" s="69"/>
      <c r="AH442" s="70"/>
    </row>
    <row r="443" spans="2:34" ht="24" customHeight="1" x14ac:dyDescent="0.15">
      <c r="B443" s="415"/>
      <c r="C443" s="416"/>
      <c r="D443" s="416"/>
      <c r="E443" s="417"/>
      <c r="F443" s="73" t="s">
        <v>89</v>
      </c>
      <c r="G443" s="74"/>
      <c r="H443" s="75"/>
      <c r="I443" s="75"/>
      <c r="J443" s="75"/>
      <c r="K443" s="75"/>
      <c r="L443" s="75"/>
      <c r="M443" s="75"/>
      <c r="N443" s="75"/>
      <c r="O443" s="75">
        <f>G443+I443+K443+M443</f>
        <v>0</v>
      </c>
      <c r="P443" s="76">
        <f t="shared" si="459"/>
        <v>0</v>
      </c>
      <c r="Q443" s="77"/>
      <c r="R443" s="75"/>
      <c r="S443" s="75"/>
      <c r="T443" s="75"/>
      <c r="U443" s="75"/>
      <c r="V443" s="75"/>
      <c r="W443" s="75"/>
      <c r="X443" s="75"/>
      <c r="Y443" s="75"/>
      <c r="Z443" s="75"/>
      <c r="AA443" s="75"/>
      <c r="AB443" s="75"/>
      <c r="AC443" s="75">
        <f t="shared" si="460"/>
        <v>0</v>
      </c>
      <c r="AD443" s="78">
        <f t="shared" si="460"/>
        <v>0</v>
      </c>
      <c r="AE443" s="74">
        <f t="shared" si="461"/>
        <v>0</v>
      </c>
      <c r="AF443" s="75">
        <f t="shared" si="461"/>
        <v>0</v>
      </c>
      <c r="AG443" s="79"/>
      <c r="AH443" s="118"/>
    </row>
    <row r="444" spans="2:34" ht="24" customHeight="1" thickBot="1" x14ac:dyDescent="0.2">
      <c r="B444" s="415"/>
      <c r="C444" s="416"/>
      <c r="D444" s="416"/>
      <c r="E444" s="417"/>
      <c r="F444" s="26" t="s">
        <v>15</v>
      </c>
      <c r="G444" s="27">
        <f>SUM(G441:G443)</f>
        <v>0</v>
      </c>
      <c r="H444" s="29">
        <f t="shared" ref="H444:AH444" si="462">SUM(H441:H443)</f>
        <v>0</v>
      </c>
      <c r="I444" s="29">
        <f t="shared" si="462"/>
        <v>0</v>
      </c>
      <c r="J444" s="29">
        <f t="shared" si="462"/>
        <v>0</v>
      </c>
      <c r="K444" s="29">
        <f t="shared" si="462"/>
        <v>0</v>
      </c>
      <c r="L444" s="29">
        <f t="shared" si="462"/>
        <v>0</v>
      </c>
      <c r="M444" s="29">
        <f t="shared" si="462"/>
        <v>0</v>
      </c>
      <c r="N444" s="29">
        <f t="shared" si="462"/>
        <v>0</v>
      </c>
      <c r="O444" s="29">
        <f t="shared" si="462"/>
        <v>0</v>
      </c>
      <c r="P444" s="81">
        <f t="shared" si="462"/>
        <v>0</v>
      </c>
      <c r="Q444" s="31">
        <f t="shared" si="462"/>
        <v>0</v>
      </c>
      <c r="R444" s="29">
        <f t="shared" si="462"/>
        <v>0</v>
      </c>
      <c r="S444" s="29">
        <f t="shared" si="462"/>
        <v>0</v>
      </c>
      <c r="T444" s="29">
        <f t="shared" si="462"/>
        <v>0</v>
      </c>
      <c r="U444" s="29">
        <f t="shared" si="462"/>
        <v>0</v>
      </c>
      <c r="V444" s="29">
        <f t="shared" si="462"/>
        <v>0</v>
      </c>
      <c r="W444" s="29">
        <f t="shared" si="462"/>
        <v>0</v>
      </c>
      <c r="X444" s="29">
        <f t="shared" si="462"/>
        <v>0</v>
      </c>
      <c r="Y444" s="29">
        <f t="shared" si="462"/>
        <v>0</v>
      </c>
      <c r="Z444" s="29">
        <f t="shared" si="462"/>
        <v>0</v>
      </c>
      <c r="AA444" s="29">
        <f t="shared" si="462"/>
        <v>1</v>
      </c>
      <c r="AB444" s="29">
        <f t="shared" si="462"/>
        <v>8694000</v>
      </c>
      <c r="AC444" s="29">
        <f t="shared" si="462"/>
        <v>1</v>
      </c>
      <c r="AD444" s="82">
        <f t="shared" si="462"/>
        <v>8694000</v>
      </c>
      <c r="AE444" s="27">
        <f t="shared" si="462"/>
        <v>1</v>
      </c>
      <c r="AF444" s="29">
        <f t="shared" si="462"/>
        <v>8694000</v>
      </c>
      <c r="AG444" s="29">
        <f t="shared" si="462"/>
        <v>1</v>
      </c>
      <c r="AH444" s="81">
        <f t="shared" si="462"/>
        <v>8694000</v>
      </c>
    </row>
    <row r="445" spans="2:34" ht="24" customHeight="1" x14ac:dyDescent="0.15">
      <c r="B445" s="424" t="s">
        <v>171</v>
      </c>
      <c r="C445" s="425"/>
      <c r="D445" s="425"/>
      <c r="E445" s="425"/>
      <c r="F445" s="64" t="s">
        <v>87</v>
      </c>
      <c r="G445" s="25"/>
      <c r="H445" s="20"/>
      <c r="I445" s="20"/>
      <c r="J445" s="20"/>
      <c r="K445" s="20"/>
      <c r="L445" s="20"/>
      <c r="M445" s="20"/>
      <c r="N445" s="20"/>
      <c r="O445" s="20">
        <f>G445+I445+K445+M445</f>
        <v>0</v>
      </c>
      <c r="P445" s="65">
        <f>H445+J445+L445+N445</f>
        <v>0</v>
      </c>
      <c r="Q445" s="23"/>
      <c r="R445" s="20"/>
      <c r="S445" s="20"/>
      <c r="T445" s="20"/>
      <c r="U445" s="20"/>
      <c r="V445" s="20"/>
      <c r="W445" s="20"/>
      <c r="X445" s="20"/>
      <c r="Y445" s="20"/>
      <c r="Z445" s="20"/>
      <c r="AA445" s="20"/>
      <c r="AB445" s="20"/>
      <c r="AC445" s="20">
        <f>Q445+S445+U445+W445+Y445+AA445</f>
        <v>0</v>
      </c>
      <c r="AD445" s="66">
        <f>R445+T445+V445+X445+Z445+AB445</f>
        <v>0</v>
      </c>
      <c r="AE445" s="25">
        <f>O445+AC445</f>
        <v>0</v>
      </c>
      <c r="AF445" s="20">
        <f>P445+AD445</f>
        <v>0</v>
      </c>
      <c r="AG445" s="20"/>
      <c r="AH445" s="65"/>
    </row>
    <row r="446" spans="2:34" ht="24" customHeight="1" x14ac:dyDescent="0.15">
      <c r="B446" s="415"/>
      <c r="C446" s="416"/>
      <c r="D446" s="416"/>
      <c r="E446" s="416"/>
      <c r="F446" s="67" t="s">
        <v>88</v>
      </c>
      <c r="G446" s="68"/>
      <c r="H446" s="69"/>
      <c r="I446" s="69"/>
      <c r="J446" s="69"/>
      <c r="K446" s="69"/>
      <c r="L446" s="69"/>
      <c r="M446" s="69"/>
      <c r="N446" s="69"/>
      <c r="O446" s="69">
        <f>G446+I446+K446+M446</f>
        <v>0</v>
      </c>
      <c r="P446" s="70">
        <f t="shared" ref="P446:P447" si="463">H446+J446+L446+N446</f>
        <v>0</v>
      </c>
      <c r="Q446" s="71"/>
      <c r="R446" s="69"/>
      <c r="S446" s="69"/>
      <c r="T446" s="69"/>
      <c r="U446" s="69"/>
      <c r="V446" s="69"/>
      <c r="W446" s="69"/>
      <c r="X446" s="69"/>
      <c r="Y446" s="69"/>
      <c r="Z446" s="69"/>
      <c r="AA446" s="69"/>
      <c r="AB446" s="69"/>
      <c r="AC446" s="69">
        <f t="shared" ref="AC446:AD447" si="464">Q446+S446+U446+W446+Y446+AA446</f>
        <v>0</v>
      </c>
      <c r="AD446" s="72">
        <f t="shared" si="464"/>
        <v>0</v>
      </c>
      <c r="AE446" s="68">
        <f t="shared" ref="AE446:AF447" si="465">O446+AC446</f>
        <v>0</v>
      </c>
      <c r="AF446" s="69">
        <f t="shared" si="465"/>
        <v>0</v>
      </c>
      <c r="AG446" s="69"/>
      <c r="AH446" s="70"/>
    </row>
    <row r="447" spans="2:34" ht="24" customHeight="1" x14ac:dyDescent="0.15">
      <c r="B447" s="415"/>
      <c r="C447" s="416"/>
      <c r="D447" s="416"/>
      <c r="E447" s="416"/>
      <c r="F447" s="73" t="s">
        <v>89</v>
      </c>
      <c r="G447" s="74"/>
      <c r="H447" s="75"/>
      <c r="I447" s="75"/>
      <c r="J447" s="75"/>
      <c r="K447" s="75"/>
      <c r="L447" s="75"/>
      <c r="M447" s="75"/>
      <c r="N447" s="75"/>
      <c r="O447" s="75">
        <f>G447+I447+K447+M447</f>
        <v>0</v>
      </c>
      <c r="P447" s="76">
        <f t="shared" si="463"/>
        <v>0</v>
      </c>
      <c r="Q447" s="77"/>
      <c r="R447" s="75"/>
      <c r="S447" s="75"/>
      <c r="T447" s="75"/>
      <c r="U447" s="75"/>
      <c r="V447" s="75"/>
      <c r="W447" s="75"/>
      <c r="X447" s="75"/>
      <c r="Y447" s="75"/>
      <c r="Z447" s="75"/>
      <c r="AA447" s="75"/>
      <c r="AB447" s="75"/>
      <c r="AC447" s="75">
        <f t="shared" si="464"/>
        <v>0</v>
      </c>
      <c r="AD447" s="78">
        <f t="shared" si="464"/>
        <v>0</v>
      </c>
      <c r="AE447" s="74">
        <f t="shared" si="465"/>
        <v>0</v>
      </c>
      <c r="AF447" s="75">
        <f t="shared" si="465"/>
        <v>0</v>
      </c>
      <c r="AG447" s="79"/>
      <c r="AH447" s="118"/>
    </row>
    <row r="448" spans="2:34" ht="24" customHeight="1" thickBot="1" x14ac:dyDescent="0.2">
      <c r="B448" s="426"/>
      <c r="C448" s="427"/>
      <c r="D448" s="427"/>
      <c r="E448" s="427"/>
      <c r="F448" s="26" t="s">
        <v>15</v>
      </c>
      <c r="G448" s="27">
        <f>SUM(G445:G447)</f>
        <v>0</v>
      </c>
      <c r="H448" s="29">
        <f t="shared" ref="H448:AH448" si="466">SUM(H445:H447)</f>
        <v>0</v>
      </c>
      <c r="I448" s="29">
        <f t="shared" si="466"/>
        <v>0</v>
      </c>
      <c r="J448" s="29">
        <f t="shared" si="466"/>
        <v>0</v>
      </c>
      <c r="K448" s="29">
        <f t="shared" si="466"/>
        <v>0</v>
      </c>
      <c r="L448" s="29">
        <f t="shared" si="466"/>
        <v>0</v>
      </c>
      <c r="M448" s="29">
        <f t="shared" si="466"/>
        <v>0</v>
      </c>
      <c r="N448" s="29">
        <f t="shared" si="466"/>
        <v>0</v>
      </c>
      <c r="O448" s="29">
        <f t="shared" si="466"/>
        <v>0</v>
      </c>
      <c r="P448" s="81">
        <f t="shared" si="466"/>
        <v>0</v>
      </c>
      <c r="Q448" s="31">
        <f t="shared" si="466"/>
        <v>0</v>
      </c>
      <c r="R448" s="29">
        <f t="shared" si="466"/>
        <v>0</v>
      </c>
      <c r="S448" s="29">
        <f t="shared" si="466"/>
        <v>0</v>
      </c>
      <c r="T448" s="29">
        <f t="shared" si="466"/>
        <v>0</v>
      </c>
      <c r="U448" s="29">
        <f t="shared" si="466"/>
        <v>0</v>
      </c>
      <c r="V448" s="29">
        <f t="shared" si="466"/>
        <v>0</v>
      </c>
      <c r="W448" s="29">
        <f t="shared" si="466"/>
        <v>0</v>
      </c>
      <c r="X448" s="29">
        <f t="shared" si="466"/>
        <v>0</v>
      </c>
      <c r="Y448" s="29">
        <f t="shared" si="466"/>
        <v>0</v>
      </c>
      <c r="Z448" s="29">
        <f t="shared" si="466"/>
        <v>0</v>
      </c>
      <c r="AA448" s="29">
        <f t="shared" si="466"/>
        <v>0</v>
      </c>
      <c r="AB448" s="29">
        <f t="shared" si="466"/>
        <v>0</v>
      </c>
      <c r="AC448" s="29">
        <f t="shared" si="466"/>
        <v>0</v>
      </c>
      <c r="AD448" s="82">
        <f t="shared" si="466"/>
        <v>0</v>
      </c>
      <c r="AE448" s="27">
        <f t="shared" si="466"/>
        <v>0</v>
      </c>
      <c r="AF448" s="29">
        <f t="shared" si="466"/>
        <v>0</v>
      </c>
      <c r="AG448" s="29">
        <f t="shared" si="466"/>
        <v>0</v>
      </c>
      <c r="AH448" s="81">
        <f t="shared" si="466"/>
        <v>0</v>
      </c>
    </row>
    <row r="449" spans="2:34" ht="24" customHeight="1" x14ac:dyDescent="0.15">
      <c r="B449" s="415" t="s">
        <v>172</v>
      </c>
      <c r="C449" s="416"/>
      <c r="D449" s="416"/>
      <c r="E449" s="417"/>
      <c r="F449" s="64" t="s">
        <v>87</v>
      </c>
      <c r="G449" s="25"/>
      <c r="H449" s="20"/>
      <c r="I449" s="20"/>
      <c r="J449" s="20"/>
      <c r="K449" s="20"/>
      <c r="L449" s="20"/>
      <c r="M449" s="20"/>
      <c r="N449" s="20"/>
      <c r="O449" s="20">
        <f>G449+I449+K449+M449</f>
        <v>0</v>
      </c>
      <c r="P449" s="65">
        <f>H449+J449+L449+N449</f>
        <v>0</v>
      </c>
      <c r="Q449" s="23"/>
      <c r="R449" s="20"/>
      <c r="S449" s="20"/>
      <c r="T449" s="20"/>
      <c r="U449" s="20"/>
      <c r="V449" s="20"/>
      <c r="W449" s="20"/>
      <c r="X449" s="20"/>
      <c r="Y449" s="20"/>
      <c r="Z449" s="20"/>
      <c r="AA449" s="20"/>
      <c r="AB449" s="20"/>
      <c r="AC449" s="20">
        <f>Q449+S449+U449+W449+Y449+AA449</f>
        <v>0</v>
      </c>
      <c r="AD449" s="66">
        <f>R449+T449+V449+X449+Z449+AB449</f>
        <v>0</v>
      </c>
      <c r="AE449" s="25">
        <f>O449+AC449</f>
        <v>0</v>
      </c>
      <c r="AF449" s="20">
        <f>P449+AD449</f>
        <v>0</v>
      </c>
      <c r="AG449" s="20"/>
      <c r="AH449" s="65"/>
    </row>
    <row r="450" spans="2:34" ht="24" customHeight="1" x14ac:dyDescent="0.15">
      <c r="B450" s="415"/>
      <c r="C450" s="416"/>
      <c r="D450" s="416"/>
      <c r="E450" s="417"/>
      <c r="F450" s="67" t="s">
        <v>88</v>
      </c>
      <c r="G450" s="68"/>
      <c r="H450" s="69"/>
      <c r="I450" s="69"/>
      <c r="J450" s="69"/>
      <c r="K450" s="69"/>
      <c r="L450" s="69"/>
      <c r="M450" s="69"/>
      <c r="N450" s="69"/>
      <c r="O450" s="69">
        <f>G450+I450+K450+M450</f>
        <v>0</v>
      </c>
      <c r="P450" s="70">
        <f t="shared" ref="P450:P451" si="467">H450+J450+L450+N450</f>
        <v>0</v>
      </c>
      <c r="Q450" s="71"/>
      <c r="R450" s="69"/>
      <c r="S450" s="69"/>
      <c r="T450" s="69"/>
      <c r="U450" s="69"/>
      <c r="V450" s="69"/>
      <c r="W450" s="69"/>
      <c r="X450" s="69"/>
      <c r="Y450" s="69"/>
      <c r="Z450" s="69"/>
      <c r="AA450" s="69"/>
      <c r="AB450" s="69"/>
      <c r="AC450" s="69">
        <f t="shared" ref="AC450:AD451" si="468">Q450+S450+U450+W450+Y450+AA450</f>
        <v>0</v>
      </c>
      <c r="AD450" s="72">
        <f t="shared" si="468"/>
        <v>0</v>
      </c>
      <c r="AE450" s="68">
        <f t="shared" ref="AE450:AF451" si="469">O450+AC450</f>
        <v>0</v>
      </c>
      <c r="AF450" s="69">
        <f t="shared" si="469"/>
        <v>0</v>
      </c>
      <c r="AG450" s="69"/>
      <c r="AH450" s="70"/>
    </row>
    <row r="451" spans="2:34" ht="24" customHeight="1" x14ac:dyDescent="0.15">
      <c r="B451" s="415"/>
      <c r="C451" s="416"/>
      <c r="D451" s="416"/>
      <c r="E451" s="417"/>
      <c r="F451" s="73" t="s">
        <v>89</v>
      </c>
      <c r="G451" s="74"/>
      <c r="H451" s="75"/>
      <c r="I451" s="75"/>
      <c r="J451" s="75"/>
      <c r="K451" s="75"/>
      <c r="L451" s="75"/>
      <c r="M451" s="75"/>
      <c r="N451" s="75"/>
      <c r="O451" s="75">
        <f>G451+I451+K451+M451</f>
        <v>0</v>
      </c>
      <c r="P451" s="76">
        <f t="shared" si="467"/>
        <v>0</v>
      </c>
      <c r="Q451" s="77"/>
      <c r="R451" s="75"/>
      <c r="S451" s="75"/>
      <c r="T451" s="75"/>
      <c r="U451" s="75"/>
      <c r="V451" s="75"/>
      <c r="W451" s="75"/>
      <c r="X451" s="75"/>
      <c r="Y451" s="75"/>
      <c r="Z451" s="75"/>
      <c r="AA451" s="75"/>
      <c r="AB451" s="75"/>
      <c r="AC451" s="75">
        <f t="shared" si="468"/>
        <v>0</v>
      </c>
      <c r="AD451" s="78">
        <f t="shared" si="468"/>
        <v>0</v>
      </c>
      <c r="AE451" s="74">
        <f t="shared" si="469"/>
        <v>0</v>
      </c>
      <c r="AF451" s="75">
        <f t="shared" si="469"/>
        <v>0</v>
      </c>
      <c r="AG451" s="79"/>
      <c r="AH451" s="118"/>
    </row>
    <row r="452" spans="2:34" ht="24" customHeight="1" thickBot="1" x14ac:dyDescent="0.2">
      <c r="B452" s="415"/>
      <c r="C452" s="416"/>
      <c r="D452" s="416"/>
      <c r="E452" s="417"/>
      <c r="F452" s="26" t="s">
        <v>15</v>
      </c>
      <c r="G452" s="27">
        <f>SUM(G449:G451)</f>
        <v>0</v>
      </c>
      <c r="H452" s="29">
        <f t="shared" ref="H452:AH452" si="470">SUM(H449:H451)</f>
        <v>0</v>
      </c>
      <c r="I452" s="29">
        <f t="shared" si="470"/>
        <v>0</v>
      </c>
      <c r="J452" s="29">
        <f t="shared" si="470"/>
        <v>0</v>
      </c>
      <c r="K452" s="29">
        <f t="shared" si="470"/>
        <v>0</v>
      </c>
      <c r="L452" s="29">
        <f t="shared" si="470"/>
        <v>0</v>
      </c>
      <c r="M452" s="29">
        <f t="shared" si="470"/>
        <v>0</v>
      </c>
      <c r="N452" s="29">
        <f t="shared" si="470"/>
        <v>0</v>
      </c>
      <c r="O452" s="29">
        <f t="shared" si="470"/>
        <v>0</v>
      </c>
      <c r="P452" s="81">
        <f t="shared" si="470"/>
        <v>0</v>
      </c>
      <c r="Q452" s="31">
        <f t="shared" si="470"/>
        <v>0</v>
      </c>
      <c r="R452" s="29">
        <f t="shared" si="470"/>
        <v>0</v>
      </c>
      <c r="S452" s="29">
        <f t="shared" si="470"/>
        <v>0</v>
      </c>
      <c r="T452" s="29">
        <f t="shared" si="470"/>
        <v>0</v>
      </c>
      <c r="U452" s="29">
        <f t="shared" si="470"/>
        <v>0</v>
      </c>
      <c r="V452" s="29">
        <f t="shared" si="470"/>
        <v>0</v>
      </c>
      <c r="W452" s="29">
        <f t="shared" si="470"/>
        <v>0</v>
      </c>
      <c r="X452" s="29">
        <f t="shared" si="470"/>
        <v>0</v>
      </c>
      <c r="Y452" s="29">
        <f t="shared" si="470"/>
        <v>0</v>
      </c>
      <c r="Z452" s="29">
        <f t="shared" si="470"/>
        <v>0</v>
      </c>
      <c r="AA452" s="29">
        <f t="shared" si="470"/>
        <v>0</v>
      </c>
      <c r="AB452" s="29">
        <f t="shared" si="470"/>
        <v>0</v>
      </c>
      <c r="AC452" s="29">
        <f t="shared" si="470"/>
        <v>0</v>
      </c>
      <c r="AD452" s="82">
        <f t="shared" si="470"/>
        <v>0</v>
      </c>
      <c r="AE452" s="27">
        <f t="shared" si="470"/>
        <v>0</v>
      </c>
      <c r="AF452" s="29">
        <f t="shared" si="470"/>
        <v>0</v>
      </c>
      <c r="AG452" s="29">
        <f t="shared" si="470"/>
        <v>0</v>
      </c>
      <c r="AH452" s="81">
        <f t="shared" si="470"/>
        <v>0</v>
      </c>
    </row>
    <row r="453" spans="2:34" ht="24" customHeight="1" x14ac:dyDescent="0.15">
      <c r="B453" s="424" t="s">
        <v>173</v>
      </c>
      <c r="C453" s="425"/>
      <c r="D453" s="425"/>
      <c r="E453" s="425"/>
      <c r="F453" s="64" t="s">
        <v>87</v>
      </c>
      <c r="G453" s="25"/>
      <c r="H453" s="20"/>
      <c r="I453" s="20"/>
      <c r="J453" s="20"/>
      <c r="K453" s="20"/>
      <c r="L453" s="20"/>
      <c r="M453" s="20"/>
      <c r="N453" s="20"/>
      <c r="O453" s="20">
        <f>G453+I453+K453+M453</f>
        <v>0</v>
      </c>
      <c r="P453" s="65">
        <f>H453+J453+L453+N453</f>
        <v>0</v>
      </c>
      <c r="Q453" s="23"/>
      <c r="R453" s="20"/>
      <c r="S453" s="20"/>
      <c r="T453" s="20"/>
      <c r="U453" s="20"/>
      <c r="V453" s="20"/>
      <c r="W453" s="20"/>
      <c r="X453" s="20"/>
      <c r="Y453" s="20"/>
      <c r="Z453" s="20"/>
      <c r="AA453" s="20"/>
      <c r="AB453" s="20"/>
      <c r="AC453" s="20">
        <f>Q453+S453+U453+W453+Y453+AA453</f>
        <v>0</v>
      </c>
      <c r="AD453" s="66">
        <f>R453+T453+V453+X453+Z453+AB453</f>
        <v>0</v>
      </c>
      <c r="AE453" s="25">
        <f>O453+AC453</f>
        <v>0</v>
      </c>
      <c r="AF453" s="20">
        <f>P453+AD453</f>
        <v>0</v>
      </c>
      <c r="AG453" s="20"/>
      <c r="AH453" s="65"/>
    </row>
    <row r="454" spans="2:34" ht="24" customHeight="1" x14ac:dyDescent="0.15">
      <c r="B454" s="415"/>
      <c r="C454" s="416"/>
      <c r="D454" s="416"/>
      <c r="E454" s="416"/>
      <c r="F454" s="67" t="s">
        <v>88</v>
      </c>
      <c r="G454" s="68"/>
      <c r="H454" s="69"/>
      <c r="I454" s="69"/>
      <c r="J454" s="69"/>
      <c r="K454" s="69"/>
      <c r="L454" s="69"/>
      <c r="M454" s="69"/>
      <c r="N454" s="69"/>
      <c r="O454" s="69">
        <f>G454+I454+K454+M454</f>
        <v>0</v>
      </c>
      <c r="P454" s="70">
        <f t="shared" ref="P454:P455" si="471">H454+J454+L454+N454</f>
        <v>0</v>
      </c>
      <c r="Q454" s="71"/>
      <c r="R454" s="69"/>
      <c r="S454" s="69"/>
      <c r="T454" s="69"/>
      <c r="U454" s="69"/>
      <c r="V454" s="69"/>
      <c r="W454" s="69"/>
      <c r="X454" s="69"/>
      <c r="Y454" s="69"/>
      <c r="Z454" s="69"/>
      <c r="AA454" s="69"/>
      <c r="AB454" s="69"/>
      <c r="AC454" s="69">
        <f t="shared" ref="AC454:AD455" si="472">Q454+S454+U454+W454+Y454+AA454</f>
        <v>0</v>
      </c>
      <c r="AD454" s="72">
        <f t="shared" si="472"/>
        <v>0</v>
      </c>
      <c r="AE454" s="68">
        <f t="shared" ref="AE454:AF455" si="473">O454+AC454</f>
        <v>0</v>
      </c>
      <c r="AF454" s="69">
        <f t="shared" si="473"/>
        <v>0</v>
      </c>
      <c r="AG454" s="69"/>
      <c r="AH454" s="70"/>
    </row>
    <row r="455" spans="2:34" ht="24" customHeight="1" x14ac:dyDescent="0.15">
      <c r="B455" s="415"/>
      <c r="C455" s="416"/>
      <c r="D455" s="416"/>
      <c r="E455" s="416"/>
      <c r="F455" s="73" t="s">
        <v>89</v>
      </c>
      <c r="G455" s="74"/>
      <c r="H455" s="75"/>
      <c r="I455" s="75"/>
      <c r="J455" s="75"/>
      <c r="K455" s="75"/>
      <c r="L455" s="75"/>
      <c r="M455" s="75"/>
      <c r="N455" s="75"/>
      <c r="O455" s="75">
        <f>G455+I455+K455+M455</f>
        <v>0</v>
      </c>
      <c r="P455" s="76">
        <f t="shared" si="471"/>
        <v>0</v>
      </c>
      <c r="Q455" s="77"/>
      <c r="R455" s="75"/>
      <c r="S455" s="75"/>
      <c r="T455" s="75"/>
      <c r="U455" s="75"/>
      <c r="V455" s="75"/>
      <c r="W455" s="75"/>
      <c r="X455" s="75"/>
      <c r="Y455" s="75"/>
      <c r="Z455" s="75"/>
      <c r="AA455" s="75"/>
      <c r="AB455" s="75"/>
      <c r="AC455" s="75">
        <f t="shared" si="472"/>
        <v>0</v>
      </c>
      <c r="AD455" s="78">
        <f t="shared" si="472"/>
        <v>0</v>
      </c>
      <c r="AE455" s="74">
        <f t="shared" si="473"/>
        <v>0</v>
      </c>
      <c r="AF455" s="75">
        <f t="shared" si="473"/>
        <v>0</v>
      </c>
      <c r="AG455" s="79"/>
      <c r="AH455" s="118"/>
    </row>
    <row r="456" spans="2:34" ht="24" customHeight="1" thickBot="1" x14ac:dyDescent="0.2">
      <c r="B456" s="426"/>
      <c r="C456" s="427"/>
      <c r="D456" s="427"/>
      <c r="E456" s="427"/>
      <c r="F456" s="26" t="s">
        <v>15</v>
      </c>
      <c r="G456" s="27">
        <f>SUM(G453:G455)</f>
        <v>0</v>
      </c>
      <c r="H456" s="29">
        <f t="shared" ref="H456:AH456" si="474">SUM(H453:H455)</f>
        <v>0</v>
      </c>
      <c r="I456" s="29">
        <f t="shared" si="474"/>
        <v>0</v>
      </c>
      <c r="J456" s="29">
        <f t="shared" si="474"/>
        <v>0</v>
      </c>
      <c r="K456" s="29">
        <f t="shared" si="474"/>
        <v>0</v>
      </c>
      <c r="L456" s="29">
        <f t="shared" si="474"/>
        <v>0</v>
      </c>
      <c r="M456" s="29">
        <f t="shared" si="474"/>
        <v>0</v>
      </c>
      <c r="N456" s="29">
        <f t="shared" si="474"/>
        <v>0</v>
      </c>
      <c r="O456" s="29">
        <f t="shared" si="474"/>
        <v>0</v>
      </c>
      <c r="P456" s="81">
        <f t="shared" si="474"/>
        <v>0</v>
      </c>
      <c r="Q456" s="31">
        <f t="shared" si="474"/>
        <v>0</v>
      </c>
      <c r="R456" s="29">
        <f t="shared" si="474"/>
        <v>0</v>
      </c>
      <c r="S456" s="29">
        <f t="shared" si="474"/>
        <v>0</v>
      </c>
      <c r="T456" s="29">
        <f t="shared" si="474"/>
        <v>0</v>
      </c>
      <c r="U456" s="29">
        <f t="shared" si="474"/>
        <v>0</v>
      </c>
      <c r="V456" s="29">
        <f t="shared" si="474"/>
        <v>0</v>
      </c>
      <c r="W456" s="29">
        <f t="shared" si="474"/>
        <v>0</v>
      </c>
      <c r="X456" s="29">
        <f t="shared" si="474"/>
        <v>0</v>
      </c>
      <c r="Y456" s="29">
        <f t="shared" si="474"/>
        <v>0</v>
      </c>
      <c r="Z456" s="29">
        <f t="shared" si="474"/>
        <v>0</v>
      </c>
      <c r="AA456" s="29">
        <f t="shared" si="474"/>
        <v>0</v>
      </c>
      <c r="AB456" s="29">
        <f t="shared" si="474"/>
        <v>0</v>
      </c>
      <c r="AC456" s="29">
        <f t="shared" si="474"/>
        <v>0</v>
      </c>
      <c r="AD456" s="82">
        <f t="shared" si="474"/>
        <v>0</v>
      </c>
      <c r="AE456" s="27">
        <f t="shared" si="474"/>
        <v>0</v>
      </c>
      <c r="AF456" s="29">
        <f t="shared" si="474"/>
        <v>0</v>
      </c>
      <c r="AG456" s="29">
        <f t="shared" si="474"/>
        <v>0</v>
      </c>
      <c r="AH456" s="81">
        <f t="shared" si="474"/>
        <v>0</v>
      </c>
    </row>
    <row r="457" spans="2:34" s="298" customFormat="1" ht="24" customHeight="1" x14ac:dyDescent="0.15">
      <c r="B457" s="428" t="s">
        <v>174</v>
      </c>
      <c r="C457" s="429"/>
      <c r="D457" s="429"/>
      <c r="E457" s="430"/>
      <c r="F457" s="292" t="s">
        <v>85</v>
      </c>
      <c r="G457" s="284"/>
      <c r="H457" s="21"/>
      <c r="I457" s="21"/>
      <c r="J457" s="21"/>
      <c r="K457" s="21"/>
      <c r="L457" s="21"/>
      <c r="M457" s="21"/>
      <c r="N457" s="21"/>
      <c r="O457" s="21">
        <f>G457+I457+K457+M457</f>
        <v>0</v>
      </c>
      <c r="P457" s="22">
        <f>H457+J457+L457+N457</f>
        <v>0</v>
      </c>
      <c r="Q457" s="285"/>
      <c r="R457" s="21"/>
      <c r="S457" s="21"/>
      <c r="T457" s="21"/>
      <c r="U457" s="21">
        <v>3</v>
      </c>
      <c r="V457" s="21">
        <v>2799722</v>
      </c>
      <c r="W457" s="21"/>
      <c r="X457" s="21"/>
      <c r="Y457" s="21"/>
      <c r="Z457" s="21"/>
      <c r="AA457" s="21">
        <v>2</v>
      </c>
      <c r="AB457" s="21">
        <v>1860915</v>
      </c>
      <c r="AC457" s="21">
        <f>Q457+S457+U457+W457+Y457+AA457</f>
        <v>5</v>
      </c>
      <c r="AD457" s="24">
        <f>R457+T457+V457+X457+Z457+AB457</f>
        <v>4660637</v>
      </c>
      <c r="AE457" s="284">
        <f>O457+AC457</f>
        <v>5</v>
      </c>
      <c r="AF457" s="21">
        <f>P457+AD457</f>
        <v>4660637</v>
      </c>
      <c r="AG457" s="21">
        <v>5</v>
      </c>
      <c r="AH457" s="22">
        <v>4660637</v>
      </c>
    </row>
    <row r="458" spans="2:34" s="298" customFormat="1" ht="24" customHeight="1" x14ac:dyDescent="0.15">
      <c r="B458" s="428"/>
      <c r="C458" s="429"/>
      <c r="D458" s="429"/>
      <c r="E458" s="430"/>
      <c r="F458" s="299" t="s">
        <v>82</v>
      </c>
      <c r="G458" s="267"/>
      <c r="H458" s="235"/>
      <c r="I458" s="235"/>
      <c r="J458" s="235"/>
      <c r="K458" s="235"/>
      <c r="L458" s="235"/>
      <c r="M458" s="235"/>
      <c r="N458" s="235"/>
      <c r="O458" s="235">
        <f>G458+I458+K458+M458</f>
        <v>0</v>
      </c>
      <c r="P458" s="236">
        <f t="shared" ref="P458:P459" si="475">H458+J458+L458+N458</f>
        <v>0</v>
      </c>
      <c r="Q458" s="268"/>
      <c r="R458" s="235"/>
      <c r="S458" s="235"/>
      <c r="T458" s="235"/>
      <c r="U458" s="235"/>
      <c r="V458" s="235"/>
      <c r="W458" s="235"/>
      <c r="X458" s="235"/>
      <c r="Y458" s="235"/>
      <c r="Z458" s="235"/>
      <c r="AA458" s="235"/>
      <c r="AB458" s="235"/>
      <c r="AC458" s="235">
        <f t="shared" ref="AC458:AD459" si="476">Q458+S458+U458+W458+Y458+AA458</f>
        <v>0</v>
      </c>
      <c r="AD458" s="242">
        <f t="shared" si="476"/>
        <v>0</v>
      </c>
      <c r="AE458" s="267">
        <f t="shared" ref="AE458:AF459" si="477">O458+AC458</f>
        <v>0</v>
      </c>
      <c r="AF458" s="235">
        <f t="shared" si="477"/>
        <v>0</v>
      </c>
      <c r="AG458" s="235"/>
      <c r="AH458" s="236"/>
    </row>
    <row r="459" spans="2:34" s="298" customFormat="1" ht="24" customHeight="1" x14ac:dyDescent="0.15">
      <c r="B459" s="428"/>
      <c r="C459" s="429"/>
      <c r="D459" s="429"/>
      <c r="E459" s="430"/>
      <c r="F459" s="305" t="s">
        <v>9</v>
      </c>
      <c r="G459" s="270"/>
      <c r="H459" s="243"/>
      <c r="I459" s="243"/>
      <c r="J459" s="243"/>
      <c r="K459" s="243"/>
      <c r="L459" s="243"/>
      <c r="M459" s="243"/>
      <c r="N459" s="243"/>
      <c r="O459" s="243">
        <f>G459+I459+K459+M459</f>
        <v>0</v>
      </c>
      <c r="P459" s="244">
        <f t="shared" si="475"/>
        <v>0</v>
      </c>
      <c r="Q459" s="271"/>
      <c r="R459" s="243"/>
      <c r="S459" s="243"/>
      <c r="T459" s="243"/>
      <c r="U459" s="243"/>
      <c r="V459" s="243"/>
      <c r="W459" s="243"/>
      <c r="X459" s="243"/>
      <c r="Y459" s="243"/>
      <c r="Z459" s="243"/>
      <c r="AA459" s="243"/>
      <c r="AB459" s="243"/>
      <c r="AC459" s="243">
        <f t="shared" si="476"/>
        <v>0</v>
      </c>
      <c r="AD459" s="245">
        <f t="shared" si="476"/>
        <v>0</v>
      </c>
      <c r="AE459" s="270">
        <f t="shared" si="477"/>
        <v>0</v>
      </c>
      <c r="AF459" s="243">
        <f t="shared" si="477"/>
        <v>0</v>
      </c>
      <c r="AG459" s="287"/>
      <c r="AH459" s="288"/>
    </row>
    <row r="460" spans="2:34" s="298" customFormat="1" ht="24" customHeight="1" thickBot="1" x14ac:dyDescent="0.2">
      <c r="B460" s="431"/>
      <c r="C460" s="432"/>
      <c r="D460" s="432"/>
      <c r="E460" s="433"/>
      <c r="F460" s="319" t="s">
        <v>15</v>
      </c>
      <c r="G460" s="320">
        <f>SUM(G457:G459)</f>
        <v>0</v>
      </c>
      <c r="H460" s="237">
        <f t="shared" ref="H460:AH460" si="478">SUM(H457:H459)</f>
        <v>0</v>
      </c>
      <c r="I460" s="237">
        <f t="shared" si="478"/>
        <v>0</v>
      </c>
      <c r="J460" s="237">
        <f t="shared" si="478"/>
        <v>0</v>
      </c>
      <c r="K460" s="237">
        <f t="shared" si="478"/>
        <v>0</v>
      </c>
      <c r="L460" s="237">
        <f t="shared" si="478"/>
        <v>0</v>
      </c>
      <c r="M460" s="237">
        <f t="shared" si="478"/>
        <v>0</v>
      </c>
      <c r="N460" s="237">
        <f t="shared" si="478"/>
        <v>0</v>
      </c>
      <c r="O460" s="237">
        <f t="shared" si="478"/>
        <v>0</v>
      </c>
      <c r="P460" s="238">
        <f t="shared" si="478"/>
        <v>0</v>
      </c>
      <c r="Q460" s="321">
        <f t="shared" si="478"/>
        <v>0</v>
      </c>
      <c r="R460" s="237">
        <f t="shared" si="478"/>
        <v>0</v>
      </c>
      <c r="S460" s="237">
        <f t="shared" si="478"/>
        <v>0</v>
      </c>
      <c r="T460" s="237">
        <f t="shared" si="478"/>
        <v>0</v>
      </c>
      <c r="U460" s="237">
        <f t="shared" si="478"/>
        <v>3</v>
      </c>
      <c r="V460" s="237">
        <f t="shared" si="478"/>
        <v>2799722</v>
      </c>
      <c r="W460" s="237">
        <f t="shared" si="478"/>
        <v>0</v>
      </c>
      <c r="X460" s="237">
        <f t="shared" si="478"/>
        <v>0</v>
      </c>
      <c r="Y460" s="237">
        <f t="shared" si="478"/>
        <v>0</v>
      </c>
      <c r="Z460" s="237">
        <f t="shared" si="478"/>
        <v>0</v>
      </c>
      <c r="AA460" s="237">
        <f t="shared" si="478"/>
        <v>2</v>
      </c>
      <c r="AB460" s="237">
        <f t="shared" si="478"/>
        <v>1860915</v>
      </c>
      <c r="AC460" s="237">
        <f t="shared" si="478"/>
        <v>5</v>
      </c>
      <c r="AD460" s="246">
        <f t="shared" si="478"/>
        <v>4660637</v>
      </c>
      <c r="AE460" s="320">
        <f t="shared" si="478"/>
        <v>5</v>
      </c>
      <c r="AF460" s="237">
        <f t="shared" si="478"/>
        <v>4660637</v>
      </c>
      <c r="AG460" s="237">
        <f t="shared" si="478"/>
        <v>5</v>
      </c>
      <c r="AH460" s="238">
        <f t="shared" si="478"/>
        <v>4660637</v>
      </c>
    </row>
    <row r="461" spans="2:34" ht="24" customHeight="1" x14ac:dyDescent="0.15">
      <c r="B461" s="415" t="s">
        <v>260</v>
      </c>
      <c r="C461" s="418"/>
      <c r="D461" s="418"/>
      <c r="E461" s="435"/>
      <c r="F461" s="64" t="s">
        <v>4</v>
      </c>
      <c r="G461" s="25"/>
      <c r="H461" s="20"/>
      <c r="I461" s="20"/>
      <c r="J461" s="20"/>
      <c r="K461" s="20"/>
      <c r="L461" s="20"/>
      <c r="M461" s="20"/>
      <c r="N461" s="20"/>
      <c r="O461" s="20">
        <f>G461+I461+K461+M461</f>
        <v>0</v>
      </c>
      <c r="P461" s="65">
        <f>H461+J461+L461+N461</f>
        <v>0</v>
      </c>
      <c r="Q461" s="23"/>
      <c r="R461" s="20"/>
      <c r="S461" s="20"/>
      <c r="T461" s="20"/>
      <c r="U461" s="20"/>
      <c r="V461" s="20"/>
      <c r="W461" s="20"/>
      <c r="X461" s="20"/>
      <c r="Y461" s="20"/>
      <c r="Z461" s="20"/>
      <c r="AA461" s="20"/>
      <c r="AB461" s="20"/>
      <c r="AC461" s="20">
        <f>Q461+S461+U461+W461+Y461+AA461</f>
        <v>0</v>
      </c>
      <c r="AD461" s="66">
        <f>R461+T461+V461+X461+Z461+AB461</f>
        <v>0</v>
      </c>
      <c r="AE461" s="25">
        <f>O461+AC461</f>
        <v>0</v>
      </c>
      <c r="AF461" s="20">
        <f>P461+AD461</f>
        <v>0</v>
      </c>
      <c r="AG461" s="20"/>
      <c r="AH461" s="65"/>
    </row>
    <row r="462" spans="2:34" ht="24" customHeight="1" x14ac:dyDescent="0.15">
      <c r="B462" s="415"/>
      <c r="C462" s="418"/>
      <c r="D462" s="418"/>
      <c r="E462" s="435"/>
      <c r="F462" s="67" t="s">
        <v>5</v>
      </c>
      <c r="G462" s="68"/>
      <c r="H462" s="69"/>
      <c r="I462" s="69"/>
      <c r="J462" s="69"/>
      <c r="K462" s="69"/>
      <c r="L462" s="69"/>
      <c r="M462" s="69"/>
      <c r="N462" s="69"/>
      <c r="O462" s="69">
        <f>G462+I462+K462+M462</f>
        <v>0</v>
      </c>
      <c r="P462" s="70">
        <f t="shared" ref="P462:P463" si="479">H462+J462+L462+N462</f>
        <v>0</v>
      </c>
      <c r="Q462" s="71"/>
      <c r="R462" s="69"/>
      <c r="S462" s="69"/>
      <c r="T462" s="69"/>
      <c r="U462" s="69"/>
      <c r="V462" s="69"/>
      <c r="W462" s="69"/>
      <c r="X462" s="69"/>
      <c r="Y462" s="69"/>
      <c r="Z462" s="69"/>
      <c r="AA462" s="69"/>
      <c r="AB462" s="69"/>
      <c r="AC462" s="69">
        <f t="shared" ref="AC462:AC463" si="480">Q462+S462+U462+W462+Y462+AA462</f>
        <v>0</v>
      </c>
      <c r="AD462" s="72">
        <f t="shared" ref="AD462:AD463" si="481">R462+T462+V462+X462+Z462+AB462</f>
        <v>0</v>
      </c>
      <c r="AE462" s="68">
        <f t="shared" ref="AE462:AE463" si="482">O462+AC462</f>
        <v>0</v>
      </c>
      <c r="AF462" s="69">
        <f t="shared" ref="AF462:AF463" si="483">P462+AD462</f>
        <v>0</v>
      </c>
      <c r="AG462" s="69"/>
      <c r="AH462" s="70"/>
    </row>
    <row r="463" spans="2:34" ht="24" customHeight="1" x14ac:dyDescent="0.15">
      <c r="B463" s="415"/>
      <c r="C463" s="418"/>
      <c r="D463" s="418"/>
      <c r="E463" s="435"/>
      <c r="F463" s="73" t="s">
        <v>9</v>
      </c>
      <c r="G463" s="74"/>
      <c r="H463" s="75"/>
      <c r="I463" s="75"/>
      <c r="J463" s="75"/>
      <c r="K463" s="75"/>
      <c r="L463" s="75"/>
      <c r="M463" s="75"/>
      <c r="N463" s="75"/>
      <c r="O463" s="75">
        <f>G463+I463+K463+M463</f>
        <v>0</v>
      </c>
      <c r="P463" s="76">
        <f t="shared" si="479"/>
        <v>0</v>
      </c>
      <c r="Q463" s="77"/>
      <c r="R463" s="75"/>
      <c r="S463" s="75"/>
      <c r="T463" s="75"/>
      <c r="U463" s="75"/>
      <c r="V463" s="75"/>
      <c r="W463" s="75"/>
      <c r="X463" s="75"/>
      <c r="Y463" s="75"/>
      <c r="Z463" s="75"/>
      <c r="AA463" s="75"/>
      <c r="AB463" s="75"/>
      <c r="AC463" s="75">
        <f t="shared" si="480"/>
        <v>0</v>
      </c>
      <c r="AD463" s="78">
        <f t="shared" si="481"/>
        <v>0</v>
      </c>
      <c r="AE463" s="74">
        <f t="shared" si="482"/>
        <v>0</v>
      </c>
      <c r="AF463" s="75">
        <f t="shared" si="483"/>
        <v>0</v>
      </c>
      <c r="AG463" s="79"/>
      <c r="AH463" s="118"/>
    </row>
    <row r="464" spans="2:34" ht="24" customHeight="1" thickBot="1" x14ac:dyDescent="0.2">
      <c r="B464" s="436"/>
      <c r="C464" s="437"/>
      <c r="D464" s="437"/>
      <c r="E464" s="438"/>
      <c r="F464" s="26" t="s">
        <v>15</v>
      </c>
      <c r="G464" s="27">
        <f>SUM(G461:G463)</f>
        <v>0</v>
      </c>
      <c r="H464" s="29">
        <f t="shared" ref="H464:AH464" si="484">SUM(H461:H463)</f>
        <v>0</v>
      </c>
      <c r="I464" s="29">
        <f t="shared" si="484"/>
        <v>0</v>
      </c>
      <c r="J464" s="29">
        <f t="shared" si="484"/>
        <v>0</v>
      </c>
      <c r="K464" s="29">
        <f t="shared" si="484"/>
        <v>0</v>
      </c>
      <c r="L464" s="29">
        <f t="shared" si="484"/>
        <v>0</v>
      </c>
      <c r="M464" s="29">
        <f t="shared" si="484"/>
        <v>0</v>
      </c>
      <c r="N464" s="29">
        <f t="shared" si="484"/>
        <v>0</v>
      </c>
      <c r="O464" s="29">
        <f t="shared" si="484"/>
        <v>0</v>
      </c>
      <c r="P464" s="81">
        <f t="shared" si="484"/>
        <v>0</v>
      </c>
      <c r="Q464" s="31">
        <f t="shared" si="484"/>
        <v>0</v>
      </c>
      <c r="R464" s="29">
        <f t="shared" si="484"/>
        <v>0</v>
      </c>
      <c r="S464" s="29">
        <f t="shared" si="484"/>
        <v>0</v>
      </c>
      <c r="T464" s="29">
        <f t="shared" si="484"/>
        <v>0</v>
      </c>
      <c r="U464" s="29">
        <f t="shared" si="484"/>
        <v>0</v>
      </c>
      <c r="V464" s="29">
        <f t="shared" si="484"/>
        <v>0</v>
      </c>
      <c r="W464" s="29">
        <f t="shared" si="484"/>
        <v>0</v>
      </c>
      <c r="X464" s="29">
        <f t="shared" si="484"/>
        <v>0</v>
      </c>
      <c r="Y464" s="29">
        <f t="shared" si="484"/>
        <v>0</v>
      </c>
      <c r="Z464" s="29">
        <f t="shared" si="484"/>
        <v>0</v>
      </c>
      <c r="AA464" s="29">
        <f t="shared" si="484"/>
        <v>0</v>
      </c>
      <c r="AB464" s="29">
        <f t="shared" si="484"/>
        <v>0</v>
      </c>
      <c r="AC464" s="29">
        <f t="shared" si="484"/>
        <v>0</v>
      </c>
      <c r="AD464" s="82">
        <f t="shared" si="484"/>
        <v>0</v>
      </c>
      <c r="AE464" s="27">
        <f t="shared" si="484"/>
        <v>0</v>
      </c>
      <c r="AF464" s="29">
        <f t="shared" si="484"/>
        <v>0</v>
      </c>
      <c r="AG464" s="29">
        <f t="shared" si="484"/>
        <v>0</v>
      </c>
      <c r="AH464" s="81">
        <f t="shared" si="484"/>
        <v>0</v>
      </c>
    </row>
    <row r="465" spans="2:34" ht="24" customHeight="1" x14ac:dyDescent="0.15">
      <c r="B465" s="415" t="s">
        <v>175</v>
      </c>
      <c r="C465" s="416"/>
      <c r="D465" s="416"/>
      <c r="E465" s="417"/>
      <c r="F465" s="64" t="s">
        <v>87</v>
      </c>
      <c r="G465" s="284"/>
      <c r="H465" s="21"/>
      <c r="I465" s="21">
        <v>25</v>
      </c>
      <c r="J465" s="21">
        <v>114124</v>
      </c>
      <c r="K465" s="21"/>
      <c r="L465" s="21"/>
      <c r="M465" s="21"/>
      <c r="N465" s="21"/>
      <c r="O465" s="21">
        <f>G465+I465+K465+M465</f>
        <v>25</v>
      </c>
      <c r="P465" s="22">
        <f>H465+J465+L465+N465</f>
        <v>114124</v>
      </c>
      <c r="Q465" s="285"/>
      <c r="R465" s="21"/>
      <c r="S465" s="21">
        <v>1</v>
      </c>
      <c r="T465" s="21">
        <v>12820</v>
      </c>
      <c r="U465" s="21"/>
      <c r="V465" s="21"/>
      <c r="W465" s="21"/>
      <c r="X465" s="21"/>
      <c r="Y465" s="21"/>
      <c r="Z465" s="21"/>
      <c r="AA465" s="21"/>
      <c r="AB465" s="21"/>
      <c r="AC465" s="21">
        <f>Q465+S465+U465+W465+Y465+AA465</f>
        <v>1</v>
      </c>
      <c r="AD465" s="24">
        <f>R465+T465+V465+X465+Z465+AB465</f>
        <v>12820</v>
      </c>
      <c r="AE465" s="284">
        <f>O465+AC465</f>
        <v>26</v>
      </c>
      <c r="AF465" s="21">
        <f>P465+AD465</f>
        <v>126944</v>
      </c>
      <c r="AG465" s="21"/>
      <c r="AH465" s="22"/>
    </row>
    <row r="466" spans="2:34" ht="24" customHeight="1" x14ac:dyDescent="0.15">
      <c r="B466" s="415"/>
      <c r="C466" s="416"/>
      <c r="D466" s="416"/>
      <c r="E466" s="417"/>
      <c r="F466" s="67" t="s">
        <v>88</v>
      </c>
      <c r="G466" s="267"/>
      <c r="H466" s="235"/>
      <c r="I466" s="235"/>
      <c r="J466" s="235"/>
      <c r="K466" s="235"/>
      <c r="L466" s="235"/>
      <c r="M466" s="235"/>
      <c r="N466" s="235"/>
      <c r="O466" s="235">
        <f>G466+I466+K466+M466</f>
        <v>0</v>
      </c>
      <c r="P466" s="236">
        <f t="shared" ref="P466:P467" si="485">H466+J466+L466+N466</f>
        <v>0</v>
      </c>
      <c r="Q466" s="268"/>
      <c r="R466" s="235"/>
      <c r="S466" s="235"/>
      <c r="T466" s="235"/>
      <c r="U466" s="235"/>
      <c r="V466" s="235"/>
      <c r="W466" s="235"/>
      <c r="X466" s="235"/>
      <c r="Y466" s="235"/>
      <c r="Z466" s="235"/>
      <c r="AA466" s="235"/>
      <c r="AB466" s="235"/>
      <c r="AC466" s="235">
        <f t="shared" ref="AC466:AD467" si="486">Q466+S466+U466+W466+Y466+AA466</f>
        <v>0</v>
      </c>
      <c r="AD466" s="242">
        <f t="shared" si="486"/>
        <v>0</v>
      </c>
      <c r="AE466" s="267">
        <f t="shared" ref="AE466:AF467" si="487">O466+AC466</f>
        <v>0</v>
      </c>
      <c r="AF466" s="235">
        <f t="shared" si="487"/>
        <v>0</v>
      </c>
      <c r="AG466" s="235"/>
      <c r="AH466" s="236"/>
    </row>
    <row r="467" spans="2:34" ht="24" customHeight="1" x14ac:dyDescent="0.15">
      <c r="B467" s="415"/>
      <c r="C467" s="416"/>
      <c r="D467" s="416"/>
      <c r="E467" s="417"/>
      <c r="F467" s="73" t="s">
        <v>89</v>
      </c>
      <c r="G467" s="270"/>
      <c r="H467" s="243"/>
      <c r="I467" s="243"/>
      <c r="J467" s="243"/>
      <c r="K467" s="243"/>
      <c r="L467" s="243"/>
      <c r="M467" s="243"/>
      <c r="N467" s="243"/>
      <c r="O467" s="243">
        <f>G467+I467+K467+M467</f>
        <v>0</v>
      </c>
      <c r="P467" s="244">
        <f t="shared" si="485"/>
        <v>0</v>
      </c>
      <c r="Q467" s="271"/>
      <c r="R467" s="243"/>
      <c r="S467" s="243"/>
      <c r="T467" s="243"/>
      <c r="U467" s="243"/>
      <c r="V467" s="243"/>
      <c r="W467" s="243"/>
      <c r="X467" s="243"/>
      <c r="Y467" s="243"/>
      <c r="Z467" s="243"/>
      <c r="AA467" s="243"/>
      <c r="AB467" s="243"/>
      <c r="AC467" s="243">
        <f t="shared" si="486"/>
        <v>0</v>
      </c>
      <c r="AD467" s="245">
        <f t="shared" si="486"/>
        <v>0</v>
      </c>
      <c r="AE467" s="270">
        <f t="shared" si="487"/>
        <v>0</v>
      </c>
      <c r="AF467" s="243">
        <f t="shared" si="487"/>
        <v>0</v>
      </c>
      <c r="AG467" s="287"/>
      <c r="AH467" s="288"/>
    </row>
    <row r="468" spans="2:34" ht="24" customHeight="1" thickBot="1" x14ac:dyDescent="0.2">
      <c r="B468" s="426"/>
      <c r="C468" s="427"/>
      <c r="D468" s="427"/>
      <c r="E468" s="434"/>
      <c r="F468" s="159" t="s">
        <v>15</v>
      </c>
      <c r="G468" s="320">
        <f>SUM(G465:G467)</f>
        <v>0</v>
      </c>
      <c r="H468" s="237">
        <f t="shared" ref="H468:AH468" si="488">SUM(H465:H467)</f>
        <v>0</v>
      </c>
      <c r="I468" s="237">
        <f t="shared" si="488"/>
        <v>25</v>
      </c>
      <c r="J468" s="237">
        <f t="shared" si="488"/>
        <v>114124</v>
      </c>
      <c r="K468" s="237">
        <f t="shared" si="488"/>
        <v>0</v>
      </c>
      <c r="L468" s="237">
        <f t="shared" si="488"/>
        <v>0</v>
      </c>
      <c r="M468" s="237">
        <f t="shared" si="488"/>
        <v>0</v>
      </c>
      <c r="N468" s="237">
        <f t="shared" si="488"/>
        <v>0</v>
      </c>
      <c r="O468" s="237">
        <f t="shared" si="488"/>
        <v>25</v>
      </c>
      <c r="P468" s="238">
        <f t="shared" si="488"/>
        <v>114124</v>
      </c>
      <c r="Q468" s="321">
        <f t="shared" si="488"/>
        <v>0</v>
      </c>
      <c r="R468" s="237">
        <f t="shared" si="488"/>
        <v>0</v>
      </c>
      <c r="S468" s="237">
        <f t="shared" si="488"/>
        <v>1</v>
      </c>
      <c r="T468" s="237">
        <f t="shared" si="488"/>
        <v>12820</v>
      </c>
      <c r="U468" s="237">
        <f t="shared" si="488"/>
        <v>0</v>
      </c>
      <c r="V468" s="237">
        <f t="shared" si="488"/>
        <v>0</v>
      </c>
      <c r="W468" s="237">
        <f t="shared" si="488"/>
        <v>0</v>
      </c>
      <c r="X468" s="237">
        <f t="shared" si="488"/>
        <v>0</v>
      </c>
      <c r="Y468" s="237">
        <f t="shared" si="488"/>
        <v>0</v>
      </c>
      <c r="Z468" s="237">
        <f t="shared" si="488"/>
        <v>0</v>
      </c>
      <c r="AA468" s="237">
        <f t="shared" si="488"/>
        <v>0</v>
      </c>
      <c r="AB468" s="237">
        <f t="shared" si="488"/>
        <v>0</v>
      </c>
      <c r="AC468" s="237">
        <f t="shared" si="488"/>
        <v>1</v>
      </c>
      <c r="AD468" s="246">
        <f t="shared" si="488"/>
        <v>12820</v>
      </c>
      <c r="AE468" s="320">
        <f t="shared" si="488"/>
        <v>26</v>
      </c>
      <c r="AF468" s="237">
        <f t="shared" si="488"/>
        <v>126944</v>
      </c>
      <c r="AG468" s="237">
        <f t="shared" si="488"/>
        <v>0</v>
      </c>
      <c r="AH468" s="238">
        <f t="shared" si="488"/>
        <v>0</v>
      </c>
    </row>
    <row r="469" spans="2:34" ht="24" customHeight="1" x14ac:dyDescent="0.15">
      <c r="B469" s="415" t="s">
        <v>176</v>
      </c>
      <c r="C469" s="416"/>
      <c r="D469" s="416"/>
      <c r="E469" s="417"/>
      <c r="F469" s="64" t="s">
        <v>87</v>
      </c>
      <c r="G469" s="284"/>
      <c r="H469" s="21"/>
      <c r="I469" s="21"/>
      <c r="J469" s="21"/>
      <c r="K469" s="21"/>
      <c r="L469" s="21"/>
      <c r="M469" s="21"/>
      <c r="N469" s="21"/>
      <c r="O469" s="21">
        <f>G469+I469+K469+M469</f>
        <v>0</v>
      </c>
      <c r="P469" s="22">
        <f>H469+J469+L469+N469</f>
        <v>0</v>
      </c>
      <c r="Q469" s="285"/>
      <c r="R469" s="21"/>
      <c r="S469" s="21"/>
      <c r="T469" s="21"/>
      <c r="U469" s="21"/>
      <c r="V469" s="21"/>
      <c r="W469" s="21"/>
      <c r="X469" s="21"/>
      <c r="Y469" s="21"/>
      <c r="Z469" s="21"/>
      <c r="AA469" s="21">
        <v>1</v>
      </c>
      <c r="AB469" s="21">
        <v>1500000</v>
      </c>
      <c r="AC469" s="21">
        <f>Q469+S469+U469+W469+Y469+AA469</f>
        <v>1</v>
      </c>
      <c r="AD469" s="24">
        <f>R469+T469+V469+X469+Z469+AB469</f>
        <v>1500000</v>
      </c>
      <c r="AE469" s="284">
        <f>O469+AC469</f>
        <v>1</v>
      </c>
      <c r="AF469" s="21">
        <f>P469+AD469</f>
        <v>1500000</v>
      </c>
      <c r="AG469" s="21">
        <v>1</v>
      </c>
      <c r="AH469" s="22">
        <v>1500000</v>
      </c>
    </row>
    <row r="470" spans="2:34" ht="24" customHeight="1" x14ac:dyDescent="0.15">
      <c r="B470" s="415"/>
      <c r="C470" s="416"/>
      <c r="D470" s="416"/>
      <c r="E470" s="417"/>
      <c r="F470" s="67" t="s">
        <v>88</v>
      </c>
      <c r="G470" s="267"/>
      <c r="H470" s="235"/>
      <c r="I470" s="235"/>
      <c r="J470" s="235"/>
      <c r="K470" s="235"/>
      <c r="L470" s="235"/>
      <c r="M470" s="235"/>
      <c r="N470" s="235"/>
      <c r="O470" s="235">
        <f>G470+I470+K470+M470</f>
        <v>0</v>
      </c>
      <c r="P470" s="236">
        <f t="shared" ref="P470:P471" si="489">H470+J470+L470+N470</f>
        <v>0</v>
      </c>
      <c r="Q470" s="268"/>
      <c r="R470" s="235"/>
      <c r="S470" s="235"/>
      <c r="T470" s="235"/>
      <c r="U470" s="235"/>
      <c r="V470" s="235"/>
      <c r="W470" s="235"/>
      <c r="X470" s="235"/>
      <c r="Y470" s="235"/>
      <c r="Z470" s="235"/>
      <c r="AA470" s="235"/>
      <c r="AB470" s="235"/>
      <c r="AC470" s="235">
        <f t="shared" ref="AC470:AD471" si="490">Q470+S470+U470+W470+Y470+AA470</f>
        <v>0</v>
      </c>
      <c r="AD470" s="242">
        <f t="shared" si="490"/>
        <v>0</v>
      </c>
      <c r="AE470" s="267">
        <f t="shared" ref="AE470:AF471" si="491">O470+AC470</f>
        <v>0</v>
      </c>
      <c r="AF470" s="235">
        <f t="shared" si="491"/>
        <v>0</v>
      </c>
      <c r="AG470" s="235"/>
      <c r="AH470" s="236"/>
    </row>
    <row r="471" spans="2:34" ht="24" customHeight="1" x14ac:dyDescent="0.15">
      <c r="B471" s="415"/>
      <c r="C471" s="416"/>
      <c r="D471" s="416"/>
      <c r="E471" s="417"/>
      <c r="F471" s="73" t="s">
        <v>89</v>
      </c>
      <c r="G471" s="270"/>
      <c r="H471" s="243"/>
      <c r="I471" s="243"/>
      <c r="J471" s="243"/>
      <c r="K471" s="243"/>
      <c r="L471" s="243"/>
      <c r="M471" s="243"/>
      <c r="N471" s="243"/>
      <c r="O471" s="243">
        <f>G471+I471+K471+M471</f>
        <v>0</v>
      </c>
      <c r="P471" s="244">
        <f t="shared" si="489"/>
        <v>0</v>
      </c>
      <c r="Q471" s="271"/>
      <c r="R471" s="243"/>
      <c r="S471" s="243"/>
      <c r="T471" s="243"/>
      <c r="U471" s="243"/>
      <c r="V471" s="243"/>
      <c r="W471" s="243"/>
      <c r="X471" s="243"/>
      <c r="Y471" s="243"/>
      <c r="Z471" s="243"/>
      <c r="AA471" s="243"/>
      <c r="AB471" s="243"/>
      <c r="AC471" s="243">
        <f t="shared" si="490"/>
        <v>0</v>
      </c>
      <c r="AD471" s="245">
        <f t="shared" si="490"/>
        <v>0</v>
      </c>
      <c r="AE471" s="270">
        <f t="shared" si="491"/>
        <v>0</v>
      </c>
      <c r="AF471" s="243">
        <f t="shared" si="491"/>
        <v>0</v>
      </c>
      <c r="AG471" s="287"/>
      <c r="AH471" s="288"/>
    </row>
    <row r="472" spans="2:34" ht="24" customHeight="1" thickBot="1" x14ac:dyDescent="0.2">
      <c r="B472" s="426"/>
      <c r="C472" s="427"/>
      <c r="D472" s="427"/>
      <c r="E472" s="434"/>
      <c r="F472" s="159" t="s">
        <v>15</v>
      </c>
      <c r="G472" s="320">
        <f>SUM(G469:G471)</f>
        <v>0</v>
      </c>
      <c r="H472" s="237">
        <f t="shared" ref="H472:AH472" si="492">SUM(H469:H471)</f>
        <v>0</v>
      </c>
      <c r="I472" s="237">
        <f t="shared" si="492"/>
        <v>0</v>
      </c>
      <c r="J472" s="237">
        <f t="shared" si="492"/>
        <v>0</v>
      </c>
      <c r="K472" s="237">
        <f t="shared" si="492"/>
        <v>0</v>
      </c>
      <c r="L472" s="237">
        <f t="shared" si="492"/>
        <v>0</v>
      </c>
      <c r="M472" s="237">
        <f t="shared" si="492"/>
        <v>0</v>
      </c>
      <c r="N472" s="237">
        <f t="shared" si="492"/>
        <v>0</v>
      </c>
      <c r="O472" s="237">
        <f t="shared" si="492"/>
        <v>0</v>
      </c>
      <c r="P472" s="238">
        <f t="shared" si="492"/>
        <v>0</v>
      </c>
      <c r="Q472" s="321">
        <f t="shared" si="492"/>
        <v>0</v>
      </c>
      <c r="R472" s="237">
        <f t="shared" si="492"/>
        <v>0</v>
      </c>
      <c r="S472" s="237">
        <f t="shared" si="492"/>
        <v>0</v>
      </c>
      <c r="T472" s="237">
        <f t="shared" si="492"/>
        <v>0</v>
      </c>
      <c r="U472" s="237">
        <f t="shared" si="492"/>
        <v>0</v>
      </c>
      <c r="V472" s="237">
        <f t="shared" si="492"/>
        <v>0</v>
      </c>
      <c r="W472" s="237">
        <f t="shared" si="492"/>
        <v>0</v>
      </c>
      <c r="X472" s="237">
        <f t="shared" si="492"/>
        <v>0</v>
      </c>
      <c r="Y472" s="237">
        <f t="shared" si="492"/>
        <v>0</v>
      </c>
      <c r="Z472" s="237">
        <f t="shared" si="492"/>
        <v>0</v>
      </c>
      <c r="AA472" s="237">
        <f t="shared" si="492"/>
        <v>1</v>
      </c>
      <c r="AB472" s="237">
        <f t="shared" si="492"/>
        <v>1500000</v>
      </c>
      <c r="AC472" s="237">
        <f t="shared" si="492"/>
        <v>1</v>
      </c>
      <c r="AD472" s="246">
        <f t="shared" si="492"/>
        <v>1500000</v>
      </c>
      <c r="AE472" s="320">
        <f t="shared" si="492"/>
        <v>1</v>
      </c>
      <c r="AF472" s="237">
        <f t="shared" si="492"/>
        <v>1500000</v>
      </c>
      <c r="AG472" s="237">
        <f t="shared" si="492"/>
        <v>1</v>
      </c>
      <c r="AH472" s="238">
        <f t="shared" si="492"/>
        <v>1500000</v>
      </c>
    </row>
    <row r="473" spans="2:34" ht="24" customHeight="1" x14ac:dyDescent="0.15">
      <c r="B473" s="415" t="s">
        <v>177</v>
      </c>
      <c r="C473" s="416"/>
      <c r="D473" s="416"/>
      <c r="E473" s="417"/>
      <c r="F473" s="64" t="s">
        <v>87</v>
      </c>
      <c r="G473" s="284"/>
      <c r="H473" s="21"/>
      <c r="I473" s="21"/>
      <c r="J473" s="21"/>
      <c r="K473" s="21"/>
      <c r="L473" s="21"/>
      <c r="M473" s="21"/>
      <c r="N473" s="21"/>
      <c r="O473" s="21">
        <f>G473+I473+K473+M473</f>
        <v>0</v>
      </c>
      <c r="P473" s="22">
        <f>H473+J473+L473+N473</f>
        <v>0</v>
      </c>
      <c r="Q473" s="285"/>
      <c r="R473" s="21"/>
      <c r="S473" s="21"/>
      <c r="T473" s="21"/>
      <c r="U473" s="21"/>
      <c r="V473" s="21"/>
      <c r="W473" s="21"/>
      <c r="X473" s="21"/>
      <c r="Y473" s="21"/>
      <c r="Z473" s="21"/>
      <c r="AA473" s="21">
        <v>1</v>
      </c>
      <c r="AB473" s="21">
        <v>1850000</v>
      </c>
      <c r="AC473" s="21">
        <f>Q473+S473+U473+W473+Y473+AA473</f>
        <v>1</v>
      </c>
      <c r="AD473" s="24">
        <f>R473+T473+V473+X473+Z473+AB473</f>
        <v>1850000</v>
      </c>
      <c r="AE473" s="284">
        <f>O473+AC473</f>
        <v>1</v>
      </c>
      <c r="AF473" s="21">
        <f>P473+AD473</f>
        <v>1850000</v>
      </c>
      <c r="AG473" s="21">
        <v>1</v>
      </c>
      <c r="AH473" s="22">
        <v>1850000</v>
      </c>
    </row>
    <row r="474" spans="2:34" ht="24" customHeight="1" x14ac:dyDescent="0.15">
      <c r="B474" s="415"/>
      <c r="C474" s="416"/>
      <c r="D474" s="416"/>
      <c r="E474" s="417"/>
      <c r="F474" s="67" t="s">
        <v>88</v>
      </c>
      <c r="G474" s="267"/>
      <c r="H474" s="235"/>
      <c r="I474" s="235"/>
      <c r="J474" s="235"/>
      <c r="K474" s="235"/>
      <c r="L474" s="235"/>
      <c r="M474" s="235"/>
      <c r="N474" s="235"/>
      <c r="O474" s="235">
        <f>G474+I474+K474+M474</f>
        <v>0</v>
      </c>
      <c r="P474" s="236">
        <f t="shared" ref="P474:P475" si="493">H474+J474+L474+N474</f>
        <v>0</v>
      </c>
      <c r="Q474" s="268"/>
      <c r="R474" s="235"/>
      <c r="S474" s="235"/>
      <c r="T474" s="235"/>
      <c r="U474" s="235"/>
      <c r="V474" s="235"/>
      <c r="W474" s="235"/>
      <c r="X474" s="235"/>
      <c r="Y474" s="235"/>
      <c r="Z474" s="235"/>
      <c r="AA474" s="235"/>
      <c r="AB474" s="235"/>
      <c r="AC474" s="235">
        <f t="shared" ref="AC474:AD475" si="494">Q474+S474+U474+W474+Y474+AA474</f>
        <v>0</v>
      </c>
      <c r="AD474" s="242">
        <f t="shared" si="494"/>
        <v>0</v>
      </c>
      <c r="AE474" s="267">
        <f t="shared" ref="AE474:AF475" si="495">O474+AC474</f>
        <v>0</v>
      </c>
      <c r="AF474" s="235">
        <f t="shared" si="495"/>
        <v>0</v>
      </c>
      <c r="AG474" s="235"/>
      <c r="AH474" s="236"/>
    </row>
    <row r="475" spans="2:34" ht="24" customHeight="1" x14ac:dyDescent="0.15">
      <c r="B475" s="415"/>
      <c r="C475" s="416"/>
      <c r="D475" s="416"/>
      <c r="E475" s="417"/>
      <c r="F475" s="73" t="s">
        <v>89</v>
      </c>
      <c r="G475" s="270"/>
      <c r="H475" s="243"/>
      <c r="I475" s="243"/>
      <c r="J475" s="243"/>
      <c r="K475" s="243"/>
      <c r="L475" s="243"/>
      <c r="M475" s="243"/>
      <c r="N475" s="243"/>
      <c r="O475" s="243">
        <f>G475+I475+K475+M475</f>
        <v>0</v>
      </c>
      <c r="P475" s="244">
        <f t="shared" si="493"/>
        <v>0</v>
      </c>
      <c r="Q475" s="271"/>
      <c r="R475" s="243"/>
      <c r="S475" s="243"/>
      <c r="T475" s="243"/>
      <c r="U475" s="243"/>
      <c r="V475" s="243"/>
      <c r="W475" s="243"/>
      <c r="X475" s="243"/>
      <c r="Y475" s="243"/>
      <c r="Z475" s="243"/>
      <c r="AA475" s="243"/>
      <c r="AB475" s="243"/>
      <c r="AC475" s="243">
        <f t="shared" si="494"/>
        <v>0</v>
      </c>
      <c r="AD475" s="245">
        <f t="shared" si="494"/>
        <v>0</v>
      </c>
      <c r="AE475" s="270">
        <f t="shared" si="495"/>
        <v>0</v>
      </c>
      <c r="AF475" s="243">
        <f t="shared" si="495"/>
        <v>0</v>
      </c>
      <c r="AG475" s="287"/>
      <c r="AH475" s="288"/>
    </row>
    <row r="476" spans="2:34" ht="24" customHeight="1" x14ac:dyDescent="0.15">
      <c r="B476" s="415"/>
      <c r="C476" s="416"/>
      <c r="D476" s="416"/>
      <c r="E476" s="417"/>
      <c r="F476" s="159" t="s">
        <v>15</v>
      </c>
      <c r="G476" s="320">
        <f>SUM(G473:G475)</f>
        <v>0</v>
      </c>
      <c r="H476" s="237">
        <f t="shared" ref="H476:AH476" si="496">SUM(H473:H475)</f>
        <v>0</v>
      </c>
      <c r="I476" s="237">
        <f t="shared" si="496"/>
        <v>0</v>
      </c>
      <c r="J476" s="237">
        <f t="shared" si="496"/>
        <v>0</v>
      </c>
      <c r="K476" s="237">
        <f t="shared" si="496"/>
        <v>0</v>
      </c>
      <c r="L476" s="237">
        <f t="shared" si="496"/>
        <v>0</v>
      </c>
      <c r="M476" s="237">
        <f t="shared" si="496"/>
        <v>0</v>
      </c>
      <c r="N476" s="237">
        <f t="shared" si="496"/>
        <v>0</v>
      </c>
      <c r="O476" s="237">
        <f t="shared" si="496"/>
        <v>0</v>
      </c>
      <c r="P476" s="238">
        <f t="shared" si="496"/>
        <v>0</v>
      </c>
      <c r="Q476" s="321">
        <f t="shared" si="496"/>
        <v>0</v>
      </c>
      <c r="R476" s="237">
        <f t="shared" si="496"/>
        <v>0</v>
      </c>
      <c r="S476" s="237">
        <f t="shared" si="496"/>
        <v>0</v>
      </c>
      <c r="T476" s="237">
        <f t="shared" si="496"/>
        <v>0</v>
      </c>
      <c r="U476" s="237">
        <f t="shared" si="496"/>
        <v>0</v>
      </c>
      <c r="V476" s="237">
        <f t="shared" si="496"/>
        <v>0</v>
      </c>
      <c r="W476" s="237">
        <f t="shared" si="496"/>
        <v>0</v>
      </c>
      <c r="X476" s="237">
        <f t="shared" si="496"/>
        <v>0</v>
      </c>
      <c r="Y476" s="237">
        <f t="shared" si="496"/>
        <v>0</v>
      </c>
      <c r="Z476" s="237">
        <f t="shared" si="496"/>
        <v>0</v>
      </c>
      <c r="AA476" s="237">
        <f t="shared" si="496"/>
        <v>1</v>
      </c>
      <c r="AB476" s="237">
        <f t="shared" si="496"/>
        <v>1850000</v>
      </c>
      <c r="AC476" s="237">
        <f t="shared" si="496"/>
        <v>1</v>
      </c>
      <c r="AD476" s="246">
        <f t="shared" si="496"/>
        <v>1850000</v>
      </c>
      <c r="AE476" s="320">
        <f t="shared" si="496"/>
        <v>1</v>
      </c>
      <c r="AF476" s="237">
        <f t="shared" si="496"/>
        <v>1850000</v>
      </c>
      <c r="AG476" s="237">
        <f t="shared" si="496"/>
        <v>1</v>
      </c>
      <c r="AH476" s="238">
        <f t="shared" si="496"/>
        <v>1850000</v>
      </c>
    </row>
    <row r="477" spans="2:34" ht="24" customHeight="1" x14ac:dyDescent="0.15">
      <c r="B477" s="424" t="s">
        <v>178</v>
      </c>
      <c r="C477" s="425"/>
      <c r="D477" s="425"/>
      <c r="E477" s="425"/>
      <c r="F477" s="106" t="s">
        <v>87</v>
      </c>
      <c r="G477" s="260"/>
      <c r="H477" s="239"/>
      <c r="I477" s="239"/>
      <c r="J477" s="239"/>
      <c r="K477" s="239"/>
      <c r="L477" s="239"/>
      <c r="M477" s="239"/>
      <c r="N477" s="239"/>
      <c r="O477" s="239">
        <f>G477+I477+K477+M477</f>
        <v>0</v>
      </c>
      <c r="P477" s="240">
        <f>H477+J477+L477+N477</f>
        <v>0</v>
      </c>
      <c r="Q477" s="263"/>
      <c r="R477" s="239"/>
      <c r="S477" s="239"/>
      <c r="T477" s="239"/>
      <c r="U477" s="239"/>
      <c r="V477" s="239"/>
      <c r="W477" s="239"/>
      <c r="X477" s="239"/>
      <c r="Y477" s="239"/>
      <c r="Z477" s="239"/>
      <c r="AA477" s="239">
        <v>1</v>
      </c>
      <c r="AB477" s="239">
        <v>750000</v>
      </c>
      <c r="AC477" s="239">
        <f>Q477+S477+U477+W477+Y477+AA477</f>
        <v>1</v>
      </c>
      <c r="AD477" s="241">
        <f>R477+T477+V477+X477+Z477+AB477</f>
        <v>750000</v>
      </c>
      <c r="AE477" s="260">
        <f>O477+AC477</f>
        <v>1</v>
      </c>
      <c r="AF477" s="239">
        <f>P477+AD477</f>
        <v>750000</v>
      </c>
      <c r="AG477" s="239"/>
      <c r="AH477" s="240"/>
    </row>
    <row r="478" spans="2:34" ht="24" customHeight="1" x14ac:dyDescent="0.15">
      <c r="B478" s="415"/>
      <c r="C478" s="416"/>
      <c r="D478" s="416"/>
      <c r="E478" s="416"/>
      <c r="F478" s="67" t="s">
        <v>88</v>
      </c>
      <c r="G478" s="267"/>
      <c r="H478" s="235"/>
      <c r="I478" s="235"/>
      <c r="J478" s="235"/>
      <c r="K478" s="235"/>
      <c r="L478" s="235"/>
      <c r="M478" s="235"/>
      <c r="N478" s="235"/>
      <c r="O478" s="235">
        <f>G478+I478+K478+M478</f>
        <v>0</v>
      </c>
      <c r="P478" s="236">
        <f t="shared" ref="P478:P479" si="497">H478+J478+L478+N478</f>
        <v>0</v>
      </c>
      <c r="Q478" s="268"/>
      <c r="R478" s="235"/>
      <c r="S478" s="235"/>
      <c r="T478" s="235"/>
      <c r="U478" s="235"/>
      <c r="V478" s="235"/>
      <c r="W478" s="235"/>
      <c r="X478" s="235"/>
      <c r="Y478" s="235"/>
      <c r="Z478" s="235"/>
      <c r="AA478" s="235"/>
      <c r="AB478" s="235"/>
      <c r="AC478" s="235">
        <f t="shared" ref="AC478:AD479" si="498">Q478+S478+U478+W478+Y478+AA478</f>
        <v>0</v>
      </c>
      <c r="AD478" s="242">
        <f t="shared" si="498"/>
        <v>0</v>
      </c>
      <c r="AE478" s="267">
        <f t="shared" ref="AE478:AF479" si="499">O478+AC478</f>
        <v>0</v>
      </c>
      <c r="AF478" s="235">
        <f t="shared" si="499"/>
        <v>0</v>
      </c>
      <c r="AG478" s="235"/>
      <c r="AH478" s="236"/>
    </row>
    <row r="479" spans="2:34" ht="24" customHeight="1" x14ac:dyDescent="0.15">
      <c r="B479" s="415"/>
      <c r="C479" s="416"/>
      <c r="D479" s="416"/>
      <c r="E479" s="416"/>
      <c r="F479" s="73" t="s">
        <v>89</v>
      </c>
      <c r="G479" s="270"/>
      <c r="H479" s="243"/>
      <c r="I479" s="243"/>
      <c r="J479" s="243"/>
      <c r="K479" s="243"/>
      <c r="L479" s="243"/>
      <c r="M479" s="243"/>
      <c r="N479" s="243"/>
      <c r="O479" s="243">
        <f>G479+I479+K479+M479</f>
        <v>0</v>
      </c>
      <c r="P479" s="244">
        <f t="shared" si="497"/>
        <v>0</v>
      </c>
      <c r="Q479" s="271"/>
      <c r="R479" s="243"/>
      <c r="S479" s="243"/>
      <c r="T479" s="243"/>
      <c r="U479" s="243"/>
      <c r="V479" s="243"/>
      <c r="W479" s="243"/>
      <c r="X479" s="243"/>
      <c r="Y479" s="243"/>
      <c r="Z479" s="243"/>
      <c r="AA479" s="243"/>
      <c r="AB479" s="243"/>
      <c r="AC479" s="243">
        <f t="shared" si="498"/>
        <v>0</v>
      </c>
      <c r="AD479" s="245">
        <f t="shared" si="498"/>
        <v>0</v>
      </c>
      <c r="AE479" s="270">
        <f t="shared" si="499"/>
        <v>0</v>
      </c>
      <c r="AF479" s="243">
        <f t="shared" si="499"/>
        <v>0</v>
      </c>
      <c r="AG479" s="287"/>
      <c r="AH479" s="288"/>
    </row>
    <row r="480" spans="2:34" ht="24" customHeight="1" thickBot="1" x14ac:dyDescent="0.2">
      <c r="B480" s="426"/>
      <c r="C480" s="427"/>
      <c r="D480" s="427"/>
      <c r="E480" s="427"/>
      <c r="F480" s="112" t="s">
        <v>15</v>
      </c>
      <c r="G480" s="322">
        <f>SUM(G477:G479)</f>
        <v>0</v>
      </c>
      <c r="H480" s="323">
        <f t="shared" ref="H480:AH480" si="500">SUM(H477:H479)</f>
        <v>0</v>
      </c>
      <c r="I480" s="323">
        <f t="shared" si="500"/>
        <v>0</v>
      </c>
      <c r="J480" s="323">
        <f t="shared" si="500"/>
        <v>0</v>
      </c>
      <c r="K480" s="323">
        <f t="shared" si="500"/>
        <v>0</v>
      </c>
      <c r="L480" s="323">
        <f t="shared" si="500"/>
        <v>0</v>
      </c>
      <c r="M480" s="323">
        <f t="shared" si="500"/>
        <v>0</v>
      </c>
      <c r="N480" s="323">
        <f t="shared" si="500"/>
        <v>0</v>
      </c>
      <c r="O480" s="323">
        <f t="shared" si="500"/>
        <v>0</v>
      </c>
      <c r="P480" s="324">
        <f t="shared" si="500"/>
        <v>0</v>
      </c>
      <c r="Q480" s="325">
        <f t="shared" si="500"/>
        <v>0</v>
      </c>
      <c r="R480" s="323">
        <f t="shared" si="500"/>
        <v>0</v>
      </c>
      <c r="S480" s="323">
        <f t="shared" si="500"/>
        <v>0</v>
      </c>
      <c r="T480" s="323">
        <f t="shared" si="500"/>
        <v>0</v>
      </c>
      <c r="U480" s="323">
        <f t="shared" si="500"/>
        <v>0</v>
      </c>
      <c r="V480" s="323">
        <f t="shared" si="500"/>
        <v>0</v>
      </c>
      <c r="W480" s="323">
        <f t="shared" si="500"/>
        <v>0</v>
      </c>
      <c r="X480" s="323">
        <f t="shared" si="500"/>
        <v>0</v>
      </c>
      <c r="Y480" s="323">
        <f t="shared" si="500"/>
        <v>0</v>
      </c>
      <c r="Z480" s="323">
        <f t="shared" si="500"/>
        <v>0</v>
      </c>
      <c r="AA480" s="323">
        <f t="shared" si="500"/>
        <v>1</v>
      </c>
      <c r="AB480" s="323">
        <f t="shared" si="500"/>
        <v>750000</v>
      </c>
      <c r="AC480" s="323">
        <f t="shared" si="500"/>
        <v>1</v>
      </c>
      <c r="AD480" s="326">
        <f t="shared" si="500"/>
        <v>750000</v>
      </c>
      <c r="AE480" s="322">
        <f t="shared" si="500"/>
        <v>1</v>
      </c>
      <c r="AF480" s="323">
        <f t="shared" si="500"/>
        <v>750000</v>
      </c>
      <c r="AG480" s="323">
        <f t="shared" si="500"/>
        <v>0</v>
      </c>
      <c r="AH480" s="324">
        <f t="shared" si="500"/>
        <v>0</v>
      </c>
    </row>
    <row r="481" spans="2:34" ht="24" customHeight="1" x14ac:dyDescent="0.15">
      <c r="B481" s="415" t="s">
        <v>261</v>
      </c>
      <c r="C481" s="418"/>
      <c r="D481" s="418"/>
      <c r="E481" s="435"/>
      <c r="F481" s="64" t="s">
        <v>4</v>
      </c>
      <c r="G481" s="25"/>
      <c r="H481" s="20"/>
      <c r="I481" s="20"/>
      <c r="J481" s="20"/>
      <c r="K481" s="20"/>
      <c r="L481" s="20"/>
      <c r="M481" s="20"/>
      <c r="N481" s="20"/>
      <c r="O481" s="20">
        <f>G481+I481+K481+M481</f>
        <v>0</v>
      </c>
      <c r="P481" s="65">
        <f>H481+J481+L481+N481</f>
        <v>0</v>
      </c>
      <c r="Q481" s="23"/>
      <c r="R481" s="20"/>
      <c r="S481" s="20"/>
      <c r="T481" s="20"/>
      <c r="U481" s="20"/>
      <c r="V481" s="20"/>
      <c r="W481" s="20"/>
      <c r="X481" s="20"/>
      <c r="Y481" s="20"/>
      <c r="Z481" s="20"/>
      <c r="AA481" s="20"/>
      <c r="AB481" s="20"/>
      <c r="AC481" s="20">
        <f>Q481+S481+U481+W481+Y481+AA481</f>
        <v>0</v>
      </c>
      <c r="AD481" s="66">
        <f>R481+T481+V481+X481+Z481+AB481</f>
        <v>0</v>
      </c>
      <c r="AE481" s="25">
        <f>O481+AC481</f>
        <v>0</v>
      </c>
      <c r="AF481" s="20">
        <f>P481+AD481</f>
        <v>0</v>
      </c>
      <c r="AG481" s="20"/>
      <c r="AH481" s="65"/>
    </row>
    <row r="482" spans="2:34" ht="24" customHeight="1" x14ac:dyDescent="0.15">
      <c r="B482" s="415"/>
      <c r="C482" s="418"/>
      <c r="D482" s="418"/>
      <c r="E482" s="435"/>
      <c r="F482" s="67" t="s">
        <v>5</v>
      </c>
      <c r="G482" s="68"/>
      <c r="H482" s="69"/>
      <c r="I482" s="69"/>
      <c r="J482" s="69"/>
      <c r="K482" s="69"/>
      <c r="L482" s="69"/>
      <c r="M482" s="69"/>
      <c r="N482" s="69"/>
      <c r="O482" s="69">
        <f>G482+I482+K482+M482</f>
        <v>0</v>
      </c>
      <c r="P482" s="70">
        <f t="shared" ref="P482:P483" si="501">H482+J482+L482+N482</f>
        <v>0</v>
      </c>
      <c r="Q482" s="71"/>
      <c r="R482" s="69"/>
      <c r="S482" s="69"/>
      <c r="T482" s="69"/>
      <c r="U482" s="69"/>
      <c r="V482" s="69"/>
      <c r="W482" s="69"/>
      <c r="X482" s="69"/>
      <c r="Y482" s="69"/>
      <c r="Z482" s="69"/>
      <c r="AA482" s="69"/>
      <c r="AB482" s="69"/>
      <c r="AC482" s="69">
        <f t="shared" ref="AC482:AC483" si="502">Q482+S482+U482+W482+Y482+AA482</f>
        <v>0</v>
      </c>
      <c r="AD482" s="72">
        <f t="shared" ref="AD482:AD483" si="503">R482+T482+V482+X482+Z482+AB482</f>
        <v>0</v>
      </c>
      <c r="AE482" s="68">
        <f t="shared" ref="AE482:AE483" si="504">O482+AC482</f>
        <v>0</v>
      </c>
      <c r="AF482" s="69">
        <f t="shared" ref="AF482:AF483" si="505">P482+AD482</f>
        <v>0</v>
      </c>
      <c r="AG482" s="69"/>
      <c r="AH482" s="70"/>
    </row>
    <row r="483" spans="2:34" ht="24" customHeight="1" x14ac:dyDescent="0.15">
      <c r="B483" s="415"/>
      <c r="C483" s="418"/>
      <c r="D483" s="418"/>
      <c r="E483" s="435"/>
      <c r="F483" s="73" t="s">
        <v>9</v>
      </c>
      <c r="G483" s="74"/>
      <c r="H483" s="75"/>
      <c r="I483" s="75"/>
      <c r="J483" s="75"/>
      <c r="K483" s="75"/>
      <c r="L483" s="75"/>
      <c r="M483" s="75"/>
      <c r="N483" s="75"/>
      <c r="O483" s="75">
        <f>G483+I483+K483+M483</f>
        <v>0</v>
      </c>
      <c r="P483" s="76">
        <f t="shared" si="501"/>
        <v>0</v>
      </c>
      <c r="Q483" s="77"/>
      <c r="R483" s="75"/>
      <c r="S483" s="75"/>
      <c r="T483" s="75"/>
      <c r="U483" s="75"/>
      <c r="V483" s="75"/>
      <c r="W483" s="75"/>
      <c r="X483" s="75"/>
      <c r="Y483" s="75"/>
      <c r="Z483" s="75"/>
      <c r="AA483" s="75"/>
      <c r="AB483" s="75"/>
      <c r="AC483" s="75">
        <f t="shared" si="502"/>
        <v>0</v>
      </c>
      <c r="AD483" s="78">
        <f t="shared" si="503"/>
        <v>0</v>
      </c>
      <c r="AE483" s="74">
        <f t="shared" si="504"/>
        <v>0</v>
      </c>
      <c r="AF483" s="75">
        <f t="shared" si="505"/>
        <v>0</v>
      </c>
      <c r="AG483" s="79"/>
      <c r="AH483" s="118"/>
    </row>
    <row r="484" spans="2:34" ht="24" customHeight="1" thickBot="1" x14ac:dyDescent="0.2">
      <c r="B484" s="436"/>
      <c r="C484" s="437"/>
      <c r="D484" s="437"/>
      <c r="E484" s="438"/>
      <c r="F484" s="26" t="s">
        <v>15</v>
      </c>
      <c r="G484" s="27">
        <f>SUM(G481:G483)</f>
        <v>0</v>
      </c>
      <c r="H484" s="29">
        <f t="shared" ref="H484:AH484" si="506">SUM(H481:H483)</f>
        <v>0</v>
      </c>
      <c r="I484" s="29">
        <f t="shared" si="506"/>
        <v>0</v>
      </c>
      <c r="J484" s="29">
        <f t="shared" si="506"/>
        <v>0</v>
      </c>
      <c r="K484" s="29">
        <f t="shared" si="506"/>
        <v>0</v>
      </c>
      <c r="L484" s="29">
        <f t="shared" si="506"/>
        <v>0</v>
      </c>
      <c r="M484" s="29">
        <f t="shared" si="506"/>
        <v>0</v>
      </c>
      <c r="N484" s="29">
        <f t="shared" si="506"/>
        <v>0</v>
      </c>
      <c r="O484" s="29">
        <f t="shared" si="506"/>
        <v>0</v>
      </c>
      <c r="P484" s="81">
        <f t="shared" si="506"/>
        <v>0</v>
      </c>
      <c r="Q484" s="31">
        <f t="shared" si="506"/>
        <v>0</v>
      </c>
      <c r="R484" s="29">
        <f t="shared" si="506"/>
        <v>0</v>
      </c>
      <c r="S484" s="29">
        <f t="shared" si="506"/>
        <v>0</v>
      </c>
      <c r="T484" s="29">
        <f t="shared" si="506"/>
        <v>0</v>
      </c>
      <c r="U484" s="29">
        <f t="shared" si="506"/>
        <v>0</v>
      </c>
      <c r="V484" s="29">
        <f t="shared" si="506"/>
        <v>0</v>
      </c>
      <c r="W484" s="29">
        <f t="shared" si="506"/>
        <v>0</v>
      </c>
      <c r="X484" s="29">
        <f t="shared" si="506"/>
        <v>0</v>
      </c>
      <c r="Y484" s="29">
        <f t="shared" si="506"/>
        <v>0</v>
      </c>
      <c r="Z484" s="29">
        <f t="shared" si="506"/>
        <v>0</v>
      </c>
      <c r="AA484" s="29">
        <f t="shared" si="506"/>
        <v>0</v>
      </c>
      <c r="AB484" s="29">
        <f t="shared" si="506"/>
        <v>0</v>
      </c>
      <c r="AC484" s="29">
        <f t="shared" si="506"/>
        <v>0</v>
      </c>
      <c r="AD484" s="82">
        <f t="shared" si="506"/>
        <v>0</v>
      </c>
      <c r="AE484" s="27">
        <f t="shared" si="506"/>
        <v>0</v>
      </c>
      <c r="AF484" s="29">
        <f t="shared" si="506"/>
        <v>0</v>
      </c>
      <c r="AG484" s="29">
        <f t="shared" si="506"/>
        <v>0</v>
      </c>
      <c r="AH484" s="81">
        <f t="shared" si="506"/>
        <v>0</v>
      </c>
    </row>
    <row r="485" spans="2:34" ht="24" customHeight="1" x14ac:dyDescent="0.15">
      <c r="B485" s="415" t="s">
        <v>262</v>
      </c>
      <c r="C485" s="418"/>
      <c r="D485" s="418"/>
      <c r="E485" s="435"/>
      <c r="F485" s="64" t="s">
        <v>4</v>
      </c>
      <c r="G485" s="25"/>
      <c r="H485" s="20"/>
      <c r="I485" s="20"/>
      <c r="J485" s="20"/>
      <c r="K485" s="20"/>
      <c r="L485" s="20"/>
      <c r="M485" s="20"/>
      <c r="N485" s="20"/>
      <c r="O485" s="20">
        <f>G485+I485+K485+M485</f>
        <v>0</v>
      </c>
      <c r="P485" s="65">
        <f>H485+J485+L485+N485</f>
        <v>0</v>
      </c>
      <c r="Q485" s="23"/>
      <c r="R485" s="20"/>
      <c r="S485" s="20"/>
      <c r="T485" s="20"/>
      <c r="U485" s="20"/>
      <c r="V485" s="20"/>
      <c r="W485" s="20"/>
      <c r="X485" s="20"/>
      <c r="Y485" s="20"/>
      <c r="Z485" s="20"/>
      <c r="AA485" s="20"/>
      <c r="AB485" s="20"/>
      <c r="AC485" s="20">
        <f>Q485+S485+U485+W485+Y485+AA485</f>
        <v>0</v>
      </c>
      <c r="AD485" s="66">
        <f>R485+T485+V485+X485+Z485+AB485</f>
        <v>0</v>
      </c>
      <c r="AE485" s="25">
        <f>O485+AC485</f>
        <v>0</v>
      </c>
      <c r="AF485" s="20">
        <f>P485+AD485</f>
        <v>0</v>
      </c>
      <c r="AG485" s="20"/>
      <c r="AH485" s="65"/>
    </row>
    <row r="486" spans="2:34" ht="24" customHeight="1" x14ac:dyDescent="0.15">
      <c r="B486" s="415"/>
      <c r="C486" s="418"/>
      <c r="D486" s="418"/>
      <c r="E486" s="435"/>
      <c r="F486" s="67" t="s">
        <v>5</v>
      </c>
      <c r="G486" s="68"/>
      <c r="H486" s="69"/>
      <c r="I486" s="69"/>
      <c r="J486" s="69"/>
      <c r="K486" s="69"/>
      <c r="L486" s="69"/>
      <c r="M486" s="69"/>
      <c r="N486" s="69"/>
      <c r="O486" s="69">
        <f>G486+I486+K486+M486</f>
        <v>0</v>
      </c>
      <c r="P486" s="70">
        <f t="shared" ref="P486:P487" si="507">H486+J486+L486+N486</f>
        <v>0</v>
      </c>
      <c r="Q486" s="71"/>
      <c r="R486" s="69"/>
      <c r="S486" s="69"/>
      <c r="T486" s="69"/>
      <c r="U486" s="69"/>
      <c r="V486" s="69"/>
      <c r="W486" s="69"/>
      <c r="X486" s="69"/>
      <c r="Y486" s="69"/>
      <c r="Z486" s="69"/>
      <c r="AA486" s="69"/>
      <c r="AB486" s="69"/>
      <c r="AC486" s="69">
        <f t="shared" ref="AC486:AC487" si="508">Q486+S486+U486+W486+Y486+AA486</f>
        <v>0</v>
      </c>
      <c r="AD486" s="72">
        <f t="shared" ref="AD486:AD487" si="509">R486+T486+V486+X486+Z486+AB486</f>
        <v>0</v>
      </c>
      <c r="AE486" s="68">
        <f t="shared" ref="AE486:AE487" si="510">O486+AC486</f>
        <v>0</v>
      </c>
      <c r="AF486" s="69">
        <f t="shared" ref="AF486:AF487" si="511">P486+AD486</f>
        <v>0</v>
      </c>
      <c r="AG486" s="69"/>
      <c r="AH486" s="70"/>
    </row>
    <row r="487" spans="2:34" ht="24" customHeight="1" x14ac:dyDescent="0.15">
      <c r="B487" s="415"/>
      <c r="C487" s="418"/>
      <c r="D487" s="418"/>
      <c r="E487" s="435"/>
      <c r="F487" s="73" t="s">
        <v>9</v>
      </c>
      <c r="G487" s="74"/>
      <c r="H487" s="75"/>
      <c r="I487" s="75"/>
      <c r="J487" s="75"/>
      <c r="K487" s="75"/>
      <c r="L487" s="75"/>
      <c r="M487" s="75"/>
      <c r="N487" s="75"/>
      <c r="O487" s="75">
        <f>G487+I487+K487+M487</f>
        <v>0</v>
      </c>
      <c r="P487" s="76">
        <f t="shared" si="507"/>
        <v>0</v>
      </c>
      <c r="Q487" s="77"/>
      <c r="R487" s="75"/>
      <c r="S487" s="75"/>
      <c r="T487" s="75"/>
      <c r="U487" s="75"/>
      <c r="V487" s="75"/>
      <c r="W487" s="75"/>
      <c r="X487" s="75"/>
      <c r="Y487" s="75"/>
      <c r="Z487" s="75"/>
      <c r="AA487" s="75"/>
      <c r="AB487" s="75"/>
      <c r="AC487" s="75">
        <f t="shared" si="508"/>
        <v>0</v>
      </c>
      <c r="AD487" s="78">
        <f t="shared" si="509"/>
        <v>0</v>
      </c>
      <c r="AE487" s="74">
        <f t="shared" si="510"/>
        <v>0</v>
      </c>
      <c r="AF487" s="75">
        <f t="shared" si="511"/>
        <v>0</v>
      </c>
      <c r="AG487" s="79"/>
      <c r="AH487" s="118"/>
    </row>
    <row r="488" spans="2:34" ht="24" customHeight="1" thickBot="1" x14ac:dyDescent="0.2">
      <c r="B488" s="454"/>
      <c r="C488" s="418"/>
      <c r="D488" s="418"/>
      <c r="E488" s="435"/>
      <c r="F488" s="26" t="s">
        <v>15</v>
      </c>
      <c r="G488" s="27">
        <f>SUM(G485:G487)</f>
        <v>0</v>
      </c>
      <c r="H488" s="29">
        <f t="shared" ref="H488:AH488" si="512">SUM(H485:H487)</f>
        <v>0</v>
      </c>
      <c r="I488" s="29">
        <f t="shared" si="512"/>
        <v>0</v>
      </c>
      <c r="J488" s="29">
        <f t="shared" si="512"/>
        <v>0</v>
      </c>
      <c r="K488" s="29">
        <f t="shared" si="512"/>
        <v>0</v>
      </c>
      <c r="L488" s="29">
        <f t="shared" si="512"/>
        <v>0</v>
      </c>
      <c r="M488" s="29">
        <f t="shared" si="512"/>
        <v>0</v>
      </c>
      <c r="N488" s="29">
        <f t="shared" si="512"/>
        <v>0</v>
      </c>
      <c r="O488" s="29">
        <f t="shared" si="512"/>
        <v>0</v>
      </c>
      <c r="P488" s="81">
        <f t="shared" si="512"/>
        <v>0</v>
      </c>
      <c r="Q488" s="31">
        <f t="shared" si="512"/>
        <v>0</v>
      </c>
      <c r="R488" s="29">
        <f t="shared" si="512"/>
        <v>0</v>
      </c>
      <c r="S488" s="29">
        <f t="shared" si="512"/>
        <v>0</v>
      </c>
      <c r="T488" s="29">
        <f t="shared" si="512"/>
        <v>0</v>
      </c>
      <c r="U488" s="29">
        <f t="shared" si="512"/>
        <v>0</v>
      </c>
      <c r="V488" s="29">
        <f t="shared" si="512"/>
        <v>0</v>
      </c>
      <c r="W488" s="29">
        <f t="shared" si="512"/>
        <v>0</v>
      </c>
      <c r="X488" s="29">
        <f t="shared" si="512"/>
        <v>0</v>
      </c>
      <c r="Y488" s="29">
        <f t="shared" si="512"/>
        <v>0</v>
      </c>
      <c r="Z488" s="29">
        <f t="shared" si="512"/>
        <v>0</v>
      </c>
      <c r="AA488" s="29">
        <f t="shared" si="512"/>
        <v>0</v>
      </c>
      <c r="AB488" s="29">
        <f t="shared" si="512"/>
        <v>0</v>
      </c>
      <c r="AC488" s="29">
        <f t="shared" si="512"/>
        <v>0</v>
      </c>
      <c r="AD488" s="82">
        <f t="shared" si="512"/>
        <v>0</v>
      </c>
      <c r="AE488" s="27">
        <f t="shared" si="512"/>
        <v>0</v>
      </c>
      <c r="AF488" s="29">
        <f t="shared" si="512"/>
        <v>0</v>
      </c>
      <c r="AG488" s="29">
        <f t="shared" si="512"/>
        <v>0</v>
      </c>
      <c r="AH488" s="81">
        <f t="shared" si="512"/>
        <v>0</v>
      </c>
    </row>
    <row r="489" spans="2:34" ht="24" customHeight="1" x14ac:dyDescent="0.15">
      <c r="B489" s="424" t="s">
        <v>277</v>
      </c>
      <c r="C489" s="470"/>
      <c r="D489" s="470"/>
      <c r="E489" s="470"/>
      <c r="F489" s="64" t="s">
        <v>4</v>
      </c>
      <c r="G489" s="25"/>
      <c r="H489" s="20"/>
      <c r="I489" s="20"/>
      <c r="J489" s="20"/>
      <c r="K489" s="20"/>
      <c r="L489" s="20"/>
      <c r="M489" s="20"/>
      <c r="N489" s="20"/>
      <c r="O489" s="20">
        <f>G489+I489+K489+M489</f>
        <v>0</v>
      </c>
      <c r="P489" s="65">
        <f>H489+J489+L489+N489</f>
        <v>0</v>
      </c>
      <c r="Q489" s="23"/>
      <c r="R489" s="20"/>
      <c r="S489" s="20"/>
      <c r="T489" s="20"/>
      <c r="U489" s="20"/>
      <c r="V489" s="20"/>
      <c r="W489" s="20"/>
      <c r="X489" s="20"/>
      <c r="Y489" s="20"/>
      <c r="Z489" s="20"/>
      <c r="AA489" s="20"/>
      <c r="AB489" s="20"/>
      <c r="AC489" s="20">
        <f>Q489+S489+U489+W489+Y489+AA489</f>
        <v>0</v>
      </c>
      <c r="AD489" s="66">
        <f>R489+T489+V489+X489+Z489+AB489</f>
        <v>0</v>
      </c>
      <c r="AE489" s="25">
        <f>O489+AC489</f>
        <v>0</v>
      </c>
      <c r="AF489" s="20">
        <f>P489+AD489</f>
        <v>0</v>
      </c>
      <c r="AG489" s="20"/>
      <c r="AH489" s="65"/>
    </row>
    <row r="490" spans="2:34" ht="24" customHeight="1" x14ac:dyDescent="0.15">
      <c r="B490" s="415"/>
      <c r="C490" s="418"/>
      <c r="D490" s="418"/>
      <c r="E490" s="418"/>
      <c r="F490" s="67" t="s">
        <v>5</v>
      </c>
      <c r="G490" s="68"/>
      <c r="H490" s="69"/>
      <c r="I490" s="69"/>
      <c r="J490" s="69"/>
      <c r="K490" s="69"/>
      <c r="L490" s="69"/>
      <c r="M490" s="69"/>
      <c r="N490" s="69"/>
      <c r="O490" s="69">
        <f>G490+I490+K490+M490</f>
        <v>0</v>
      </c>
      <c r="P490" s="70">
        <f t="shared" ref="P490:P491" si="513">H490+J490+L490+N490</f>
        <v>0</v>
      </c>
      <c r="Q490" s="71"/>
      <c r="R490" s="69"/>
      <c r="S490" s="69"/>
      <c r="T490" s="69"/>
      <c r="U490" s="69"/>
      <c r="V490" s="69"/>
      <c r="W490" s="69"/>
      <c r="X490" s="69"/>
      <c r="Y490" s="69"/>
      <c r="Z490" s="69"/>
      <c r="AA490" s="69"/>
      <c r="AB490" s="69"/>
      <c r="AC490" s="69">
        <f t="shared" ref="AC490:AD491" si="514">Q490+S490+U490+W490+Y490+AA490</f>
        <v>0</v>
      </c>
      <c r="AD490" s="72">
        <f t="shared" si="514"/>
        <v>0</v>
      </c>
      <c r="AE490" s="68">
        <f t="shared" ref="AE490:AF491" si="515">O490+AC490</f>
        <v>0</v>
      </c>
      <c r="AF490" s="69">
        <f t="shared" si="515"/>
        <v>0</v>
      </c>
      <c r="AG490" s="69"/>
      <c r="AH490" s="70"/>
    </row>
    <row r="491" spans="2:34" ht="24" customHeight="1" x14ac:dyDescent="0.15">
      <c r="B491" s="415"/>
      <c r="C491" s="418"/>
      <c r="D491" s="418"/>
      <c r="E491" s="418"/>
      <c r="F491" s="73" t="s">
        <v>9</v>
      </c>
      <c r="G491" s="74"/>
      <c r="H491" s="75"/>
      <c r="I491" s="75"/>
      <c r="J491" s="75"/>
      <c r="K491" s="75"/>
      <c r="L491" s="75"/>
      <c r="M491" s="75"/>
      <c r="N491" s="75"/>
      <c r="O491" s="75">
        <f>G491+I491+K491+M491</f>
        <v>0</v>
      </c>
      <c r="P491" s="76">
        <f t="shared" si="513"/>
        <v>0</v>
      </c>
      <c r="Q491" s="77"/>
      <c r="R491" s="75"/>
      <c r="S491" s="75"/>
      <c r="T491" s="75"/>
      <c r="U491" s="75"/>
      <c r="V491" s="75"/>
      <c r="W491" s="75"/>
      <c r="X491" s="75"/>
      <c r="Y491" s="75"/>
      <c r="Z491" s="75"/>
      <c r="AA491" s="75"/>
      <c r="AB491" s="75"/>
      <c r="AC491" s="75">
        <f t="shared" si="514"/>
        <v>0</v>
      </c>
      <c r="AD491" s="78">
        <f t="shared" si="514"/>
        <v>0</v>
      </c>
      <c r="AE491" s="74">
        <f t="shared" si="515"/>
        <v>0</v>
      </c>
      <c r="AF491" s="75">
        <f t="shared" si="515"/>
        <v>0</v>
      </c>
      <c r="AG491" s="79"/>
      <c r="AH491" s="118"/>
    </row>
    <row r="492" spans="2:34" ht="24" customHeight="1" thickBot="1" x14ac:dyDescent="0.2">
      <c r="B492" s="436"/>
      <c r="C492" s="437"/>
      <c r="D492" s="437"/>
      <c r="E492" s="437"/>
      <c r="F492" s="26" t="s">
        <v>15</v>
      </c>
      <c r="G492" s="160">
        <f>SUM(G489:G491)</f>
        <v>0</v>
      </c>
      <c r="H492" s="161">
        <f t="shared" ref="H492:AH492" si="516">SUM(H489:H491)</f>
        <v>0</v>
      </c>
      <c r="I492" s="161">
        <f t="shared" si="516"/>
        <v>0</v>
      </c>
      <c r="J492" s="161">
        <f t="shared" si="516"/>
        <v>0</v>
      </c>
      <c r="K492" s="161">
        <f t="shared" si="516"/>
        <v>0</v>
      </c>
      <c r="L492" s="161">
        <f t="shared" si="516"/>
        <v>0</v>
      </c>
      <c r="M492" s="161">
        <f t="shared" si="516"/>
        <v>0</v>
      </c>
      <c r="N492" s="161">
        <f t="shared" si="516"/>
        <v>0</v>
      </c>
      <c r="O492" s="161">
        <f t="shared" si="516"/>
        <v>0</v>
      </c>
      <c r="P492" s="162">
        <f t="shared" si="516"/>
        <v>0</v>
      </c>
      <c r="Q492" s="163">
        <f t="shared" si="516"/>
        <v>0</v>
      </c>
      <c r="R492" s="161">
        <f t="shared" si="516"/>
        <v>0</v>
      </c>
      <c r="S492" s="161">
        <f t="shared" si="516"/>
        <v>0</v>
      </c>
      <c r="T492" s="161">
        <f t="shared" si="516"/>
        <v>0</v>
      </c>
      <c r="U492" s="161">
        <f t="shared" si="516"/>
        <v>0</v>
      </c>
      <c r="V492" s="161">
        <f t="shared" si="516"/>
        <v>0</v>
      </c>
      <c r="W492" s="161">
        <f t="shared" si="516"/>
        <v>0</v>
      </c>
      <c r="X492" s="161">
        <f t="shared" si="516"/>
        <v>0</v>
      </c>
      <c r="Y492" s="161">
        <f t="shared" si="516"/>
        <v>0</v>
      </c>
      <c r="Z492" s="161">
        <f t="shared" si="516"/>
        <v>0</v>
      </c>
      <c r="AA492" s="161">
        <f t="shared" si="516"/>
        <v>0</v>
      </c>
      <c r="AB492" s="161">
        <f t="shared" si="516"/>
        <v>0</v>
      </c>
      <c r="AC492" s="161">
        <f t="shared" si="516"/>
        <v>0</v>
      </c>
      <c r="AD492" s="164">
        <f t="shared" si="516"/>
        <v>0</v>
      </c>
      <c r="AE492" s="160">
        <f t="shared" si="516"/>
        <v>0</v>
      </c>
      <c r="AF492" s="161">
        <f t="shared" si="516"/>
        <v>0</v>
      </c>
      <c r="AG492" s="161">
        <f t="shared" si="516"/>
        <v>0</v>
      </c>
      <c r="AH492" s="162">
        <f t="shared" si="516"/>
        <v>0</v>
      </c>
    </row>
    <row r="493" spans="2:34" ht="24" customHeight="1" x14ac:dyDescent="0.15">
      <c r="B493" s="415" t="s">
        <v>264</v>
      </c>
      <c r="C493" s="418"/>
      <c r="D493" s="418"/>
      <c r="E493" s="435"/>
      <c r="F493" s="64" t="s">
        <v>4</v>
      </c>
      <c r="G493" s="140">
        <v>1</v>
      </c>
      <c r="H493" s="141">
        <v>2440</v>
      </c>
      <c r="I493" s="141"/>
      <c r="J493" s="141"/>
      <c r="K493" s="141">
        <v>1</v>
      </c>
      <c r="L493" s="141">
        <v>10000</v>
      </c>
      <c r="M493" s="141"/>
      <c r="N493" s="141"/>
      <c r="O493" s="141">
        <v>2</v>
      </c>
      <c r="P493" s="146">
        <v>12440</v>
      </c>
      <c r="Q493" s="144"/>
      <c r="R493" s="141"/>
      <c r="S493" s="141"/>
      <c r="T493" s="141"/>
      <c r="U493" s="141"/>
      <c r="V493" s="141"/>
      <c r="W493" s="141"/>
      <c r="X493" s="141"/>
      <c r="Y493" s="141"/>
      <c r="Z493" s="141"/>
      <c r="AA493" s="141"/>
      <c r="AB493" s="141"/>
      <c r="AC493" s="141">
        <v>0</v>
      </c>
      <c r="AD493" s="147">
        <v>0</v>
      </c>
      <c r="AE493" s="140">
        <v>2</v>
      </c>
      <c r="AF493" s="141">
        <v>12440</v>
      </c>
      <c r="AG493" s="141"/>
      <c r="AH493" s="146"/>
    </row>
    <row r="494" spans="2:34" ht="24" customHeight="1" x14ac:dyDescent="0.15">
      <c r="B494" s="415"/>
      <c r="C494" s="418"/>
      <c r="D494" s="418"/>
      <c r="E494" s="435"/>
      <c r="F494" s="67" t="s">
        <v>5</v>
      </c>
      <c r="G494" s="68"/>
      <c r="H494" s="69"/>
      <c r="I494" s="69"/>
      <c r="J494" s="69"/>
      <c r="K494" s="69"/>
      <c r="L494" s="69"/>
      <c r="M494" s="69"/>
      <c r="N494" s="69"/>
      <c r="O494" s="69">
        <v>0</v>
      </c>
      <c r="P494" s="70">
        <v>0</v>
      </c>
      <c r="Q494" s="71"/>
      <c r="R494" s="69"/>
      <c r="S494" s="69"/>
      <c r="T494" s="69"/>
      <c r="U494" s="69"/>
      <c r="V494" s="69"/>
      <c r="W494" s="69"/>
      <c r="X494" s="69"/>
      <c r="Y494" s="69"/>
      <c r="Z494" s="69"/>
      <c r="AA494" s="69"/>
      <c r="AB494" s="69"/>
      <c r="AC494" s="69">
        <v>0</v>
      </c>
      <c r="AD494" s="72">
        <v>0</v>
      </c>
      <c r="AE494" s="68">
        <v>0</v>
      </c>
      <c r="AF494" s="69">
        <v>0</v>
      </c>
      <c r="AG494" s="69"/>
      <c r="AH494" s="70"/>
    </row>
    <row r="495" spans="2:34" ht="24" customHeight="1" x14ac:dyDescent="0.15">
      <c r="B495" s="415"/>
      <c r="C495" s="418"/>
      <c r="D495" s="418"/>
      <c r="E495" s="435"/>
      <c r="F495" s="73" t="s">
        <v>9</v>
      </c>
      <c r="G495" s="74"/>
      <c r="H495" s="75"/>
      <c r="I495" s="75"/>
      <c r="J495" s="75"/>
      <c r="K495" s="75"/>
      <c r="L495" s="75"/>
      <c r="M495" s="75"/>
      <c r="N495" s="75"/>
      <c r="O495" s="75">
        <v>0</v>
      </c>
      <c r="P495" s="76">
        <v>0</v>
      </c>
      <c r="Q495" s="77"/>
      <c r="R495" s="75"/>
      <c r="S495" s="75"/>
      <c r="T495" s="75"/>
      <c r="U495" s="75"/>
      <c r="V495" s="75"/>
      <c r="W495" s="75"/>
      <c r="X495" s="75"/>
      <c r="Y495" s="75"/>
      <c r="Z495" s="75"/>
      <c r="AA495" s="75"/>
      <c r="AB495" s="75"/>
      <c r="AC495" s="75">
        <v>0</v>
      </c>
      <c r="AD495" s="78">
        <v>0</v>
      </c>
      <c r="AE495" s="74">
        <v>0</v>
      </c>
      <c r="AF495" s="75">
        <v>0</v>
      </c>
      <c r="AG495" s="79"/>
      <c r="AH495" s="118"/>
    </row>
    <row r="496" spans="2:34" ht="24" customHeight="1" thickBot="1" x14ac:dyDescent="0.2">
      <c r="B496" s="454"/>
      <c r="C496" s="418"/>
      <c r="D496" s="418"/>
      <c r="E496" s="435"/>
      <c r="F496" s="26" t="s">
        <v>15</v>
      </c>
      <c r="G496" s="255">
        <v>1</v>
      </c>
      <c r="H496" s="256">
        <v>2440</v>
      </c>
      <c r="I496" s="256">
        <v>0</v>
      </c>
      <c r="J496" s="256">
        <v>0</v>
      </c>
      <c r="K496" s="256">
        <v>1</v>
      </c>
      <c r="L496" s="256">
        <v>10000</v>
      </c>
      <c r="M496" s="256">
        <v>0</v>
      </c>
      <c r="N496" s="256">
        <v>0</v>
      </c>
      <c r="O496" s="256">
        <v>2</v>
      </c>
      <c r="P496" s="257">
        <v>12440</v>
      </c>
      <c r="Q496" s="258">
        <v>0</v>
      </c>
      <c r="R496" s="256">
        <v>0</v>
      </c>
      <c r="S496" s="256">
        <v>0</v>
      </c>
      <c r="T496" s="256">
        <v>0</v>
      </c>
      <c r="U496" s="256">
        <v>0</v>
      </c>
      <c r="V496" s="256">
        <v>0</v>
      </c>
      <c r="W496" s="256">
        <v>0</v>
      </c>
      <c r="X496" s="256">
        <v>0</v>
      </c>
      <c r="Y496" s="256">
        <v>0</v>
      </c>
      <c r="Z496" s="256">
        <v>0</v>
      </c>
      <c r="AA496" s="256">
        <v>0</v>
      </c>
      <c r="AB496" s="256">
        <v>0</v>
      </c>
      <c r="AC496" s="256">
        <v>0</v>
      </c>
      <c r="AD496" s="282">
        <v>0</v>
      </c>
      <c r="AE496" s="255">
        <v>2</v>
      </c>
      <c r="AF496" s="256">
        <v>12440</v>
      </c>
      <c r="AG496" s="256">
        <v>0</v>
      </c>
      <c r="AH496" s="257">
        <v>0</v>
      </c>
    </row>
    <row r="497" spans="2:34" ht="24" customHeight="1" x14ac:dyDescent="0.15">
      <c r="B497" s="424" t="s">
        <v>263</v>
      </c>
      <c r="C497" s="470"/>
      <c r="D497" s="470"/>
      <c r="E497" s="470"/>
      <c r="F497" s="64" t="s">
        <v>4</v>
      </c>
      <c r="G497" s="140"/>
      <c r="H497" s="141"/>
      <c r="I497" s="141"/>
      <c r="J497" s="141"/>
      <c r="K497" s="141"/>
      <c r="L497" s="141"/>
      <c r="M497" s="141"/>
      <c r="N497" s="141"/>
      <c r="O497" s="141">
        <f>G497+I497+K497+M497</f>
        <v>0</v>
      </c>
      <c r="P497" s="146">
        <f>H497+J497+L497+N497</f>
        <v>0</v>
      </c>
      <c r="Q497" s="144"/>
      <c r="R497" s="141"/>
      <c r="S497" s="141"/>
      <c r="T497" s="141"/>
      <c r="U497" s="141"/>
      <c r="V497" s="141"/>
      <c r="W497" s="141"/>
      <c r="X497" s="141"/>
      <c r="Y497" s="141"/>
      <c r="Z497" s="141"/>
      <c r="AA497" s="141"/>
      <c r="AB497" s="141"/>
      <c r="AC497" s="141">
        <f>Q497+S497+U497+W497+Y497+AA497</f>
        <v>0</v>
      </c>
      <c r="AD497" s="147">
        <f>R497+T497+V497+X497+Z497+AB497</f>
        <v>0</v>
      </c>
      <c r="AE497" s="140">
        <f>O497+AC497</f>
        <v>0</v>
      </c>
      <c r="AF497" s="141">
        <f>P497+AD497</f>
        <v>0</v>
      </c>
      <c r="AG497" s="141"/>
      <c r="AH497" s="146"/>
    </row>
    <row r="498" spans="2:34" ht="24" customHeight="1" x14ac:dyDescent="0.15">
      <c r="B498" s="415"/>
      <c r="C498" s="418"/>
      <c r="D498" s="418"/>
      <c r="E498" s="418"/>
      <c r="F498" s="67" t="s">
        <v>5</v>
      </c>
      <c r="G498" s="68"/>
      <c r="H498" s="69"/>
      <c r="I498" s="69"/>
      <c r="J498" s="69"/>
      <c r="K498" s="69"/>
      <c r="L498" s="69"/>
      <c r="M498" s="69"/>
      <c r="N498" s="69"/>
      <c r="O498" s="69">
        <f>G498+I498+K498+M498</f>
        <v>0</v>
      </c>
      <c r="P498" s="70">
        <f t="shared" ref="P498:P499" si="517">H498+J498+L498+N498</f>
        <v>0</v>
      </c>
      <c r="Q498" s="71"/>
      <c r="R498" s="69"/>
      <c r="S498" s="69"/>
      <c r="T498" s="69"/>
      <c r="U498" s="69"/>
      <c r="V498" s="69"/>
      <c r="W498" s="69"/>
      <c r="X498" s="69"/>
      <c r="Y498" s="69"/>
      <c r="Z498" s="69"/>
      <c r="AA498" s="69"/>
      <c r="AB498" s="69"/>
      <c r="AC498" s="69">
        <f t="shared" ref="AC498:AD499" si="518">Q498+S498+U498+W498+Y498+AA498</f>
        <v>0</v>
      </c>
      <c r="AD498" s="72">
        <f t="shared" si="518"/>
        <v>0</v>
      </c>
      <c r="AE498" s="68">
        <f t="shared" ref="AE498:AF499" si="519">O498+AC498</f>
        <v>0</v>
      </c>
      <c r="AF498" s="69">
        <f t="shared" si="519"/>
        <v>0</v>
      </c>
      <c r="AG498" s="69"/>
      <c r="AH498" s="70"/>
    </row>
    <row r="499" spans="2:34" ht="24" customHeight="1" x14ac:dyDescent="0.15">
      <c r="B499" s="415"/>
      <c r="C499" s="418"/>
      <c r="D499" s="418"/>
      <c r="E499" s="418"/>
      <c r="F499" s="73" t="s">
        <v>9</v>
      </c>
      <c r="G499" s="74"/>
      <c r="H499" s="75"/>
      <c r="I499" s="75"/>
      <c r="J499" s="75"/>
      <c r="K499" s="75"/>
      <c r="L499" s="75"/>
      <c r="M499" s="75"/>
      <c r="N499" s="75"/>
      <c r="O499" s="75">
        <f>G499+I499+K499+M499</f>
        <v>0</v>
      </c>
      <c r="P499" s="76">
        <f t="shared" si="517"/>
        <v>0</v>
      </c>
      <c r="Q499" s="77"/>
      <c r="R499" s="75"/>
      <c r="S499" s="75"/>
      <c r="T499" s="75"/>
      <c r="U499" s="75"/>
      <c r="V499" s="75"/>
      <c r="W499" s="75"/>
      <c r="X499" s="75"/>
      <c r="Y499" s="75"/>
      <c r="Z499" s="75"/>
      <c r="AA499" s="75"/>
      <c r="AB499" s="75"/>
      <c r="AC499" s="75">
        <f t="shared" si="518"/>
        <v>0</v>
      </c>
      <c r="AD499" s="78">
        <f t="shared" si="518"/>
        <v>0</v>
      </c>
      <c r="AE499" s="74">
        <f t="shared" si="519"/>
        <v>0</v>
      </c>
      <c r="AF499" s="75">
        <f t="shared" si="519"/>
        <v>0</v>
      </c>
      <c r="AG499" s="79"/>
      <c r="AH499" s="118"/>
    </row>
    <row r="500" spans="2:34" ht="24" customHeight="1" thickBot="1" x14ac:dyDescent="0.2">
      <c r="B500" s="436"/>
      <c r="C500" s="437"/>
      <c r="D500" s="437"/>
      <c r="E500" s="437"/>
      <c r="F500" s="26" t="s">
        <v>15</v>
      </c>
      <c r="G500" s="255">
        <f>SUM(G497:G499)</f>
        <v>0</v>
      </c>
      <c r="H500" s="256">
        <f t="shared" ref="H500:AH500" si="520">SUM(H497:H499)</f>
        <v>0</v>
      </c>
      <c r="I500" s="256">
        <f t="shared" si="520"/>
        <v>0</v>
      </c>
      <c r="J500" s="256">
        <f t="shared" si="520"/>
        <v>0</v>
      </c>
      <c r="K500" s="256">
        <f t="shared" si="520"/>
        <v>0</v>
      </c>
      <c r="L500" s="256">
        <f t="shared" si="520"/>
        <v>0</v>
      </c>
      <c r="M500" s="256">
        <f t="shared" si="520"/>
        <v>0</v>
      </c>
      <c r="N500" s="256">
        <f t="shared" si="520"/>
        <v>0</v>
      </c>
      <c r="O500" s="256">
        <f t="shared" si="520"/>
        <v>0</v>
      </c>
      <c r="P500" s="257">
        <f t="shared" si="520"/>
        <v>0</v>
      </c>
      <c r="Q500" s="258">
        <f t="shared" si="520"/>
        <v>0</v>
      </c>
      <c r="R500" s="256">
        <f t="shared" si="520"/>
        <v>0</v>
      </c>
      <c r="S500" s="256">
        <f t="shared" si="520"/>
        <v>0</v>
      </c>
      <c r="T500" s="256">
        <f t="shared" si="520"/>
        <v>0</v>
      </c>
      <c r="U500" s="256">
        <f t="shared" si="520"/>
        <v>0</v>
      </c>
      <c r="V500" s="256">
        <f t="shared" si="520"/>
        <v>0</v>
      </c>
      <c r="W500" s="256">
        <f t="shared" si="520"/>
        <v>0</v>
      </c>
      <c r="X500" s="256">
        <f t="shared" si="520"/>
        <v>0</v>
      </c>
      <c r="Y500" s="256">
        <f t="shared" si="520"/>
        <v>0</v>
      </c>
      <c r="Z500" s="256">
        <f t="shared" si="520"/>
        <v>0</v>
      </c>
      <c r="AA500" s="256">
        <f t="shared" si="520"/>
        <v>0</v>
      </c>
      <c r="AB500" s="256">
        <f t="shared" si="520"/>
        <v>0</v>
      </c>
      <c r="AC500" s="256">
        <f t="shared" si="520"/>
        <v>0</v>
      </c>
      <c r="AD500" s="282">
        <f t="shared" si="520"/>
        <v>0</v>
      </c>
      <c r="AE500" s="255">
        <f t="shared" si="520"/>
        <v>0</v>
      </c>
      <c r="AF500" s="256">
        <f t="shared" si="520"/>
        <v>0</v>
      </c>
      <c r="AG500" s="256">
        <f t="shared" si="520"/>
        <v>0</v>
      </c>
      <c r="AH500" s="257">
        <f t="shared" si="520"/>
        <v>0</v>
      </c>
    </row>
    <row r="501" spans="2:34" ht="24" customHeight="1" x14ac:dyDescent="0.15">
      <c r="B501" s="415" t="s">
        <v>278</v>
      </c>
      <c r="C501" s="418"/>
      <c r="D501" s="418"/>
      <c r="E501" s="435"/>
      <c r="F501" s="64" t="s">
        <v>4</v>
      </c>
      <c r="G501" s="140"/>
      <c r="H501" s="141"/>
      <c r="I501" s="141"/>
      <c r="J501" s="141"/>
      <c r="K501" s="141"/>
      <c r="L501" s="141"/>
      <c r="M501" s="141"/>
      <c r="N501" s="141"/>
      <c r="O501" s="141">
        <v>0</v>
      </c>
      <c r="P501" s="146">
        <v>0</v>
      </c>
      <c r="Q501" s="144"/>
      <c r="R501" s="141"/>
      <c r="S501" s="141"/>
      <c r="T501" s="141"/>
      <c r="U501" s="141"/>
      <c r="V501" s="141"/>
      <c r="W501" s="141"/>
      <c r="X501" s="141"/>
      <c r="Y501" s="141"/>
      <c r="Z501" s="141"/>
      <c r="AA501" s="141"/>
      <c r="AB501" s="141"/>
      <c r="AC501" s="141">
        <v>0</v>
      </c>
      <c r="AD501" s="147">
        <v>0</v>
      </c>
      <c r="AE501" s="140">
        <v>0</v>
      </c>
      <c r="AF501" s="141">
        <v>0</v>
      </c>
      <c r="AG501" s="141"/>
      <c r="AH501" s="146"/>
    </row>
    <row r="502" spans="2:34" ht="24" customHeight="1" x14ac:dyDescent="0.15">
      <c r="B502" s="415"/>
      <c r="C502" s="418"/>
      <c r="D502" s="418"/>
      <c r="E502" s="435"/>
      <c r="F502" s="67" t="s">
        <v>5</v>
      </c>
      <c r="G502" s="68"/>
      <c r="H502" s="69"/>
      <c r="I502" s="69"/>
      <c r="J502" s="69"/>
      <c r="K502" s="69"/>
      <c r="L502" s="69"/>
      <c r="M502" s="69"/>
      <c r="N502" s="69"/>
      <c r="O502" s="69">
        <v>0</v>
      </c>
      <c r="P502" s="70">
        <v>0</v>
      </c>
      <c r="Q502" s="71"/>
      <c r="R502" s="69"/>
      <c r="S502" s="69"/>
      <c r="T502" s="69"/>
      <c r="U502" s="69"/>
      <c r="V502" s="69"/>
      <c r="W502" s="69"/>
      <c r="X502" s="69"/>
      <c r="Y502" s="69"/>
      <c r="Z502" s="69"/>
      <c r="AA502" s="69"/>
      <c r="AB502" s="69"/>
      <c r="AC502" s="69">
        <v>0</v>
      </c>
      <c r="AD502" s="72">
        <v>0</v>
      </c>
      <c r="AE502" s="68">
        <v>0</v>
      </c>
      <c r="AF502" s="69">
        <v>0</v>
      </c>
      <c r="AG502" s="69"/>
      <c r="AH502" s="70"/>
    </row>
    <row r="503" spans="2:34" ht="24" customHeight="1" x14ac:dyDescent="0.15">
      <c r="B503" s="415"/>
      <c r="C503" s="418"/>
      <c r="D503" s="418"/>
      <c r="E503" s="435"/>
      <c r="F503" s="73" t="s">
        <v>9</v>
      </c>
      <c r="G503" s="74"/>
      <c r="H503" s="75"/>
      <c r="I503" s="75"/>
      <c r="J503" s="75"/>
      <c r="K503" s="75"/>
      <c r="L503" s="75"/>
      <c r="M503" s="75"/>
      <c r="N503" s="75"/>
      <c r="O503" s="75">
        <v>0</v>
      </c>
      <c r="P503" s="76">
        <v>0</v>
      </c>
      <c r="Q503" s="77"/>
      <c r="R503" s="75"/>
      <c r="S503" s="75"/>
      <c r="T503" s="75"/>
      <c r="U503" s="75"/>
      <c r="V503" s="75"/>
      <c r="W503" s="75"/>
      <c r="X503" s="75"/>
      <c r="Y503" s="75"/>
      <c r="Z503" s="75"/>
      <c r="AA503" s="75"/>
      <c r="AB503" s="75"/>
      <c r="AC503" s="75">
        <v>0</v>
      </c>
      <c r="AD503" s="78">
        <v>0</v>
      </c>
      <c r="AE503" s="74">
        <v>0</v>
      </c>
      <c r="AF503" s="75">
        <v>0</v>
      </c>
      <c r="AG503" s="79"/>
      <c r="AH503" s="118"/>
    </row>
    <row r="504" spans="2:34" ht="24" customHeight="1" thickBot="1" x14ac:dyDescent="0.2">
      <c r="B504" s="436"/>
      <c r="C504" s="437"/>
      <c r="D504" s="437"/>
      <c r="E504" s="438"/>
      <c r="F504" s="26" t="s">
        <v>15</v>
      </c>
      <c r="G504" s="255">
        <v>0</v>
      </c>
      <c r="H504" s="256">
        <v>0</v>
      </c>
      <c r="I504" s="256">
        <v>0</v>
      </c>
      <c r="J504" s="256">
        <v>0</v>
      </c>
      <c r="K504" s="256">
        <v>0</v>
      </c>
      <c r="L504" s="256">
        <v>0</v>
      </c>
      <c r="M504" s="256">
        <v>0</v>
      </c>
      <c r="N504" s="256">
        <v>0</v>
      </c>
      <c r="O504" s="256">
        <v>0</v>
      </c>
      <c r="P504" s="257">
        <v>0</v>
      </c>
      <c r="Q504" s="258">
        <v>0</v>
      </c>
      <c r="R504" s="256">
        <v>0</v>
      </c>
      <c r="S504" s="256">
        <v>0</v>
      </c>
      <c r="T504" s="256">
        <v>0</v>
      </c>
      <c r="U504" s="256">
        <v>0</v>
      </c>
      <c r="V504" s="256">
        <v>0</v>
      </c>
      <c r="W504" s="256">
        <v>0</v>
      </c>
      <c r="X504" s="256">
        <v>0</v>
      </c>
      <c r="Y504" s="256">
        <v>0</v>
      </c>
      <c r="Z504" s="256">
        <v>0</v>
      </c>
      <c r="AA504" s="256">
        <v>0</v>
      </c>
      <c r="AB504" s="256">
        <v>0</v>
      </c>
      <c r="AC504" s="256">
        <v>0</v>
      </c>
      <c r="AD504" s="282">
        <v>0</v>
      </c>
      <c r="AE504" s="255">
        <v>0</v>
      </c>
      <c r="AF504" s="256">
        <v>0</v>
      </c>
      <c r="AG504" s="256">
        <v>0</v>
      </c>
      <c r="AH504" s="257">
        <v>0</v>
      </c>
    </row>
    <row r="505" spans="2:34" ht="24" customHeight="1" x14ac:dyDescent="0.15">
      <c r="B505" s="415" t="s">
        <v>279</v>
      </c>
      <c r="C505" s="418"/>
      <c r="D505" s="418"/>
      <c r="E505" s="435"/>
      <c r="F505" s="64" t="s">
        <v>4</v>
      </c>
      <c r="G505" s="140"/>
      <c r="H505" s="141"/>
      <c r="I505" s="141"/>
      <c r="J505" s="141"/>
      <c r="K505" s="141"/>
      <c r="L505" s="141"/>
      <c r="M505" s="141"/>
      <c r="N505" s="141"/>
      <c r="O505" s="141">
        <f>G505+I505+K505+M505</f>
        <v>0</v>
      </c>
      <c r="P505" s="146">
        <f>H505+J505+L505+N505</f>
        <v>0</v>
      </c>
      <c r="Q505" s="144"/>
      <c r="R505" s="141"/>
      <c r="S505" s="141"/>
      <c r="T505" s="141"/>
      <c r="U505" s="141"/>
      <c r="V505" s="141"/>
      <c r="W505" s="141"/>
      <c r="X505" s="141"/>
      <c r="Y505" s="141"/>
      <c r="Z505" s="141"/>
      <c r="AA505" s="141"/>
      <c r="AB505" s="141"/>
      <c r="AC505" s="141">
        <f>Q505+S505+U505+W505+Y505+AA505</f>
        <v>0</v>
      </c>
      <c r="AD505" s="147">
        <f>R505+T505+V505+X505+Z505+AB505</f>
        <v>0</v>
      </c>
      <c r="AE505" s="140">
        <f>O505+AC505</f>
        <v>0</v>
      </c>
      <c r="AF505" s="141">
        <f>P505+AD505</f>
        <v>0</v>
      </c>
      <c r="AG505" s="141"/>
      <c r="AH505" s="146"/>
    </row>
    <row r="506" spans="2:34" ht="24" customHeight="1" x14ac:dyDescent="0.15">
      <c r="B506" s="415"/>
      <c r="C506" s="418"/>
      <c r="D506" s="418"/>
      <c r="E506" s="435"/>
      <c r="F506" s="67" t="s">
        <v>5</v>
      </c>
      <c r="G506" s="68"/>
      <c r="H506" s="69"/>
      <c r="I506" s="69"/>
      <c r="J506" s="69"/>
      <c r="K506" s="69"/>
      <c r="L506" s="69"/>
      <c r="M506" s="69"/>
      <c r="N506" s="69"/>
      <c r="O506" s="69">
        <f>G506+I506+K506+M506</f>
        <v>0</v>
      </c>
      <c r="P506" s="70">
        <f t="shared" ref="P506:P507" si="521">H506+J506+L506+N506</f>
        <v>0</v>
      </c>
      <c r="Q506" s="71"/>
      <c r="R506" s="69"/>
      <c r="S506" s="69"/>
      <c r="T506" s="69"/>
      <c r="U506" s="69"/>
      <c r="V506" s="69"/>
      <c r="W506" s="69"/>
      <c r="X506" s="69"/>
      <c r="Y506" s="69"/>
      <c r="Z506" s="69"/>
      <c r="AA506" s="69"/>
      <c r="AB506" s="69"/>
      <c r="AC506" s="69">
        <f t="shared" ref="AC506:AD507" si="522">Q506+S506+U506+W506+Y506+AA506</f>
        <v>0</v>
      </c>
      <c r="AD506" s="72">
        <f t="shared" si="522"/>
        <v>0</v>
      </c>
      <c r="AE506" s="68">
        <f t="shared" ref="AE506:AF507" si="523">O506+AC506</f>
        <v>0</v>
      </c>
      <c r="AF506" s="69">
        <f t="shared" si="523"/>
        <v>0</v>
      </c>
      <c r="AG506" s="69"/>
      <c r="AH506" s="70"/>
    </row>
    <row r="507" spans="2:34" ht="24" customHeight="1" x14ac:dyDescent="0.15">
      <c r="B507" s="415"/>
      <c r="C507" s="418"/>
      <c r="D507" s="418"/>
      <c r="E507" s="435"/>
      <c r="F507" s="73" t="s">
        <v>9</v>
      </c>
      <c r="G507" s="74"/>
      <c r="H507" s="75"/>
      <c r="I507" s="75"/>
      <c r="J507" s="75"/>
      <c r="K507" s="75"/>
      <c r="L507" s="75"/>
      <c r="M507" s="75"/>
      <c r="N507" s="75"/>
      <c r="O507" s="75">
        <f>G507+I507+K507+M507</f>
        <v>0</v>
      </c>
      <c r="P507" s="76">
        <f t="shared" si="521"/>
        <v>0</v>
      </c>
      <c r="Q507" s="77"/>
      <c r="R507" s="75"/>
      <c r="S507" s="75"/>
      <c r="T507" s="75"/>
      <c r="U507" s="75"/>
      <c r="V507" s="75"/>
      <c r="W507" s="75"/>
      <c r="X507" s="75"/>
      <c r="Y507" s="75"/>
      <c r="Z507" s="75"/>
      <c r="AA507" s="75"/>
      <c r="AB507" s="75"/>
      <c r="AC507" s="75">
        <f t="shared" si="522"/>
        <v>0</v>
      </c>
      <c r="AD507" s="78">
        <f t="shared" si="522"/>
        <v>0</v>
      </c>
      <c r="AE507" s="74">
        <f t="shared" si="523"/>
        <v>0</v>
      </c>
      <c r="AF507" s="75">
        <f t="shared" si="523"/>
        <v>0</v>
      </c>
      <c r="AG507" s="79"/>
      <c r="AH507" s="118"/>
    </row>
    <row r="508" spans="2:34" ht="24" customHeight="1" thickBot="1" x14ac:dyDescent="0.2">
      <c r="B508" s="436"/>
      <c r="C508" s="437"/>
      <c r="D508" s="437"/>
      <c r="E508" s="438"/>
      <c r="F508" s="26" t="s">
        <v>15</v>
      </c>
      <c r="G508" s="255">
        <f>SUM(G505:G507)</f>
        <v>0</v>
      </c>
      <c r="H508" s="256">
        <f t="shared" ref="H508:AH508" si="524">SUM(H505:H507)</f>
        <v>0</v>
      </c>
      <c r="I508" s="256">
        <f t="shared" si="524"/>
        <v>0</v>
      </c>
      <c r="J508" s="256">
        <f t="shared" si="524"/>
        <v>0</v>
      </c>
      <c r="K508" s="256">
        <f t="shared" si="524"/>
        <v>0</v>
      </c>
      <c r="L508" s="256">
        <f t="shared" si="524"/>
        <v>0</v>
      </c>
      <c r="M508" s="256">
        <f t="shared" si="524"/>
        <v>0</v>
      </c>
      <c r="N508" s="256">
        <f t="shared" si="524"/>
        <v>0</v>
      </c>
      <c r="O508" s="256">
        <f t="shared" si="524"/>
        <v>0</v>
      </c>
      <c r="P508" s="257">
        <f t="shared" si="524"/>
        <v>0</v>
      </c>
      <c r="Q508" s="258">
        <f t="shared" si="524"/>
        <v>0</v>
      </c>
      <c r="R508" s="256">
        <f t="shared" si="524"/>
        <v>0</v>
      </c>
      <c r="S508" s="256">
        <f t="shared" si="524"/>
        <v>0</v>
      </c>
      <c r="T508" s="256">
        <f t="shared" si="524"/>
        <v>0</v>
      </c>
      <c r="U508" s="256">
        <f t="shared" si="524"/>
        <v>0</v>
      </c>
      <c r="V508" s="256">
        <f t="shared" si="524"/>
        <v>0</v>
      </c>
      <c r="W508" s="256">
        <f t="shared" si="524"/>
        <v>0</v>
      </c>
      <c r="X508" s="256">
        <f t="shared" si="524"/>
        <v>0</v>
      </c>
      <c r="Y508" s="256">
        <f t="shared" si="524"/>
        <v>0</v>
      </c>
      <c r="Z508" s="256">
        <f t="shared" si="524"/>
        <v>0</v>
      </c>
      <c r="AA508" s="256">
        <f t="shared" si="524"/>
        <v>0</v>
      </c>
      <c r="AB508" s="256">
        <f t="shared" si="524"/>
        <v>0</v>
      </c>
      <c r="AC508" s="256">
        <f t="shared" si="524"/>
        <v>0</v>
      </c>
      <c r="AD508" s="282">
        <f t="shared" si="524"/>
        <v>0</v>
      </c>
      <c r="AE508" s="255">
        <f t="shared" si="524"/>
        <v>0</v>
      </c>
      <c r="AF508" s="256">
        <f t="shared" si="524"/>
        <v>0</v>
      </c>
      <c r="AG508" s="256">
        <f t="shared" si="524"/>
        <v>0</v>
      </c>
      <c r="AH508" s="257">
        <f t="shared" si="524"/>
        <v>0</v>
      </c>
    </row>
    <row r="509" spans="2:34" ht="24" customHeight="1" x14ac:dyDescent="0.15">
      <c r="B509" s="415" t="s">
        <v>280</v>
      </c>
      <c r="C509" s="418"/>
      <c r="D509" s="418"/>
      <c r="E509" s="435"/>
      <c r="F509" s="64" t="s">
        <v>4</v>
      </c>
      <c r="G509" s="140"/>
      <c r="H509" s="141"/>
      <c r="I509" s="141"/>
      <c r="J509" s="141"/>
      <c r="K509" s="141"/>
      <c r="L509" s="141"/>
      <c r="M509" s="141"/>
      <c r="N509" s="141"/>
      <c r="O509" s="141">
        <v>0</v>
      </c>
      <c r="P509" s="146">
        <v>0</v>
      </c>
      <c r="Q509" s="144"/>
      <c r="R509" s="141"/>
      <c r="S509" s="141"/>
      <c r="T509" s="141"/>
      <c r="U509" s="141">
        <v>1</v>
      </c>
      <c r="V509" s="141">
        <v>352000</v>
      </c>
      <c r="W509" s="141"/>
      <c r="X509" s="141"/>
      <c r="Y509" s="141"/>
      <c r="Z509" s="141"/>
      <c r="AA509" s="141"/>
      <c r="AB509" s="141"/>
      <c r="AC509" s="141">
        <v>1</v>
      </c>
      <c r="AD509" s="147">
        <v>352000</v>
      </c>
      <c r="AE509" s="140">
        <v>1</v>
      </c>
      <c r="AF509" s="141">
        <v>352000</v>
      </c>
      <c r="AG509" s="141">
        <v>1</v>
      </c>
      <c r="AH509" s="146">
        <v>352000</v>
      </c>
    </row>
    <row r="510" spans="2:34" ht="24" customHeight="1" x14ac:dyDescent="0.15">
      <c r="B510" s="415"/>
      <c r="C510" s="418"/>
      <c r="D510" s="418"/>
      <c r="E510" s="435"/>
      <c r="F510" s="67" t="s">
        <v>5</v>
      </c>
      <c r="G510" s="68"/>
      <c r="H510" s="69"/>
      <c r="I510" s="69"/>
      <c r="J510" s="69"/>
      <c r="K510" s="69"/>
      <c r="L510" s="69"/>
      <c r="M510" s="69"/>
      <c r="N510" s="69"/>
      <c r="O510" s="69">
        <v>0</v>
      </c>
      <c r="P510" s="70">
        <v>0</v>
      </c>
      <c r="Q510" s="71"/>
      <c r="R510" s="69"/>
      <c r="S510" s="69"/>
      <c r="T510" s="69"/>
      <c r="U510" s="69"/>
      <c r="V510" s="69"/>
      <c r="W510" s="69"/>
      <c r="X510" s="69"/>
      <c r="Y510" s="69"/>
      <c r="Z510" s="69"/>
      <c r="AA510" s="69"/>
      <c r="AB510" s="69"/>
      <c r="AC510" s="69">
        <v>0</v>
      </c>
      <c r="AD510" s="72">
        <v>0</v>
      </c>
      <c r="AE510" s="68">
        <v>0</v>
      </c>
      <c r="AF510" s="69">
        <v>0</v>
      </c>
      <c r="AG510" s="69"/>
      <c r="AH510" s="70"/>
    </row>
    <row r="511" spans="2:34" ht="24" customHeight="1" x14ac:dyDescent="0.15">
      <c r="B511" s="415"/>
      <c r="C511" s="418"/>
      <c r="D511" s="418"/>
      <c r="E511" s="435"/>
      <c r="F511" s="73" t="s">
        <v>9</v>
      </c>
      <c r="G511" s="74"/>
      <c r="H511" s="75"/>
      <c r="I511" s="75"/>
      <c r="J511" s="75"/>
      <c r="K511" s="75"/>
      <c r="L511" s="75"/>
      <c r="M511" s="75"/>
      <c r="N511" s="75"/>
      <c r="O511" s="75">
        <v>0</v>
      </c>
      <c r="P511" s="76">
        <v>0</v>
      </c>
      <c r="Q511" s="77"/>
      <c r="R511" s="75"/>
      <c r="S511" s="75"/>
      <c r="T511" s="75"/>
      <c r="U511" s="75"/>
      <c r="V511" s="75"/>
      <c r="W511" s="75"/>
      <c r="X511" s="75"/>
      <c r="Y511" s="75"/>
      <c r="Z511" s="75"/>
      <c r="AA511" s="75"/>
      <c r="AB511" s="75"/>
      <c r="AC511" s="75">
        <v>0</v>
      </c>
      <c r="AD511" s="78">
        <v>0</v>
      </c>
      <c r="AE511" s="74">
        <v>0</v>
      </c>
      <c r="AF511" s="75">
        <v>0</v>
      </c>
      <c r="AG511" s="79"/>
      <c r="AH511" s="118"/>
    </row>
    <row r="512" spans="2:34" ht="24" customHeight="1" thickBot="1" x14ac:dyDescent="0.2">
      <c r="B512" s="436"/>
      <c r="C512" s="437"/>
      <c r="D512" s="437"/>
      <c r="E512" s="438"/>
      <c r="F512" s="26" t="s">
        <v>15</v>
      </c>
      <c r="G512" s="255">
        <v>0</v>
      </c>
      <c r="H512" s="256">
        <v>0</v>
      </c>
      <c r="I512" s="256">
        <v>0</v>
      </c>
      <c r="J512" s="256">
        <v>0</v>
      </c>
      <c r="K512" s="256">
        <v>0</v>
      </c>
      <c r="L512" s="256">
        <v>0</v>
      </c>
      <c r="M512" s="256">
        <v>0</v>
      </c>
      <c r="N512" s="256">
        <v>0</v>
      </c>
      <c r="O512" s="256">
        <v>0</v>
      </c>
      <c r="P512" s="257">
        <v>0</v>
      </c>
      <c r="Q512" s="258">
        <v>0</v>
      </c>
      <c r="R512" s="256">
        <v>0</v>
      </c>
      <c r="S512" s="256">
        <v>0</v>
      </c>
      <c r="T512" s="256">
        <v>0</v>
      </c>
      <c r="U512" s="256">
        <v>1</v>
      </c>
      <c r="V512" s="256">
        <v>352000</v>
      </c>
      <c r="W512" s="256">
        <v>0</v>
      </c>
      <c r="X512" s="256">
        <v>0</v>
      </c>
      <c r="Y512" s="256">
        <v>0</v>
      </c>
      <c r="Z512" s="256">
        <v>0</v>
      </c>
      <c r="AA512" s="256">
        <v>0</v>
      </c>
      <c r="AB512" s="256">
        <v>0</v>
      </c>
      <c r="AC512" s="256">
        <v>1</v>
      </c>
      <c r="AD512" s="282">
        <v>352000</v>
      </c>
      <c r="AE512" s="255">
        <v>1</v>
      </c>
      <c r="AF512" s="256">
        <v>352000</v>
      </c>
      <c r="AG512" s="256">
        <v>1</v>
      </c>
      <c r="AH512" s="257">
        <v>352000</v>
      </c>
    </row>
    <row r="513" spans="2:34" ht="24" customHeight="1" x14ac:dyDescent="0.15">
      <c r="B513" s="415" t="s">
        <v>281</v>
      </c>
      <c r="C513" s="418"/>
      <c r="D513" s="418"/>
      <c r="E513" s="435"/>
      <c r="F513" s="64" t="s">
        <v>4</v>
      </c>
      <c r="G513" s="140"/>
      <c r="H513" s="141"/>
      <c r="I513" s="141"/>
      <c r="J513" s="141"/>
      <c r="K513" s="141"/>
      <c r="L513" s="141"/>
      <c r="M513" s="141"/>
      <c r="N513" s="141"/>
      <c r="O513" s="141">
        <f>G513+I513+K513+M513</f>
        <v>0</v>
      </c>
      <c r="P513" s="146">
        <f>H513+J513+L513+N513</f>
        <v>0</v>
      </c>
      <c r="Q513" s="144"/>
      <c r="R513" s="141"/>
      <c r="S513" s="141"/>
      <c r="T513" s="141"/>
      <c r="U513" s="141"/>
      <c r="V513" s="141"/>
      <c r="W513" s="141"/>
      <c r="X513" s="141"/>
      <c r="Y513" s="141"/>
      <c r="Z513" s="141"/>
      <c r="AA513" s="141"/>
      <c r="AB513" s="141"/>
      <c r="AC513" s="141">
        <f>Q513+S513+U513+W513+Y513+AA513</f>
        <v>0</v>
      </c>
      <c r="AD513" s="147">
        <f>R513+T513+V513+X513+Z513+AB513</f>
        <v>0</v>
      </c>
      <c r="AE513" s="140">
        <f>O513+AC513</f>
        <v>0</v>
      </c>
      <c r="AF513" s="141">
        <f>P513+AD513</f>
        <v>0</v>
      </c>
      <c r="AG513" s="141"/>
      <c r="AH513" s="146"/>
    </row>
    <row r="514" spans="2:34" ht="24" customHeight="1" x14ac:dyDescent="0.15">
      <c r="B514" s="415"/>
      <c r="C514" s="418"/>
      <c r="D514" s="418"/>
      <c r="E514" s="435"/>
      <c r="F514" s="67" t="s">
        <v>5</v>
      </c>
      <c r="G514" s="68"/>
      <c r="H514" s="69"/>
      <c r="I514" s="69"/>
      <c r="J514" s="69"/>
      <c r="K514" s="69"/>
      <c r="L514" s="69"/>
      <c r="M514" s="69"/>
      <c r="N514" s="69"/>
      <c r="O514" s="69">
        <f>G514+I514+K514+M514</f>
        <v>0</v>
      </c>
      <c r="P514" s="70">
        <f t="shared" ref="P514:P515" si="525">H514+J514+L514+N514</f>
        <v>0</v>
      </c>
      <c r="Q514" s="71"/>
      <c r="R514" s="69"/>
      <c r="S514" s="69"/>
      <c r="T514" s="69"/>
      <c r="U514" s="69"/>
      <c r="V514" s="69"/>
      <c r="W514" s="69"/>
      <c r="X514" s="69"/>
      <c r="Y514" s="69"/>
      <c r="Z514" s="69"/>
      <c r="AA514" s="69"/>
      <c r="AB514" s="69"/>
      <c r="AC514" s="69">
        <f t="shared" ref="AC514:AD515" si="526">Q514+S514+U514+W514+Y514+AA514</f>
        <v>0</v>
      </c>
      <c r="AD514" s="72">
        <f t="shared" si="526"/>
        <v>0</v>
      </c>
      <c r="AE514" s="68">
        <f t="shared" ref="AE514:AF515" si="527">O514+AC514</f>
        <v>0</v>
      </c>
      <c r="AF514" s="69">
        <f t="shared" si="527"/>
        <v>0</v>
      </c>
      <c r="AG514" s="69"/>
      <c r="AH514" s="70"/>
    </row>
    <row r="515" spans="2:34" ht="24" customHeight="1" x14ac:dyDescent="0.15">
      <c r="B515" s="415"/>
      <c r="C515" s="418"/>
      <c r="D515" s="418"/>
      <c r="E515" s="435"/>
      <c r="F515" s="73" t="s">
        <v>9</v>
      </c>
      <c r="G515" s="74"/>
      <c r="H515" s="75"/>
      <c r="I515" s="75"/>
      <c r="J515" s="75"/>
      <c r="K515" s="75"/>
      <c r="L515" s="75"/>
      <c r="M515" s="75"/>
      <c r="N515" s="75"/>
      <c r="O515" s="75">
        <f>G515+I515+K515+M515</f>
        <v>0</v>
      </c>
      <c r="P515" s="76">
        <f t="shared" si="525"/>
        <v>0</v>
      </c>
      <c r="Q515" s="77"/>
      <c r="R515" s="75"/>
      <c r="S515" s="75"/>
      <c r="T515" s="75"/>
      <c r="U515" s="75"/>
      <c r="V515" s="75"/>
      <c r="W515" s="75"/>
      <c r="X515" s="75"/>
      <c r="Y515" s="75"/>
      <c r="Z515" s="75"/>
      <c r="AA515" s="75"/>
      <c r="AB515" s="75"/>
      <c r="AC515" s="75">
        <f t="shared" si="526"/>
        <v>0</v>
      </c>
      <c r="AD515" s="78">
        <f t="shared" si="526"/>
        <v>0</v>
      </c>
      <c r="AE515" s="74">
        <f t="shared" si="527"/>
        <v>0</v>
      </c>
      <c r="AF515" s="75">
        <f t="shared" si="527"/>
        <v>0</v>
      </c>
      <c r="AG515" s="79"/>
      <c r="AH515" s="118"/>
    </row>
    <row r="516" spans="2:34" ht="24" customHeight="1" thickBot="1" x14ac:dyDescent="0.2">
      <c r="B516" s="436"/>
      <c r="C516" s="437"/>
      <c r="D516" s="437"/>
      <c r="E516" s="438"/>
      <c r="F516" s="26" t="s">
        <v>15</v>
      </c>
      <c r="G516" s="255">
        <f>SUM(G513:G515)</f>
        <v>0</v>
      </c>
      <c r="H516" s="256">
        <f t="shared" ref="H516:AH516" si="528">SUM(H513:H515)</f>
        <v>0</v>
      </c>
      <c r="I516" s="256">
        <f t="shared" si="528"/>
        <v>0</v>
      </c>
      <c r="J516" s="256">
        <f t="shared" si="528"/>
        <v>0</v>
      </c>
      <c r="K516" s="256">
        <f t="shared" si="528"/>
        <v>0</v>
      </c>
      <c r="L516" s="256">
        <f t="shared" si="528"/>
        <v>0</v>
      </c>
      <c r="M516" s="256">
        <f t="shared" si="528"/>
        <v>0</v>
      </c>
      <c r="N516" s="256">
        <f t="shared" si="528"/>
        <v>0</v>
      </c>
      <c r="O516" s="256">
        <f t="shared" si="528"/>
        <v>0</v>
      </c>
      <c r="P516" s="257">
        <f t="shared" si="528"/>
        <v>0</v>
      </c>
      <c r="Q516" s="258">
        <f t="shared" si="528"/>
        <v>0</v>
      </c>
      <c r="R516" s="256">
        <f t="shared" si="528"/>
        <v>0</v>
      </c>
      <c r="S516" s="256">
        <f t="shared" si="528"/>
        <v>0</v>
      </c>
      <c r="T516" s="256">
        <f t="shared" si="528"/>
        <v>0</v>
      </c>
      <c r="U516" s="256">
        <f t="shared" si="528"/>
        <v>0</v>
      </c>
      <c r="V516" s="256">
        <f t="shared" si="528"/>
        <v>0</v>
      </c>
      <c r="W516" s="256">
        <f t="shared" si="528"/>
        <v>0</v>
      </c>
      <c r="X516" s="256">
        <f t="shared" si="528"/>
        <v>0</v>
      </c>
      <c r="Y516" s="256">
        <f t="shared" si="528"/>
        <v>0</v>
      </c>
      <c r="Z516" s="256">
        <f t="shared" si="528"/>
        <v>0</v>
      </c>
      <c r="AA516" s="256">
        <f t="shared" si="528"/>
        <v>0</v>
      </c>
      <c r="AB516" s="256">
        <f t="shared" si="528"/>
        <v>0</v>
      </c>
      <c r="AC516" s="256">
        <f t="shared" si="528"/>
        <v>0</v>
      </c>
      <c r="AD516" s="282">
        <f t="shared" si="528"/>
        <v>0</v>
      </c>
      <c r="AE516" s="255">
        <f t="shared" si="528"/>
        <v>0</v>
      </c>
      <c r="AF516" s="256">
        <f t="shared" si="528"/>
        <v>0</v>
      </c>
      <c r="AG516" s="256">
        <f t="shared" si="528"/>
        <v>0</v>
      </c>
      <c r="AH516" s="257">
        <f t="shared" si="528"/>
        <v>0</v>
      </c>
    </row>
    <row r="517" spans="2:34" ht="24" customHeight="1" x14ac:dyDescent="0.15">
      <c r="B517" s="415" t="s">
        <v>282</v>
      </c>
      <c r="C517" s="418"/>
      <c r="D517" s="418"/>
      <c r="E517" s="435"/>
      <c r="F517" s="64" t="s">
        <v>4</v>
      </c>
      <c r="G517" s="140"/>
      <c r="H517" s="141"/>
      <c r="I517" s="141"/>
      <c r="J517" s="141"/>
      <c r="K517" s="141"/>
      <c r="L517" s="141"/>
      <c r="M517" s="141"/>
      <c r="N517" s="141"/>
      <c r="O517" s="141">
        <f>G517+I517+K517+M517</f>
        <v>0</v>
      </c>
      <c r="P517" s="146">
        <f>H517+J517+L517+N517</f>
        <v>0</v>
      </c>
      <c r="Q517" s="144"/>
      <c r="R517" s="141"/>
      <c r="S517" s="141"/>
      <c r="T517" s="141"/>
      <c r="U517" s="141"/>
      <c r="V517" s="141"/>
      <c r="W517" s="141"/>
      <c r="X517" s="141"/>
      <c r="Y517" s="141"/>
      <c r="Z517" s="141"/>
      <c r="AA517" s="141"/>
      <c r="AB517" s="141"/>
      <c r="AC517" s="141">
        <f>Q517+S517+U517+W517+Y517+AA517</f>
        <v>0</v>
      </c>
      <c r="AD517" s="147">
        <f>R517+T517+V517+X517+Z517+AB517</f>
        <v>0</v>
      </c>
      <c r="AE517" s="140">
        <f>O517+AC517</f>
        <v>0</v>
      </c>
      <c r="AF517" s="141">
        <f>P517+AD517</f>
        <v>0</v>
      </c>
      <c r="AG517" s="141"/>
      <c r="AH517" s="146"/>
    </row>
    <row r="518" spans="2:34" ht="24" customHeight="1" x14ac:dyDescent="0.15">
      <c r="B518" s="415"/>
      <c r="C518" s="418"/>
      <c r="D518" s="418"/>
      <c r="E518" s="435"/>
      <c r="F518" s="67" t="s">
        <v>5</v>
      </c>
      <c r="G518" s="68"/>
      <c r="H518" s="69"/>
      <c r="I518" s="69"/>
      <c r="J518" s="69"/>
      <c r="K518" s="69"/>
      <c r="L518" s="69"/>
      <c r="M518" s="69"/>
      <c r="N518" s="69"/>
      <c r="O518" s="69">
        <f>G518+I518+K518+M518</f>
        <v>0</v>
      </c>
      <c r="P518" s="70">
        <f t="shared" ref="P518:P519" si="529">H518+J518+L518+N518</f>
        <v>0</v>
      </c>
      <c r="Q518" s="71"/>
      <c r="R518" s="69"/>
      <c r="S518" s="69"/>
      <c r="T518" s="69"/>
      <c r="U518" s="69"/>
      <c r="V518" s="69"/>
      <c r="W518" s="69"/>
      <c r="X518" s="69"/>
      <c r="Y518" s="69"/>
      <c r="Z518" s="69"/>
      <c r="AA518" s="69"/>
      <c r="AB518" s="69"/>
      <c r="AC518" s="69">
        <f t="shared" ref="AC518:AD519" si="530">Q518+S518+U518+W518+Y518+AA518</f>
        <v>0</v>
      </c>
      <c r="AD518" s="72">
        <f t="shared" si="530"/>
        <v>0</v>
      </c>
      <c r="AE518" s="68">
        <f t="shared" ref="AE518:AF519" si="531">O518+AC518</f>
        <v>0</v>
      </c>
      <c r="AF518" s="69">
        <f t="shared" si="531"/>
        <v>0</v>
      </c>
      <c r="AG518" s="69"/>
      <c r="AH518" s="70"/>
    </row>
    <row r="519" spans="2:34" ht="24" customHeight="1" x14ac:dyDescent="0.15">
      <c r="B519" s="415"/>
      <c r="C519" s="418"/>
      <c r="D519" s="418"/>
      <c r="E519" s="435"/>
      <c r="F519" s="73" t="s">
        <v>9</v>
      </c>
      <c r="G519" s="74"/>
      <c r="H519" s="75"/>
      <c r="I519" s="75"/>
      <c r="J519" s="75"/>
      <c r="K519" s="75"/>
      <c r="L519" s="75"/>
      <c r="M519" s="75"/>
      <c r="N519" s="75"/>
      <c r="O519" s="75">
        <f>G519+I519+K519+M519</f>
        <v>0</v>
      </c>
      <c r="P519" s="76">
        <f t="shared" si="529"/>
        <v>0</v>
      </c>
      <c r="Q519" s="77"/>
      <c r="R519" s="75"/>
      <c r="S519" s="75"/>
      <c r="T519" s="75"/>
      <c r="U519" s="75"/>
      <c r="V519" s="75"/>
      <c r="W519" s="75"/>
      <c r="X519" s="75"/>
      <c r="Y519" s="75"/>
      <c r="Z519" s="75"/>
      <c r="AA519" s="75"/>
      <c r="AB519" s="75"/>
      <c r="AC519" s="75">
        <f t="shared" si="530"/>
        <v>0</v>
      </c>
      <c r="AD519" s="78">
        <f t="shared" si="530"/>
        <v>0</v>
      </c>
      <c r="AE519" s="74">
        <f t="shared" si="531"/>
        <v>0</v>
      </c>
      <c r="AF519" s="75">
        <f t="shared" si="531"/>
        <v>0</v>
      </c>
      <c r="AG519" s="79"/>
      <c r="AH519" s="118"/>
    </row>
    <row r="520" spans="2:34" ht="24" customHeight="1" thickBot="1" x14ac:dyDescent="0.2">
      <c r="B520" s="454"/>
      <c r="C520" s="418"/>
      <c r="D520" s="418"/>
      <c r="E520" s="435"/>
      <c r="F520" s="26" t="s">
        <v>15</v>
      </c>
      <c r="G520" s="255">
        <f>SUM(G517:G519)</f>
        <v>0</v>
      </c>
      <c r="H520" s="256">
        <f t="shared" ref="H520:AH520" si="532">SUM(H517:H519)</f>
        <v>0</v>
      </c>
      <c r="I520" s="256">
        <f t="shared" si="532"/>
        <v>0</v>
      </c>
      <c r="J520" s="256">
        <f t="shared" si="532"/>
        <v>0</v>
      </c>
      <c r="K520" s="256">
        <f t="shared" si="532"/>
        <v>0</v>
      </c>
      <c r="L520" s="256">
        <f t="shared" si="532"/>
        <v>0</v>
      </c>
      <c r="M520" s="256">
        <f t="shared" si="532"/>
        <v>0</v>
      </c>
      <c r="N520" s="256">
        <f t="shared" si="532"/>
        <v>0</v>
      </c>
      <c r="O520" s="256">
        <f t="shared" si="532"/>
        <v>0</v>
      </c>
      <c r="P520" s="257">
        <f t="shared" si="532"/>
        <v>0</v>
      </c>
      <c r="Q520" s="258">
        <f t="shared" si="532"/>
        <v>0</v>
      </c>
      <c r="R520" s="256">
        <f t="shared" si="532"/>
        <v>0</v>
      </c>
      <c r="S520" s="256">
        <f t="shared" si="532"/>
        <v>0</v>
      </c>
      <c r="T520" s="256">
        <f t="shared" si="532"/>
        <v>0</v>
      </c>
      <c r="U520" s="256">
        <f t="shared" si="532"/>
        <v>0</v>
      </c>
      <c r="V520" s="256">
        <f t="shared" si="532"/>
        <v>0</v>
      </c>
      <c r="W520" s="256">
        <f t="shared" si="532"/>
        <v>0</v>
      </c>
      <c r="X520" s="256">
        <f t="shared" si="532"/>
        <v>0</v>
      </c>
      <c r="Y520" s="256">
        <f t="shared" si="532"/>
        <v>0</v>
      </c>
      <c r="Z520" s="256">
        <f t="shared" si="532"/>
        <v>0</v>
      </c>
      <c r="AA520" s="256">
        <f t="shared" si="532"/>
        <v>0</v>
      </c>
      <c r="AB520" s="256">
        <f t="shared" si="532"/>
        <v>0</v>
      </c>
      <c r="AC520" s="256">
        <f t="shared" si="532"/>
        <v>0</v>
      </c>
      <c r="AD520" s="282">
        <f t="shared" si="532"/>
        <v>0</v>
      </c>
      <c r="AE520" s="255">
        <f t="shared" si="532"/>
        <v>0</v>
      </c>
      <c r="AF520" s="256">
        <f t="shared" si="532"/>
        <v>0</v>
      </c>
      <c r="AG520" s="256">
        <f t="shared" si="532"/>
        <v>0</v>
      </c>
      <c r="AH520" s="257">
        <f t="shared" si="532"/>
        <v>0</v>
      </c>
    </row>
    <row r="521" spans="2:34" ht="24" customHeight="1" x14ac:dyDescent="0.15">
      <c r="B521" s="415" t="s">
        <v>283</v>
      </c>
      <c r="C521" s="418"/>
      <c r="D521" s="418"/>
      <c r="E521" s="435"/>
      <c r="F521" s="64" t="s">
        <v>4</v>
      </c>
      <c r="G521" s="140"/>
      <c r="H521" s="141"/>
      <c r="I521" s="141"/>
      <c r="J521" s="141"/>
      <c r="K521" s="141"/>
      <c r="L521" s="141"/>
      <c r="M521" s="141"/>
      <c r="N521" s="141"/>
      <c r="O521" s="141">
        <v>0</v>
      </c>
      <c r="P521" s="146">
        <v>0</v>
      </c>
      <c r="Q521" s="144"/>
      <c r="R521" s="141"/>
      <c r="S521" s="141"/>
      <c r="T521" s="141"/>
      <c r="U521" s="141"/>
      <c r="V521" s="141"/>
      <c r="W521" s="141"/>
      <c r="X521" s="141"/>
      <c r="Y521" s="141"/>
      <c r="Z521" s="141"/>
      <c r="AA521" s="141"/>
      <c r="AB521" s="141"/>
      <c r="AC521" s="141">
        <v>0</v>
      </c>
      <c r="AD521" s="147">
        <v>0</v>
      </c>
      <c r="AE521" s="140">
        <v>0</v>
      </c>
      <c r="AF521" s="141">
        <v>0</v>
      </c>
      <c r="AG521" s="141"/>
      <c r="AH521" s="146"/>
    </row>
    <row r="522" spans="2:34" ht="24" customHeight="1" x14ac:dyDescent="0.15">
      <c r="B522" s="415"/>
      <c r="C522" s="418"/>
      <c r="D522" s="418"/>
      <c r="E522" s="435"/>
      <c r="F522" s="67" t="s">
        <v>5</v>
      </c>
      <c r="G522" s="68"/>
      <c r="H522" s="69"/>
      <c r="I522" s="69"/>
      <c r="J522" s="69"/>
      <c r="K522" s="69"/>
      <c r="L522" s="69"/>
      <c r="M522" s="69"/>
      <c r="N522" s="69"/>
      <c r="O522" s="69">
        <v>0</v>
      </c>
      <c r="P522" s="70">
        <v>0</v>
      </c>
      <c r="Q522" s="71"/>
      <c r="R522" s="69"/>
      <c r="S522" s="69"/>
      <c r="T522" s="69"/>
      <c r="U522" s="69"/>
      <c r="V522" s="69"/>
      <c r="W522" s="69"/>
      <c r="X522" s="69"/>
      <c r="Y522" s="69"/>
      <c r="Z522" s="69"/>
      <c r="AA522" s="69"/>
      <c r="AB522" s="69"/>
      <c r="AC522" s="69">
        <v>0</v>
      </c>
      <c r="AD522" s="72">
        <v>0</v>
      </c>
      <c r="AE522" s="68">
        <v>0</v>
      </c>
      <c r="AF522" s="69">
        <v>0</v>
      </c>
      <c r="AG522" s="69"/>
      <c r="AH522" s="70"/>
    </row>
    <row r="523" spans="2:34" ht="24" customHeight="1" x14ac:dyDescent="0.15">
      <c r="B523" s="415"/>
      <c r="C523" s="418"/>
      <c r="D523" s="418"/>
      <c r="E523" s="435"/>
      <c r="F523" s="73" t="s">
        <v>9</v>
      </c>
      <c r="G523" s="74"/>
      <c r="H523" s="75"/>
      <c r="I523" s="75"/>
      <c r="J523" s="75"/>
      <c r="K523" s="75"/>
      <c r="L523" s="75"/>
      <c r="M523" s="75"/>
      <c r="N523" s="75"/>
      <c r="O523" s="75">
        <v>0</v>
      </c>
      <c r="P523" s="76">
        <v>0</v>
      </c>
      <c r="Q523" s="77"/>
      <c r="R523" s="75"/>
      <c r="S523" s="75"/>
      <c r="T523" s="75"/>
      <c r="U523" s="75"/>
      <c r="V523" s="75"/>
      <c r="W523" s="75"/>
      <c r="X523" s="75"/>
      <c r="Y523" s="75"/>
      <c r="Z523" s="75"/>
      <c r="AA523" s="75"/>
      <c r="AB523" s="75"/>
      <c r="AC523" s="75">
        <v>0</v>
      </c>
      <c r="AD523" s="78">
        <v>0</v>
      </c>
      <c r="AE523" s="74">
        <v>0</v>
      </c>
      <c r="AF523" s="75">
        <v>0</v>
      </c>
      <c r="AG523" s="79"/>
      <c r="AH523" s="118"/>
    </row>
    <row r="524" spans="2:34" ht="24" customHeight="1" thickBot="1" x14ac:dyDescent="0.2">
      <c r="B524" s="454"/>
      <c r="C524" s="418"/>
      <c r="D524" s="418"/>
      <c r="E524" s="435"/>
      <c r="F524" s="26" t="s">
        <v>15</v>
      </c>
      <c r="G524" s="255">
        <v>0</v>
      </c>
      <c r="H524" s="256">
        <v>0</v>
      </c>
      <c r="I524" s="256">
        <v>0</v>
      </c>
      <c r="J524" s="256">
        <v>0</v>
      </c>
      <c r="K524" s="256">
        <v>0</v>
      </c>
      <c r="L524" s="256">
        <v>0</v>
      </c>
      <c r="M524" s="256">
        <v>0</v>
      </c>
      <c r="N524" s="256">
        <v>0</v>
      </c>
      <c r="O524" s="256">
        <v>0</v>
      </c>
      <c r="P524" s="257">
        <v>0</v>
      </c>
      <c r="Q524" s="258">
        <v>0</v>
      </c>
      <c r="R524" s="256">
        <v>0</v>
      </c>
      <c r="S524" s="256">
        <v>0</v>
      </c>
      <c r="T524" s="256">
        <v>0</v>
      </c>
      <c r="U524" s="256">
        <v>0</v>
      </c>
      <c r="V524" s="256">
        <v>0</v>
      </c>
      <c r="W524" s="256">
        <v>0</v>
      </c>
      <c r="X524" s="256">
        <v>0</v>
      </c>
      <c r="Y524" s="256">
        <v>0</v>
      </c>
      <c r="Z524" s="256">
        <v>0</v>
      </c>
      <c r="AA524" s="256">
        <v>0</v>
      </c>
      <c r="AB524" s="256">
        <v>0</v>
      </c>
      <c r="AC524" s="256">
        <v>0</v>
      </c>
      <c r="AD524" s="282">
        <v>0</v>
      </c>
      <c r="AE524" s="255">
        <v>0</v>
      </c>
      <c r="AF524" s="256">
        <v>0</v>
      </c>
      <c r="AG524" s="256">
        <v>0</v>
      </c>
      <c r="AH524" s="257">
        <v>0</v>
      </c>
    </row>
    <row r="525" spans="2:34" ht="24" customHeight="1" x14ac:dyDescent="0.15">
      <c r="B525" s="424" t="s">
        <v>284</v>
      </c>
      <c r="C525" s="470"/>
      <c r="D525" s="470"/>
      <c r="E525" s="470"/>
      <c r="F525" s="64" t="s">
        <v>4</v>
      </c>
      <c r="G525" s="140"/>
      <c r="H525" s="141"/>
      <c r="I525" s="141"/>
      <c r="J525" s="141"/>
      <c r="K525" s="141"/>
      <c r="L525" s="141"/>
      <c r="M525" s="141"/>
      <c r="N525" s="141"/>
      <c r="O525" s="141">
        <v>0</v>
      </c>
      <c r="P525" s="146">
        <v>0</v>
      </c>
      <c r="Q525" s="144"/>
      <c r="R525" s="141"/>
      <c r="S525" s="141"/>
      <c r="T525" s="141"/>
      <c r="U525" s="141"/>
      <c r="V525" s="141"/>
      <c r="W525" s="141"/>
      <c r="X525" s="141"/>
      <c r="Y525" s="141"/>
      <c r="Z525" s="141"/>
      <c r="AA525" s="141"/>
      <c r="AB525" s="141"/>
      <c r="AC525" s="141">
        <v>0</v>
      </c>
      <c r="AD525" s="147">
        <v>0</v>
      </c>
      <c r="AE525" s="140">
        <v>0</v>
      </c>
      <c r="AF525" s="141">
        <v>0</v>
      </c>
      <c r="AG525" s="141"/>
      <c r="AH525" s="146"/>
    </row>
    <row r="526" spans="2:34" ht="24" customHeight="1" x14ac:dyDescent="0.15">
      <c r="B526" s="415"/>
      <c r="C526" s="418"/>
      <c r="D526" s="418"/>
      <c r="E526" s="418"/>
      <c r="F526" s="67" t="s">
        <v>5</v>
      </c>
      <c r="G526" s="68"/>
      <c r="H526" s="69"/>
      <c r="I526" s="69"/>
      <c r="J526" s="69"/>
      <c r="K526" s="69"/>
      <c r="L526" s="69"/>
      <c r="M526" s="69"/>
      <c r="N526" s="69"/>
      <c r="O526" s="69">
        <v>0</v>
      </c>
      <c r="P526" s="70">
        <v>0</v>
      </c>
      <c r="Q526" s="71"/>
      <c r="R526" s="69"/>
      <c r="S526" s="69"/>
      <c r="T526" s="69"/>
      <c r="U526" s="69"/>
      <c r="V526" s="69"/>
      <c r="W526" s="69"/>
      <c r="X526" s="69"/>
      <c r="Y526" s="69"/>
      <c r="Z526" s="69"/>
      <c r="AA526" s="69"/>
      <c r="AB526" s="69"/>
      <c r="AC526" s="69">
        <v>0</v>
      </c>
      <c r="AD526" s="72">
        <v>0</v>
      </c>
      <c r="AE526" s="68">
        <v>0</v>
      </c>
      <c r="AF526" s="69">
        <v>0</v>
      </c>
      <c r="AG526" s="69"/>
      <c r="AH526" s="70"/>
    </row>
    <row r="527" spans="2:34" ht="24" customHeight="1" x14ac:dyDescent="0.15">
      <c r="B527" s="415"/>
      <c r="C527" s="418"/>
      <c r="D527" s="418"/>
      <c r="E527" s="418"/>
      <c r="F527" s="73" t="s">
        <v>9</v>
      </c>
      <c r="G527" s="74"/>
      <c r="H527" s="75"/>
      <c r="I527" s="75"/>
      <c r="J527" s="75"/>
      <c r="K527" s="75"/>
      <c r="L527" s="75"/>
      <c r="M527" s="75"/>
      <c r="N527" s="75"/>
      <c r="O527" s="75">
        <v>0</v>
      </c>
      <c r="P527" s="76">
        <v>0</v>
      </c>
      <c r="Q527" s="77"/>
      <c r="R527" s="75"/>
      <c r="S527" s="75"/>
      <c r="T527" s="75"/>
      <c r="U527" s="75"/>
      <c r="V527" s="75"/>
      <c r="W527" s="75"/>
      <c r="X527" s="75"/>
      <c r="Y527" s="75"/>
      <c r="Z527" s="75"/>
      <c r="AA527" s="75"/>
      <c r="AB527" s="75"/>
      <c r="AC527" s="75">
        <v>0</v>
      </c>
      <c r="AD527" s="78">
        <v>0</v>
      </c>
      <c r="AE527" s="74">
        <v>0</v>
      </c>
      <c r="AF527" s="75">
        <v>0</v>
      </c>
      <c r="AG527" s="79"/>
      <c r="AH527" s="118"/>
    </row>
    <row r="528" spans="2:34" ht="24" customHeight="1" thickBot="1" x14ac:dyDescent="0.2">
      <c r="B528" s="436"/>
      <c r="C528" s="437"/>
      <c r="D528" s="437"/>
      <c r="E528" s="437"/>
      <c r="F528" s="26" t="s">
        <v>15</v>
      </c>
      <c r="G528" s="255">
        <v>0</v>
      </c>
      <c r="H528" s="256">
        <v>0</v>
      </c>
      <c r="I528" s="256">
        <v>0</v>
      </c>
      <c r="J528" s="256">
        <v>0</v>
      </c>
      <c r="K528" s="256">
        <v>0</v>
      </c>
      <c r="L528" s="256">
        <v>0</v>
      </c>
      <c r="M528" s="256">
        <v>0</v>
      </c>
      <c r="N528" s="256">
        <v>0</v>
      </c>
      <c r="O528" s="256">
        <v>0</v>
      </c>
      <c r="P528" s="257">
        <v>0</v>
      </c>
      <c r="Q528" s="258">
        <v>0</v>
      </c>
      <c r="R528" s="256">
        <v>0</v>
      </c>
      <c r="S528" s="256">
        <v>0</v>
      </c>
      <c r="T528" s="256">
        <v>0</v>
      </c>
      <c r="U528" s="256">
        <v>0</v>
      </c>
      <c r="V528" s="256">
        <v>0</v>
      </c>
      <c r="W528" s="256">
        <v>0</v>
      </c>
      <c r="X528" s="256">
        <v>0</v>
      </c>
      <c r="Y528" s="256">
        <v>0</v>
      </c>
      <c r="Z528" s="256">
        <v>0</v>
      </c>
      <c r="AA528" s="256">
        <v>0</v>
      </c>
      <c r="AB528" s="256">
        <v>0</v>
      </c>
      <c r="AC528" s="256">
        <v>0</v>
      </c>
      <c r="AD528" s="282">
        <v>0</v>
      </c>
      <c r="AE528" s="255">
        <v>0</v>
      </c>
      <c r="AF528" s="256">
        <v>0</v>
      </c>
      <c r="AG528" s="256">
        <v>0</v>
      </c>
      <c r="AH528" s="257">
        <v>0</v>
      </c>
    </row>
    <row r="529" spans="2:34" s="286" customFormat="1" ht="21.75" customHeight="1" x14ac:dyDescent="0.15">
      <c r="B529" s="465" t="s">
        <v>179</v>
      </c>
      <c r="C529" s="466"/>
      <c r="D529" s="466"/>
      <c r="E529" s="469"/>
      <c r="F529" s="283" t="s">
        <v>85</v>
      </c>
      <c r="G529" s="284"/>
      <c r="H529" s="21"/>
      <c r="I529" s="21">
        <v>84</v>
      </c>
      <c r="J529" s="21">
        <v>4285862</v>
      </c>
      <c r="K529" s="21"/>
      <c r="L529" s="21"/>
      <c r="M529" s="21">
        <v>14</v>
      </c>
      <c r="N529" s="21">
        <v>112752</v>
      </c>
      <c r="O529" s="21">
        <f>G529+I529+K529+M529</f>
        <v>98</v>
      </c>
      <c r="P529" s="22">
        <f>H529+J529+L529+N529</f>
        <v>4398614</v>
      </c>
      <c r="Q529" s="285"/>
      <c r="R529" s="21"/>
      <c r="S529" s="21"/>
      <c r="T529" s="21"/>
      <c r="U529" s="21">
        <v>1</v>
      </c>
      <c r="V529" s="21">
        <v>361800</v>
      </c>
      <c r="W529" s="21"/>
      <c r="X529" s="21"/>
      <c r="Y529" s="21"/>
      <c r="Z529" s="21"/>
      <c r="AA529" s="21">
        <v>9</v>
      </c>
      <c r="AB529" s="21">
        <v>19800384</v>
      </c>
      <c r="AC529" s="21">
        <f>Q529+S529+U529+W529+Y529+AA529</f>
        <v>10</v>
      </c>
      <c r="AD529" s="24">
        <f>R529+T529+V529+X529+Z529+AB529</f>
        <v>20162184</v>
      </c>
      <c r="AE529" s="284">
        <f>O529+AC529</f>
        <v>108</v>
      </c>
      <c r="AF529" s="21">
        <f>P529+AD529</f>
        <v>24560798</v>
      </c>
      <c r="AG529" s="21">
        <v>108</v>
      </c>
      <c r="AH529" s="22">
        <v>24560798</v>
      </c>
    </row>
    <row r="530" spans="2:34" s="286" customFormat="1" ht="21.75" customHeight="1" x14ac:dyDescent="0.15">
      <c r="B530" s="465"/>
      <c r="C530" s="466"/>
      <c r="D530" s="466"/>
      <c r="E530" s="469"/>
      <c r="F530" s="266" t="s">
        <v>82</v>
      </c>
      <c r="G530" s="267"/>
      <c r="H530" s="235"/>
      <c r="I530" s="235"/>
      <c r="J530" s="235"/>
      <c r="K530" s="235"/>
      <c r="L530" s="235"/>
      <c r="M530" s="235"/>
      <c r="N530" s="235"/>
      <c r="O530" s="235">
        <f>G530+I530+K530+M530</f>
        <v>0</v>
      </c>
      <c r="P530" s="236">
        <f t="shared" ref="P530:P531" si="533">H530+J530+L530+N530</f>
        <v>0</v>
      </c>
      <c r="Q530" s="268"/>
      <c r="R530" s="235"/>
      <c r="S530" s="235"/>
      <c r="T530" s="235"/>
      <c r="U530" s="235"/>
      <c r="V530" s="235"/>
      <c r="W530" s="235"/>
      <c r="X530" s="235"/>
      <c r="Y530" s="235"/>
      <c r="Z530" s="235"/>
      <c r="AA530" s="235"/>
      <c r="AB530" s="235"/>
      <c r="AC530" s="235">
        <f t="shared" ref="AC530:AD531" si="534">Q530+S530+U530+W530+Y530+AA530</f>
        <v>0</v>
      </c>
      <c r="AD530" s="242">
        <f t="shared" si="534"/>
        <v>0</v>
      </c>
      <c r="AE530" s="267">
        <f t="shared" ref="AE530:AF531" si="535">O530+AC530</f>
        <v>0</v>
      </c>
      <c r="AF530" s="235">
        <f t="shared" si="535"/>
        <v>0</v>
      </c>
      <c r="AG530" s="235">
        <v>0</v>
      </c>
      <c r="AH530" s="236">
        <v>0</v>
      </c>
    </row>
    <row r="531" spans="2:34" s="286" customFormat="1" ht="21.75" customHeight="1" x14ac:dyDescent="0.15">
      <c r="B531" s="465"/>
      <c r="C531" s="466"/>
      <c r="D531" s="466"/>
      <c r="E531" s="469"/>
      <c r="F531" s="269" t="s">
        <v>9</v>
      </c>
      <c r="G531" s="270"/>
      <c r="H531" s="243"/>
      <c r="I531" s="243">
        <v>31</v>
      </c>
      <c r="J531" s="243">
        <v>1108080</v>
      </c>
      <c r="K531" s="243"/>
      <c r="L531" s="243"/>
      <c r="M531" s="243"/>
      <c r="N531" s="243"/>
      <c r="O531" s="243">
        <f>G531+I531+K531+M531</f>
        <v>31</v>
      </c>
      <c r="P531" s="244">
        <f t="shared" si="533"/>
        <v>1108080</v>
      </c>
      <c r="Q531" s="271">
        <v>15</v>
      </c>
      <c r="R531" s="243">
        <v>4163138</v>
      </c>
      <c r="S531" s="243"/>
      <c r="T531" s="243"/>
      <c r="U531" s="243"/>
      <c r="V531" s="243"/>
      <c r="W531" s="243"/>
      <c r="X531" s="243"/>
      <c r="Y531" s="243"/>
      <c r="Z531" s="243"/>
      <c r="AA531" s="243"/>
      <c r="AB531" s="243"/>
      <c r="AC531" s="243">
        <f t="shared" si="534"/>
        <v>15</v>
      </c>
      <c r="AD531" s="245">
        <f t="shared" si="534"/>
        <v>4163138</v>
      </c>
      <c r="AE531" s="270">
        <f t="shared" si="535"/>
        <v>46</v>
      </c>
      <c r="AF531" s="243">
        <f t="shared" si="535"/>
        <v>5271218</v>
      </c>
      <c r="AG531" s="287">
        <v>46</v>
      </c>
      <c r="AH531" s="327">
        <v>5271218</v>
      </c>
    </row>
    <row r="532" spans="2:34" s="286" customFormat="1" ht="21.75" customHeight="1" thickBot="1" x14ac:dyDescent="0.2">
      <c r="B532" s="465"/>
      <c r="C532" s="466"/>
      <c r="D532" s="466"/>
      <c r="E532" s="469"/>
      <c r="F532" s="328" t="s">
        <v>15</v>
      </c>
      <c r="G532" s="320">
        <f>SUM(G529:G531)</f>
        <v>0</v>
      </c>
      <c r="H532" s="237">
        <f t="shared" ref="H532:AH532" si="536">SUM(H529:H531)</f>
        <v>0</v>
      </c>
      <c r="I532" s="237">
        <f t="shared" si="536"/>
        <v>115</v>
      </c>
      <c r="J532" s="237">
        <f t="shared" si="536"/>
        <v>5393942</v>
      </c>
      <c r="K532" s="237">
        <f t="shared" si="536"/>
        <v>0</v>
      </c>
      <c r="L532" s="237">
        <f t="shared" si="536"/>
        <v>0</v>
      </c>
      <c r="M532" s="237">
        <f t="shared" si="536"/>
        <v>14</v>
      </c>
      <c r="N532" s="237">
        <f t="shared" si="536"/>
        <v>112752</v>
      </c>
      <c r="O532" s="237">
        <f t="shared" si="536"/>
        <v>129</v>
      </c>
      <c r="P532" s="238">
        <f t="shared" si="536"/>
        <v>5506694</v>
      </c>
      <c r="Q532" s="321">
        <f t="shared" si="536"/>
        <v>15</v>
      </c>
      <c r="R532" s="237">
        <f t="shared" si="536"/>
        <v>4163138</v>
      </c>
      <c r="S532" s="237">
        <f t="shared" si="536"/>
        <v>0</v>
      </c>
      <c r="T532" s="237">
        <f t="shared" si="536"/>
        <v>0</v>
      </c>
      <c r="U532" s="237">
        <f t="shared" si="536"/>
        <v>1</v>
      </c>
      <c r="V532" s="237">
        <f t="shared" si="536"/>
        <v>361800</v>
      </c>
      <c r="W532" s="237">
        <f t="shared" si="536"/>
        <v>0</v>
      </c>
      <c r="X532" s="237">
        <f t="shared" si="536"/>
        <v>0</v>
      </c>
      <c r="Y532" s="237">
        <f t="shared" si="536"/>
        <v>0</v>
      </c>
      <c r="Z532" s="237">
        <f t="shared" si="536"/>
        <v>0</v>
      </c>
      <c r="AA532" s="237">
        <f t="shared" si="536"/>
        <v>9</v>
      </c>
      <c r="AB532" s="237">
        <f t="shared" si="536"/>
        <v>19800384</v>
      </c>
      <c r="AC532" s="237">
        <f t="shared" si="536"/>
        <v>25</v>
      </c>
      <c r="AD532" s="246">
        <f t="shared" si="536"/>
        <v>24325322</v>
      </c>
      <c r="AE532" s="320">
        <f t="shared" si="536"/>
        <v>154</v>
      </c>
      <c r="AF532" s="237">
        <f t="shared" si="536"/>
        <v>29832016</v>
      </c>
      <c r="AG532" s="237">
        <f t="shared" si="536"/>
        <v>154</v>
      </c>
      <c r="AH532" s="238">
        <f t="shared" si="536"/>
        <v>29832016</v>
      </c>
    </row>
    <row r="533" spans="2:34" ht="21.75" customHeight="1" x14ac:dyDescent="0.15">
      <c r="B533" s="424" t="s">
        <v>180</v>
      </c>
      <c r="C533" s="425"/>
      <c r="D533" s="425"/>
      <c r="E533" s="425"/>
      <c r="F533" s="64" t="s">
        <v>87</v>
      </c>
      <c r="G533" s="25"/>
      <c r="H533" s="20"/>
      <c r="I533" s="20"/>
      <c r="J533" s="20"/>
      <c r="K533" s="20"/>
      <c r="L533" s="20"/>
      <c r="M533" s="20"/>
      <c r="N533" s="20"/>
      <c r="O533" s="20">
        <f>G533+I533+K533+M533</f>
        <v>0</v>
      </c>
      <c r="P533" s="65">
        <f>H533+J533+L533+N533</f>
        <v>0</v>
      </c>
      <c r="Q533" s="23"/>
      <c r="R533" s="20"/>
      <c r="S533" s="20"/>
      <c r="T533" s="20"/>
      <c r="U533" s="20"/>
      <c r="V533" s="20"/>
      <c r="W533" s="20"/>
      <c r="X533" s="20"/>
      <c r="Y533" s="20"/>
      <c r="Z533" s="20"/>
      <c r="AA533" s="20">
        <v>4</v>
      </c>
      <c r="AB533" s="20">
        <v>322900</v>
      </c>
      <c r="AC533" s="20">
        <f>Q533+S533+U533+W533+Y533+AA533</f>
        <v>4</v>
      </c>
      <c r="AD533" s="66">
        <f>R533+T533+V533+X533+Z533+AB533</f>
        <v>322900</v>
      </c>
      <c r="AE533" s="25">
        <f>O533+AC533</f>
        <v>4</v>
      </c>
      <c r="AF533" s="20">
        <f>P533+AD533</f>
        <v>322900</v>
      </c>
      <c r="AG533" s="20">
        <v>4</v>
      </c>
      <c r="AH533" s="65">
        <v>322900</v>
      </c>
    </row>
    <row r="534" spans="2:34" ht="21.75" customHeight="1" x14ac:dyDescent="0.15">
      <c r="B534" s="415"/>
      <c r="C534" s="416"/>
      <c r="D534" s="416"/>
      <c r="E534" s="416"/>
      <c r="F534" s="67" t="s">
        <v>88</v>
      </c>
      <c r="G534" s="68"/>
      <c r="H534" s="69"/>
      <c r="I534" s="69"/>
      <c r="J534" s="69"/>
      <c r="K534" s="69"/>
      <c r="L534" s="69"/>
      <c r="M534" s="69"/>
      <c r="N534" s="69"/>
      <c r="O534" s="69">
        <f>G534+I534+K534+M534</f>
        <v>0</v>
      </c>
      <c r="P534" s="70">
        <f t="shared" ref="P534:P535" si="537">H534+J534+L534+N534</f>
        <v>0</v>
      </c>
      <c r="Q534" s="71"/>
      <c r="R534" s="69"/>
      <c r="S534" s="69"/>
      <c r="T534" s="69"/>
      <c r="U534" s="69"/>
      <c r="V534" s="69"/>
      <c r="W534" s="69"/>
      <c r="X534" s="69"/>
      <c r="Y534" s="69"/>
      <c r="Z534" s="69"/>
      <c r="AA534" s="69"/>
      <c r="AB534" s="69"/>
      <c r="AC534" s="69">
        <f t="shared" ref="AC534:AD535" si="538">Q534+S534+U534+W534+Y534+AA534</f>
        <v>0</v>
      </c>
      <c r="AD534" s="72">
        <f t="shared" si="538"/>
        <v>0</v>
      </c>
      <c r="AE534" s="68">
        <f t="shared" ref="AE534:AF535" si="539">O534+AC534</f>
        <v>0</v>
      </c>
      <c r="AF534" s="69">
        <f t="shared" si="539"/>
        <v>0</v>
      </c>
      <c r="AG534" s="69"/>
      <c r="AH534" s="70"/>
    </row>
    <row r="535" spans="2:34" ht="21.75" customHeight="1" x14ac:dyDescent="0.15">
      <c r="B535" s="415"/>
      <c r="C535" s="416"/>
      <c r="D535" s="416"/>
      <c r="E535" s="416"/>
      <c r="F535" s="73" t="s">
        <v>89</v>
      </c>
      <c r="G535" s="74"/>
      <c r="H535" s="75"/>
      <c r="I535" s="75"/>
      <c r="J535" s="75"/>
      <c r="K535" s="75"/>
      <c r="L535" s="75"/>
      <c r="M535" s="75"/>
      <c r="N535" s="75"/>
      <c r="O535" s="75">
        <f>G535+I535+K535+M535</f>
        <v>0</v>
      </c>
      <c r="P535" s="76">
        <f t="shared" si="537"/>
        <v>0</v>
      </c>
      <c r="Q535" s="77"/>
      <c r="R535" s="75"/>
      <c r="S535" s="75"/>
      <c r="T535" s="75"/>
      <c r="U535" s="75"/>
      <c r="V535" s="75"/>
      <c r="W535" s="75"/>
      <c r="X535" s="75"/>
      <c r="Y535" s="75"/>
      <c r="Z535" s="75"/>
      <c r="AA535" s="75"/>
      <c r="AB535" s="75"/>
      <c r="AC535" s="75">
        <f t="shared" si="538"/>
        <v>0</v>
      </c>
      <c r="AD535" s="78">
        <f t="shared" si="538"/>
        <v>0</v>
      </c>
      <c r="AE535" s="74">
        <f t="shared" si="539"/>
        <v>0</v>
      </c>
      <c r="AF535" s="75">
        <f t="shared" si="539"/>
        <v>0</v>
      </c>
      <c r="AG535" s="79"/>
      <c r="AH535" s="118"/>
    </row>
    <row r="536" spans="2:34" ht="21.75" customHeight="1" thickBot="1" x14ac:dyDescent="0.2">
      <c r="B536" s="426"/>
      <c r="C536" s="427"/>
      <c r="D536" s="427"/>
      <c r="E536" s="427"/>
      <c r="F536" s="159" t="s">
        <v>15</v>
      </c>
      <c r="G536" s="160">
        <f>SUM(G533:G535)</f>
        <v>0</v>
      </c>
      <c r="H536" s="161">
        <f t="shared" ref="H536:AH536" si="540">SUM(H533:H535)</f>
        <v>0</v>
      </c>
      <c r="I536" s="161">
        <f t="shared" si="540"/>
        <v>0</v>
      </c>
      <c r="J536" s="161">
        <f t="shared" si="540"/>
        <v>0</v>
      </c>
      <c r="K536" s="161">
        <f t="shared" si="540"/>
        <v>0</v>
      </c>
      <c r="L536" s="161">
        <f t="shared" si="540"/>
        <v>0</v>
      </c>
      <c r="M536" s="161">
        <f t="shared" si="540"/>
        <v>0</v>
      </c>
      <c r="N536" s="161">
        <f t="shared" si="540"/>
        <v>0</v>
      </c>
      <c r="O536" s="161">
        <f t="shared" si="540"/>
        <v>0</v>
      </c>
      <c r="P536" s="162">
        <f t="shared" si="540"/>
        <v>0</v>
      </c>
      <c r="Q536" s="163">
        <f t="shared" si="540"/>
        <v>0</v>
      </c>
      <c r="R536" s="161">
        <f t="shared" si="540"/>
        <v>0</v>
      </c>
      <c r="S536" s="161">
        <f t="shared" si="540"/>
        <v>0</v>
      </c>
      <c r="T536" s="161">
        <f t="shared" si="540"/>
        <v>0</v>
      </c>
      <c r="U536" s="161">
        <f t="shared" si="540"/>
        <v>0</v>
      </c>
      <c r="V536" s="161">
        <f t="shared" si="540"/>
        <v>0</v>
      </c>
      <c r="W536" s="161">
        <f t="shared" si="540"/>
        <v>0</v>
      </c>
      <c r="X536" s="161">
        <f t="shared" si="540"/>
        <v>0</v>
      </c>
      <c r="Y536" s="161">
        <f t="shared" si="540"/>
        <v>0</v>
      </c>
      <c r="Z536" s="161">
        <f t="shared" si="540"/>
        <v>0</v>
      </c>
      <c r="AA536" s="161">
        <f t="shared" si="540"/>
        <v>4</v>
      </c>
      <c r="AB536" s="161">
        <f t="shared" si="540"/>
        <v>322900</v>
      </c>
      <c r="AC536" s="161">
        <f t="shared" si="540"/>
        <v>4</v>
      </c>
      <c r="AD536" s="164">
        <f t="shared" si="540"/>
        <v>322900</v>
      </c>
      <c r="AE536" s="160">
        <f t="shared" si="540"/>
        <v>4</v>
      </c>
      <c r="AF536" s="161">
        <f t="shared" si="540"/>
        <v>322900</v>
      </c>
      <c r="AG536" s="161">
        <f t="shared" si="540"/>
        <v>4</v>
      </c>
      <c r="AH536" s="162">
        <f t="shared" si="540"/>
        <v>322900</v>
      </c>
    </row>
    <row r="537" spans="2:34" ht="21.75" customHeight="1" x14ac:dyDescent="0.15">
      <c r="B537" s="415" t="s">
        <v>181</v>
      </c>
      <c r="C537" s="416"/>
      <c r="D537" s="416"/>
      <c r="E537" s="417"/>
      <c r="F537" s="64" t="s">
        <v>87</v>
      </c>
      <c r="G537" s="25"/>
      <c r="H537" s="20"/>
      <c r="I537" s="20"/>
      <c r="J537" s="20"/>
      <c r="K537" s="20">
        <v>9</v>
      </c>
      <c r="L537" s="21">
        <v>235240</v>
      </c>
      <c r="M537" s="20"/>
      <c r="N537" s="20"/>
      <c r="O537" s="20">
        <f>G537+I537+K537+M537</f>
        <v>9</v>
      </c>
      <c r="P537" s="22">
        <f>H537+J537+L537+N537</f>
        <v>235240</v>
      </c>
      <c r="Q537" s="23"/>
      <c r="R537" s="20"/>
      <c r="S537" s="20"/>
      <c r="T537" s="20"/>
      <c r="U537" s="20">
        <v>3</v>
      </c>
      <c r="V537" s="21">
        <v>423320</v>
      </c>
      <c r="W537" s="20"/>
      <c r="X537" s="20"/>
      <c r="Y537" s="20"/>
      <c r="Z537" s="20"/>
      <c r="AA537" s="20">
        <v>1</v>
      </c>
      <c r="AB537" s="21">
        <v>40000</v>
      </c>
      <c r="AC537" s="20">
        <f>Q537+S537+U537+W537+Y537+AA537</f>
        <v>4</v>
      </c>
      <c r="AD537" s="24">
        <f>R537+T537+V537+X537+Z537+AB537</f>
        <v>463320</v>
      </c>
      <c r="AE537" s="25">
        <f>O537+AC537</f>
        <v>13</v>
      </c>
      <c r="AF537" s="21">
        <f>P537+AD537</f>
        <v>698560</v>
      </c>
      <c r="AG537" s="20"/>
      <c r="AH537" s="65"/>
    </row>
    <row r="538" spans="2:34" ht="21.75" customHeight="1" x14ac:dyDescent="0.15">
      <c r="B538" s="415"/>
      <c r="C538" s="416"/>
      <c r="D538" s="416"/>
      <c r="E538" s="417"/>
      <c r="F538" s="67" t="s">
        <v>88</v>
      </c>
      <c r="G538" s="68"/>
      <c r="H538" s="69"/>
      <c r="I538" s="69"/>
      <c r="J538" s="69"/>
      <c r="K538" s="69"/>
      <c r="L538" s="69"/>
      <c r="M538" s="69"/>
      <c r="N538" s="69"/>
      <c r="O538" s="69">
        <f>G538+I538+K538+M538</f>
        <v>0</v>
      </c>
      <c r="P538" s="70">
        <f t="shared" ref="P538:P539" si="541">H538+J538+L538+N538</f>
        <v>0</v>
      </c>
      <c r="Q538" s="71"/>
      <c r="R538" s="69"/>
      <c r="S538" s="69"/>
      <c r="T538" s="69"/>
      <c r="U538" s="69"/>
      <c r="V538" s="69"/>
      <c r="W538" s="69"/>
      <c r="X538" s="69"/>
      <c r="Y538" s="69"/>
      <c r="Z538" s="69"/>
      <c r="AA538" s="69"/>
      <c r="AB538" s="69"/>
      <c r="AC538" s="69">
        <f t="shared" ref="AC538:AD539" si="542">Q538+S538+U538+W538+Y538+AA538</f>
        <v>0</v>
      </c>
      <c r="AD538" s="72">
        <f t="shared" si="542"/>
        <v>0</v>
      </c>
      <c r="AE538" s="68">
        <f t="shared" ref="AE538:AF539" si="543">O538+AC538</f>
        <v>0</v>
      </c>
      <c r="AF538" s="69">
        <f t="shared" si="543"/>
        <v>0</v>
      </c>
      <c r="AG538" s="69"/>
      <c r="AH538" s="70"/>
    </row>
    <row r="539" spans="2:34" ht="21.75" customHeight="1" x14ac:dyDescent="0.15">
      <c r="B539" s="415"/>
      <c r="C539" s="416"/>
      <c r="D539" s="416"/>
      <c r="E539" s="417"/>
      <c r="F539" s="73" t="s">
        <v>89</v>
      </c>
      <c r="G539" s="74"/>
      <c r="H539" s="75"/>
      <c r="I539" s="75"/>
      <c r="J539" s="75"/>
      <c r="K539" s="75"/>
      <c r="L539" s="75"/>
      <c r="M539" s="75"/>
      <c r="N539" s="75"/>
      <c r="O539" s="75">
        <f>G539+I539+K539+M539</f>
        <v>0</v>
      </c>
      <c r="P539" s="76">
        <f t="shared" si="541"/>
        <v>0</v>
      </c>
      <c r="Q539" s="77"/>
      <c r="R539" s="75"/>
      <c r="S539" s="75"/>
      <c r="T539" s="75"/>
      <c r="U539" s="75"/>
      <c r="V539" s="75"/>
      <c r="W539" s="75"/>
      <c r="X539" s="75"/>
      <c r="Y539" s="75"/>
      <c r="Z539" s="75"/>
      <c r="AA539" s="75"/>
      <c r="AB539" s="75"/>
      <c r="AC539" s="75">
        <f t="shared" si="542"/>
        <v>0</v>
      </c>
      <c r="AD539" s="78">
        <f t="shared" si="542"/>
        <v>0</v>
      </c>
      <c r="AE539" s="74">
        <f t="shared" si="543"/>
        <v>0</v>
      </c>
      <c r="AF539" s="75">
        <f t="shared" si="543"/>
        <v>0</v>
      </c>
      <c r="AG539" s="79"/>
      <c r="AH539" s="118"/>
    </row>
    <row r="540" spans="2:34" ht="21.75" customHeight="1" thickBot="1" x14ac:dyDescent="0.2">
      <c r="B540" s="415"/>
      <c r="C540" s="416"/>
      <c r="D540" s="416"/>
      <c r="E540" s="417"/>
      <c r="F540" s="159" t="s">
        <v>15</v>
      </c>
      <c r="G540" s="160">
        <f>SUM(G537:G539)</f>
        <v>0</v>
      </c>
      <c r="H540" s="161">
        <f t="shared" ref="H540:AH540" si="544">SUM(H537:H539)</f>
        <v>0</v>
      </c>
      <c r="I540" s="161">
        <f t="shared" si="544"/>
        <v>0</v>
      </c>
      <c r="J540" s="161">
        <f t="shared" si="544"/>
        <v>0</v>
      </c>
      <c r="K540" s="161">
        <f t="shared" si="544"/>
        <v>9</v>
      </c>
      <c r="L540" s="237">
        <f t="shared" si="544"/>
        <v>235240</v>
      </c>
      <c r="M540" s="161">
        <f t="shared" si="544"/>
        <v>0</v>
      </c>
      <c r="N540" s="161">
        <f t="shared" si="544"/>
        <v>0</v>
      </c>
      <c r="O540" s="161">
        <f t="shared" si="544"/>
        <v>9</v>
      </c>
      <c r="P540" s="238">
        <f t="shared" si="544"/>
        <v>235240</v>
      </c>
      <c r="Q540" s="163">
        <f t="shared" si="544"/>
        <v>0</v>
      </c>
      <c r="R540" s="161">
        <f t="shared" si="544"/>
        <v>0</v>
      </c>
      <c r="S540" s="161">
        <f t="shared" si="544"/>
        <v>0</v>
      </c>
      <c r="T540" s="161">
        <f t="shared" si="544"/>
        <v>0</v>
      </c>
      <c r="U540" s="161">
        <f t="shared" si="544"/>
        <v>3</v>
      </c>
      <c r="V540" s="237">
        <f t="shared" si="544"/>
        <v>423320</v>
      </c>
      <c r="W540" s="161">
        <f t="shared" si="544"/>
        <v>0</v>
      </c>
      <c r="X540" s="161">
        <f t="shared" si="544"/>
        <v>0</v>
      </c>
      <c r="Y540" s="161">
        <f t="shared" si="544"/>
        <v>0</v>
      </c>
      <c r="Z540" s="161">
        <f t="shared" si="544"/>
        <v>0</v>
      </c>
      <c r="AA540" s="161">
        <f t="shared" si="544"/>
        <v>1</v>
      </c>
      <c r="AB540" s="237">
        <f t="shared" si="544"/>
        <v>40000</v>
      </c>
      <c r="AC540" s="161">
        <f t="shared" si="544"/>
        <v>4</v>
      </c>
      <c r="AD540" s="246">
        <f t="shared" si="544"/>
        <v>463320</v>
      </c>
      <c r="AE540" s="160">
        <f t="shared" si="544"/>
        <v>13</v>
      </c>
      <c r="AF540" s="237">
        <f t="shared" si="544"/>
        <v>698560</v>
      </c>
      <c r="AG540" s="161">
        <f t="shared" si="544"/>
        <v>0</v>
      </c>
      <c r="AH540" s="162">
        <f t="shared" si="544"/>
        <v>0</v>
      </c>
    </row>
    <row r="541" spans="2:34" ht="21.75" customHeight="1" x14ac:dyDescent="0.15">
      <c r="B541" s="424" t="s">
        <v>182</v>
      </c>
      <c r="C541" s="425"/>
      <c r="D541" s="425"/>
      <c r="E541" s="425"/>
      <c r="F541" s="64" t="s">
        <v>87</v>
      </c>
      <c r="G541" s="25"/>
      <c r="H541" s="20"/>
      <c r="I541" s="20"/>
      <c r="J541" s="20"/>
      <c r="K541" s="20"/>
      <c r="L541" s="20"/>
      <c r="M541" s="20"/>
      <c r="N541" s="20"/>
      <c r="O541" s="20">
        <f>G541+I541+K541+M541</f>
        <v>0</v>
      </c>
      <c r="P541" s="65">
        <f>H541+J541+L541+N541</f>
        <v>0</v>
      </c>
      <c r="Q541" s="23"/>
      <c r="R541" s="20"/>
      <c r="S541" s="20"/>
      <c r="T541" s="20"/>
      <c r="U541" s="20">
        <v>3</v>
      </c>
      <c r="V541" s="20">
        <v>9046200</v>
      </c>
      <c r="W541" s="20"/>
      <c r="X541" s="20"/>
      <c r="Y541" s="20"/>
      <c r="Z541" s="20"/>
      <c r="AA541" s="20"/>
      <c r="AB541" s="20"/>
      <c r="AC541" s="20">
        <f>Q541+S541+U541+W541+Y541+AA541</f>
        <v>3</v>
      </c>
      <c r="AD541" s="66">
        <f>R541+T541+V541+X541+Z541+AB541</f>
        <v>9046200</v>
      </c>
      <c r="AE541" s="25">
        <f>O541+AC541</f>
        <v>3</v>
      </c>
      <c r="AF541" s="20">
        <f>P541+AD541</f>
        <v>9046200</v>
      </c>
      <c r="AG541" s="20"/>
      <c r="AH541" s="65"/>
    </row>
    <row r="542" spans="2:34" ht="21.75" customHeight="1" x14ac:dyDescent="0.15">
      <c r="B542" s="415"/>
      <c r="C542" s="416"/>
      <c r="D542" s="416"/>
      <c r="E542" s="416"/>
      <c r="F542" s="67" t="s">
        <v>88</v>
      </c>
      <c r="G542" s="68"/>
      <c r="H542" s="69"/>
      <c r="I542" s="69"/>
      <c r="J542" s="69"/>
      <c r="K542" s="69"/>
      <c r="L542" s="69"/>
      <c r="M542" s="69"/>
      <c r="N542" s="69"/>
      <c r="O542" s="69">
        <f>G542+I542+K542+M542</f>
        <v>0</v>
      </c>
      <c r="P542" s="70">
        <f t="shared" ref="P542:P543" si="545">H542+J542+L542+N542</f>
        <v>0</v>
      </c>
      <c r="Q542" s="71"/>
      <c r="R542" s="69"/>
      <c r="S542" s="69"/>
      <c r="T542" s="69"/>
      <c r="U542" s="69"/>
      <c r="V542" s="69"/>
      <c r="W542" s="69"/>
      <c r="X542" s="69"/>
      <c r="Y542" s="69"/>
      <c r="Z542" s="69"/>
      <c r="AA542" s="69"/>
      <c r="AB542" s="69"/>
      <c r="AC542" s="69">
        <f t="shared" ref="AC542:AD543" si="546">Q542+S542+U542+W542+Y542+AA542</f>
        <v>0</v>
      </c>
      <c r="AD542" s="72">
        <f t="shared" si="546"/>
        <v>0</v>
      </c>
      <c r="AE542" s="68">
        <f t="shared" ref="AE542:AF543" si="547">O542+AC542</f>
        <v>0</v>
      </c>
      <c r="AF542" s="69">
        <f t="shared" si="547"/>
        <v>0</v>
      </c>
      <c r="AG542" s="69"/>
      <c r="AH542" s="70"/>
    </row>
    <row r="543" spans="2:34" ht="21.75" customHeight="1" x14ac:dyDescent="0.15">
      <c r="B543" s="415"/>
      <c r="C543" s="416"/>
      <c r="D543" s="416"/>
      <c r="E543" s="416"/>
      <c r="F543" s="73" t="s">
        <v>89</v>
      </c>
      <c r="G543" s="74"/>
      <c r="H543" s="75"/>
      <c r="I543" s="75"/>
      <c r="J543" s="75"/>
      <c r="K543" s="75"/>
      <c r="L543" s="75"/>
      <c r="M543" s="75"/>
      <c r="N543" s="75"/>
      <c r="O543" s="75">
        <f>G543+I543+K543+M543</f>
        <v>0</v>
      </c>
      <c r="P543" s="76">
        <f t="shared" si="545"/>
        <v>0</v>
      </c>
      <c r="Q543" s="77"/>
      <c r="R543" s="75"/>
      <c r="S543" s="75"/>
      <c r="T543" s="75"/>
      <c r="U543" s="75"/>
      <c r="V543" s="75"/>
      <c r="W543" s="75"/>
      <c r="X543" s="75"/>
      <c r="Y543" s="75"/>
      <c r="Z543" s="75"/>
      <c r="AA543" s="75"/>
      <c r="AB543" s="75"/>
      <c r="AC543" s="75">
        <f t="shared" si="546"/>
        <v>0</v>
      </c>
      <c r="AD543" s="78">
        <f t="shared" si="546"/>
        <v>0</v>
      </c>
      <c r="AE543" s="74">
        <f t="shared" si="547"/>
        <v>0</v>
      </c>
      <c r="AF543" s="75">
        <f t="shared" si="547"/>
        <v>0</v>
      </c>
      <c r="AG543" s="79"/>
      <c r="AH543" s="118"/>
    </row>
    <row r="544" spans="2:34" ht="21.75" customHeight="1" thickBot="1" x14ac:dyDescent="0.2">
      <c r="B544" s="426"/>
      <c r="C544" s="427"/>
      <c r="D544" s="427"/>
      <c r="E544" s="427"/>
      <c r="F544" s="159" t="s">
        <v>15</v>
      </c>
      <c r="G544" s="160">
        <f>SUM(G541:G543)</f>
        <v>0</v>
      </c>
      <c r="H544" s="161">
        <f t="shared" ref="H544:AH544" si="548">SUM(H541:H543)</f>
        <v>0</v>
      </c>
      <c r="I544" s="161">
        <f t="shared" si="548"/>
        <v>0</v>
      </c>
      <c r="J544" s="161">
        <f t="shared" si="548"/>
        <v>0</v>
      </c>
      <c r="K544" s="161">
        <f t="shared" si="548"/>
        <v>0</v>
      </c>
      <c r="L544" s="161">
        <f t="shared" si="548"/>
        <v>0</v>
      </c>
      <c r="M544" s="161">
        <f t="shared" si="548"/>
        <v>0</v>
      </c>
      <c r="N544" s="161">
        <f t="shared" si="548"/>
        <v>0</v>
      </c>
      <c r="O544" s="161">
        <f t="shared" si="548"/>
        <v>0</v>
      </c>
      <c r="P544" s="162">
        <f t="shared" si="548"/>
        <v>0</v>
      </c>
      <c r="Q544" s="163">
        <f t="shared" si="548"/>
        <v>0</v>
      </c>
      <c r="R544" s="161">
        <f t="shared" si="548"/>
        <v>0</v>
      </c>
      <c r="S544" s="161">
        <f t="shared" si="548"/>
        <v>0</v>
      </c>
      <c r="T544" s="161">
        <f t="shared" si="548"/>
        <v>0</v>
      </c>
      <c r="U544" s="161">
        <f t="shared" si="548"/>
        <v>3</v>
      </c>
      <c r="V544" s="161">
        <f t="shared" si="548"/>
        <v>9046200</v>
      </c>
      <c r="W544" s="161">
        <f t="shared" si="548"/>
        <v>0</v>
      </c>
      <c r="X544" s="161">
        <f t="shared" si="548"/>
        <v>0</v>
      </c>
      <c r="Y544" s="161">
        <f t="shared" si="548"/>
        <v>0</v>
      </c>
      <c r="Z544" s="161">
        <f t="shared" si="548"/>
        <v>0</v>
      </c>
      <c r="AA544" s="161">
        <f t="shared" si="548"/>
        <v>0</v>
      </c>
      <c r="AB544" s="161">
        <f t="shared" si="548"/>
        <v>0</v>
      </c>
      <c r="AC544" s="161">
        <f t="shared" si="548"/>
        <v>3</v>
      </c>
      <c r="AD544" s="164">
        <f t="shared" si="548"/>
        <v>9046200</v>
      </c>
      <c r="AE544" s="160">
        <f t="shared" si="548"/>
        <v>3</v>
      </c>
      <c r="AF544" s="161">
        <f t="shared" si="548"/>
        <v>9046200</v>
      </c>
      <c r="AG544" s="161">
        <f t="shared" si="548"/>
        <v>0</v>
      </c>
      <c r="AH544" s="162">
        <f t="shared" si="548"/>
        <v>0</v>
      </c>
    </row>
    <row r="545" spans="2:34" ht="21.75" customHeight="1" x14ac:dyDescent="0.15">
      <c r="B545" s="415" t="s">
        <v>183</v>
      </c>
      <c r="C545" s="416"/>
      <c r="D545" s="416"/>
      <c r="E545" s="417"/>
      <c r="F545" s="64" t="s">
        <v>87</v>
      </c>
      <c r="G545" s="25"/>
      <c r="H545" s="20"/>
      <c r="I545" s="20">
        <v>1</v>
      </c>
      <c r="J545" s="20">
        <v>208800</v>
      </c>
      <c r="K545" s="20"/>
      <c r="L545" s="20"/>
      <c r="M545" s="20"/>
      <c r="N545" s="20"/>
      <c r="O545" s="20">
        <f>G545+I545+K545+M545</f>
        <v>1</v>
      </c>
      <c r="P545" s="65">
        <f>H545+J545+L545+N545</f>
        <v>208800</v>
      </c>
      <c r="Q545" s="23"/>
      <c r="R545" s="20"/>
      <c r="S545" s="20"/>
      <c r="T545" s="20"/>
      <c r="U545" s="20">
        <v>3</v>
      </c>
      <c r="V545" s="20">
        <v>2921300</v>
      </c>
      <c r="W545" s="20"/>
      <c r="X545" s="20"/>
      <c r="Y545" s="20"/>
      <c r="Z545" s="20"/>
      <c r="AA545" s="20"/>
      <c r="AB545" s="20"/>
      <c r="AC545" s="20">
        <f>Q545+S545+U545+W545+Y545+AA545</f>
        <v>3</v>
      </c>
      <c r="AD545" s="66">
        <f>R545+T545+V545+X545+Z545+AB545</f>
        <v>2921300</v>
      </c>
      <c r="AE545" s="25">
        <f>O545+AC545</f>
        <v>4</v>
      </c>
      <c r="AF545" s="20">
        <f>P545+AD545</f>
        <v>3130100</v>
      </c>
      <c r="AG545" s="20"/>
      <c r="AH545" s="65"/>
    </row>
    <row r="546" spans="2:34" ht="21.75" customHeight="1" x14ac:dyDescent="0.15">
      <c r="B546" s="415"/>
      <c r="C546" s="416"/>
      <c r="D546" s="416"/>
      <c r="E546" s="417"/>
      <c r="F546" s="67" t="s">
        <v>88</v>
      </c>
      <c r="G546" s="68"/>
      <c r="H546" s="69"/>
      <c r="I546" s="69"/>
      <c r="J546" s="69"/>
      <c r="K546" s="69"/>
      <c r="L546" s="69"/>
      <c r="M546" s="69"/>
      <c r="N546" s="69"/>
      <c r="O546" s="69">
        <f>G546+I546+K546+M546</f>
        <v>0</v>
      </c>
      <c r="P546" s="70">
        <f t="shared" ref="P546:P547" si="549">H546+J546+L546+N546</f>
        <v>0</v>
      </c>
      <c r="Q546" s="71"/>
      <c r="R546" s="69"/>
      <c r="S546" s="69"/>
      <c r="T546" s="69"/>
      <c r="U546" s="69"/>
      <c r="V546" s="69"/>
      <c r="W546" s="69"/>
      <c r="X546" s="69"/>
      <c r="Y546" s="69"/>
      <c r="Z546" s="69"/>
      <c r="AA546" s="69"/>
      <c r="AB546" s="69"/>
      <c r="AC546" s="69">
        <f t="shared" ref="AC546:AD547" si="550">Q546+S546+U546+W546+Y546+AA546</f>
        <v>0</v>
      </c>
      <c r="AD546" s="72">
        <f t="shared" si="550"/>
        <v>0</v>
      </c>
      <c r="AE546" s="68">
        <f t="shared" ref="AE546:AF547" si="551">O546+AC546</f>
        <v>0</v>
      </c>
      <c r="AF546" s="69">
        <f t="shared" si="551"/>
        <v>0</v>
      </c>
      <c r="AG546" s="69"/>
      <c r="AH546" s="70"/>
    </row>
    <row r="547" spans="2:34" ht="21.75" customHeight="1" x14ac:dyDescent="0.15">
      <c r="B547" s="415"/>
      <c r="C547" s="416"/>
      <c r="D547" s="416"/>
      <c r="E547" s="417"/>
      <c r="F547" s="73" t="s">
        <v>9</v>
      </c>
      <c r="G547" s="74"/>
      <c r="H547" s="75"/>
      <c r="I547" s="75"/>
      <c r="J547" s="75"/>
      <c r="K547" s="75"/>
      <c r="L547" s="75"/>
      <c r="M547" s="75"/>
      <c r="N547" s="75"/>
      <c r="O547" s="75">
        <f>G547+I547+K547+M547</f>
        <v>0</v>
      </c>
      <c r="P547" s="76">
        <f t="shared" si="549"/>
        <v>0</v>
      </c>
      <c r="Q547" s="77"/>
      <c r="R547" s="75"/>
      <c r="S547" s="75"/>
      <c r="T547" s="75"/>
      <c r="U547" s="75"/>
      <c r="V547" s="75"/>
      <c r="W547" s="75"/>
      <c r="X547" s="75"/>
      <c r="Y547" s="75"/>
      <c r="Z547" s="75"/>
      <c r="AA547" s="75"/>
      <c r="AB547" s="75"/>
      <c r="AC547" s="75">
        <f t="shared" si="550"/>
        <v>0</v>
      </c>
      <c r="AD547" s="78">
        <f t="shared" si="550"/>
        <v>0</v>
      </c>
      <c r="AE547" s="74">
        <f t="shared" si="551"/>
        <v>0</v>
      </c>
      <c r="AF547" s="75">
        <f t="shared" si="551"/>
        <v>0</v>
      </c>
      <c r="AG547" s="79"/>
      <c r="AH547" s="118"/>
    </row>
    <row r="548" spans="2:34" ht="21.75" customHeight="1" thickBot="1" x14ac:dyDescent="0.2">
      <c r="B548" s="415"/>
      <c r="C548" s="416"/>
      <c r="D548" s="416"/>
      <c r="E548" s="417"/>
      <c r="F548" s="159" t="s">
        <v>15</v>
      </c>
      <c r="G548" s="160">
        <f>SUM(G545:G547)</f>
        <v>0</v>
      </c>
      <c r="H548" s="161">
        <f t="shared" ref="H548:AH548" si="552">SUM(H545:H547)</f>
        <v>0</v>
      </c>
      <c r="I548" s="161">
        <f t="shared" si="552"/>
        <v>1</v>
      </c>
      <c r="J548" s="161">
        <f t="shared" si="552"/>
        <v>208800</v>
      </c>
      <c r="K548" s="161">
        <f t="shared" si="552"/>
        <v>0</v>
      </c>
      <c r="L548" s="161">
        <f t="shared" si="552"/>
        <v>0</v>
      </c>
      <c r="M548" s="161">
        <f t="shared" si="552"/>
        <v>0</v>
      </c>
      <c r="N548" s="161">
        <f t="shared" si="552"/>
        <v>0</v>
      </c>
      <c r="O548" s="161">
        <f t="shared" si="552"/>
        <v>1</v>
      </c>
      <c r="P548" s="162">
        <f t="shared" si="552"/>
        <v>208800</v>
      </c>
      <c r="Q548" s="163">
        <f t="shared" si="552"/>
        <v>0</v>
      </c>
      <c r="R548" s="161">
        <f t="shared" si="552"/>
        <v>0</v>
      </c>
      <c r="S548" s="161">
        <f t="shared" si="552"/>
        <v>0</v>
      </c>
      <c r="T548" s="161">
        <f t="shared" si="552"/>
        <v>0</v>
      </c>
      <c r="U548" s="161">
        <f t="shared" si="552"/>
        <v>3</v>
      </c>
      <c r="V548" s="161">
        <f t="shared" si="552"/>
        <v>2921300</v>
      </c>
      <c r="W548" s="161">
        <f t="shared" si="552"/>
        <v>0</v>
      </c>
      <c r="X548" s="161">
        <f t="shared" si="552"/>
        <v>0</v>
      </c>
      <c r="Y548" s="161">
        <f t="shared" si="552"/>
        <v>0</v>
      </c>
      <c r="Z548" s="161">
        <f t="shared" si="552"/>
        <v>0</v>
      </c>
      <c r="AA548" s="161">
        <f t="shared" si="552"/>
        <v>0</v>
      </c>
      <c r="AB548" s="161">
        <f t="shared" si="552"/>
        <v>0</v>
      </c>
      <c r="AC548" s="161">
        <f t="shared" si="552"/>
        <v>3</v>
      </c>
      <c r="AD548" s="164">
        <f t="shared" si="552"/>
        <v>2921300</v>
      </c>
      <c r="AE548" s="160">
        <f t="shared" si="552"/>
        <v>4</v>
      </c>
      <c r="AF548" s="161">
        <f t="shared" si="552"/>
        <v>3130100</v>
      </c>
      <c r="AG548" s="161">
        <f t="shared" si="552"/>
        <v>0</v>
      </c>
      <c r="AH548" s="162">
        <f t="shared" si="552"/>
        <v>0</v>
      </c>
    </row>
    <row r="549" spans="2:34" ht="21.75" customHeight="1" x14ac:dyDescent="0.15">
      <c r="B549" s="424" t="s">
        <v>184</v>
      </c>
      <c r="C549" s="425"/>
      <c r="D549" s="425"/>
      <c r="E549" s="425"/>
      <c r="F549" s="64" t="s">
        <v>87</v>
      </c>
      <c r="G549" s="25"/>
      <c r="H549" s="20"/>
      <c r="I549" s="20">
        <v>2</v>
      </c>
      <c r="J549" s="20">
        <v>4186980</v>
      </c>
      <c r="K549" s="20"/>
      <c r="L549" s="20"/>
      <c r="M549" s="20"/>
      <c r="N549" s="20"/>
      <c r="O549" s="20">
        <f>G549+I549+K549+M549</f>
        <v>2</v>
      </c>
      <c r="P549" s="65">
        <f>H549+J549+L549+N549</f>
        <v>4186980</v>
      </c>
      <c r="Q549" s="23"/>
      <c r="R549" s="20"/>
      <c r="S549" s="20"/>
      <c r="T549" s="20"/>
      <c r="U549" s="20"/>
      <c r="V549" s="20"/>
      <c r="W549" s="20"/>
      <c r="X549" s="20"/>
      <c r="Y549" s="20"/>
      <c r="Z549" s="20"/>
      <c r="AA549" s="20"/>
      <c r="AB549" s="20"/>
      <c r="AC549" s="20">
        <f>Q549+S549+U549+W549+Y549+AA549</f>
        <v>0</v>
      </c>
      <c r="AD549" s="66">
        <f>R549+T549+V549+X549+Z549+AB549</f>
        <v>0</v>
      </c>
      <c r="AE549" s="25">
        <f>O549+AC549</f>
        <v>2</v>
      </c>
      <c r="AF549" s="20">
        <f>P549+AD549</f>
        <v>4186980</v>
      </c>
      <c r="AG549" s="20"/>
      <c r="AH549" s="65"/>
    </row>
    <row r="550" spans="2:34" ht="21.75" customHeight="1" x14ac:dyDescent="0.15">
      <c r="B550" s="415"/>
      <c r="C550" s="416"/>
      <c r="D550" s="416"/>
      <c r="E550" s="416"/>
      <c r="F550" s="67" t="s">
        <v>88</v>
      </c>
      <c r="G550" s="68"/>
      <c r="H550" s="69"/>
      <c r="I550" s="69"/>
      <c r="J550" s="69"/>
      <c r="K550" s="69"/>
      <c r="L550" s="69"/>
      <c r="M550" s="69"/>
      <c r="N550" s="69"/>
      <c r="O550" s="69">
        <f>G550+I550+K550+M550</f>
        <v>0</v>
      </c>
      <c r="P550" s="70">
        <f t="shared" ref="P550:P551" si="553">H550+J550+L550+N550</f>
        <v>0</v>
      </c>
      <c r="Q550" s="71"/>
      <c r="R550" s="69"/>
      <c r="S550" s="69"/>
      <c r="T550" s="69"/>
      <c r="U550" s="69"/>
      <c r="V550" s="69"/>
      <c r="W550" s="69"/>
      <c r="X550" s="69"/>
      <c r="Y550" s="69"/>
      <c r="Z550" s="69"/>
      <c r="AA550" s="69"/>
      <c r="AB550" s="69"/>
      <c r="AC550" s="69">
        <f t="shared" ref="AC550:AD551" si="554">Q550+S550+U550+W550+Y550+AA550</f>
        <v>0</v>
      </c>
      <c r="AD550" s="72">
        <f t="shared" si="554"/>
        <v>0</v>
      </c>
      <c r="AE550" s="68">
        <f t="shared" ref="AE550:AF551" si="555">O550+AC550</f>
        <v>0</v>
      </c>
      <c r="AF550" s="69">
        <f t="shared" si="555"/>
        <v>0</v>
      </c>
      <c r="AG550" s="69"/>
      <c r="AH550" s="70"/>
    </row>
    <row r="551" spans="2:34" ht="21.75" customHeight="1" x14ac:dyDescent="0.15">
      <c r="B551" s="415"/>
      <c r="C551" s="416"/>
      <c r="D551" s="416"/>
      <c r="E551" s="416"/>
      <c r="F551" s="73" t="s">
        <v>89</v>
      </c>
      <c r="G551" s="74"/>
      <c r="H551" s="75"/>
      <c r="I551" s="75"/>
      <c r="J551" s="75"/>
      <c r="K551" s="75"/>
      <c r="L551" s="75"/>
      <c r="M551" s="75"/>
      <c r="N551" s="75"/>
      <c r="O551" s="75">
        <f>G551+I551+K551+M551</f>
        <v>0</v>
      </c>
      <c r="P551" s="76">
        <f t="shared" si="553"/>
        <v>0</v>
      </c>
      <c r="Q551" s="77"/>
      <c r="R551" s="75"/>
      <c r="S551" s="75"/>
      <c r="T551" s="75"/>
      <c r="U551" s="75"/>
      <c r="V551" s="75"/>
      <c r="W551" s="75"/>
      <c r="X551" s="75"/>
      <c r="Y551" s="75"/>
      <c r="Z551" s="75"/>
      <c r="AA551" s="75"/>
      <c r="AB551" s="75"/>
      <c r="AC551" s="75">
        <f t="shared" si="554"/>
        <v>0</v>
      </c>
      <c r="AD551" s="78">
        <f t="shared" si="554"/>
        <v>0</v>
      </c>
      <c r="AE551" s="74">
        <f t="shared" si="555"/>
        <v>0</v>
      </c>
      <c r="AF551" s="75">
        <f t="shared" si="555"/>
        <v>0</v>
      </c>
      <c r="AG551" s="79"/>
      <c r="AH551" s="118"/>
    </row>
    <row r="552" spans="2:34" ht="21.75" customHeight="1" thickBot="1" x14ac:dyDescent="0.2">
      <c r="B552" s="426"/>
      <c r="C552" s="427"/>
      <c r="D552" s="427"/>
      <c r="E552" s="427"/>
      <c r="F552" s="159" t="s">
        <v>15</v>
      </c>
      <c r="G552" s="160">
        <f>SUM(G549:G551)</f>
        <v>0</v>
      </c>
      <c r="H552" s="161">
        <f t="shared" ref="H552:AH552" si="556">SUM(H549:H551)</f>
        <v>0</v>
      </c>
      <c r="I552" s="161">
        <f t="shared" si="556"/>
        <v>2</v>
      </c>
      <c r="J552" s="161">
        <f t="shared" si="556"/>
        <v>4186980</v>
      </c>
      <c r="K552" s="161">
        <f t="shared" si="556"/>
        <v>0</v>
      </c>
      <c r="L552" s="161">
        <f t="shared" si="556"/>
        <v>0</v>
      </c>
      <c r="M552" s="161">
        <f t="shared" si="556"/>
        <v>0</v>
      </c>
      <c r="N552" s="161">
        <f t="shared" si="556"/>
        <v>0</v>
      </c>
      <c r="O552" s="161">
        <f t="shared" si="556"/>
        <v>2</v>
      </c>
      <c r="P552" s="162">
        <f t="shared" si="556"/>
        <v>4186980</v>
      </c>
      <c r="Q552" s="163">
        <f t="shared" si="556"/>
        <v>0</v>
      </c>
      <c r="R552" s="161">
        <f t="shared" si="556"/>
        <v>0</v>
      </c>
      <c r="S552" s="161">
        <f t="shared" si="556"/>
        <v>0</v>
      </c>
      <c r="T552" s="161">
        <f t="shared" si="556"/>
        <v>0</v>
      </c>
      <c r="U552" s="161">
        <f t="shared" si="556"/>
        <v>0</v>
      </c>
      <c r="V552" s="161">
        <f t="shared" si="556"/>
        <v>0</v>
      </c>
      <c r="W552" s="161">
        <f t="shared" si="556"/>
        <v>0</v>
      </c>
      <c r="X552" s="161">
        <f t="shared" si="556"/>
        <v>0</v>
      </c>
      <c r="Y552" s="161">
        <f t="shared" si="556"/>
        <v>0</v>
      </c>
      <c r="Z552" s="161">
        <f t="shared" si="556"/>
        <v>0</v>
      </c>
      <c r="AA552" s="161">
        <f t="shared" si="556"/>
        <v>0</v>
      </c>
      <c r="AB552" s="161">
        <f t="shared" si="556"/>
        <v>0</v>
      </c>
      <c r="AC552" s="161">
        <f t="shared" si="556"/>
        <v>0</v>
      </c>
      <c r="AD552" s="164">
        <f t="shared" si="556"/>
        <v>0</v>
      </c>
      <c r="AE552" s="160">
        <f t="shared" si="556"/>
        <v>2</v>
      </c>
      <c r="AF552" s="161">
        <f t="shared" si="556"/>
        <v>4186980</v>
      </c>
      <c r="AG552" s="161">
        <f t="shared" si="556"/>
        <v>0</v>
      </c>
      <c r="AH552" s="162">
        <f t="shared" si="556"/>
        <v>0</v>
      </c>
    </row>
    <row r="553" spans="2:34" ht="21.75" customHeight="1" x14ac:dyDescent="0.15">
      <c r="B553" s="415" t="s">
        <v>185</v>
      </c>
      <c r="C553" s="416"/>
      <c r="D553" s="416"/>
      <c r="E553" s="417"/>
      <c r="F553" s="64" t="s">
        <v>87</v>
      </c>
      <c r="G553" s="25"/>
      <c r="H553" s="20"/>
      <c r="I553" s="20"/>
      <c r="J553" s="20"/>
      <c r="K553" s="20"/>
      <c r="L553" s="20"/>
      <c r="M553" s="20"/>
      <c r="N553" s="20"/>
      <c r="O553" s="20">
        <f>G553+I553+K553+M553</f>
        <v>0</v>
      </c>
      <c r="P553" s="65">
        <f>H553+J553+L553+N553</f>
        <v>0</v>
      </c>
      <c r="Q553" s="23"/>
      <c r="R553" s="20"/>
      <c r="S553" s="20"/>
      <c r="T553" s="20"/>
      <c r="U553" s="20"/>
      <c r="V553" s="20"/>
      <c r="W553" s="20"/>
      <c r="X553" s="20"/>
      <c r="Y553" s="20"/>
      <c r="Z553" s="20"/>
      <c r="AA553" s="20"/>
      <c r="AB553" s="20"/>
      <c r="AC553" s="20">
        <f>Q553+S553+U553+W553+Y553+AA553</f>
        <v>0</v>
      </c>
      <c r="AD553" s="66">
        <f>R553+T553+V553+X553+Z553+AB553</f>
        <v>0</v>
      </c>
      <c r="AE553" s="25">
        <f>O553+AC553</f>
        <v>0</v>
      </c>
      <c r="AF553" s="20">
        <f>P553+AD553</f>
        <v>0</v>
      </c>
      <c r="AG553" s="20"/>
      <c r="AH553" s="65"/>
    </row>
    <row r="554" spans="2:34" ht="21.75" customHeight="1" x14ac:dyDescent="0.15">
      <c r="B554" s="415"/>
      <c r="C554" s="416"/>
      <c r="D554" s="416"/>
      <c r="E554" s="417"/>
      <c r="F554" s="67" t="s">
        <v>88</v>
      </c>
      <c r="G554" s="68"/>
      <c r="H554" s="69"/>
      <c r="I554" s="69"/>
      <c r="J554" s="69"/>
      <c r="K554" s="69"/>
      <c r="L554" s="69"/>
      <c r="M554" s="69"/>
      <c r="N554" s="69"/>
      <c r="O554" s="69">
        <f>G554+I554+K554+M554</f>
        <v>0</v>
      </c>
      <c r="P554" s="70">
        <f t="shared" ref="P554:P555" si="557">H554+J554+L554+N554</f>
        <v>0</v>
      </c>
      <c r="Q554" s="71"/>
      <c r="R554" s="69"/>
      <c r="S554" s="69"/>
      <c r="T554" s="69"/>
      <c r="U554" s="69"/>
      <c r="V554" s="69"/>
      <c r="W554" s="69"/>
      <c r="X554" s="69"/>
      <c r="Y554" s="69"/>
      <c r="Z554" s="69"/>
      <c r="AA554" s="69"/>
      <c r="AB554" s="69"/>
      <c r="AC554" s="69">
        <f t="shared" ref="AC554:AD555" si="558">Q554+S554+U554+W554+Y554+AA554</f>
        <v>0</v>
      </c>
      <c r="AD554" s="72">
        <f t="shared" si="558"/>
        <v>0</v>
      </c>
      <c r="AE554" s="68">
        <f t="shared" ref="AE554:AF555" si="559">O554+AC554</f>
        <v>0</v>
      </c>
      <c r="AF554" s="69">
        <f t="shared" si="559"/>
        <v>0</v>
      </c>
      <c r="AG554" s="69"/>
      <c r="AH554" s="70"/>
    </row>
    <row r="555" spans="2:34" ht="21.75" customHeight="1" x14ac:dyDescent="0.15">
      <c r="B555" s="415"/>
      <c r="C555" s="416"/>
      <c r="D555" s="416"/>
      <c r="E555" s="417"/>
      <c r="F555" s="73" t="s">
        <v>89</v>
      </c>
      <c r="G555" s="74"/>
      <c r="H555" s="75"/>
      <c r="I555" s="75"/>
      <c r="J555" s="75"/>
      <c r="K555" s="75"/>
      <c r="L555" s="75"/>
      <c r="M555" s="75"/>
      <c r="N555" s="75"/>
      <c r="O555" s="75">
        <f>G555+I555+K555+M555</f>
        <v>0</v>
      </c>
      <c r="P555" s="76">
        <f t="shared" si="557"/>
        <v>0</v>
      </c>
      <c r="Q555" s="77"/>
      <c r="R555" s="75"/>
      <c r="S555" s="75"/>
      <c r="T555" s="75"/>
      <c r="U555" s="75"/>
      <c r="V555" s="75"/>
      <c r="W555" s="75"/>
      <c r="X555" s="75"/>
      <c r="Y555" s="75"/>
      <c r="Z555" s="75"/>
      <c r="AA555" s="75"/>
      <c r="AB555" s="75"/>
      <c r="AC555" s="75">
        <f t="shared" si="558"/>
        <v>0</v>
      </c>
      <c r="AD555" s="78">
        <f t="shared" si="558"/>
        <v>0</v>
      </c>
      <c r="AE555" s="74">
        <f t="shared" si="559"/>
        <v>0</v>
      </c>
      <c r="AF555" s="75">
        <f t="shared" si="559"/>
        <v>0</v>
      </c>
      <c r="AG555" s="79"/>
      <c r="AH555" s="118"/>
    </row>
    <row r="556" spans="2:34" ht="21.75" customHeight="1" thickBot="1" x14ac:dyDescent="0.2">
      <c r="B556" s="426"/>
      <c r="C556" s="427"/>
      <c r="D556" s="427"/>
      <c r="E556" s="434"/>
      <c r="F556" s="159" t="s">
        <v>15</v>
      </c>
      <c r="G556" s="160">
        <f>SUM(G553:G555)</f>
        <v>0</v>
      </c>
      <c r="H556" s="161">
        <f t="shared" ref="H556:AH556" si="560">SUM(H553:H555)</f>
        <v>0</v>
      </c>
      <c r="I556" s="161">
        <f t="shared" si="560"/>
        <v>0</v>
      </c>
      <c r="J556" s="161">
        <f t="shared" si="560"/>
        <v>0</v>
      </c>
      <c r="K556" s="161">
        <f t="shared" si="560"/>
        <v>0</v>
      </c>
      <c r="L556" s="161">
        <f t="shared" si="560"/>
        <v>0</v>
      </c>
      <c r="M556" s="161">
        <f t="shared" si="560"/>
        <v>0</v>
      </c>
      <c r="N556" s="161">
        <f t="shared" si="560"/>
        <v>0</v>
      </c>
      <c r="O556" s="161">
        <f t="shared" si="560"/>
        <v>0</v>
      </c>
      <c r="P556" s="162">
        <f t="shared" si="560"/>
        <v>0</v>
      </c>
      <c r="Q556" s="163">
        <f t="shared" si="560"/>
        <v>0</v>
      </c>
      <c r="R556" s="161">
        <f t="shared" si="560"/>
        <v>0</v>
      </c>
      <c r="S556" s="161">
        <f t="shared" si="560"/>
        <v>0</v>
      </c>
      <c r="T556" s="161">
        <f t="shared" si="560"/>
        <v>0</v>
      </c>
      <c r="U556" s="161">
        <f t="shared" si="560"/>
        <v>0</v>
      </c>
      <c r="V556" s="161">
        <f t="shared" si="560"/>
        <v>0</v>
      </c>
      <c r="W556" s="161">
        <f t="shared" si="560"/>
        <v>0</v>
      </c>
      <c r="X556" s="161">
        <f t="shared" si="560"/>
        <v>0</v>
      </c>
      <c r="Y556" s="161">
        <f t="shared" si="560"/>
        <v>0</v>
      </c>
      <c r="Z556" s="161">
        <f t="shared" si="560"/>
        <v>0</v>
      </c>
      <c r="AA556" s="161">
        <f t="shared" si="560"/>
        <v>0</v>
      </c>
      <c r="AB556" s="161">
        <f t="shared" si="560"/>
        <v>0</v>
      </c>
      <c r="AC556" s="161">
        <f t="shared" si="560"/>
        <v>0</v>
      </c>
      <c r="AD556" s="164">
        <f t="shared" si="560"/>
        <v>0</v>
      </c>
      <c r="AE556" s="160">
        <f t="shared" si="560"/>
        <v>0</v>
      </c>
      <c r="AF556" s="161">
        <f t="shared" si="560"/>
        <v>0</v>
      </c>
      <c r="AG556" s="161">
        <f t="shared" si="560"/>
        <v>0</v>
      </c>
      <c r="AH556" s="162">
        <f t="shared" si="560"/>
        <v>0</v>
      </c>
    </row>
    <row r="557" spans="2:34" ht="21.75" customHeight="1" x14ac:dyDescent="0.15">
      <c r="B557" s="415" t="s">
        <v>186</v>
      </c>
      <c r="C557" s="416"/>
      <c r="D557" s="416"/>
      <c r="E557" s="417"/>
      <c r="F557" s="64" t="s">
        <v>87</v>
      </c>
      <c r="G557" s="25"/>
      <c r="H557" s="20"/>
      <c r="I557" s="20"/>
      <c r="J557" s="20"/>
      <c r="K557" s="20"/>
      <c r="L557" s="20"/>
      <c r="M557" s="20"/>
      <c r="N557" s="20"/>
      <c r="O557" s="20">
        <f>G557+I557+K557+M557</f>
        <v>0</v>
      </c>
      <c r="P557" s="65">
        <f>H557+J557+L557+N557</f>
        <v>0</v>
      </c>
      <c r="Q557" s="23"/>
      <c r="R557" s="20"/>
      <c r="S557" s="20"/>
      <c r="T557" s="20"/>
      <c r="U557" s="20"/>
      <c r="V557" s="20"/>
      <c r="W557" s="20"/>
      <c r="X557" s="20"/>
      <c r="Y557" s="20"/>
      <c r="Z557" s="20"/>
      <c r="AA557" s="20"/>
      <c r="AB557" s="20"/>
      <c r="AC557" s="20">
        <f>Q557+S557+U557+W557+Y557+AA557</f>
        <v>0</v>
      </c>
      <c r="AD557" s="66">
        <f>R557+T557+V557+X557+Z557+AB557</f>
        <v>0</v>
      </c>
      <c r="AE557" s="25">
        <f>O557+AC557</f>
        <v>0</v>
      </c>
      <c r="AF557" s="20">
        <f>P557+AD557</f>
        <v>0</v>
      </c>
      <c r="AG557" s="20"/>
      <c r="AH557" s="65"/>
    </row>
    <row r="558" spans="2:34" ht="21.75" customHeight="1" x14ac:dyDescent="0.15">
      <c r="B558" s="415"/>
      <c r="C558" s="416"/>
      <c r="D558" s="416"/>
      <c r="E558" s="417"/>
      <c r="F558" s="67" t="s">
        <v>88</v>
      </c>
      <c r="G558" s="68"/>
      <c r="H558" s="69"/>
      <c r="I558" s="69"/>
      <c r="J558" s="69"/>
      <c r="K558" s="69"/>
      <c r="L558" s="69"/>
      <c r="M558" s="69"/>
      <c r="N558" s="69"/>
      <c r="O558" s="69">
        <f>G558+I558+K558+M558</f>
        <v>0</v>
      </c>
      <c r="P558" s="70">
        <f t="shared" ref="P558:P559" si="561">H558+J558+L558+N558</f>
        <v>0</v>
      </c>
      <c r="Q558" s="71"/>
      <c r="R558" s="69"/>
      <c r="S558" s="69"/>
      <c r="T558" s="69"/>
      <c r="U558" s="69"/>
      <c r="V558" s="69"/>
      <c r="W558" s="69"/>
      <c r="X558" s="69"/>
      <c r="Y558" s="69"/>
      <c r="Z558" s="69"/>
      <c r="AA558" s="69"/>
      <c r="AB558" s="69"/>
      <c r="AC558" s="69">
        <f t="shared" ref="AC558:AD559" si="562">Q558+S558+U558+W558+Y558+AA558</f>
        <v>0</v>
      </c>
      <c r="AD558" s="72">
        <f t="shared" si="562"/>
        <v>0</v>
      </c>
      <c r="AE558" s="68">
        <f t="shared" ref="AE558:AF559" si="563">O558+AC558</f>
        <v>0</v>
      </c>
      <c r="AF558" s="69">
        <f t="shared" si="563"/>
        <v>0</v>
      </c>
      <c r="AG558" s="69"/>
      <c r="AH558" s="70"/>
    </row>
    <row r="559" spans="2:34" ht="21.75" customHeight="1" x14ac:dyDescent="0.15">
      <c r="B559" s="415"/>
      <c r="C559" s="416"/>
      <c r="D559" s="416"/>
      <c r="E559" s="417"/>
      <c r="F559" s="73" t="s">
        <v>89</v>
      </c>
      <c r="G559" s="74"/>
      <c r="H559" s="75"/>
      <c r="I559" s="75"/>
      <c r="J559" s="75"/>
      <c r="K559" s="75"/>
      <c r="L559" s="75"/>
      <c r="M559" s="75"/>
      <c r="N559" s="75"/>
      <c r="O559" s="75">
        <f>G559+I559+K559+M559</f>
        <v>0</v>
      </c>
      <c r="P559" s="76">
        <f t="shared" si="561"/>
        <v>0</v>
      </c>
      <c r="Q559" s="77"/>
      <c r="R559" s="75"/>
      <c r="S559" s="75"/>
      <c r="T559" s="75"/>
      <c r="U559" s="75"/>
      <c r="V559" s="75"/>
      <c r="W559" s="75"/>
      <c r="X559" s="75"/>
      <c r="Y559" s="75"/>
      <c r="Z559" s="75"/>
      <c r="AA559" s="75"/>
      <c r="AB559" s="75"/>
      <c r="AC559" s="75">
        <f t="shared" si="562"/>
        <v>0</v>
      </c>
      <c r="AD559" s="78">
        <f t="shared" si="562"/>
        <v>0</v>
      </c>
      <c r="AE559" s="74">
        <f t="shared" si="563"/>
        <v>0</v>
      </c>
      <c r="AF559" s="75">
        <f t="shared" si="563"/>
        <v>0</v>
      </c>
      <c r="AG559" s="79"/>
      <c r="AH559" s="118"/>
    </row>
    <row r="560" spans="2:34" ht="21.75" customHeight="1" thickBot="1" x14ac:dyDescent="0.2">
      <c r="B560" s="426"/>
      <c r="C560" s="427"/>
      <c r="D560" s="427"/>
      <c r="E560" s="434"/>
      <c r="F560" s="159" t="s">
        <v>15</v>
      </c>
      <c r="G560" s="160">
        <f>SUM(G557:G559)</f>
        <v>0</v>
      </c>
      <c r="H560" s="161">
        <f t="shared" ref="H560:AH560" si="564">SUM(H557:H559)</f>
        <v>0</v>
      </c>
      <c r="I560" s="161">
        <f t="shared" si="564"/>
        <v>0</v>
      </c>
      <c r="J560" s="161">
        <f t="shared" si="564"/>
        <v>0</v>
      </c>
      <c r="K560" s="161">
        <f t="shared" si="564"/>
        <v>0</v>
      </c>
      <c r="L560" s="161">
        <f t="shared" si="564"/>
        <v>0</v>
      </c>
      <c r="M560" s="161">
        <f t="shared" si="564"/>
        <v>0</v>
      </c>
      <c r="N560" s="161">
        <f t="shared" si="564"/>
        <v>0</v>
      </c>
      <c r="O560" s="161">
        <f t="shared" si="564"/>
        <v>0</v>
      </c>
      <c r="P560" s="162">
        <f t="shared" si="564"/>
        <v>0</v>
      </c>
      <c r="Q560" s="163">
        <f t="shared" si="564"/>
        <v>0</v>
      </c>
      <c r="R560" s="161">
        <f t="shared" si="564"/>
        <v>0</v>
      </c>
      <c r="S560" s="161">
        <f t="shared" si="564"/>
        <v>0</v>
      </c>
      <c r="T560" s="161">
        <f t="shared" si="564"/>
        <v>0</v>
      </c>
      <c r="U560" s="161">
        <f t="shared" si="564"/>
        <v>0</v>
      </c>
      <c r="V560" s="161">
        <f t="shared" si="564"/>
        <v>0</v>
      </c>
      <c r="W560" s="161">
        <f t="shared" si="564"/>
        <v>0</v>
      </c>
      <c r="X560" s="161">
        <f t="shared" si="564"/>
        <v>0</v>
      </c>
      <c r="Y560" s="161">
        <f t="shared" si="564"/>
        <v>0</v>
      </c>
      <c r="Z560" s="161">
        <f t="shared" si="564"/>
        <v>0</v>
      </c>
      <c r="AA560" s="161">
        <f t="shared" si="564"/>
        <v>0</v>
      </c>
      <c r="AB560" s="161">
        <f t="shared" si="564"/>
        <v>0</v>
      </c>
      <c r="AC560" s="161">
        <f t="shared" si="564"/>
        <v>0</v>
      </c>
      <c r="AD560" s="164">
        <f t="shared" si="564"/>
        <v>0</v>
      </c>
      <c r="AE560" s="160">
        <f t="shared" si="564"/>
        <v>0</v>
      </c>
      <c r="AF560" s="161">
        <f t="shared" si="564"/>
        <v>0</v>
      </c>
      <c r="AG560" s="161">
        <f t="shared" si="564"/>
        <v>0</v>
      </c>
      <c r="AH560" s="162">
        <f t="shared" si="564"/>
        <v>0</v>
      </c>
    </row>
    <row r="561" spans="2:34" ht="21.75" customHeight="1" x14ac:dyDescent="0.15">
      <c r="B561" s="415" t="s">
        <v>187</v>
      </c>
      <c r="C561" s="416"/>
      <c r="D561" s="416"/>
      <c r="E561" s="417"/>
      <c r="F561" s="64" t="s">
        <v>87</v>
      </c>
      <c r="G561" s="25"/>
      <c r="H561" s="20"/>
      <c r="I561" s="20"/>
      <c r="J561" s="20"/>
      <c r="K561" s="20"/>
      <c r="L561" s="20"/>
      <c r="M561" s="20"/>
      <c r="N561" s="20"/>
      <c r="O561" s="20">
        <f>G561+I561+K561+M561</f>
        <v>0</v>
      </c>
      <c r="P561" s="65">
        <f>H561+J561+L561+N561</f>
        <v>0</v>
      </c>
      <c r="Q561" s="23"/>
      <c r="R561" s="20"/>
      <c r="S561" s="20"/>
      <c r="T561" s="20"/>
      <c r="U561" s="20"/>
      <c r="V561" s="20"/>
      <c r="W561" s="20"/>
      <c r="X561" s="20"/>
      <c r="Y561" s="20"/>
      <c r="Z561" s="20"/>
      <c r="AA561" s="20">
        <v>1</v>
      </c>
      <c r="AB561" s="329">
        <v>2883200</v>
      </c>
      <c r="AC561" s="20">
        <f>Q561+S561+U561+W561+Y561+AA561</f>
        <v>1</v>
      </c>
      <c r="AD561" s="66">
        <f>R561+T561+V561+X561+Z561+AB561</f>
        <v>2883200</v>
      </c>
      <c r="AE561" s="25">
        <f>O561+AC561</f>
        <v>1</v>
      </c>
      <c r="AF561" s="20">
        <f>P561+AD561</f>
        <v>2883200</v>
      </c>
      <c r="AG561" s="20">
        <v>1</v>
      </c>
      <c r="AH561" s="65">
        <v>2883200</v>
      </c>
    </row>
    <row r="562" spans="2:34" ht="21.75" customHeight="1" x14ac:dyDescent="0.15">
      <c r="B562" s="415"/>
      <c r="C562" s="416"/>
      <c r="D562" s="416"/>
      <c r="E562" s="417"/>
      <c r="F562" s="67" t="s">
        <v>88</v>
      </c>
      <c r="G562" s="68"/>
      <c r="H562" s="69"/>
      <c r="I562" s="69"/>
      <c r="J562" s="69"/>
      <c r="K562" s="69"/>
      <c r="L562" s="69"/>
      <c r="M562" s="69"/>
      <c r="N562" s="69"/>
      <c r="O562" s="69">
        <f>G562+I562+K562+M562</f>
        <v>0</v>
      </c>
      <c r="P562" s="70">
        <f t="shared" ref="P562:P563" si="565">H562+J562+L562+N562</f>
        <v>0</v>
      </c>
      <c r="Q562" s="71"/>
      <c r="R562" s="69"/>
      <c r="S562" s="69"/>
      <c r="T562" s="69"/>
      <c r="U562" s="69"/>
      <c r="V562" s="69"/>
      <c r="W562" s="69"/>
      <c r="X562" s="69"/>
      <c r="Y562" s="69"/>
      <c r="Z562" s="69"/>
      <c r="AA562" s="69"/>
      <c r="AB562" s="69"/>
      <c r="AC562" s="69">
        <f t="shared" ref="AC562:AD563" si="566">Q562+S562+U562+W562+Y562+AA562</f>
        <v>0</v>
      </c>
      <c r="AD562" s="72">
        <f t="shared" si="566"/>
        <v>0</v>
      </c>
      <c r="AE562" s="68">
        <f t="shared" ref="AE562:AF563" si="567">O562+AC562</f>
        <v>0</v>
      </c>
      <c r="AF562" s="69">
        <f t="shared" si="567"/>
        <v>0</v>
      </c>
      <c r="AG562" s="69"/>
      <c r="AH562" s="70"/>
    </row>
    <row r="563" spans="2:34" ht="21.75" customHeight="1" x14ac:dyDescent="0.15">
      <c r="B563" s="415"/>
      <c r="C563" s="416"/>
      <c r="D563" s="416"/>
      <c r="E563" s="417"/>
      <c r="F563" s="73" t="s">
        <v>89</v>
      </c>
      <c r="G563" s="74"/>
      <c r="H563" s="75"/>
      <c r="I563" s="75"/>
      <c r="J563" s="75"/>
      <c r="K563" s="75"/>
      <c r="L563" s="75"/>
      <c r="M563" s="75"/>
      <c r="N563" s="75"/>
      <c r="O563" s="75">
        <f>G563+I563+K563+M563</f>
        <v>0</v>
      </c>
      <c r="P563" s="76">
        <f t="shared" si="565"/>
        <v>0</v>
      </c>
      <c r="Q563" s="77"/>
      <c r="R563" s="75"/>
      <c r="S563" s="75"/>
      <c r="T563" s="75"/>
      <c r="U563" s="75"/>
      <c r="V563" s="75"/>
      <c r="W563" s="75"/>
      <c r="X563" s="75"/>
      <c r="Y563" s="75"/>
      <c r="Z563" s="75"/>
      <c r="AA563" s="75"/>
      <c r="AB563" s="75"/>
      <c r="AC563" s="75">
        <f t="shared" si="566"/>
        <v>0</v>
      </c>
      <c r="AD563" s="78">
        <f t="shared" si="566"/>
        <v>0</v>
      </c>
      <c r="AE563" s="74">
        <f t="shared" si="567"/>
        <v>0</v>
      </c>
      <c r="AF563" s="75">
        <f t="shared" si="567"/>
        <v>0</v>
      </c>
      <c r="AG563" s="79"/>
      <c r="AH563" s="118"/>
    </row>
    <row r="564" spans="2:34" ht="21.75" customHeight="1" thickBot="1" x14ac:dyDescent="0.2">
      <c r="B564" s="426"/>
      <c r="C564" s="427"/>
      <c r="D564" s="427"/>
      <c r="E564" s="434"/>
      <c r="F564" s="159" t="s">
        <v>15</v>
      </c>
      <c r="G564" s="160">
        <f>SUM(G561:G563)</f>
        <v>0</v>
      </c>
      <c r="H564" s="161">
        <f t="shared" ref="H564:AH564" si="568">SUM(H561:H563)</f>
        <v>0</v>
      </c>
      <c r="I564" s="161">
        <f t="shared" si="568"/>
        <v>0</v>
      </c>
      <c r="J564" s="161">
        <f t="shared" si="568"/>
        <v>0</v>
      </c>
      <c r="K564" s="161">
        <f t="shared" si="568"/>
        <v>0</v>
      </c>
      <c r="L564" s="161">
        <f t="shared" si="568"/>
        <v>0</v>
      </c>
      <c r="M564" s="161">
        <f t="shared" si="568"/>
        <v>0</v>
      </c>
      <c r="N564" s="161">
        <f t="shared" si="568"/>
        <v>0</v>
      </c>
      <c r="O564" s="161">
        <f t="shared" si="568"/>
        <v>0</v>
      </c>
      <c r="P564" s="162">
        <f t="shared" si="568"/>
        <v>0</v>
      </c>
      <c r="Q564" s="163">
        <f t="shared" si="568"/>
        <v>0</v>
      </c>
      <c r="R564" s="161">
        <f t="shared" si="568"/>
        <v>0</v>
      </c>
      <c r="S564" s="161">
        <f t="shared" si="568"/>
        <v>0</v>
      </c>
      <c r="T564" s="161">
        <f t="shared" si="568"/>
        <v>0</v>
      </c>
      <c r="U564" s="161">
        <f t="shared" si="568"/>
        <v>0</v>
      </c>
      <c r="V564" s="161">
        <f t="shared" si="568"/>
        <v>0</v>
      </c>
      <c r="W564" s="161">
        <f t="shared" si="568"/>
        <v>0</v>
      </c>
      <c r="X564" s="161">
        <f t="shared" si="568"/>
        <v>0</v>
      </c>
      <c r="Y564" s="161">
        <f t="shared" si="568"/>
        <v>0</v>
      </c>
      <c r="Z564" s="161">
        <f t="shared" si="568"/>
        <v>0</v>
      </c>
      <c r="AA564" s="161">
        <f t="shared" si="568"/>
        <v>1</v>
      </c>
      <c r="AB564" s="161">
        <f t="shared" si="568"/>
        <v>2883200</v>
      </c>
      <c r="AC564" s="161">
        <f t="shared" si="568"/>
        <v>1</v>
      </c>
      <c r="AD564" s="164">
        <f t="shared" si="568"/>
        <v>2883200</v>
      </c>
      <c r="AE564" s="160">
        <f t="shared" si="568"/>
        <v>1</v>
      </c>
      <c r="AF564" s="161">
        <f t="shared" si="568"/>
        <v>2883200</v>
      </c>
      <c r="AG564" s="161">
        <f t="shared" si="568"/>
        <v>1</v>
      </c>
      <c r="AH564" s="162">
        <f t="shared" si="568"/>
        <v>2883200</v>
      </c>
    </row>
    <row r="565" spans="2:34" ht="21.75" customHeight="1" x14ac:dyDescent="0.15">
      <c r="B565" s="415" t="s">
        <v>188</v>
      </c>
      <c r="C565" s="416"/>
      <c r="D565" s="416"/>
      <c r="E565" s="417"/>
      <c r="F565" s="64" t="s">
        <v>87</v>
      </c>
      <c r="G565" s="25">
        <v>1</v>
      </c>
      <c r="H565" s="20">
        <v>98928</v>
      </c>
      <c r="I565" s="20"/>
      <c r="J565" s="20"/>
      <c r="K565" s="20"/>
      <c r="L565" s="20"/>
      <c r="M565" s="20">
        <v>7</v>
      </c>
      <c r="N565" s="20">
        <v>173750</v>
      </c>
      <c r="O565" s="20">
        <f>G565+I565+K565+M565</f>
        <v>8</v>
      </c>
      <c r="P565" s="65">
        <f>H565+J565+L565+N565</f>
        <v>272678</v>
      </c>
      <c r="Q565" s="23"/>
      <c r="R565" s="20"/>
      <c r="S565" s="20"/>
      <c r="T565" s="20"/>
      <c r="U565" s="20"/>
      <c r="V565" s="20"/>
      <c r="W565" s="20"/>
      <c r="X565" s="20"/>
      <c r="Y565" s="20"/>
      <c r="Z565" s="20"/>
      <c r="AA565" s="20"/>
      <c r="AB565" s="20"/>
      <c r="AC565" s="20">
        <f>Q565+S565+U565+W565+Y565+AA565</f>
        <v>0</v>
      </c>
      <c r="AD565" s="66">
        <f>R565+T565+V565+X565+Z565+AB565</f>
        <v>0</v>
      </c>
      <c r="AE565" s="25">
        <f>O565+AC565</f>
        <v>8</v>
      </c>
      <c r="AF565" s="20">
        <f>P565+AD565</f>
        <v>272678</v>
      </c>
      <c r="AG565" s="20">
        <v>8</v>
      </c>
      <c r="AH565" s="65">
        <v>272678</v>
      </c>
    </row>
    <row r="566" spans="2:34" ht="21.75" customHeight="1" x14ac:dyDescent="0.15">
      <c r="B566" s="415"/>
      <c r="C566" s="416"/>
      <c r="D566" s="416"/>
      <c r="E566" s="417"/>
      <c r="F566" s="67" t="s">
        <v>88</v>
      </c>
      <c r="G566" s="68"/>
      <c r="H566" s="69"/>
      <c r="I566" s="69"/>
      <c r="J566" s="69"/>
      <c r="K566" s="69"/>
      <c r="L566" s="69"/>
      <c r="M566" s="69"/>
      <c r="N566" s="69"/>
      <c r="O566" s="69">
        <f>G566+I566+K566+M566</f>
        <v>0</v>
      </c>
      <c r="P566" s="70">
        <f t="shared" ref="P566:P567" si="569">H566+J566+L566+N566</f>
        <v>0</v>
      </c>
      <c r="Q566" s="71"/>
      <c r="R566" s="69"/>
      <c r="S566" s="69"/>
      <c r="T566" s="69"/>
      <c r="U566" s="69"/>
      <c r="V566" s="69"/>
      <c r="W566" s="69"/>
      <c r="X566" s="69"/>
      <c r="Y566" s="69"/>
      <c r="Z566" s="69"/>
      <c r="AA566" s="69"/>
      <c r="AB566" s="69"/>
      <c r="AC566" s="69">
        <f t="shared" ref="AC566:AD567" si="570">Q566+S566+U566+W566+Y566+AA566</f>
        <v>0</v>
      </c>
      <c r="AD566" s="72">
        <f t="shared" si="570"/>
        <v>0</v>
      </c>
      <c r="AE566" s="68">
        <f t="shared" ref="AE566:AF567" si="571">O566+AC566</f>
        <v>0</v>
      </c>
      <c r="AF566" s="69">
        <f t="shared" si="571"/>
        <v>0</v>
      </c>
      <c r="AG566" s="69"/>
      <c r="AH566" s="70"/>
    </row>
    <row r="567" spans="2:34" ht="21.75" customHeight="1" x14ac:dyDescent="0.15">
      <c r="B567" s="415"/>
      <c r="C567" s="416"/>
      <c r="D567" s="416"/>
      <c r="E567" s="417"/>
      <c r="F567" s="73" t="s">
        <v>89</v>
      </c>
      <c r="G567" s="74"/>
      <c r="H567" s="75"/>
      <c r="I567" s="75"/>
      <c r="J567" s="75"/>
      <c r="K567" s="75"/>
      <c r="L567" s="75"/>
      <c r="M567" s="75"/>
      <c r="N567" s="75"/>
      <c r="O567" s="75">
        <f>G567+I567+K567+M567</f>
        <v>0</v>
      </c>
      <c r="P567" s="76">
        <f t="shared" si="569"/>
        <v>0</v>
      </c>
      <c r="Q567" s="77"/>
      <c r="R567" s="75"/>
      <c r="S567" s="75"/>
      <c r="T567" s="75"/>
      <c r="U567" s="75"/>
      <c r="V567" s="75"/>
      <c r="W567" s="75"/>
      <c r="X567" s="75"/>
      <c r="Y567" s="75"/>
      <c r="Z567" s="75"/>
      <c r="AA567" s="75"/>
      <c r="AB567" s="75"/>
      <c r="AC567" s="75">
        <f t="shared" si="570"/>
        <v>0</v>
      </c>
      <c r="AD567" s="78">
        <f t="shared" si="570"/>
        <v>0</v>
      </c>
      <c r="AE567" s="74">
        <f t="shared" si="571"/>
        <v>0</v>
      </c>
      <c r="AF567" s="75">
        <f t="shared" si="571"/>
        <v>0</v>
      </c>
      <c r="AG567" s="79"/>
      <c r="AH567" s="118"/>
    </row>
    <row r="568" spans="2:34" ht="21.75" customHeight="1" thickBot="1" x14ac:dyDescent="0.2">
      <c r="B568" s="415"/>
      <c r="C568" s="416"/>
      <c r="D568" s="416"/>
      <c r="E568" s="417"/>
      <c r="F568" s="159" t="s">
        <v>15</v>
      </c>
      <c r="G568" s="160">
        <f>SUM(G565:G567)</f>
        <v>1</v>
      </c>
      <c r="H568" s="161">
        <f t="shared" ref="H568:AH568" si="572">SUM(H565:H567)</f>
        <v>98928</v>
      </c>
      <c r="I568" s="161">
        <f t="shared" si="572"/>
        <v>0</v>
      </c>
      <c r="J568" s="161">
        <f t="shared" si="572"/>
        <v>0</v>
      </c>
      <c r="K568" s="161">
        <f t="shared" si="572"/>
        <v>0</v>
      </c>
      <c r="L568" s="161">
        <f t="shared" si="572"/>
        <v>0</v>
      </c>
      <c r="M568" s="161">
        <f t="shared" si="572"/>
        <v>7</v>
      </c>
      <c r="N568" s="161">
        <f t="shared" si="572"/>
        <v>173750</v>
      </c>
      <c r="O568" s="161">
        <f t="shared" si="572"/>
        <v>8</v>
      </c>
      <c r="P568" s="162">
        <f t="shared" si="572"/>
        <v>272678</v>
      </c>
      <c r="Q568" s="163">
        <f t="shared" si="572"/>
        <v>0</v>
      </c>
      <c r="R568" s="161">
        <f t="shared" si="572"/>
        <v>0</v>
      </c>
      <c r="S568" s="161">
        <f t="shared" si="572"/>
        <v>0</v>
      </c>
      <c r="T568" s="161">
        <f t="shared" si="572"/>
        <v>0</v>
      </c>
      <c r="U568" s="161">
        <f t="shared" si="572"/>
        <v>0</v>
      </c>
      <c r="V568" s="161">
        <f t="shared" si="572"/>
        <v>0</v>
      </c>
      <c r="W568" s="161">
        <f t="shared" si="572"/>
        <v>0</v>
      </c>
      <c r="X568" s="161">
        <f t="shared" si="572"/>
        <v>0</v>
      </c>
      <c r="Y568" s="161">
        <f t="shared" si="572"/>
        <v>0</v>
      </c>
      <c r="Z568" s="161">
        <f t="shared" si="572"/>
        <v>0</v>
      </c>
      <c r="AA568" s="161">
        <f t="shared" si="572"/>
        <v>0</v>
      </c>
      <c r="AB568" s="161">
        <f t="shared" si="572"/>
        <v>0</v>
      </c>
      <c r="AC568" s="161">
        <f t="shared" si="572"/>
        <v>0</v>
      </c>
      <c r="AD568" s="164">
        <f t="shared" si="572"/>
        <v>0</v>
      </c>
      <c r="AE568" s="160">
        <f t="shared" si="572"/>
        <v>8</v>
      </c>
      <c r="AF568" s="161">
        <f t="shared" si="572"/>
        <v>272678</v>
      </c>
      <c r="AG568" s="161">
        <f t="shared" si="572"/>
        <v>8</v>
      </c>
      <c r="AH568" s="162">
        <f t="shared" si="572"/>
        <v>272678</v>
      </c>
    </row>
    <row r="569" spans="2:34" ht="21.75" customHeight="1" x14ac:dyDescent="0.15">
      <c r="B569" s="424" t="s">
        <v>189</v>
      </c>
      <c r="C569" s="425"/>
      <c r="D569" s="425"/>
      <c r="E569" s="425"/>
      <c r="F569" s="64" t="s">
        <v>87</v>
      </c>
      <c r="G569" s="25">
        <v>0</v>
      </c>
      <c r="H569" s="20">
        <v>0</v>
      </c>
      <c r="I569" s="20">
        <v>0</v>
      </c>
      <c r="J569" s="20">
        <v>0</v>
      </c>
      <c r="K569" s="20">
        <v>0</v>
      </c>
      <c r="L569" s="20">
        <v>0</v>
      </c>
      <c r="M569" s="20">
        <v>0</v>
      </c>
      <c r="N569" s="20">
        <v>0</v>
      </c>
      <c r="O569" s="20">
        <v>0</v>
      </c>
      <c r="P569" s="65">
        <v>0</v>
      </c>
      <c r="Q569" s="23">
        <v>0</v>
      </c>
      <c r="R569" s="20">
        <v>0</v>
      </c>
      <c r="S569" s="20">
        <v>0</v>
      </c>
      <c r="T569" s="20">
        <v>0</v>
      </c>
      <c r="U569" s="20">
        <v>0</v>
      </c>
      <c r="V569" s="20">
        <v>0</v>
      </c>
      <c r="W569" s="20">
        <v>0</v>
      </c>
      <c r="X569" s="20">
        <v>0</v>
      </c>
      <c r="Y569" s="20">
        <v>0</v>
      </c>
      <c r="Z569" s="20">
        <v>0</v>
      </c>
      <c r="AA569" s="20">
        <v>0</v>
      </c>
      <c r="AB569" s="20">
        <v>0</v>
      </c>
      <c r="AC569" s="20">
        <v>0</v>
      </c>
      <c r="AD569" s="66">
        <v>0</v>
      </c>
      <c r="AE569" s="25">
        <v>0</v>
      </c>
      <c r="AF569" s="20">
        <v>0</v>
      </c>
      <c r="AG569" s="20">
        <v>0</v>
      </c>
      <c r="AH569" s="65">
        <v>0</v>
      </c>
    </row>
    <row r="570" spans="2:34" ht="21.75" customHeight="1" x14ac:dyDescent="0.15">
      <c r="B570" s="415"/>
      <c r="C570" s="416"/>
      <c r="D570" s="416"/>
      <c r="E570" s="416"/>
      <c r="F570" s="67" t="s">
        <v>88</v>
      </c>
      <c r="G570" s="68"/>
      <c r="H570" s="69"/>
      <c r="I570" s="69"/>
      <c r="J570" s="69"/>
      <c r="K570" s="69"/>
      <c r="L570" s="69"/>
      <c r="M570" s="69"/>
      <c r="N570" s="69"/>
      <c r="O570" s="69">
        <f>G570+I570+K570+M570</f>
        <v>0</v>
      </c>
      <c r="P570" s="70">
        <f t="shared" ref="P570:P571" si="573">H570+J570+L570+N570</f>
        <v>0</v>
      </c>
      <c r="Q570" s="71"/>
      <c r="R570" s="69"/>
      <c r="S570" s="69"/>
      <c r="T570" s="69"/>
      <c r="U570" s="69"/>
      <c r="V570" s="69"/>
      <c r="W570" s="69"/>
      <c r="X570" s="69"/>
      <c r="Y570" s="69"/>
      <c r="Z570" s="69"/>
      <c r="AA570" s="69"/>
      <c r="AB570" s="69"/>
      <c r="AC570" s="69">
        <f t="shared" ref="AC570:AD571" si="574">Q570+S570+U570+W570+Y570+AA570</f>
        <v>0</v>
      </c>
      <c r="AD570" s="72">
        <f t="shared" si="574"/>
        <v>0</v>
      </c>
      <c r="AE570" s="68">
        <f t="shared" ref="AE570:AF571" si="575">O570+AC570</f>
        <v>0</v>
      </c>
      <c r="AF570" s="69">
        <f t="shared" si="575"/>
        <v>0</v>
      </c>
      <c r="AG570" s="69"/>
      <c r="AH570" s="70"/>
    </row>
    <row r="571" spans="2:34" ht="21.75" customHeight="1" x14ac:dyDescent="0.15">
      <c r="B571" s="415"/>
      <c r="C571" s="416"/>
      <c r="D571" s="416"/>
      <c r="E571" s="416"/>
      <c r="F571" s="73" t="s">
        <v>89</v>
      </c>
      <c r="G571" s="74"/>
      <c r="H571" s="75"/>
      <c r="I571" s="75"/>
      <c r="J571" s="75"/>
      <c r="K571" s="75"/>
      <c r="L571" s="75"/>
      <c r="M571" s="75"/>
      <c r="N571" s="75"/>
      <c r="O571" s="75">
        <f>G571+I571+K571+M571</f>
        <v>0</v>
      </c>
      <c r="P571" s="76">
        <f t="shared" si="573"/>
        <v>0</v>
      </c>
      <c r="Q571" s="77"/>
      <c r="R571" s="75"/>
      <c r="S571" s="75"/>
      <c r="T571" s="75"/>
      <c r="U571" s="75"/>
      <c r="V571" s="75"/>
      <c r="W571" s="75"/>
      <c r="X571" s="75"/>
      <c r="Y571" s="75"/>
      <c r="Z571" s="75"/>
      <c r="AA571" s="75"/>
      <c r="AB571" s="75"/>
      <c r="AC571" s="75">
        <f t="shared" si="574"/>
        <v>0</v>
      </c>
      <c r="AD571" s="78">
        <f t="shared" si="574"/>
        <v>0</v>
      </c>
      <c r="AE571" s="74">
        <f t="shared" si="575"/>
        <v>0</v>
      </c>
      <c r="AF571" s="75">
        <f t="shared" si="575"/>
        <v>0</v>
      </c>
      <c r="AG571" s="79"/>
      <c r="AH571" s="118"/>
    </row>
    <row r="572" spans="2:34" ht="21.75" customHeight="1" thickBot="1" x14ac:dyDescent="0.2">
      <c r="B572" s="426"/>
      <c r="C572" s="427"/>
      <c r="D572" s="427"/>
      <c r="E572" s="427"/>
      <c r="F572" s="159" t="s">
        <v>15</v>
      </c>
      <c r="G572" s="160">
        <f>SUM(G569:G571)</f>
        <v>0</v>
      </c>
      <c r="H572" s="161">
        <f t="shared" ref="H572:AH572" si="576">SUM(H569:H571)</f>
        <v>0</v>
      </c>
      <c r="I572" s="161">
        <f t="shared" si="576"/>
        <v>0</v>
      </c>
      <c r="J572" s="161">
        <f t="shared" si="576"/>
        <v>0</v>
      </c>
      <c r="K572" s="161">
        <f t="shared" si="576"/>
        <v>0</v>
      </c>
      <c r="L572" s="161">
        <f t="shared" si="576"/>
        <v>0</v>
      </c>
      <c r="M572" s="161">
        <f t="shared" si="576"/>
        <v>0</v>
      </c>
      <c r="N572" s="161">
        <f t="shared" si="576"/>
        <v>0</v>
      </c>
      <c r="O572" s="161">
        <f t="shared" si="576"/>
        <v>0</v>
      </c>
      <c r="P572" s="162">
        <f t="shared" si="576"/>
        <v>0</v>
      </c>
      <c r="Q572" s="163">
        <f t="shared" si="576"/>
        <v>0</v>
      </c>
      <c r="R572" s="161">
        <f t="shared" si="576"/>
        <v>0</v>
      </c>
      <c r="S572" s="161">
        <f t="shared" si="576"/>
        <v>0</v>
      </c>
      <c r="T572" s="161">
        <f t="shared" si="576"/>
        <v>0</v>
      </c>
      <c r="U572" s="161">
        <f t="shared" si="576"/>
        <v>0</v>
      </c>
      <c r="V572" s="161">
        <f t="shared" si="576"/>
        <v>0</v>
      </c>
      <c r="W572" s="161">
        <f t="shared" si="576"/>
        <v>0</v>
      </c>
      <c r="X572" s="161">
        <f t="shared" si="576"/>
        <v>0</v>
      </c>
      <c r="Y572" s="161">
        <f t="shared" si="576"/>
        <v>0</v>
      </c>
      <c r="Z572" s="161">
        <f t="shared" si="576"/>
        <v>0</v>
      </c>
      <c r="AA572" s="161">
        <f t="shared" si="576"/>
        <v>0</v>
      </c>
      <c r="AB572" s="161">
        <f t="shared" si="576"/>
        <v>0</v>
      </c>
      <c r="AC572" s="161">
        <f t="shared" si="576"/>
        <v>0</v>
      </c>
      <c r="AD572" s="164">
        <f t="shared" si="576"/>
        <v>0</v>
      </c>
      <c r="AE572" s="160">
        <f t="shared" si="576"/>
        <v>0</v>
      </c>
      <c r="AF572" s="161">
        <f t="shared" si="576"/>
        <v>0</v>
      </c>
      <c r="AG572" s="161">
        <f t="shared" si="576"/>
        <v>0</v>
      </c>
      <c r="AH572" s="162">
        <f t="shared" si="576"/>
        <v>0</v>
      </c>
    </row>
    <row r="573" spans="2:34" ht="21.75" customHeight="1" x14ac:dyDescent="0.15">
      <c r="B573" s="415" t="s">
        <v>190</v>
      </c>
      <c r="C573" s="416"/>
      <c r="D573" s="416"/>
      <c r="E573" s="417"/>
      <c r="F573" s="64" t="s">
        <v>87</v>
      </c>
      <c r="G573" s="330"/>
      <c r="H573" s="331"/>
      <c r="I573" s="331"/>
      <c r="J573" s="331"/>
      <c r="K573" s="331"/>
      <c r="L573" s="331"/>
      <c r="M573" s="331"/>
      <c r="N573" s="331"/>
      <c r="O573" s="331">
        <f>G573+I573+K573+M573</f>
        <v>0</v>
      </c>
      <c r="P573" s="332">
        <f>H573+J573+L573+N573</f>
        <v>0</v>
      </c>
      <c r="Q573" s="333"/>
      <c r="R573" s="331"/>
      <c r="S573" s="331"/>
      <c r="T573" s="331"/>
      <c r="U573" s="331">
        <v>1</v>
      </c>
      <c r="V573" s="331">
        <v>10227600</v>
      </c>
      <c r="W573" s="331"/>
      <c r="X573" s="331"/>
      <c r="Y573" s="331"/>
      <c r="Z573" s="331"/>
      <c r="AA573" s="331"/>
      <c r="AB573" s="331"/>
      <c r="AC573" s="331">
        <f>Q573+S573+U573+W573+Y573+AA573</f>
        <v>1</v>
      </c>
      <c r="AD573" s="334">
        <f>R573+T573+V573+X573+Z573+AB573</f>
        <v>10227600</v>
      </c>
      <c r="AE573" s="330">
        <f>O573+AC573</f>
        <v>1</v>
      </c>
      <c r="AF573" s="331">
        <f>P573+AD573</f>
        <v>10227600</v>
      </c>
      <c r="AG573" s="331">
        <v>1</v>
      </c>
      <c r="AH573" s="332">
        <v>10227600</v>
      </c>
    </row>
    <row r="574" spans="2:34" ht="21.75" customHeight="1" x14ac:dyDescent="0.15">
      <c r="B574" s="415"/>
      <c r="C574" s="416"/>
      <c r="D574" s="416"/>
      <c r="E574" s="417"/>
      <c r="F574" s="67" t="s">
        <v>88</v>
      </c>
      <c r="G574" s="335"/>
      <c r="H574" s="336"/>
      <c r="I574" s="336"/>
      <c r="J574" s="336"/>
      <c r="K574" s="336"/>
      <c r="L574" s="336"/>
      <c r="M574" s="336"/>
      <c r="N574" s="336"/>
      <c r="O574" s="336">
        <f>G574+I574+K574+M574</f>
        <v>0</v>
      </c>
      <c r="P574" s="337">
        <f t="shared" ref="P574:P575" si="577">H574+J574+L574+N574</f>
        <v>0</v>
      </c>
      <c r="Q574" s="338"/>
      <c r="R574" s="336"/>
      <c r="S574" s="336"/>
      <c r="T574" s="336"/>
      <c r="U574" s="336"/>
      <c r="V574" s="336"/>
      <c r="W574" s="336"/>
      <c r="X574" s="336"/>
      <c r="Y574" s="336"/>
      <c r="Z574" s="336"/>
      <c r="AA574" s="336"/>
      <c r="AB574" s="336"/>
      <c r="AC574" s="336">
        <f t="shared" ref="AC574:AD575" si="578">Q574+S574+U574+W574+Y574+AA574</f>
        <v>0</v>
      </c>
      <c r="AD574" s="339">
        <f t="shared" si="578"/>
        <v>0</v>
      </c>
      <c r="AE574" s="335">
        <f t="shared" ref="AE574:AF575" si="579">O574+AC574</f>
        <v>0</v>
      </c>
      <c r="AF574" s="336">
        <f t="shared" si="579"/>
        <v>0</v>
      </c>
      <c r="AG574" s="336"/>
      <c r="AH574" s="337"/>
    </row>
    <row r="575" spans="2:34" ht="21.75" customHeight="1" x14ac:dyDescent="0.15">
      <c r="B575" s="415"/>
      <c r="C575" s="416"/>
      <c r="D575" s="416"/>
      <c r="E575" s="417"/>
      <c r="F575" s="73" t="s">
        <v>89</v>
      </c>
      <c r="G575" s="340"/>
      <c r="H575" s="341"/>
      <c r="I575" s="341"/>
      <c r="J575" s="341"/>
      <c r="K575" s="341"/>
      <c r="L575" s="341"/>
      <c r="M575" s="341"/>
      <c r="N575" s="341"/>
      <c r="O575" s="341">
        <f>G575+I575+K575+M575</f>
        <v>0</v>
      </c>
      <c r="P575" s="342">
        <f t="shared" si="577"/>
        <v>0</v>
      </c>
      <c r="Q575" s="343"/>
      <c r="R575" s="341"/>
      <c r="S575" s="341"/>
      <c r="T575" s="341"/>
      <c r="U575" s="341"/>
      <c r="V575" s="341"/>
      <c r="W575" s="341"/>
      <c r="X575" s="341"/>
      <c r="Y575" s="341"/>
      <c r="Z575" s="341"/>
      <c r="AA575" s="341"/>
      <c r="AB575" s="341"/>
      <c r="AC575" s="341">
        <f t="shared" si="578"/>
        <v>0</v>
      </c>
      <c r="AD575" s="344">
        <f t="shared" si="578"/>
        <v>0</v>
      </c>
      <c r="AE575" s="340">
        <f t="shared" si="579"/>
        <v>0</v>
      </c>
      <c r="AF575" s="341">
        <f t="shared" si="579"/>
        <v>0</v>
      </c>
      <c r="AG575" s="345"/>
      <c r="AH575" s="346"/>
    </row>
    <row r="576" spans="2:34" ht="21.75" customHeight="1" thickBot="1" x14ac:dyDescent="0.2">
      <c r="B576" s="415"/>
      <c r="C576" s="416"/>
      <c r="D576" s="416"/>
      <c r="E576" s="417"/>
      <c r="F576" s="159" t="s">
        <v>15</v>
      </c>
      <c r="G576" s="347">
        <f>SUM(G573:G575)</f>
        <v>0</v>
      </c>
      <c r="H576" s="348">
        <f t="shared" ref="H576:AH576" si="580">SUM(H573:H575)</f>
        <v>0</v>
      </c>
      <c r="I576" s="348">
        <f t="shared" si="580"/>
        <v>0</v>
      </c>
      <c r="J576" s="348">
        <f t="shared" si="580"/>
        <v>0</v>
      </c>
      <c r="K576" s="348">
        <f t="shared" si="580"/>
        <v>0</v>
      </c>
      <c r="L576" s="348">
        <f t="shared" si="580"/>
        <v>0</v>
      </c>
      <c r="M576" s="348">
        <f t="shared" si="580"/>
        <v>0</v>
      </c>
      <c r="N576" s="348">
        <f t="shared" si="580"/>
        <v>0</v>
      </c>
      <c r="O576" s="348">
        <f t="shared" si="580"/>
        <v>0</v>
      </c>
      <c r="P576" s="349">
        <f t="shared" si="580"/>
        <v>0</v>
      </c>
      <c r="Q576" s="350">
        <f t="shared" si="580"/>
        <v>0</v>
      </c>
      <c r="R576" s="348">
        <f t="shared" si="580"/>
        <v>0</v>
      </c>
      <c r="S576" s="348">
        <f t="shared" si="580"/>
        <v>0</v>
      </c>
      <c r="T576" s="348">
        <f t="shared" si="580"/>
        <v>0</v>
      </c>
      <c r="U576" s="348">
        <f t="shared" si="580"/>
        <v>1</v>
      </c>
      <c r="V576" s="348">
        <f t="shared" si="580"/>
        <v>10227600</v>
      </c>
      <c r="W576" s="348">
        <f t="shared" si="580"/>
        <v>0</v>
      </c>
      <c r="X576" s="348">
        <f t="shared" si="580"/>
        <v>0</v>
      </c>
      <c r="Y576" s="348">
        <f t="shared" si="580"/>
        <v>0</v>
      </c>
      <c r="Z576" s="348">
        <f t="shared" si="580"/>
        <v>0</v>
      </c>
      <c r="AA576" s="348">
        <f t="shared" si="580"/>
        <v>0</v>
      </c>
      <c r="AB576" s="348">
        <f t="shared" si="580"/>
        <v>0</v>
      </c>
      <c r="AC576" s="348">
        <f t="shared" si="580"/>
        <v>1</v>
      </c>
      <c r="AD576" s="351">
        <f t="shared" si="580"/>
        <v>10227600</v>
      </c>
      <c r="AE576" s="347">
        <f t="shared" si="580"/>
        <v>1</v>
      </c>
      <c r="AF576" s="348">
        <f t="shared" si="580"/>
        <v>10227600</v>
      </c>
      <c r="AG576" s="348">
        <f t="shared" si="580"/>
        <v>1</v>
      </c>
      <c r="AH576" s="349">
        <f t="shared" si="580"/>
        <v>10227600</v>
      </c>
    </row>
    <row r="577" spans="2:34" ht="21.75" customHeight="1" x14ac:dyDescent="0.15">
      <c r="B577" s="415" t="s">
        <v>191</v>
      </c>
      <c r="C577" s="416"/>
      <c r="D577" s="416"/>
      <c r="E577" s="417"/>
      <c r="F577" s="64" t="s">
        <v>87</v>
      </c>
      <c r="G577" s="25"/>
      <c r="H577" s="20"/>
      <c r="I577" s="20"/>
      <c r="J577" s="20"/>
      <c r="K577" s="20"/>
      <c r="L577" s="20"/>
      <c r="M577" s="20"/>
      <c r="N577" s="20"/>
      <c r="O577" s="20">
        <f>G577+I577+K577+M577</f>
        <v>0</v>
      </c>
      <c r="P577" s="65">
        <f>H577+J577+L577+N577</f>
        <v>0</v>
      </c>
      <c r="Q577" s="23"/>
      <c r="R577" s="20"/>
      <c r="S577" s="20"/>
      <c r="T577" s="20"/>
      <c r="U577" s="20">
        <v>2</v>
      </c>
      <c r="V577" s="20">
        <v>313464</v>
      </c>
      <c r="W577" s="20"/>
      <c r="X577" s="20"/>
      <c r="Y577" s="20"/>
      <c r="Z577" s="20"/>
      <c r="AA577" s="20"/>
      <c r="AB577" s="20"/>
      <c r="AC577" s="20">
        <f>Q577+S577+U577+W577+Y577+AA577</f>
        <v>2</v>
      </c>
      <c r="AD577" s="66">
        <f>R577+T577+V577+X577+Z577+AB577</f>
        <v>313464</v>
      </c>
      <c r="AE577" s="25">
        <f>O577+AC577</f>
        <v>2</v>
      </c>
      <c r="AF577" s="20">
        <f>P577+AD577</f>
        <v>313464</v>
      </c>
      <c r="AG577" s="20">
        <v>2</v>
      </c>
      <c r="AH577" s="65">
        <v>313464</v>
      </c>
    </row>
    <row r="578" spans="2:34" ht="21.75" customHeight="1" x14ac:dyDescent="0.15">
      <c r="B578" s="415"/>
      <c r="C578" s="416"/>
      <c r="D578" s="416"/>
      <c r="E578" s="417"/>
      <c r="F578" s="67" t="s">
        <v>88</v>
      </c>
      <c r="G578" s="68"/>
      <c r="H578" s="69"/>
      <c r="I578" s="69"/>
      <c r="J578" s="69"/>
      <c r="K578" s="69"/>
      <c r="L578" s="69"/>
      <c r="M578" s="69"/>
      <c r="N578" s="69"/>
      <c r="O578" s="69">
        <f>G578+I578+K578+M578</f>
        <v>0</v>
      </c>
      <c r="P578" s="70">
        <f t="shared" ref="P578:P579" si="581">H578+J578+L578+N578</f>
        <v>0</v>
      </c>
      <c r="Q578" s="71"/>
      <c r="R578" s="69"/>
      <c r="S578" s="69"/>
      <c r="T578" s="69"/>
      <c r="U578" s="69"/>
      <c r="V578" s="69"/>
      <c r="W578" s="69"/>
      <c r="X578" s="69"/>
      <c r="Y578" s="69"/>
      <c r="Z578" s="69"/>
      <c r="AA578" s="69"/>
      <c r="AB578" s="69"/>
      <c r="AC578" s="69">
        <f t="shared" ref="AC578:AD579" si="582">Q578+S578+U578+W578+Y578+AA578</f>
        <v>0</v>
      </c>
      <c r="AD578" s="72">
        <f t="shared" si="582"/>
        <v>0</v>
      </c>
      <c r="AE578" s="68">
        <f t="shared" ref="AE578:AF579" si="583">O578+AC578</f>
        <v>0</v>
      </c>
      <c r="AF578" s="69">
        <f t="shared" si="583"/>
        <v>0</v>
      </c>
      <c r="AG578" s="69"/>
      <c r="AH578" s="70"/>
    </row>
    <row r="579" spans="2:34" ht="21.75" customHeight="1" x14ac:dyDescent="0.15">
      <c r="B579" s="415"/>
      <c r="C579" s="416"/>
      <c r="D579" s="416"/>
      <c r="E579" s="417"/>
      <c r="F579" s="73" t="s">
        <v>89</v>
      </c>
      <c r="G579" s="74"/>
      <c r="H579" s="75"/>
      <c r="I579" s="75"/>
      <c r="J579" s="75"/>
      <c r="K579" s="75"/>
      <c r="L579" s="75"/>
      <c r="M579" s="75"/>
      <c r="N579" s="75"/>
      <c r="O579" s="75">
        <f>G579+I579+K579+M579</f>
        <v>0</v>
      </c>
      <c r="P579" s="76">
        <f t="shared" si="581"/>
        <v>0</v>
      </c>
      <c r="Q579" s="77"/>
      <c r="R579" s="75"/>
      <c r="S579" s="75"/>
      <c r="T579" s="75"/>
      <c r="U579" s="75"/>
      <c r="V579" s="75"/>
      <c r="W579" s="75"/>
      <c r="X579" s="75"/>
      <c r="Y579" s="75"/>
      <c r="Z579" s="75"/>
      <c r="AA579" s="75"/>
      <c r="AB579" s="75"/>
      <c r="AC579" s="75">
        <f t="shared" si="582"/>
        <v>0</v>
      </c>
      <c r="AD579" s="78">
        <f t="shared" si="582"/>
        <v>0</v>
      </c>
      <c r="AE579" s="74">
        <f t="shared" si="583"/>
        <v>0</v>
      </c>
      <c r="AF579" s="75">
        <f t="shared" si="583"/>
        <v>0</v>
      </c>
      <c r="AG579" s="79"/>
      <c r="AH579" s="118"/>
    </row>
    <row r="580" spans="2:34" ht="21.75" customHeight="1" thickBot="1" x14ac:dyDescent="0.2">
      <c r="B580" s="415"/>
      <c r="C580" s="416"/>
      <c r="D580" s="416"/>
      <c r="E580" s="417"/>
      <c r="F580" s="159" t="s">
        <v>15</v>
      </c>
      <c r="G580" s="160">
        <f>SUM(G577:G579)</f>
        <v>0</v>
      </c>
      <c r="H580" s="161">
        <f t="shared" ref="H580:AH580" si="584">SUM(H577:H579)</f>
        <v>0</v>
      </c>
      <c r="I580" s="161">
        <f t="shared" si="584"/>
        <v>0</v>
      </c>
      <c r="J580" s="161">
        <f t="shared" si="584"/>
        <v>0</v>
      </c>
      <c r="K580" s="161">
        <f t="shared" si="584"/>
        <v>0</v>
      </c>
      <c r="L580" s="161">
        <f t="shared" si="584"/>
        <v>0</v>
      </c>
      <c r="M580" s="161">
        <f t="shared" si="584"/>
        <v>0</v>
      </c>
      <c r="N580" s="161">
        <f t="shared" si="584"/>
        <v>0</v>
      </c>
      <c r="O580" s="161">
        <f t="shared" si="584"/>
        <v>0</v>
      </c>
      <c r="P580" s="162">
        <f t="shared" si="584"/>
        <v>0</v>
      </c>
      <c r="Q580" s="163">
        <f t="shared" si="584"/>
        <v>0</v>
      </c>
      <c r="R580" s="161">
        <f t="shared" si="584"/>
        <v>0</v>
      </c>
      <c r="S580" s="161">
        <f t="shared" si="584"/>
        <v>0</v>
      </c>
      <c r="T580" s="161">
        <f t="shared" si="584"/>
        <v>0</v>
      </c>
      <c r="U580" s="161">
        <f t="shared" si="584"/>
        <v>2</v>
      </c>
      <c r="V580" s="161">
        <f t="shared" si="584"/>
        <v>313464</v>
      </c>
      <c r="W580" s="161">
        <f t="shared" si="584"/>
        <v>0</v>
      </c>
      <c r="X580" s="161">
        <f t="shared" si="584"/>
        <v>0</v>
      </c>
      <c r="Y580" s="161">
        <f t="shared" si="584"/>
        <v>0</v>
      </c>
      <c r="Z580" s="161">
        <f t="shared" si="584"/>
        <v>0</v>
      </c>
      <c r="AA580" s="161">
        <f t="shared" si="584"/>
        <v>0</v>
      </c>
      <c r="AB580" s="161">
        <f t="shared" si="584"/>
        <v>0</v>
      </c>
      <c r="AC580" s="161">
        <f t="shared" si="584"/>
        <v>2</v>
      </c>
      <c r="AD580" s="164">
        <f t="shared" si="584"/>
        <v>313464</v>
      </c>
      <c r="AE580" s="160">
        <f t="shared" si="584"/>
        <v>2</v>
      </c>
      <c r="AF580" s="161">
        <f t="shared" si="584"/>
        <v>313464</v>
      </c>
      <c r="AG580" s="161">
        <f t="shared" si="584"/>
        <v>2</v>
      </c>
      <c r="AH580" s="162">
        <f t="shared" si="584"/>
        <v>313464</v>
      </c>
    </row>
    <row r="581" spans="2:34" ht="21.75" customHeight="1" x14ac:dyDescent="0.15">
      <c r="B581" s="424" t="s">
        <v>192</v>
      </c>
      <c r="C581" s="425"/>
      <c r="D581" s="425"/>
      <c r="E581" s="425"/>
      <c r="F581" s="64" t="s">
        <v>87</v>
      </c>
      <c r="G581" s="25">
        <v>0</v>
      </c>
      <c r="H581" s="20">
        <v>0</v>
      </c>
      <c r="I581" s="20">
        <v>0</v>
      </c>
      <c r="J581" s="20">
        <v>0</v>
      </c>
      <c r="K581" s="20">
        <v>0</v>
      </c>
      <c r="L581" s="20">
        <v>0</v>
      </c>
      <c r="M581" s="20">
        <v>0</v>
      </c>
      <c r="N581" s="20">
        <v>0</v>
      </c>
      <c r="O581" s="20">
        <f>G581+I581+K581+M581</f>
        <v>0</v>
      </c>
      <c r="P581" s="65">
        <f>H581+J581+L581+N581</f>
        <v>0</v>
      </c>
      <c r="Q581" s="23">
        <v>0</v>
      </c>
      <c r="R581" s="20">
        <v>0</v>
      </c>
      <c r="S581" s="20">
        <v>0</v>
      </c>
      <c r="T581" s="20">
        <v>0</v>
      </c>
      <c r="U581" s="20">
        <v>0</v>
      </c>
      <c r="V581" s="20">
        <v>0</v>
      </c>
      <c r="W581" s="20">
        <v>0</v>
      </c>
      <c r="X581" s="20">
        <v>0</v>
      </c>
      <c r="Y581" s="20">
        <v>0</v>
      </c>
      <c r="Z581" s="20">
        <v>0</v>
      </c>
      <c r="AA581" s="20">
        <v>0</v>
      </c>
      <c r="AB581" s="20">
        <v>0</v>
      </c>
      <c r="AC581" s="20">
        <f>Q581+S581+U581+W581+Y581+AA581</f>
        <v>0</v>
      </c>
      <c r="AD581" s="66">
        <f>R581+T581+V581+X581+Z581+AB581</f>
        <v>0</v>
      </c>
      <c r="AE581" s="25">
        <f>O581+AC581</f>
        <v>0</v>
      </c>
      <c r="AF581" s="20">
        <f>P581+AD581</f>
        <v>0</v>
      </c>
      <c r="AG581" s="20">
        <v>0</v>
      </c>
      <c r="AH581" s="65">
        <v>0</v>
      </c>
    </row>
    <row r="582" spans="2:34" ht="21.75" customHeight="1" x14ac:dyDescent="0.15">
      <c r="B582" s="415"/>
      <c r="C582" s="416"/>
      <c r="D582" s="416"/>
      <c r="E582" s="416"/>
      <c r="F582" s="67" t="s">
        <v>88</v>
      </c>
      <c r="G582" s="68"/>
      <c r="H582" s="69"/>
      <c r="I582" s="69"/>
      <c r="J582" s="69"/>
      <c r="K582" s="69"/>
      <c r="L582" s="69"/>
      <c r="M582" s="69"/>
      <c r="N582" s="69"/>
      <c r="O582" s="69">
        <f>G582+I582+K582+M582</f>
        <v>0</v>
      </c>
      <c r="P582" s="70">
        <f t="shared" ref="P582:P583" si="585">H582+J582+L582+N582</f>
        <v>0</v>
      </c>
      <c r="Q582" s="71"/>
      <c r="R582" s="69"/>
      <c r="S582" s="69"/>
      <c r="T582" s="69"/>
      <c r="U582" s="69"/>
      <c r="V582" s="69"/>
      <c r="W582" s="69"/>
      <c r="X582" s="69"/>
      <c r="Y582" s="69"/>
      <c r="Z582" s="69"/>
      <c r="AA582" s="69"/>
      <c r="AB582" s="69"/>
      <c r="AC582" s="69">
        <f t="shared" ref="AC582:AD583" si="586">Q582+S582+U582+W582+Y582+AA582</f>
        <v>0</v>
      </c>
      <c r="AD582" s="72">
        <f t="shared" si="586"/>
        <v>0</v>
      </c>
      <c r="AE582" s="68">
        <f t="shared" ref="AE582:AF583" si="587">O582+AC582</f>
        <v>0</v>
      </c>
      <c r="AF582" s="69">
        <f t="shared" si="587"/>
        <v>0</v>
      </c>
      <c r="AG582" s="69"/>
      <c r="AH582" s="70"/>
    </row>
    <row r="583" spans="2:34" ht="21.75" customHeight="1" x14ac:dyDescent="0.15">
      <c r="B583" s="415"/>
      <c r="C583" s="416"/>
      <c r="D583" s="416"/>
      <c r="E583" s="416"/>
      <c r="F583" s="73" t="s">
        <v>89</v>
      </c>
      <c r="G583" s="74"/>
      <c r="H583" s="75"/>
      <c r="I583" s="75"/>
      <c r="J583" s="75"/>
      <c r="K583" s="75"/>
      <c r="L583" s="75"/>
      <c r="M583" s="75"/>
      <c r="N583" s="75"/>
      <c r="O583" s="75">
        <f>G583+I583+K583+M583</f>
        <v>0</v>
      </c>
      <c r="P583" s="76">
        <f t="shared" si="585"/>
        <v>0</v>
      </c>
      <c r="Q583" s="77"/>
      <c r="R583" s="75"/>
      <c r="S583" s="75"/>
      <c r="T583" s="75"/>
      <c r="U583" s="75"/>
      <c r="V583" s="75"/>
      <c r="W583" s="75"/>
      <c r="X583" s="75"/>
      <c r="Y583" s="75"/>
      <c r="Z583" s="75"/>
      <c r="AA583" s="75"/>
      <c r="AB583" s="75"/>
      <c r="AC583" s="75">
        <f t="shared" si="586"/>
        <v>0</v>
      </c>
      <c r="AD583" s="78">
        <f t="shared" si="586"/>
        <v>0</v>
      </c>
      <c r="AE583" s="74">
        <f t="shared" si="587"/>
        <v>0</v>
      </c>
      <c r="AF583" s="75">
        <f t="shared" si="587"/>
        <v>0</v>
      </c>
      <c r="AG583" s="79"/>
      <c r="AH583" s="118"/>
    </row>
    <row r="584" spans="2:34" ht="21.75" customHeight="1" thickBot="1" x14ac:dyDescent="0.2">
      <c r="B584" s="426"/>
      <c r="C584" s="427"/>
      <c r="D584" s="427"/>
      <c r="E584" s="427"/>
      <c r="F584" s="159" t="s">
        <v>15</v>
      </c>
      <c r="G584" s="160">
        <f>SUM(G581:G583)</f>
        <v>0</v>
      </c>
      <c r="H584" s="161">
        <f t="shared" ref="H584:AH584" si="588">SUM(H581:H583)</f>
        <v>0</v>
      </c>
      <c r="I584" s="161">
        <f t="shared" si="588"/>
        <v>0</v>
      </c>
      <c r="J584" s="161">
        <f t="shared" si="588"/>
        <v>0</v>
      </c>
      <c r="K584" s="161">
        <f t="shared" si="588"/>
        <v>0</v>
      </c>
      <c r="L584" s="161">
        <f t="shared" si="588"/>
        <v>0</v>
      </c>
      <c r="M584" s="161">
        <f t="shared" si="588"/>
        <v>0</v>
      </c>
      <c r="N584" s="161">
        <f t="shared" si="588"/>
        <v>0</v>
      </c>
      <c r="O584" s="161">
        <f t="shared" si="588"/>
        <v>0</v>
      </c>
      <c r="P584" s="162">
        <f t="shared" si="588"/>
        <v>0</v>
      </c>
      <c r="Q584" s="163">
        <f t="shared" si="588"/>
        <v>0</v>
      </c>
      <c r="R584" s="161">
        <f t="shared" si="588"/>
        <v>0</v>
      </c>
      <c r="S584" s="161">
        <f t="shared" si="588"/>
        <v>0</v>
      </c>
      <c r="T584" s="161">
        <f t="shared" si="588"/>
        <v>0</v>
      </c>
      <c r="U584" s="161">
        <f t="shared" si="588"/>
        <v>0</v>
      </c>
      <c r="V584" s="161">
        <f t="shared" si="588"/>
        <v>0</v>
      </c>
      <c r="W584" s="161">
        <f t="shared" si="588"/>
        <v>0</v>
      </c>
      <c r="X584" s="161">
        <f t="shared" si="588"/>
        <v>0</v>
      </c>
      <c r="Y584" s="161">
        <f t="shared" si="588"/>
        <v>0</v>
      </c>
      <c r="Z584" s="161">
        <f t="shared" si="588"/>
        <v>0</v>
      </c>
      <c r="AA584" s="161">
        <f t="shared" si="588"/>
        <v>0</v>
      </c>
      <c r="AB584" s="161">
        <f t="shared" si="588"/>
        <v>0</v>
      </c>
      <c r="AC584" s="161">
        <f t="shared" si="588"/>
        <v>0</v>
      </c>
      <c r="AD584" s="164">
        <f t="shared" si="588"/>
        <v>0</v>
      </c>
      <c r="AE584" s="160">
        <f t="shared" si="588"/>
        <v>0</v>
      </c>
      <c r="AF584" s="161">
        <f t="shared" si="588"/>
        <v>0</v>
      </c>
      <c r="AG584" s="161">
        <f t="shared" si="588"/>
        <v>0</v>
      </c>
      <c r="AH584" s="162">
        <f t="shared" si="588"/>
        <v>0</v>
      </c>
    </row>
    <row r="585" spans="2:34" ht="21.75" customHeight="1" x14ac:dyDescent="0.15">
      <c r="B585" s="415" t="s">
        <v>193</v>
      </c>
      <c r="C585" s="416"/>
      <c r="D585" s="416"/>
      <c r="E585" s="417"/>
      <c r="F585" s="64" t="s">
        <v>87</v>
      </c>
      <c r="G585" s="25"/>
      <c r="H585" s="20"/>
      <c r="I585" s="20"/>
      <c r="J585" s="20"/>
      <c r="K585" s="20"/>
      <c r="L585" s="20"/>
      <c r="M585" s="20"/>
      <c r="N585" s="20"/>
      <c r="O585" s="20">
        <f>G585+I585+K585+M585</f>
        <v>0</v>
      </c>
      <c r="P585" s="65">
        <f>H585+J585+L585+N585</f>
        <v>0</v>
      </c>
      <c r="Q585" s="23"/>
      <c r="R585" s="20"/>
      <c r="S585" s="20"/>
      <c r="T585" s="20"/>
      <c r="U585" s="20"/>
      <c r="V585" s="20"/>
      <c r="W585" s="20"/>
      <c r="X585" s="20"/>
      <c r="Y585" s="20"/>
      <c r="Z585" s="20"/>
      <c r="AA585" s="20"/>
      <c r="AB585" s="20"/>
      <c r="AC585" s="20">
        <f>Q585+S585+U585+W585+Y585+AA585</f>
        <v>0</v>
      </c>
      <c r="AD585" s="66">
        <f>R585+T585+V585+X585+Z585+AB585</f>
        <v>0</v>
      </c>
      <c r="AE585" s="25">
        <f>O585+AC585</f>
        <v>0</v>
      </c>
      <c r="AF585" s="20">
        <f>P585+AD585</f>
        <v>0</v>
      </c>
      <c r="AG585" s="20"/>
      <c r="AH585" s="65"/>
    </row>
    <row r="586" spans="2:34" ht="21.75" customHeight="1" x14ac:dyDescent="0.15">
      <c r="B586" s="415"/>
      <c r="C586" s="416"/>
      <c r="D586" s="416"/>
      <c r="E586" s="417"/>
      <c r="F586" s="67" t="s">
        <v>88</v>
      </c>
      <c r="G586" s="68"/>
      <c r="H586" s="69"/>
      <c r="I586" s="69"/>
      <c r="J586" s="69"/>
      <c r="K586" s="69"/>
      <c r="L586" s="69"/>
      <c r="M586" s="69"/>
      <c r="N586" s="69"/>
      <c r="O586" s="69">
        <f>G586+I586+K586+M586</f>
        <v>0</v>
      </c>
      <c r="P586" s="70">
        <f t="shared" ref="P586:P587" si="589">H586+J586+L586+N586</f>
        <v>0</v>
      </c>
      <c r="Q586" s="71"/>
      <c r="R586" s="69"/>
      <c r="S586" s="69"/>
      <c r="T586" s="69"/>
      <c r="U586" s="69"/>
      <c r="V586" s="69"/>
      <c r="W586" s="69"/>
      <c r="X586" s="69"/>
      <c r="Y586" s="69"/>
      <c r="Z586" s="69"/>
      <c r="AA586" s="69"/>
      <c r="AB586" s="69"/>
      <c r="AC586" s="69">
        <f t="shared" ref="AC586:AD587" si="590">Q586+S586+U586+W586+Y586+AA586</f>
        <v>0</v>
      </c>
      <c r="AD586" s="72">
        <f t="shared" si="590"/>
        <v>0</v>
      </c>
      <c r="AE586" s="68">
        <f t="shared" ref="AE586:AF587" si="591">O586+AC586</f>
        <v>0</v>
      </c>
      <c r="AF586" s="69">
        <f t="shared" si="591"/>
        <v>0</v>
      </c>
      <c r="AG586" s="69"/>
      <c r="AH586" s="70"/>
    </row>
    <row r="587" spans="2:34" ht="21.75" customHeight="1" x14ac:dyDescent="0.15">
      <c r="B587" s="415"/>
      <c r="C587" s="416"/>
      <c r="D587" s="416"/>
      <c r="E587" s="417"/>
      <c r="F587" s="73" t="s">
        <v>89</v>
      </c>
      <c r="G587" s="74"/>
      <c r="H587" s="75"/>
      <c r="I587" s="75"/>
      <c r="J587" s="75"/>
      <c r="K587" s="75"/>
      <c r="L587" s="75"/>
      <c r="M587" s="75"/>
      <c r="N587" s="75"/>
      <c r="O587" s="75">
        <f>G587+I587+K587+M587</f>
        <v>0</v>
      </c>
      <c r="P587" s="76">
        <f t="shared" si="589"/>
        <v>0</v>
      </c>
      <c r="Q587" s="77"/>
      <c r="R587" s="75"/>
      <c r="S587" s="75"/>
      <c r="T587" s="75"/>
      <c r="U587" s="75"/>
      <c r="V587" s="75"/>
      <c r="W587" s="75"/>
      <c r="X587" s="75"/>
      <c r="Y587" s="75"/>
      <c r="Z587" s="75"/>
      <c r="AA587" s="75"/>
      <c r="AB587" s="75"/>
      <c r="AC587" s="75">
        <f t="shared" si="590"/>
        <v>0</v>
      </c>
      <c r="AD587" s="78">
        <f t="shared" si="590"/>
        <v>0</v>
      </c>
      <c r="AE587" s="74">
        <f t="shared" si="591"/>
        <v>0</v>
      </c>
      <c r="AF587" s="75">
        <f t="shared" si="591"/>
        <v>0</v>
      </c>
      <c r="AG587" s="79"/>
      <c r="AH587" s="118"/>
    </row>
    <row r="588" spans="2:34" ht="21.75" customHeight="1" thickBot="1" x14ac:dyDescent="0.2">
      <c r="B588" s="426"/>
      <c r="C588" s="427"/>
      <c r="D588" s="427"/>
      <c r="E588" s="434"/>
      <c r="F588" s="159" t="s">
        <v>15</v>
      </c>
      <c r="G588" s="160">
        <f>SUM(G585:G587)</f>
        <v>0</v>
      </c>
      <c r="H588" s="161">
        <f t="shared" ref="H588:AH588" si="592">SUM(H585:H587)</f>
        <v>0</v>
      </c>
      <c r="I588" s="161">
        <f t="shared" si="592"/>
        <v>0</v>
      </c>
      <c r="J588" s="161">
        <f t="shared" si="592"/>
        <v>0</v>
      </c>
      <c r="K588" s="161">
        <f t="shared" si="592"/>
        <v>0</v>
      </c>
      <c r="L588" s="161">
        <f t="shared" si="592"/>
        <v>0</v>
      </c>
      <c r="M588" s="161">
        <f t="shared" si="592"/>
        <v>0</v>
      </c>
      <c r="N588" s="161">
        <f t="shared" si="592"/>
        <v>0</v>
      </c>
      <c r="O588" s="161">
        <f t="shared" si="592"/>
        <v>0</v>
      </c>
      <c r="P588" s="162">
        <f t="shared" si="592"/>
        <v>0</v>
      </c>
      <c r="Q588" s="163">
        <f t="shared" si="592"/>
        <v>0</v>
      </c>
      <c r="R588" s="161">
        <f t="shared" si="592"/>
        <v>0</v>
      </c>
      <c r="S588" s="161">
        <f t="shared" si="592"/>
        <v>0</v>
      </c>
      <c r="T588" s="161">
        <f t="shared" si="592"/>
        <v>0</v>
      </c>
      <c r="U588" s="161">
        <f t="shared" si="592"/>
        <v>0</v>
      </c>
      <c r="V588" s="161">
        <f t="shared" si="592"/>
        <v>0</v>
      </c>
      <c r="W588" s="161">
        <f t="shared" si="592"/>
        <v>0</v>
      </c>
      <c r="X588" s="161">
        <f t="shared" si="592"/>
        <v>0</v>
      </c>
      <c r="Y588" s="161">
        <f t="shared" si="592"/>
        <v>0</v>
      </c>
      <c r="Z588" s="161">
        <f t="shared" si="592"/>
        <v>0</v>
      </c>
      <c r="AA588" s="161">
        <f t="shared" si="592"/>
        <v>0</v>
      </c>
      <c r="AB588" s="161">
        <f t="shared" si="592"/>
        <v>0</v>
      </c>
      <c r="AC588" s="161">
        <f t="shared" si="592"/>
        <v>0</v>
      </c>
      <c r="AD588" s="164">
        <f t="shared" si="592"/>
        <v>0</v>
      </c>
      <c r="AE588" s="160">
        <f t="shared" si="592"/>
        <v>0</v>
      </c>
      <c r="AF588" s="161">
        <f t="shared" si="592"/>
        <v>0</v>
      </c>
      <c r="AG588" s="161">
        <f t="shared" si="592"/>
        <v>0</v>
      </c>
      <c r="AH588" s="162">
        <f t="shared" si="592"/>
        <v>0</v>
      </c>
    </row>
    <row r="589" spans="2:34" ht="21.75" customHeight="1" x14ac:dyDescent="0.15">
      <c r="B589" s="415" t="s">
        <v>194</v>
      </c>
      <c r="C589" s="416"/>
      <c r="D589" s="416"/>
      <c r="E589" s="417"/>
      <c r="F589" s="64" t="s">
        <v>87</v>
      </c>
      <c r="G589" s="25"/>
      <c r="H589" s="20"/>
      <c r="I589" s="20"/>
      <c r="J589" s="20"/>
      <c r="K589" s="20">
        <v>1</v>
      </c>
      <c r="L589" s="329">
        <v>200000</v>
      </c>
      <c r="M589" s="20"/>
      <c r="N589" s="20"/>
      <c r="O589" s="20">
        <f>G589+I589+K589+M589</f>
        <v>1</v>
      </c>
      <c r="P589" s="85">
        <f>H589+J589+L589+N589</f>
        <v>200000</v>
      </c>
      <c r="Q589" s="86"/>
      <c r="R589" s="84"/>
      <c r="S589" s="84"/>
      <c r="T589" s="84"/>
      <c r="U589" s="84">
        <v>2</v>
      </c>
      <c r="V589" s="84">
        <v>3994000</v>
      </c>
      <c r="W589" s="84"/>
      <c r="X589" s="84"/>
      <c r="Y589" s="84"/>
      <c r="Z589" s="84"/>
      <c r="AA589" s="84"/>
      <c r="AB589" s="84"/>
      <c r="AC589" s="84">
        <f>Q589+S589+U589+W589+Y589+AA589</f>
        <v>2</v>
      </c>
      <c r="AD589" s="87">
        <f>R589+T589+V589+X589+Z589+AB589</f>
        <v>3994000</v>
      </c>
      <c r="AE589" s="25">
        <f>O589+AC589</f>
        <v>3</v>
      </c>
      <c r="AF589" s="294">
        <f>P589+AD589</f>
        <v>4194000</v>
      </c>
      <c r="AG589" s="20"/>
      <c r="AH589" s="65"/>
    </row>
    <row r="590" spans="2:34" ht="21.75" customHeight="1" x14ac:dyDescent="0.15">
      <c r="B590" s="415"/>
      <c r="C590" s="416"/>
      <c r="D590" s="416"/>
      <c r="E590" s="417"/>
      <c r="F590" s="67" t="s">
        <v>88</v>
      </c>
      <c r="G590" s="68"/>
      <c r="H590" s="69"/>
      <c r="I590" s="69"/>
      <c r="J590" s="69"/>
      <c r="K590" s="69"/>
      <c r="L590" s="69"/>
      <c r="M590" s="69"/>
      <c r="N590" s="69"/>
      <c r="O590" s="69">
        <f>G590+I590+K590+M590</f>
        <v>0</v>
      </c>
      <c r="P590" s="90">
        <f t="shared" ref="P590:P591" si="593">H590+J590+L590+N590</f>
        <v>0</v>
      </c>
      <c r="Q590" s="91"/>
      <c r="R590" s="89"/>
      <c r="S590" s="89"/>
      <c r="T590" s="89"/>
      <c r="U590" s="89"/>
      <c r="V590" s="89"/>
      <c r="W590" s="89"/>
      <c r="X590" s="89"/>
      <c r="Y590" s="89"/>
      <c r="Z590" s="89"/>
      <c r="AA590" s="89"/>
      <c r="AB590" s="89"/>
      <c r="AC590" s="89">
        <f t="shared" ref="AC590:AD591" si="594">Q590+S590+U590+W590+Y590+AA590</f>
        <v>0</v>
      </c>
      <c r="AD590" s="92">
        <f t="shared" si="594"/>
        <v>0</v>
      </c>
      <c r="AE590" s="68">
        <f t="shared" ref="AE590:AF591" si="595">O590+AC590</f>
        <v>0</v>
      </c>
      <c r="AF590" s="69">
        <f t="shared" si="595"/>
        <v>0</v>
      </c>
      <c r="AG590" s="69"/>
      <c r="AH590" s="70"/>
    </row>
    <row r="591" spans="2:34" ht="21.75" customHeight="1" x14ac:dyDescent="0.15">
      <c r="B591" s="415"/>
      <c r="C591" s="416"/>
      <c r="D591" s="416"/>
      <c r="E591" s="417"/>
      <c r="F591" s="73" t="s">
        <v>89</v>
      </c>
      <c r="G591" s="74"/>
      <c r="H591" s="75"/>
      <c r="I591" s="75"/>
      <c r="J591" s="75"/>
      <c r="K591" s="75"/>
      <c r="L591" s="75"/>
      <c r="M591" s="75"/>
      <c r="N591" s="75"/>
      <c r="O591" s="75">
        <f>G591+I591+K591+M591</f>
        <v>0</v>
      </c>
      <c r="P591" s="76">
        <f t="shared" si="593"/>
        <v>0</v>
      </c>
      <c r="Q591" s="77"/>
      <c r="R591" s="75"/>
      <c r="S591" s="75"/>
      <c r="T591" s="75"/>
      <c r="U591" s="75"/>
      <c r="V591" s="75"/>
      <c r="W591" s="75"/>
      <c r="X591" s="75"/>
      <c r="Y591" s="75"/>
      <c r="Z591" s="75"/>
      <c r="AA591" s="75"/>
      <c r="AB591" s="75"/>
      <c r="AC591" s="75">
        <f t="shared" si="594"/>
        <v>0</v>
      </c>
      <c r="AD591" s="78">
        <f t="shared" si="594"/>
        <v>0</v>
      </c>
      <c r="AE591" s="74">
        <f t="shared" si="595"/>
        <v>0</v>
      </c>
      <c r="AF591" s="75">
        <f t="shared" si="595"/>
        <v>0</v>
      </c>
      <c r="AG591" s="79"/>
      <c r="AH591" s="118"/>
    </row>
    <row r="592" spans="2:34" ht="21.75" customHeight="1" thickBot="1" x14ac:dyDescent="0.2">
      <c r="B592" s="426"/>
      <c r="C592" s="427"/>
      <c r="D592" s="427"/>
      <c r="E592" s="434"/>
      <c r="F592" s="159" t="s">
        <v>15</v>
      </c>
      <c r="G592" s="160">
        <f>SUM(G589:G591)</f>
        <v>0</v>
      </c>
      <c r="H592" s="161">
        <f t="shared" ref="H592:AH592" si="596">SUM(H589:H591)</f>
        <v>0</v>
      </c>
      <c r="I592" s="161">
        <f t="shared" si="596"/>
        <v>0</v>
      </c>
      <c r="J592" s="161">
        <f t="shared" si="596"/>
        <v>0</v>
      </c>
      <c r="K592" s="161">
        <f t="shared" si="596"/>
        <v>1</v>
      </c>
      <c r="L592" s="161">
        <f t="shared" si="596"/>
        <v>200000</v>
      </c>
      <c r="M592" s="161">
        <f t="shared" si="596"/>
        <v>0</v>
      </c>
      <c r="N592" s="161">
        <f t="shared" si="596"/>
        <v>0</v>
      </c>
      <c r="O592" s="161">
        <f t="shared" si="596"/>
        <v>1</v>
      </c>
      <c r="P592" s="162">
        <f t="shared" si="596"/>
        <v>200000</v>
      </c>
      <c r="Q592" s="163">
        <f t="shared" si="596"/>
        <v>0</v>
      </c>
      <c r="R592" s="161">
        <f t="shared" si="596"/>
        <v>0</v>
      </c>
      <c r="S592" s="161">
        <f t="shared" si="596"/>
        <v>0</v>
      </c>
      <c r="T592" s="161">
        <f t="shared" si="596"/>
        <v>0</v>
      </c>
      <c r="U592" s="161">
        <f t="shared" si="596"/>
        <v>2</v>
      </c>
      <c r="V592" s="161">
        <f t="shared" si="596"/>
        <v>3994000</v>
      </c>
      <c r="W592" s="161">
        <f t="shared" si="596"/>
        <v>0</v>
      </c>
      <c r="X592" s="161">
        <f t="shared" si="596"/>
        <v>0</v>
      </c>
      <c r="Y592" s="161">
        <f t="shared" si="596"/>
        <v>0</v>
      </c>
      <c r="Z592" s="161">
        <f t="shared" si="596"/>
        <v>0</v>
      </c>
      <c r="AA592" s="161">
        <f t="shared" si="596"/>
        <v>0</v>
      </c>
      <c r="AB592" s="161">
        <f t="shared" si="596"/>
        <v>0</v>
      </c>
      <c r="AC592" s="161">
        <f t="shared" si="596"/>
        <v>2</v>
      </c>
      <c r="AD592" s="164">
        <f t="shared" si="596"/>
        <v>3994000</v>
      </c>
      <c r="AE592" s="160">
        <f t="shared" si="596"/>
        <v>3</v>
      </c>
      <c r="AF592" s="161">
        <f t="shared" si="596"/>
        <v>4194000</v>
      </c>
      <c r="AG592" s="161">
        <f t="shared" si="596"/>
        <v>0</v>
      </c>
      <c r="AH592" s="162">
        <f t="shared" si="596"/>
        <v>0</v>
      </c>
    </row>
    <row r="593" spans="2:34" ht="21.75" customHeight="1" x14ac:dyDescent="0.15">
      <c r="B593" s="415" t="s">
        <v>195</v>
      </c>
      <c r="C593" s="416"/>
      <c r="D593" s="416"/>
      <c r="E593" s="417"/>
      <c r="F593" s="64" t="s">
        <v>87</v>
      </c>
      <c r="G593" s="25"/>
      <c r="H593" s="20"/>
      <c r="I593" s="20"/>
      <c r="J593" s="20"/>
      <c r="K593" s="20"/>
      <c r="L593" s="20"/>
      <c r="M593" s="20"/>
      <c r="N593" s="20"/>
      <c r="O593" s="20">
        <f>G593+I593+K593+M593</f>
        <v>0</v>
      </c>
      <c r="P593" s="65">
        <f>H593+J593+L593+N593</f>
        <v>0</v>
      </c>
      <c r="Q593" s="23"/>
      <c r="R593" s="20"/>
      <c r="S593" s="20"/>
      <c r="T593" s="20"/>
      <c r="U593" s="20"/>
      <c r="V593" s="20"/>
      <c r="W593" s="20"/>
      <c r="X593" s="20"/>
      <c r="Y593" s="20"/>
      <c r="Z593" s="20"/>
      <c r="AA593" s="20"/>
      <c r="AB593" s="20"/>
      <c r="AC593" s="20">
        <f>Q593+S593+U593+W593+Y593+AA593</f>
        <v>0</v>
      </c>
      <c r="AD593" s="66">
        <f>R593+T593+V593+X593+Z593+AB593</f>
        <v>0</v>
      </c>
      <c r="AE593" s="25">
        <f>O593+AC593</f>
        <v>0</v>
      </c>
      <c r="AF593" s="20">
        <f>P593+AD593</f>
        <v>0</v>
      </c>
      <c r="AG593" s="20"/>
      <c r="AH593" s="65"/>
    </row>
    <row r="594" spans="2:34" ht="21.75" customHeight="1" x14ac:dyDescent="0.15">
      <c r="B594" s="415"/>
      <c r="C594" s="416"/>
      <c r="D594" s="416"/>
      <c r="E594" s="417"/>
      <c r="F594" s="67" t="s">
        <v>88</v>
      </c>
      <c r="G594" s="68"/>
      <c r="H594" s="69"/>
      <c r="I594" s="69"/>
      <c r="J594" s="69"/>
      <c r="K594" s="69"/>
      <c r="L594" s="69"/>
      <c r="M594" s="69"/>
      <c r="N594" s="69"/>
      <c r="O594" s="69">
        <f>G594+I594+K594+M594</f>
        <v>0</v>
      </c>
      <c r="P594" s="70">
        <f t="shared" ref="P594:P595" si="597">H594+J594+L594+N594</f>
        <v>0</v>
      </c>
      <c r="Q594" s="71"/>
      <c r="R594" s="69"/>
      <c r="S594" s="69"/>
      <c r="T594" s="69"/>
      <c r="U594" s="69"/>
      <c r="V594" s="69"/>
      <c r="W594" s="69"/>
      <c r="X594" s="69"/>
      <c r="Y594" s="69"/>
      <c r="Z594" s="69"/>
      <c r="AA594" s="69"/>
      <c r="AB594" s="69"/>
      <c r="AC594" s="69">
        <f t="shared" ref="AC594:AD595" si="598">Q594+S594+U594+W594+Y594+AA594</f>
        <v>0</v>
      </c>
      <c r="AD594" s="72">
        <f t="shared" si="598"/>
        <v>0</v>
      </c>
      <c r="AE594" s="68">
        <f t="shared" ref="AE594:AF595" si="599">O594+AC594</f>
        <v>0</v>
      </c>
      <c r="AF594" s="69">
        <f t="shared" si="599"/>
        <v>0</v>
      </c>
      <c r="AG594" s="69"/>
      <c r="AH594" s="70"/>
    </row>
    <row r="595" spans="2:34" ht="21.75" customHeight="1" x14ac:dyDescent="0.15">
      <c r="B595" s="415"/>
      <c r="C595" s="416"/>
      <c r="D595" s="416"/>
      <c r="E595" s="417"/>
      <c r="F595" s="73" t="s">
        <v>89</v>
      </c>
      <c r="G595" s="74"/>
      <c r="H595" s="75"/>
      <c r="I595" s="75"/>
      <c r="J595" s="75"/>
      <c r="K595" s="75"/>
      <c r="L595" s="75"/>
      <c r="M595" s="75"/>
      <c r="N595" s="75"/>
      <c r="O595" s="75">
        <f>G595+I595+K595+M595</f>
        <v>0</v>
      </c>
      <c r="P595" s="76">
        <f t="shared" si="597"/>
        <v>0</v>
      </c>
      <c r="Q595" s="77"/>
      <c r="R595" s="75"/>
      <c r="S595" s="75"/>
      <c r="T595" s="75"/>
      <c r="U595" s="75"/>
      <c r="V595" s="75"/>
      <c r="W595" s="75"/>
      <c r="X595" s="75"/>
      <c r="Y595" s="75"/>
      <c r="Z595" s="75"/>
      <c r="AA595" s="75"/>
      <c r="AB595" s="75"/>
      <c r="AC595" s="75">
        <f t="shared" si="598"/>
        <v>0</v>
      </c>
      <c r="AD595" s="78">
        <f t="shared" si="598"/>
        <v>0</v>
      </c>
      <c r="AE595" s="74">
        <f t="shared" si="599"/>
        <v>0</v>
      </c>
      <c r="AF595" s="75">
        <f t="shared" si="599"/>
        <v>0</v>
      </c>
      <c r="AG595" s="79"/>
      <c r="AH595" s="118"/>
    </row>
    <row r="596" spans="2:34" ht="21.75" customHeight="1" thickBot="1" x14ac:dyDescent="0.2">
      <c r="B596" s="426"/>
      <c r="C596" s="427"/>
      <c r="D596" s="427"/>
      <c r="E596" s="434"/>
      <c r="F596" s="159" t="s">
        <v>15</v>
      </c>
      <c r="G596" s="160">
        <f>SUM(G593:G595)</f>
        <v>0</v>
      </c>
      <c r="H596" s="161">
        <f t="shared" ref="H596:AH596" si="600">SUM(H593:H595)</f>
        <v>0</v>
      </c>
      <c r="I596" s="161">
        <f t="shared" si="600"/>
        <v>0</v>
      </c>
      <c r="J596" s="161">
        <f t="shared" si="600"/>
        <v>0</v>
      </c>
      <c r="K596" s="161">
        <f t="shared" si="600"/>
        <v>0</v>
      </c>
      <c r="L596" s="161">
        <f t="shared" si="600"/>
        <v>0</v>
      </c>
      <c r="M596" s="161">
        <f t="shared" si="600"/>
        <v>0</v>
      </c>
      <c r="N596" s="161">
        <f t="shared" si="600"/>
        <v>0</v>
      </c>
      <c r="O596" s="161">
        <f t="shared" si="600"/>
        <v>0</v>
      </c>
      <c r="P596" s="162">
        <f t="shared" si="600"/>
        <v>0</v>
      </c>
      <c r="Q596" s="163">
        <f t="shared" si="600"/>
        <v>0</v>
      </c>
      <c r="R596" s="161">
        <f t="shared" si="600"/>
        <v>0</v>
      </c>
      <c r="S596" s="161">
        <f t="shared" si="600"/>
        <v>0</v>
      </c>
      <c r="T596" s="161">
        <f t="shared" si="600"/>
        <v>0</v>
      </c>
      <c r="U596" s="161">
        <f t="shared" si="600"/>
        <v>0</v>
      </c>
      <c r="V596" s="161">
        <f t="shared" si="600"/>
        <v>0</v>
      </c>
      <c r="W596" s="161">
        <f t="shared" si="600"/>
        <v>0</v>
      </c>
      <c r="X596" s="161">
        <f t="shared" si="600"/>
        <v>0</v>
      </c>
      <c r="Y596" s="161">
        <f t="shared" si="600"/>
        <v>0</v>
      </c>
      <c r="Z596" s="161">
        <f t="shared" si="600"/>
        <v>0</v>
      </c>
      <c r="AA596" s="161">
        <f t="shared" si="600"/>
        <v>0</v>
      </c>
      <c r="AB596" s="161">
        <f t="shared" si="600"/>
        <v>0</v>
      </c>
      <c r="AC596" s="161">
        <f t="shared" si="600"/>
        <v>0</v>
      </c>
      <c r="AD596" s="164">
        <f t="shared" si="600"/>
        <v>0</v>
      </c>
      <c r="AE596" s="160">
        <f t="shared" si="600"/>
        <v>0</v>
      </c>
      <c r="AF596" s="161">
        <f t="shared" si="600"/>
        <v>0</v>
      </c>
      <c r="AG596" s="161">
        <f t="shared" si="600"/>
        <v>0</v>
      </c>
      <c r="AH596" s="162">
        <f t="shared" si="600"/>
        <v>0</v>
      </c>
    </row>
    <row r="597" spans="2:34" ht="21.75" customHeight="1" x14ac:dyDescent="0.15">
      <c r="B597" s="415" t="s">
        <v>196</v>
      </c>
      <c r="C597" s="416"/>
      <c r="D597" s="416"/>
      <c r="E597" s="417"/>
      <c r="F597" s="64" t="s">
        <v>87</v>
      </c>
      <c r="G597" s="25"/>
      <c r="H597" s="20"/>
      <c r="I597" s="20"/>
      <c r="J597" s="20"/>
      <c r="K597" s="20"/>
      <c r="L597" s="20"/>
      <c r="M597" s="20"/>
      <c r="N597" s="20"/>
      <c r="O597" s="20">
        <f>G597+I597+K597+M597</f>
        <v>0</v>
      </c>
      <c r="P597" s="65">
        <f>H597+J597+L597+N597</f>
        <v>0</v>
      </c>
      <c r="Q597" s="23"/>
      <c r="R597" s="20"/>
      <c r="S597" s="20"/>
      <c r="T597" s="20"/>
      <c r="U597" s="20"/>
      <c r="V597" s="20"/>
      <c r="W597" s="20"/>
      <c r="X597" s="20"/>
      <c r="Y597" s="20"/>
      <c r="Z597" s="20"/>
      <c r="AA597" s="20"/>
      <c r="AB597" s="20"/>
      <c r="AC597" s="20">
        <f>Q597+S597+U597+W597+Y597+AA597</f>
        <v>0</v>
      </c>
      <c r="AD597" s="66">
        <f>R597+T597+V597+X597+Z597+AB597</f>
        <v>0</v>
      </c>
      <c r="AE597" s="25">
        <f>O597+AC597</f>
        <v>0</v>
      </c>
      <c r="AF597" s="20">
        <f>P597+AD597</f>
        <v>0</v>
      </c>
      <c r="AG597" s="20"/>
      <c r="AH597" s="65"/>
    </row>
    <row r="598" spans="2:34" ht="21.75" customHeight="1" x14ac:dyDescent="0.15">
      <c r="B598" s="415"/>
      <c r="C598" s="416"/>
      <c r="D598" s="416"/>
      <c r="E598" s="417"/>
      <c r="F598" s="67" t="s">
        <v>88</v>
      </c>
      <c r="G598" s="68"/>
      <c r="H598" s="69"/>
      <c r="I598" s="69"/>
      <c r="J598" s="69"/>
      <c r="K598" s="69"/>
      <c r="L598" s="69"/>
      <c r="M598" s="69"/>
      <c r="N598" s="69"/>
      <c r="O598" s="69">
        <f>G598+I598+K598+M598</f>
        <v>0</v>
      </c>
      <c r="P598" s="70">
        <f t="shared" ref="P598:P599" si="601">H598+J598+L598+N598</f>
        <v>0</v>
      </c>
      <c r="Q598" s="71"/>
      <c r="R598" s="69"/>
      <c r="S598" s="69"/>
      <c r="T598" s="69"/>
      <c r="U598" s="69"/>
      <c r="V598" s="69"/>
      <c r="W598" s="69"/>
      <c r="X598" s="69"/>
      <c r="Y598" s="69"/>
      <c r="Z598" s="69"/>
      <c r="AA598" s="69"/>
      <c r="AB598" s="69"/>
      <c r="AC598" s="69">
        <f t="shared" ref="AC598:AD599" si="602">Q598+S598+U598+W598+Y598+AA598</f>
        <v>0</v>
      </c>
      <c r="AD598" s="72">
        <f t="shared" si="602"/>
        <v>0</v>
      </c>
      <c r="AE598" s="68">
        <f t="shared" ref="AE598:AF599" si="603">O598+AC598</f>
        <v>0</v>
      </c>
      <c r="AF598" s="69">
        <f t="shared" si="603"/>
        <v>0</v>
      </c>
      <c r="AG598" s="69"/>
      <c r="AH598" s="70"/>
    </row>
    <row r="599" spans="2:34" ht="21.75" customHeight="1" x14ac:dyDescent="0.15">
      <c r="B599" s="415"/>
      <c r="C599" s="416"/>
      <c r="D599" s="416"/>
      <c r="E599" s="417"/>
      <c r="F599" s="73" t="s">
        <v>89</v>
      </c>
      <c r="G599" s="74"/>
      <c r="H599" s="75"/>
      <c r="I599" s="75"/>
      <c r="J599" s="75"/>
      <c r="K599" s="75"/>
      <c r="L599" s="75"/>
      <c r="M599" s="75"/>
      <c r="N599" s="75"/>
      <c r="O599" s="75">
        <f>G599+I599+K599+M599</f>
        <v>0</v>
      </c>
      <c r="P599" s="76">
        <f t="shared" si="601"/>
        <v>0</v>
      </c>
      <c r="Q599" s="77"/>
      <c r="R599" s="75"/>
      <c r="S599" s="75"/>
      <c r="T599" s="75"/>
      <c r="U599" s="75"/>
      <c r="V599" s="75"/>
      <c r="W599" s="75"/>
      <c r="X599" s="75"/>
      <c r="Y599" s="75"/>
      <c r="Z599" s="75"/>
      <c r="AA599" s="75"/>
      <c r="AB599" s="75"/>
      <c r="AC599" s="75">
        <f t="shared" si="602"/>
        <v>0</v>
      </c>
      <c r="AD599" s="78">
        <f t="shared" si="602"/>
        <v>0</v>
      </c>
      <c r="AE599" s="74">
        <f t="shared" si="603"/>
        <v>0</v>
      </c>
      <c r="AF599" s="75">
        <f t="shared" si="603"/>
        <v>0</v>
      </c>
      <c r="AG599" s="79"/>
      <c r="AH599" s="118"/>
    </row>
    <row r="600" spans="2:34" ht="21.75" customHeight="1" thickBot="1" x14ac:dyDescent="0.2">
      <c r="B600" s="426"/>
      <c r="C600" s="427"/>
      <c r="D600" s="427"/>
      <c r="E600" s="434"/>
      <c r="F600" s="159" t="s">
        <v>15</v>
      </c>
      <c r="G600" s="160">
        <f>SUM(G597:G599)</f>
        <v>0</v>
      </c>
      <c r="H600" s="161">
        <f t="shared" ref="H600:AH600" si="604">SUM(H597:H599)</f>
        <v>0</v>
      </c>
      <c r="I600" s="161">
        <f t="shared" si="604"/>
        <v>0</v>
      </c>
      <c r="J600" s="161">
        <f t="shared" si="604"/>
        <v>0</v>
      </c>
      <c r="K600" s="161">
        <f t="shared" si="604"/>
        <v>0</v>
      </c>
      <c r="L600" s="161">
        <f t="shared" si="604"/>
        <v>0</v>
      </c>
      <c r="M600" s="161">
        <f t="shared" si="604"/>
        <v>0</v>
      </c>
      <c r="N600" s="161">
        <f t="shared" si="604"/>
        <v>0</v>
      </c>
      <c r="O600" s="161">
        <f t="shared" si="604"/>
        <v>0</v>
      </c>
      <c r="P600" s="162">
        <f t="shared" si="604"/>
        <v>0</v>
      </c>
      <c r="Q600" s="163">
        <f t="shared" si="604"/>
        <v>0</v>
      </c>
      <c r="R600" s="161">
        <f t="shared" si="604"/>
        <v>0</v>
      </c>
      <c r="S600" s="161">
        <f t="shared" si="604"/>
        <v>0</v>
      </c>
      <c r="T600" s="161">
        <f t="shared" si="604"/>
        <v>0</v>
      </c>
      <c r="U600" s="161">
        <f t="shared" si="604"/>
        <v>0</v>
      </c>
      <c r="V600" s="161">
        <f t="shared" si="604"/>
        <v>0</v>
      </c>
      <c r="W600" s="161">
        <f t="shared" si="604"/>
        <v>0</v>
      </c>
      <c r="X600" s="161">
        <f t="shared" si="604"/>
        <v>0</v>
      </c>
      <c r="Y600" s="161">
        <f t="shared" si="604"/>
        <v>0</v>
      </c>
      <c r="Z600" s="161">
        <f t="shared" si="604"/>
        <v>0</v>
      </c>
      <c r="AA600" s="161">
        <f t="shared" si="604"/>
        <v>0</v>
      </c>
      <c r="AB600" s="161">
        <f t="shared" si="604"/>
        <v>0</v>
      </c>
      <c r="AC600" s="161">
        <f t="shared" si="604"/>
        <v>0</v>
      </c>
      <c r="AD600" s="164">
        <f t="shared" si="604"/>
        <v>0</v>
      </c>
      <c r="AE600" s="160">
        <f t="shared" si="604"/>
        <v>0</v>
      </c>
      <c r="AF600" s="161">
        <f t="shared" si="604"/>
        <v>0</v>
      </c>
      <c r="AG600" s="161">
        <f t="shared" si="604"/>
        <v>0</v>
      </c>
      <c r="AH600" s="162">
        <f t="shared" si="604"/>
        <v>0</v>
      </c>
    </row>
    <row r="601" spans="2:34" ht="24" customHeight="1" x14ac:dyDescent="0.15">
      <c r="B601" s="415" t="s">
        <v>197</v>
      </c>
      <c r="C601" s="416"/>
      <c r="D601" s="416"/>
      <c r="E601" s="417"/>
      <c r="F601" s="64" t="s">
        <v>4</v>
      </c>
      <c r="G601" s="352">
        <v>45</v>
      </c>
      <c r="H601" s="21">
        <v>8040810</v>
      </c>
      <c r="I601" s="329">
        <v>8</v>
      </c>
      <c r="J601" s="21">
        <v>291511</v>
      </c>
      <c r="K601" s="329">
        <v>4</v>
      </c>
      <c r="L601" s="21">
        <v>64872930</v>
      </c>
      <c r="M601" s="329">
        <v>2</v>
      </c>
      <c r="N601" s="21">
        <v>114000</v>
      </c>
      <c r="O601" s="329">
        <f>G601+I601+K601+M601</f>
        <v>59</v>
      </c>
      <c r="P601" s="22">
        <f>H601+J601+L601+N601</f>
        <v>73319251</v>
      </c>
      <c r="Q601" s="353">
        <v>3</v>
      </c>
      <c r="R601" s="21">
        <v>438878</v>
      </c>
      <c r="S601" s="329"/>
      <c r="T601" s="329"/>
      <c r="U601" s="329">
        <v>5</v>
      </c>
      <c r="V601" s="21">
        <v>2856560</v>
      </c>
      <c r="W601" s="329">
        <v>2</v>
      </c>
      <c r="X601" s="329">
        <v>265000</v>
      </c>
      <c r="Y601" s="329"/>
      <c r="Z601" s="329"/>
      <c r="AA601" s="329"/>
      <c r="AB601" s="21"/>
      <c r="AC601" s="329">
        <f>Q601+S601+U601+W601+Y601+AA601</f>
        <v>10</v>
      </c>
      <c r="AD601" s="24">
        <f>R601+T601+V601+X601+Z601+AB601</f>
        <v>3560438</v>
      </c>
      <c r="AE601" s="352">
        <f>O601+AC601</f>
        <v>69</v>
      </c>
      <c r="AF601" s="21">
        <f>P601+AD601</f>
        <v>76879689</v>
      </c>
      <c r="AG601" s="329">
        <v>7</v>
      </c>
      <c r="AH601" s="22">
        <v>65755446</v>
      </c>
    </row>
    <row r="602" spans="2:34" ht="24" customHeight="1" x14ac:dyDescent="0.15">
      <c r="B602" s="415"/>
      <c r="C602" s="416"/>
      <c r="D602" s="416"/>
      <c r="E602" s="417"/>
      <c r="F602" s="67" t="s">
        <v>5</v>
      </c>
      <c r="G602" s="354"/>
      <c r="H602" s="235"/>
      <c r="I602" s="355"/>
      <c r="J602" s="235"/>
      <c r="K602" s="355"/>
      <c r="L602" s="235"/>
      <c r="M602" s="355"/>
      <c r="N602" s="235"/>
      <c r="O602" s="355">
        <f>G602+I602+K602+M602</f>
        <v>0</v>
      </c>
      <c r="P602" s="236">
        <f t="shared" ref="P602:P603" si="605">H602+J602+L602+N602</f>
        <v>0</v>
      </c>
      <c r="Q602" s="356"/>
      <c r="R602" s="235"/>
      <c r="S602" s="355"/>
      <c r="T602" s="355"/>
      <c r="U602" s="355"/>
      <c r="V602" s="235"/>
      <c r="W602" s="355"/>
      <c r="X602" s="355"/>
      <c r="Y602" s="355"/>
      <c r="Z602" s="355"/>
      <c r="AA602" s="355"/>
      <c r="AB602" s="235"/>
      <c r="AC602" s="355">
        <f t="shared" ref="AC602:AD603" si="606">Q602+S602+U602+W602+Y602+AA602</f>
        <v>0</v>
      </c>
      <c r="AD602" s="242">
        <f t="shared" si="606"/>
        <v>0</v>
      </c>
      <c r="AE602" s="354">
        <f t="shared" ref="AE602:AF603" si="607">O602+AC602</f>
        <v>0</v>
      </c>
      <c r="AF602" s="235">
        <f t="shared" si="607"/>
        <v>0</v>
      </c>
      <c r="AG602" s="355"/>
      <c r="AH602" s="236"/>
    </row>
    <row r="603" spans="2:34" ht="24" customHeight="1" x14ac:dyDescent="0.15">
      <c r="B603" s="415"/>
      <c r="C603" s="416"/>
      <c r="D603" s="416"/>
      <c r="E603" s="417"/>
      <c r="F603" s="73" t="s">
        <v>9</v>
      </c>
      <c r="G603" s="357"/>
      <c r="H603" s="243"/>
      <c r="I603" s="358"/>
      <c r="J603" s="243"/>
      <c r="K603" s="358"/>
      <c r="L603" s="243"/>
      <c r="M603" s="358"/>
      <c r="N603" s="243"/>
      <c r="O603" s="358">
        <f>G603+I603+K603+M603</f>
        <v>0</v>
      </c>
      <c r="P603" s="244">
        <f t="shared" si="605"/>
        <v>0</v>
      </c>
      <c r="Q603" s="359"/>
      <c r="R603" s="243"/>
      <c r="S603" s="358"/>
      <c r="T603" s="358"/>
      <c r="U603" s="358"/>
      <c r="V603" s="243"/>
      <c r="W603" s="358"/>
      <c r="X603" s="358"/>
      <c r="Y603" s="358"/>
      <c r="Z603" s="358"/>
      <c r="AA603" s="358"/>
      <c r="AB603" s="243"/>
      <c r="AC603" s="358">
        <f t="shared" si="606"/>
        <v>0</v>
      </c>
      <c r="AD603" s="245">
        <f t="shared" si="606"/>
        <v>0</v>
      </c>
      <c r="AE603" s="357">
        <f t="shared" si="607"/>
        <v>0</v>
      </c>
      <c r="AF603" s="243">
        <f t="shared" si="607"/>
        <v>0</v>
      </c>
      <c r="AG603" s="360"/>
      <c r="AH603" s="288"/>
    </row>
    <row r="604" spans="2:34" ht="24" customHeight="1" thickBot="1" x14ac:dyDescent="0.2">
      <c r="B604" s="426"/>
      <c r="C604" s="427"/>
      <c r="D604" s="427"/>
      <c r="E604" s="434"/>
      <c r="F604" s="26" t="s">
        <v>15</v>
      </c>
      <c r="G604" s="361">
        <f>SUM(G601:G603)</f>
        <v>45</v>
      </c>
      <c r="H604" s="28">
        <f t="shared" ref="H604:AH604" si="608">SUM(H601:H603)</f>
        <v>8040810</v>
      </c>
      <c r="I604" s="362">
        <f t="shared" si="608"/>
        <v>8</v>
      </c>
      <c r="J604" s="28">
        <f t="shared" si="608"/>
        <v>291511</v>
      </c>
      <c r="K604" s="362">
        <f t="shared" si="608"/>
        <v>4</v>
      </c>
      <c r="L604" s="28">
        <f t="shared" si="608"/>
        <v>64872930</v>
      </c>
      <c r="M604" s="362">
        <f t="shared" si="608"/>
        <v>2</v>
      </c>
      <c r="N604" s="28">
        <f t="shared" si="608"/>
        <v>114000</v>
      </c>
      <c r="O604" s="362">
        <f t="shared" si="608"/>
        <v>59</v>
      </c>
      <c r="P604" s="30">
        <f t="shared" si="608"/>
        <v>73319251</v>
      </c>
      <c r="Q604" s="363">
        <f t="shared" si="608"/>
        <v>3</v>
      </c>
      <c r="R604" s="28">
        <f t="shared" si="608"/>
        <v>438878</v>
      </c>
      <c r="S604" s="362">
        <f t="shared" si="608"/>
        <v>0</v>
      </c>
      <c r="T604" s="362">
        <f t="shared" si="608"/>
        <v>0</v>
      </c>
      <c r="U604" s="362">
        <f t="shared" si="608"/>
        <v>5</v>
      </c>
      <c r="V604" s="28">
        <f t="shared" si="608"/>
        <v>2856560</v>
      </c>
      <c r="W604" s="362">
        <f t="shared" si="608"/>
        <v>2</v>
      </c>
      <c r="X604" s="362">
        <f t="shared" si="608"/>
        <v>265000</v>
      </c>
      <c r="Y604" s="362">
        <f t="shared" si="608"/>
        <v>0</v>
      </c>
      <c r="Z604" s="362">
        <f t="shared" si="608"/>
        <v>0</v>
      </c>
      <c r="AA604" s="362">
        <f t="shared" si="608"/>
        <v>0</v>
      </c>
      <c r="AB604" s="28">
        <f t="shared" si="608"/>
        <v>0</v>
      </c>
      <c r="AC604" s="362">
        <f t="shared" si="608"/>
        <v>10</v>
      </c>
      <c r="AD604" s="32">
        <f t="shared" si="608"/>
        <v>3560438</v>
      </c>
      <c r="AE604" s="361">
        <f t="shared" si="608"/>
        <v>69</v>
      </c>
      <c r="AF604" s="28">
        <f t="shared" si="608"/>
        <v>76879689</v>
      </c>
      <c r="AG604" s="362">
        <f t="shared" si="608"/>
        <v>7</v>
      </c>
      <c r="AH604" s="30">
        <f t="shared" si="608"/>
        <v>65755446</v>
      </c>
    </row>
    <row r="605" spans="2:34" ht="24" customHeight="1" x14ac:dyDescent="0.15">
      <c r="B605" s="415" t="s">
        <v>198</v>
      </c>
      <c r="C605" s="416"/>
      <c r="D605" s="416"/>
      <c r="E605" s="417"/>
      <c r="F605" s="64" t="s">
        <v>87</v>
      </c>
      <c r="G605" s="293"/>
      <c r="H605" s="21"/>
      <c r="I605" s="294">
        <v>2434</v>
      </c>
      <c r="J605" s="21">
        <v>3462372</v>
      </c>
      <c r="K605" s="294"/>
      <c r="L605" s="21"/>
      <c r="M605" s="294">
        <v>7</v>
      </c>
      <c r="N605" s="21">
        <v>836381</v>
      </c>
      <c r="O605" s="294">
        <f>G605+I605+K605+M605</f>
        <v>2441</v>
      </c>
      <c r="P605" s="22">
        <f>H605+J605+L605+N605</f>
        <v>4298753</v>
      </c>
      <c r="Q605" s="296">
        <v>30</v>
      </c>
      <c r="R605" s="21">
        <v>19898882</v>
      </c>
      <c r="S605" s="294"/>
      <c r="T605" s="294"/>
      <c r="U605" s="294"/>
      <c r="V605" s="21"/>
      <c r="W605" s="294"/>
      <c r="X605" s="294"/>
      <c r="Y605" s="294"/>
      <c r="Z605" s="294"/>
      <c r="AA605" s="294">
        <v>13</v>
      </c>
      <c r="AB605" s="21">
        <v>5337414</v>
      </c>
      <c r="AC605" s="294">
        <f>Q605+S605+U605+W605+Y605+AA605</f>
        <v>43</v>
      </c>
      <c r="AD605" s="24">
        <f>R605+T605+V605+X605+Z605+AB605</f>
        <v>25236296</v>
      </c>
      <c r="AE605" s="293">
        <f>O605+AC605</f>
        <v>2484</v>
      </c>
      <c r="AF605" s="21">
        <f>P605+AD605</f>
        <v>29535049</v>
      </c>
      <c r="AG605" s="296">
        <v>2484</v>
      </c>
      <c r="AH605" s="22">
        <v>29535049</v>
      </c>
    </row>
    <row r="606" spans="2:34" ht="24" customHeight="1" x14ac:dyDescent="0.15">
      <c r="B606" s="415"/>
      <c r="C606" s="416"/>
      <c r="D606" s="416"/>
      <c r="E606" s="417"/>
      <c r="F606" s="67" t="s">
        <v>88</v>
      </c>
      <c r="G606" s="300"/>
      <c r="H606" s="235"/>
      <c r="I606" s="301"/>
      <c r="J606" s="235"/>
      <c r="K606" s="301"/>
      <c r="L606" s="235"/>
      <c r="M606" s="301"/>
      <c r="N606" s="235"/>
      <c r="O606" s="301">
        <f>G606+I606+K606+M606</f>
        <v>0</v>
      </c>
      <c r="P606" s="236">
        <f t="shared" ref="P606:P607" si="609">H606+J606+L606+N606</f>
        <v>0</v>
      </c>
      <c r="Q606" s="303"/>
      <c r="R606" s="235"/>
      <c r="S606" s="301"/>
      <c r="T606" s="301"/>
      <c r="U606" s="301"/>
      <c r="V606" s="235"/>
      <c r="W606" s="301"/>
      <c r="X606" s="301"/>
      <c r="Y606" s="301"/>
      <c r="Z606" s="301"/>
      <c r="AA606" s="301"/>
      <c r="AB606" s="235"/>
      <c r="AC606" s="301">
        <f t="shared" ref="AC606:AD607" si="610">Q606+S606+U606+W606+Y606+AA606</f>
        <v>0</v>
      </c>
      <c r="AD606" s="242">
        <f t="shared" si="610"/>
        <v>0</v>
      </c>
      <c r="AE606" s="300">
        <f t="shared" ref="AE606:AF607" si="611">O606+AC606</f>
        <v>0</v>
      </c>
      <c r="AF606" s="235">
        <f t="shared" si="611"/>
        <v>0</v>
      </c>
      <c r="AG606" s="301"/>
      <c r="AH606" s="236"/>
    </row>
    <row r="607" spans="2:34" ht="24" customHeight="1" x14ac:dyDescent="0.15">
      <c r="B607" s="415"/>
      <c r="C607" s="416"/>
      <c r="D607" s="416"/>
      <c r="E607" s="417"/>
      <c r="F607" s="73" t="s">
        <v>89</v>
      </c>
      <c r="G607" s="306"/>
      <c r="H607" s="243"/>
      <c r="I607" s="307"/>
      <c r="J607" s="243"/>
      <c r="K607" s="307"/>
      <c r="L607" s="243"/>
      <c r="M607" s="307"/>
      <c r="N607" s="243"/>
      <c r="O607" s="307">
        <f>G607+I607+K607+M607</f>
        <v>0</v>
      </c>
      <c r="P607" s="244">
        <f t="shared" si="609"/>
        <v>0</v>
      </c>
      <c r="Q607" s="309"/>
      <c r="R607" s="243"/>
      <c r="S607" s="307"/>
      <c r="T607" s="307"/>
      <c r="U607" s="307"/>
      <c r="V607" s="243"/>
      <c r="W607" s="307"/>
      <c r="X607" s="307"/>
      <c r="Y607" s="307"/>
      <c r="Z607" s="307"/>
      <c r="AA607" s="307"/>
      <c r="AB607" s="243"/>
      <c r="AC607" s="307">
        <f t="shared" si="610"/>
        <v>0</v>
      </c>
      <c r="AD607" s="245">
        <f t="shared" si="610"/>
        <v>0</v>
      </c>
      <c r="AE607" s="306">
        <f t="shared" si="611"/>
        <v>0</v>
      </c>
      <c r="AF607" s="243">
        <f t="shared" si="611"/>
        <v>0</v>
      </c>
      <c r="AG607" s="311"/>
      <c r="AH607" s="288"/>
    </row>
    <row r="608" spans="2:34" ht="24" customHeight="1" thickBot="1" x14ac:dyDescent="0.2">
      <c r="B608" s="415"/>
      <c r="C608" s="416"/>
      <c r="D608" s="416"/>
      <c r="E608" s="417"/>
      <c r="F608" s="26" t="s">
        <v>15</v>
      </c>
      <c r="G608" s="314">
        <f>SUM(G605:G607)</f>
        <v>0</v>
      </c>
      <c r="H608" s="28">
        <f t="shared" ref="H608:AH608" si="612">SUM(H605:H607)</f>
        <v>0</v>
      </c>
      <c r="I608" s="315">
        <f t="shared" si="612"/>
        <v>2434</v>
      </c>
      <c r="J608" s="28">
        <f t="shared" si="612"/>
        <v>3462372</v>
      </c>
      <c r="K608" s="315">
        <f t="shared" si="612"/>
        <v>0</v>
      </c>
      <c r="L608" s="28">
        <f t="shared" si="612"/>
        <v>0</v>
      </c>
      <c r="M608" s="315">
        <f t="shared" si="612"/>
        <v>7</v>
      </c>
      <c r="N608" s="28">
        <f t="shared" si="612"/>
        <v>836381</v>
      </c>
      <c r="O608" s="315">
        <f t="shared" si="612"/>
        <v>2441</v>
      </c>
      <c r="P608" s="30">
        <f t="shared" si="612"/>
        <v>4298753</v>
      </c>
      <c r="Q608" s="317">
        <f t="shared" si="612"/>
        <v>30</v>
      </c>
      <c r="R608" s="28">
        <f t="shared" si="612"/>
        <v>19898882</v>
      </c>
      <c r="S608" s="315">
        <f t="shared" si="612"/>
        <v>0</v>
      </c>
      <c r="T608" s="315">
        <f t="shared" si="612"/>
        <v>0</v>
      </c>
      <c r="U608" s="315">
        <f t="shared" si="612"/>
        <v>0</v>
      </c>
      <c r="V608" s="28">
        <f t="shared" si="612"/>
        <v>0</v>
      </c>
      <c r="W608" s="315">
        <f t="shared" si="612"/>
        <v>0</v>
      </c>
      <c r="X608" s="315">
        <f t="shared" si="612"/>
        <v>0</v>
      </c>
      <c r="Y608" s="315">
        <f t="shared" si="612"/>
        <v>0</v>
      </c>
      <c r="Z608" s="315">
        <f t="shared" si="612"/>
        <v>0</v>
      </c>
      <c r="AA608" s="315">
        <f t="shared" si="612"/>
        <v>13</v>
      </c>
      <c r="AB608" s="28">
        <f t="shared" si="612"/>
        <v>5337414</v>
      </c>
      <c r="AC608" s="315">
        <f t="shared" si="612"/>
        <v>43</v>
      </c>
      <c r="AD608" s="32">
        <f t="shared" si="612"/>
        <v>25236296</v>
      </c>
      <c r="AE608" s="314">
        <f t="shared" si="612"/>
        <v>2484</v>
      </c>
      <c r="AF608" s="28">
        <f t="shared" si="612"/>
        <v>29535049</v>
      </c>
      <c r="AG608" s="315">
        <f t="shared" si="612"/>
        <v>2484</v>
      </c>
      <c r="AH608" s="30">
        <f t="shared" si="612"/>
        <v>29535049</v>
      </c>
    </row>
    <row r="609" spans="2:34" ht="24" customHeight="1" x14ac:dyDescent="0.15">
      <c r="B609" s="415" t="s">
        <v>199</v>
      </c>
      <c r="C609" s="416"/>
      <c r="D609" s="416"/>
      <c r="E609" s="417"/>
      <c r="F609" s="64" t="s">
        <v>87</v>
      </c>
      <c r="G609" s="25">
        <v>0</v>
      </c>
      <c r="H609" s="21">
        <v>0</v>
      </c>
      <c r="I609" s="20">
        <v>0</v>
      </c>
      <c r="J609" s="20">
        <v>0</v>
      </c>
      <c r="K609" s="20">
        <v>0</v>
      </c>
      <c r="L609" s="21">
        <v>0</v>
      </c>
      <c r="M609" s="20">
        <v>2</v>
      </c>
      <c r="N609" s="21">
        <v>1838808</v>
      </c>
      <c r="O609" s="20">
        <f>G609+I609+K609+M609</f>
        <v>2</v>
      </c>
      <c r="P609" s="22">
        <f>H609+J609+L609+N609</f>
        <v>1838808</v>
      </c>
      <c r="Q609" s="23">
        <v>1</v>
      </c>
      <c r="R609" s="21">
        <v>75600</v>
      </c>
      <c r="S609" s="20">
        <v>0</v>
      </c>
      <c r="T609" s="20">
        <v>0</v>
      </c>
      <c r="U609" s="20">
        <v>127</v>
      </c>
      <c r="V609" s="21">
        <v>94545</v>
      </c>
      <c r="W609" s="20">
        <v>2</v>
      </c>
      <c r="X609" s="20">
        <v>4200</v>
      </c>
      <c r="Y609" s="20">
        <v>0</v>
      </c>
      <c r="Z609" s="20">
        <v>0</v>
      </c>
      <c r="AA609" s="20">
        <v>278</v>
      </c>
      <c r="AB609" s="21">
        <v>141760</v>
      </c>
      <c r="AC609" s="20">
        <f>Q609+S609+U609+W609+Y609+AA609</f>
        <v>408</v>
      </c>
      <c r="AD609" s="24">
        <f>R609+T609+V609+X609+Z609+AB609</f>
        <v>316105</v>
      </c>
      <c r="AE609" s="25">
        <f>O609+AC609</f>
        <v>410</v>
      </c>
      <c r="AF609" s="21">
        <f>P609+AD609</f>
        <v>2154913</v>
      </c>
      <c r="AG609" s="20">
        <v>409</v>
      </c>
      <c r="AH609" s="22">
        <v>2122405</v>
      </c>
    </row>
    <row r="610" spans="2:34" ht="24" customHeight="1" x14ac:dyDescent="0.15">
      <c r="B610" s="415"/>
      <c r="C610" s="416"/>
      <c r="D610" s="416"/>
      <c r="E610" s="417"/>
      <c r="F610" s="67" t="s">
        <v>88</v>
      </c>
      <c r="G610" s="68">
        <v>0</v>
      </c>
      <c r="H610" s="235">
        <v>0</v>
      </c>
      <c r="I610" s="69">
        <v>0</v>
      </c>
      <c r="J610" s="69">
        <v>0</v>
      </c>
      <c r="K610" s="69">
        <v>0</v>
      </c>
      <c r="L610" s="235">
        <v>0</v>
      </c>
      <c r="M610" s="69">
        <v>0</v>
      </c>
      <c r="N610" s="235">
        <v>0</v>
      </c>
      <c r="O610" s="69">
        <f>G610+I610+K610+M610</f>
        <v>0</v>
      </c>
      <c r="P610" s="236">
        <v>0</v>
      </c>
      <c r="Q610" s="71">
        <v>0</v>
      </c>
      <c r="R610" s="235">
        <v>0</v>
      </c>
      <c r="S610" s="69">
        <v>0</v>
      </c>
      <c r="T610" s="69">
        <v>0</v>
      </c>
      <c r="U610" s="69">
        <v>0</v>
      </c>
      <c r="V610" s="235">
        <v>0</v>
      </c>
      <c r="W610" s="69">
        <v>0</v>
      </c>
      <c r="X610" s="69">
        <v>0</v>
      </c>
      <c r="Y610" s="69">
        <v>0</v>
      </c>
      <c r="Z610" s="69">
        <v>0</v>
      </c>
      <c r="AA610" s="69">
        <v>0</v>
      </c>
      <c r="AB610" s="235">
        <v>0</v>
      </c>
      <c r="AC610" s="69">
        <v>0</v>
      </c>
      <c r="AD610" s="242">
        <f t="shared" ref="AD610:AD611" si="613">R610+T610+V610+X610+Z610+AB610</f>
        <v>0</v>
      </c>
      <c r="AE610" s="68">
        <f t="shared" ref="AE610:AF611" si="614">O610+AC610</f>
        <v>0</v>
      </c>
      <c r="AF610" s="235">
        <f t="shared" si="614"/>
        <v>0</v>
      </c>
      <c r="AG610" s="69"/>
      <c r="AH610" s="236"/>
    </row>
    <row r="611" spans="2:34" ht="24" customHeight="1" x14ac:dyDescent="0.15">
      <c r="B611" s="415"/>
      <c r="C611" s="416"/>
      <c r="D611" s="416"/>
      <c r="E611" s="417"/>
      <c r="F611" s="73" t="s">
        <v>89</v>
      </c>
      <c r="G611" s="74">
        <v>0</v>
      </c>
      <c r="H611" s="243">
        <v>0</v>
      </c>
      <c r="I611" s="75">
        <v>0</v>
      </c>
      <c r="J611" s="75">
        <v>0</v>
      </c>
      <c r="K611" s="75">
        <v>0</v>
      </c>
      <c r="L611" s="243">
        <v>0</v>
      </c>
      <c r="M611" s="75">
        <v>0</v>
      </c>
      <c r="N611" s="243">
        <v>0</v>
      </c>
      <c r="O611" s="75">
        <f>G611+I611+K611+M611</f>
        <v>0</v>
      </c>
      <c r="P611" s="244">
        <f t="shared" ref="P611" si="615">H611+J611+L611+N611</f>
        <v>0</v>
      </c>
      <c r="Q611" s="77">
        <v>0</v>
      </c>
      <c r="R611" s="243">
        <v>0</v>
      </c>
      <c r="S611" s="75">
        <v>0</v>
      </c>
      <c r="T611" s="75">
        <v>0</v>
      </c>
      <c r="U611" s="75">
        <v>0</v>
      </c>
      <c r="V611" s="243">
        <v>0</v>
      </c>
      <c r="W611" s="75">
        <v>0</v>
      </c>
      <c r="X611" s="75">
        <v>0</v>
      </c>
      <c r="Y611" s="75">
        <v>0</v>
      </c>
      <c r="Z611" s="75">
        <v>0</v>
      </c>
      <c r="AA611" s="75">
        <v>0</v>
      </c>
      <c r="AB611" s="243">
        <v>0</v>
      </c>
      <c r="AC611" s="75">
        <f t="shared" ref="AC611" si="616">Q611+S611+U611+W611+Y611+AA611</f>
        <v>0</v>
      </c>
      <c r="AD611" s="245">
        <f t="shared" si="613"/>
        <v>0</v>
      </c>
      <c r="AE611" s="74">
        <f t="shared" si="614"/>
        <v>0</v>
      </c>
      <c r="AF611" s="243">
        <f t="shared" si="614"/>
        <v>0</v>
      </c>
      <c r="AG611" s="79"/>
      <c r="AH611" s="288"/>
    </row>
    <row r="612" spans="2:34" ht="24" customHeight="1" thickBot="1" x14ac:dyDescent="0.2">
      <c r="B612" s="415"/>
      <c r="C612" s="416"/>
      <c r="D612" s="416"/>
      <c r="E612" s="417"/>
      <c r="F612" s="26" t="s">
        <v>15</v>
      </c>
      <c r="G612" s="27">
        <f>SUM(G609:G611)</f>
        <v>0</v>
      </c>
      <c r="H612" s="28">
        <f t="shared" ref="H612:AH612" si="617">SUM(H609:H611)</f>
        <v>0</v>
      </c>
      <c r="I612" s="29">
        <f t="shared" si="617"/>
        <v>0</v>
      </c>
      <c r="J612" s="29">
        <f t="shared" si="617"/>
        <v>0</v>
      </c>
      <c r="K612" s="29">
        <f t="shared" si="617"/>
        <v>0</v>
      </c>
      <c r="L612" s="28">
        <f t="shared" si="617"/>
        <v>0</v>
      </c>
      <c r="M612" s="29">
        <f t="shared" si="617"/>
        <v>2</v>
      </c>
      <c r="N612" s="28">
        <f t="shared" si="617"/>
        <v>1838808</v>
      </c>
      <c r="O612" s="29">
        <f t="shared" si="617"/>
        <v>2</v>
      </c>
      <c r="P612" s="30">
        <f t="shared" si="617"/>
        <v>1838808</v>
      </c>
      <c r="Q612" s="31">
        <f t="shared" si="617"/>
        <v>1</v>
      </c>
      <c r="R612" s="28">
        <f t="shared" si="617"/>
        <v>75600</v>
      </c>
      <c r="S612" s="29">
        <f t="shared" si="617"/>
        <v>0</v>
      </c>
      <c r="T612" s="29">
        <f t="shared" si="617"/>
        <v>0</v>
      </c>
      <c r="U612" s="29">
        <f t="shared" si="617"/>
        <v>127</v>
      </c>
      <c r="V612" s="28">
        <f t="shared" si="617"/>
        <v>94545</v>
      </c>
      <c r="W612" s="29">
        <f t="shared" si="617"/>
        <v>2</v>
      </c>
      <c r="X612" s="29">
        <f t="shared" si="617"/>
        <v>4200</v>
      </c>
      <c r="Y612" s="29">
        <f t="shared" si="617"/>
        <v>0</v>
      </c>
      <c r="Z612" s="29">
        <f t="shared" si="617"/>
        <v>0</v>
      </c>
      <c r="AA612" s="29">
        <f t="shared" si="617"/>
        <v>278</v>
      </c>
      <c r="AB612" s="28">
        <f t="shared" si="617"/>
        <v>141760</v>
      </c>
      <c r="AC612" s="29">
        <f t="shared" si="617"/>
        <v>408</v>
      </c>
      <c r="AD612" s="32">
        <f t="shared" si="617"/>
        <v>316105</v>
      </c>
      <c r="AE612" s="27">
        <f t="shared" si="617"/>
        <v>410</v>
      </c>
      <c r="AF612" s="28">
        <f t="shared" si="617"/>
        <v>2154913</v>
      </c>
      <c r="AG612" s="29">
        <f t="shared" si="617"/>
        <v>409</v>
      </c>
      <c r="AH612" s="30">
        <f t="shared" si="617"/>
        <v>2122405</v>
      </c>
    </row>
    <row r="613" spans="2:34" ht="24" customHeight="1" x14ac:dyDescent="0.15">
      <c r="B613" s="424" t="s">
        <v>200</v>
      </c>
      <c r="C613" s="425"/>
      <c r="D613" s="425"/>
      <c r="E613" s="425"/>
      <c r="F613" s="64" t="s">
        <v>87</v>
      </c>
      <c r="G613" s="25"/>
      <c r="H613" s="21"/>
      <c r="I613" s="20"/>
      <c r="J613" s="21"/>
      <c r="K613" s="20">
        <v>3</v>
      </c>
      <c r="L613" s="21">
        <v>462300</v>
      </c>
      <c r="M613" s="20"/>
      <c r="N613" s="21"/>
      <c r="O613" s="20">
        <f>G613+I613+K613+M613</f>
        <v>3</v>
      </c>
      <c r="P613" s="22">
        <f>H613+J613+L613+N613</f>
        <v>462300</v>
      </c>
      <c r="Q613" s="23"/>
      <c r="R613" s="21"/>
      <c r="S613" s="20"/>
      <c r="T613" s="20"/>
      <c r="U613" s="20">
        <v>1</v>
      </c>
      <c r="V613" s="21">
        <v>123000</v>
      </c>
      <c r="W613" s="20"/>
      <c r="X613" s="20"/>
      <c r="Y613" s="20"/>
      <c r="Z613" s="20"/>
      <c r="AA613" s="20">
        <v>1</v>
      </c>
      <c r="AB613" s="21">
        <v>629100</v>
      </c>
      <c r="AC613" s="20">
        <f>Q613+S613+U613+W613+Y613+AA613</f>
        <v>2</v>
      </c>
      <c r="AD613" s="24">
        <f>R613+T613+V613+X613+Z613+AB613</f>
        <v>752100</v>
      </c>
      <c r="AE613" s="25">
        <f>O613+AC613</f>
        <v>5</v>
      </c>
      <c r="AF613" s="21">
        <f>P613+AD613</f>
        <v>1214400</v>
      </c>
      <c r="AG613" s="20">
        <v>1</v>
      </c>
      <c r="AH613" s="22">
        <v>629100</v>
      </c>
    </row>
    <row r="614" spans="2:34" ht="24" customHeight="1" x14ac:dyDescent="0.15">
      <c r="B614" s="415"/>
      <c r="C614" s="416"/>
      <c r="D614" s="416"/>
      <c r="E614" s="416"/>
      <c r="F614" s="67" t="s">
        <v>5</v>
      </c>
      <c r="G614" s="68"/>
      <c r="H614" s="235"/>
      <c r="I614" s="69"/>
      <c r="J614" s="235"/>
      <c r="K614" s="69"/>
      <c r="L614" s="235"/>
      <c r="M614" s="69"/>
      <c r="N614" s="235"/>
      <c r="O614" s="69">
        <f>G614+I614+K614+M614</f>
        <v>0</v>
      </c>
      <c r="P614" s="236">
        <f t="shared" ref="P614:P615" si="618">H614+J614+L614+N614</f>
        <v>0</v>
      </c>
      <c r="Q614" s="71"/>
      <c r="R614" s="235"/>
      <c r="S614" s="69"/>
      <c r="T614" s="69"/>
      <c r="U614" s="69"/>
      <c r="V614" s="235"/>
      <c r="W614" s="69"/>
      <c r="X614" s="69"/>
      <c r="Y614" s="69"/>
      <c r="Z614" s="69"/>
      <c r="AA614" s="69"/>
      <c r="AB614" s="235"/>
      <c r="AC614" s="69">
        <f t="shared" ref="AC614:AD615" si="619">Q614+S614+U614+W614+Y614+AA614</f>
        <v>0</v>
      </c>
      <c r="AD614" s="242">
        <f t="shared" si="619"/>
        <v>0</v>
      </c>
      <c r="AE614" s="68">
        <f t="shared" ref="AE614:AF615" si="620">O614+AC614</f>
        <v>0</v>
      </c>
      <c r="AF614" s="235">
        <f t="shared" si="620"/>
        <v>0</v>
      </c>
      <c r="AG614" s="69"/>
      <c r="AH614" s="236"/>
    </row>
    <row r="615" spans="2:34" ht="24" customHeight="1" x14ac:dyDescent="0.15">
      <c r="B615" s="415"/>
      <c r="C615" s="416"/>
      <c r="D615" s="416"/>
      <c r="E615" s="416"/>
      <c r="F615" s="73" t="s">
        <v>9</v>
      </c>
      <c r="G615" s="74"/>
      <c r="H615" s="243"/>
      <c r="I615" s="75"/>
      <c r="J615" s="243"/>
      <c r="K615" s="75"/>
      <c r="L615" s="243"/>
      <c r="M615" s="75"/>
      <c r="N615" s="243"/>
      <c r="O615" s="75">
        <f>G615+I615+K615+M615</f>
        <v>0</v>
      </c>
      <c r="P615" s="244">
        <f t="shared" si="618"/>
        <v>0</v>
      </c>
      <c r="Q615" s="77"/>
      <c r="R615" s="243"/>
      <c r="S615" s="75"/>
      <c r="T615" s="75"/>
      <c r="U615" s="75"/>
      <c r="V615" s="243"/>
      <c r="W615" s="75"/>
      <c r="X615" s="75"/>
      <c r="Y615" s="75"/>
      <c r="Z615" s="75"/>
      <c r="AA615" s="75"/>
      <c r="AB615" s="243"/>
      <c r="AC615" s="75">
        <f t="shared" si="619"/>
        <v>0</v>
      </c>
      <c r="AD615" s="245">
        <f t="shared" si="619"/>
        <v>0</v>
      </c>
      <c r="AE615" s="74">
        <f t="shared" si="620"/>
        <v>0</v>
      </c>
      <c r="AF615" s="243">
        <f t="shared" si="620"/>
        <v>0</v>
      </c>
      <c r="AG615" s="79"/>
      <c r="AH615" s="288"/>
    </row>
    <row r="616" spans="2:34" ht="24" customHeight="1" thickBot="1" x14ac:dyDescent="0.2">
      <c r="B616" s="426"/>
      <c r="C616" s="427"/>
      <c r="D616" s="427"/>
      <c r="E616" s="427"/>
      <c r="F616" s="26" t="s">
        <v>15</v>
      </c>
      <c r="G616" s="27">
        <f>SUM(G613:G615)</f>
        <v>0</v>
      </c>
      <c r="H616" s="28">
        <f t="shared" ref="H616:AH616" si="621">SUM(H613:H615)</f>
        <v>0</v>
      </c>
      <c r="I616" s="29">
        <f t="shared" si="621"/>
        <v>0</v>
      </c>
      <c r="J616" s="28">
        <f t="shared" si="621"/>
        <v>0</v>
      </c>
      <c r="K616" s="29">
        <f t="shared" si="621"/>
        <v>3</v>
      </c>
      <c r="L616" s="28">
        <f t="shared" si="621"/>
        <v>462300</v>
      </c>
      <c r="M616" s="29">
        <f t="shared" si="621"/>
        <v>0</v>
      </c>
      <c r="N616" s="28">
        <f t="shared" si="621"/>
        <v>0</v>
      </c>
      <c r="O616" s="29">
        <f t="shared" si="621"/>
        <v>3</v>
      </c>
      <c r="P616" s="30">
        <f t="shared" si="621"/>
        <v>462300</v>
      </c>
      <c r="Q616" s="31">
        <f t="shared" si="621"/>
        <v>0</v>
      </c>
      <c r="R616" s="28">
        <f t="shared" si="621"/>
        <v>0</v>
      </c>
      <c r="S616" s="29">
        <f t="shared" si="621"/>
        <v>0</v>
      </c>
      <c r="T616" s="29">
        <f t="shared" si="621"/>
        <v>0</v>
      </c>
      <c r="U616" s="29">
        <f t="shared" si="621"/>
        <v>1</v>
      </c>
      <c r="V616" s="28">
        <f t="shared" si="621"/>
        <v>123000</v>
      </c>
      <c r="W616" s="29">
        <f t="shared" si="621"/>
        <v>0</v>
      </c>
      <c r="X616" s="29">
        <f t="shared" si="621"/>
        <v>0</v>
      </c>
      <c r="Y616" s="29">
        <f t="shared" si="621"/>
        <v>0</v>
      </c>
      <c r="Z616" s="29">
        <f t="shared" si="621"/>
        <v>0</v>
      </c>
      <c r="AA616" s="29">
        <f t="shared" si="621"/>
        <v>1</v>
      </c>
      <c r="AB616" s="28">
        <f t="shared" si="621"/>
        <v>629100</v>
      </c>
      <c r="AC616" s="29">
        <f t="shared" si="621"/>
        <v>2</v>
      </c>
      <c r="AD616" s="32">
        <f t="shared" si="621"/>
        <v>752100</v>
      </c>
      <c r="AE616" s="27">
        <f t="shared" si="621"/>
        <v>5</v>
      </c>
      <c r="AF616" s="28">
        <f t="shared" si="621"/>
        <v>1214400</v>
      </c>
      <c r="AG616" s="29">
        <f t="shared" si="621"/>
        <v>1</v>
      </c>
      <c r="AH616" s="30">
        <f t="shared" si="621"/>
        <v>629100</v>
      </c>
    </row>
    <row r="617" spans="2:34" ht="24" customHeight="1" x14ac:dyDescent="0.15">
      <c r="B617" s="415" t="s">
        <v>201</v>
      </c>
      <c r="C617" s="416"/>
      <c r="D617" s="416"/>
      <c r="E617" s="417"/>
      <c r="F617" s="64" t="s">
        <v>87</v>
      </c>
      <c r="G617" s="25"/>
      <c r="H617" s="21"/>
      <c r="I617" s="20"/>
      <c r="J617" s="20"/>
      <c r="K617" s="20">
        <v>1</v>
      </c>
      <c r="L617" s="21">
        <v>344260</v>
      </c>
      <c r="M617" s="20"/>
      <c r="N617" s="21"/>
      <c r="O617" s="20">
        <f>G617+I617+K617+M617</f>
        <v>1</v>
      </c>
      <c r="P617" s="22">
        <f>H617+J617+L617+N617</f>
        <v>344260</v>
      </c>
      <c r="Q617" s="23"/>
      <c r="R617" s="21"/>
      <c r="S617" s="20"/>
      <c r="T617" s="20"/>
      <c r="U617" s="20"/>
      <c r="V617" s="21"/>
      <c r="W617" s="20"/>
      <c r="X617" s="20"/>
      <c r="Y617" s="20"/>
      <c r="Z617" s="20"/>
      <c r="AA617" s="20">
        <v>1</v>
      </c>
      <c r="AB617" s="21">
        <v>594981</v>
      </c>
      <c r="AC617" s="20">
        <f>Q617+S617+U617+W617+Y617+AA617</f>
        <v>1</v>
      </c>
      <c r="AD617" s="24">
        <f>R617+T617+V617+X617+Z617+AB617</f>
        <v>594981</v>
      </c>
      <c r="AE617" s="25">
        <f>O617+AC617</f>
        <v>2</v>
      </c>
      <c r="AF617" s="21">
        <f>P617+AD617</f>
        <v>939241</v>
      </c>
      <c r="AG617" s="20">
        <v>1</v>
      </c>
      <c r="AH617" s="22">
        <v>344260</v>
      </c>
    </row>
    <row r="618" spans="2:34" ht="24" customHeight="1" x14ac:dyDescent="0.15">
      <c r="B618" s="415"/>
      <c r="C618" s="416"/>
      <c r="D618" s="416"/>
      <c r="E618" s="417"/>
      <c r="F618" s="67" t="s">
        <v>88</v>
      </c>
      <c r="G618" s="68"/>
      <c r="H618" s="235"/>
      <c r="I618" s="69"/>
      <c r="J618" s="69"/>
      <c r="K618" s="69"/>
      <c r="L618" s="235"/>
      <c r="M618" s="69"/>
      <c r="N618" s="235"/>
      <c r="O618" s="69">
        <f>G618+I618+K618+M618</f>
        <v>0</v>
      </c>
      <c r="P618" s="236">
        <f t="shared" ref="P618:P619" si="622">H618+J618+L618+N618</f>
        <v>0</v>
      </c>
      <c r="Q618" s="71"/>
      <c r="R618" s="235"/>
      <c r="S618" s="69"/>
      <c r="T618" s="69"/>
      <c r="U618" s="69"/>
      <c r="V618" s="235"/>
      <c r="W618" s="69"/>
      <c r="X618" s="69"/>
      <c r="Y618" s="69"/>
      <c r="Z618" s="69"/>
      <c r="AA618" s="69"/>
      <c r="AB618" s="235"/>
      <c r="AC618" s="69">
        <f t="shared" ref="AC618:AD619" si="623">Q618+S618+U618+W618+Y618+AA618</f>
        <v>0</v>
      </c>
      <c r="AD618" s="242">
        <f t="shared" si="623"/>
        <v>0</v>
      </c>
      <c r="AE618" s="68">
        <f t="shared" ref="AE618:AF619" si="624">O618+AC618</f>
        <v>0</v>
      </c>
      <c r="AF618" s="235">
        <f t="shared" si="624"/>
        <v>0</v>
      </c>
      <c r="AG618" s="69"/>
      <c r="AH618" s="236"/>
    </row>
    <row r="619" spans="2:34" ht="24" customHeight="1" x14ac:dyDescent="0.15">
      <c r="B619" s="415"/>
      <c r="C619" s="416"/>
      <c r="D619" s="416"/>
      <c r="E619" s="417"/>
      <c r="F619" s="73" t="s">
        <v>89</v>
      </c>
      <c r="G619" s="74"/>
      <c r="H619" s="243"/>
      <c r="I619" s="75"/>
      <c r="J619" s="75"/>
      <c r="K619" s="75"/>
      <c r="L619" s="243"/>
      <c r="M619" s="75"/>
      <c r="N619" s="243"/>
      <c r="O619" s="75">
        <f>G619+I619+K619+M619</f>
        <v>0</v>
      </c>
      <c r="P619" s="244">
        <f t="shared" si="622"/>
        <v>0</v>
      </c>
      <c r="Q619" s="77"/>
      <c r="R619" s="243"/>
      <c r="S619" s="75"/>
      <c r="T619" s="75"/>
      <c r="U619" s="75"/>
      <c r="V619" s="243"/>
      <c r="W619" s="75"/>
      <c r="X619" s="75"/>
      <c r="Y619" s="75"/>
      <c r="Z619" s="75"/>
      <c r="AA619" s="75"/>
      <c r="AB619" s="243"/>
      <c r="AC619" s="75">
        <f t="shared" si="623"/>
        <v>0</v>
      </c>
      <c r="AD619" s="245">
        <f t="shared" si="623"/>
        <v>0</v>
      </c>
      <c r="AE619" s="74">
        <f t="shared" si="624"/>
        <v>0</v>
      </c>
      <c r="AF619" s="243">
        <f t="shared" si="624"/>
        <v>0</v>
      </c>
      <c r="AG619" s="79"/>
      <c r="AH619" s="288"/>
    </row>
    <row r="620" spans="2:34" ht="24" customHeight="1" thickBot="1" x14ac:dyDescent="0.2">
      <c r="B620" s="426"/>
      <c r="C620" s="427"/>
      <c r="D620" s="427"/>
      <c r="E620" s="434"/>
      <c r="F620" s="26" t="s">
        <v>15</v>
      </c>
      <c r="G620" s="27">
        <f>SUM(G617:G619)</f>
        <v>0</v>
      </c>
      <c r="H620" s="28">
        <f t="shared" ref="H620:AH620" si="625">SUM(H617:H619)</f>
        <v>0</v>
      </c>
      <c r="I620" s="29">
        <f t="shared" si="625"/>
        <v>0</v>
      </c>
      <c r="J620" s="29">
        <f t="shared" si="625"/>
        <v>0</v>
      </c>
      <c r="K620" s="29">
        <f t="shared" si="625"/>
        <v>1</v>
      </c>
      <c r="L620" s="28">
        <f t="shared" si="625"/>
        <v>344260</v>
      </c>
      <c r="M620" s="29">
        <f t="shared" si="625"/>
        <v>0</v>
      </c>
      <c r="N620" s="28">
        <f t="shared" si="625"/>
        <v>0</v>
      </c>
      <c r="O620" s="29">
        <f t="shared" si="625"/>
        <v>1</v>
      </c>
      <c r="P620" s="30">
        <f t="shared" si="625"/>
        <v>344260</v>
      </c>
      <c r="Q620" s="31">
        <f t="shared" si="625"/>
        <v>0</v>
      </c>
      <c r="R620" s="28">
        <f t="shared" si="625"/>
        <v>0</v>
      </c>
      <c r="S620" s="29">
        <f t="shared" si="625"/>
        <v>0</v>
      </c>
      <c r="T620" s="29">
        <f t="shared" si="625"/>
        <v>0</v>
      </c>
      <c r="U620" s="29">
        <f t="shared" si="625"/>
        <v>0</v>
      </c>
      <c r="V620" s="28">
        <f t="shared" si="625"/>
        <v>0</v>
      </c>
      <c r="W620" s="29">
        <f t="shared" si="625"/>
        <v>0</v>
      </c>
      <c r="X620" s="29">
        <f t="shared" si="625"/>
        <v>0</v>
      </c>
      <c r="Y620" s="29">
        <f t="shared" si="625"/>
        <v>0</v>
      </c>
      <c r="Z620" s="29">
        <f t="shared" si="625"/>
        <v>0</v>
      </c>
      <c r="AA620" s="29">
        <f t="shared" si="625"/>
        <v>1</v>
      </c>
      <c r="AB620" s="28">
        <f t="shared" si="625"/>
        <v>594981</v>
      </c>
      <c r="AC620" s="29">
        <f t="shared" si="625"/>
        <v>1</v>
      </c>
      <c r="AD620" s="32">
        <f t="shared" si="625"/>
        <v>594981</v>
      </c>
      <c r="AE620" s="27">
        <f t="shared" si="625"/>
        <v>2</v>
      </c>
      <c r="AF620" s="28">
        <f t="shared" si="625"/>
        <v>939241</v>
      </c>
      <c r="AG620" s="29">
        <f t="shared" si="625"/>
        <v>1</v>
      </c>
      <c r="AH620" s="30">
        <f t="shared" si="625"/>
        <v>344260</v>
      </c>
    </row>
    <row r="621" spans="2:34" ht="24" customHeight="1" x14ac:dyDescent="0.15">
      <c r="B621" s="415" t="s">
        <v>202</v>
      </c>
      <c r="C621" s="416"/>
      <c r="D621" s="416"/>
      <c r="E621" s="417"/>
      <c r="F621" s="64" t="s">
        <v>87</v>
      </c>
      <c r="G621" s="25">
        <v>4</v>
      </c>
      <c r="H621" s="21">
        <v>366092</v>
      </c>
      <c r="I621" s="20">
        <v>0</v>
      </c>
      <c r="J621" s="20">
        <v>0</v>
      </c>
      <c r="K621" s="20">
        <v>0</v>
      </c>
      <c r="L621" s="21">
        <v>0</v>
      </c>
      <c r="M621" s="20">
        <v>11</v>
      </c>
      <c r="N621" s="21">
        <v>1308298</v>
      </c>
      <c r="O621" s="20">
        <f>G621+I621+K621+M621</f>
        <v>15</v>
      </c>
      <c r="P621" s="22">
        <f>H621+J621+L621+N621</f>
        <v>1674390</v>
      </c>
      <c r="Q621" s="23">
        <v>2</v>
      </c>
      <c r="R621" s="21">
        <v>57240</v>
      </c>
      <c r="S621" s="20">
        <v>0</v>
      </c>
      <c r="T621" s="20">
        <v>0</v>
      </c>
      <c r="U621" s="20">
        <v>4</v>
      </c>
      <c r="V621" s="21">
        <v>327735</v>
      </c>
      <c r="W621" s="20">
        <v>0</v>
      </c>
      <c r="X621" s="20">
        <v>0</v>
      </c>
      <c r="Y621" s="20">
        <v>0</v>
      </c>
      <c r="Z621" s="20">
        <v>0</v>
      </c>
      <c r="AA621" s="20">
        <v>0</v>
      </c>
      <c r="AB621" s="21">
        <v>0</v>
      </c>
      <c r="AC621" s="20">
        <f>Q621+S621+U621+W621+Y621+AA621</f>
        <v>6</v>
      </c>
      <c r="AD621" s="24">
        <f>R621+T621+V621+X621+Z621+AB621</f>
        <v>384975</v>
      </c>
      <c r="AE621" s="25">
        <f>O621+AC621</f>
        <v>21</v>
      </c>
      <c r="AF621" s="21">
        <f>P621+AD621</f>
        <v>2059365</v>
      </c>
      <c r="AG621" s="20">
        <v>21</v>
      </c>
      <c r="AH621" s="22">
        <v>2059365</v>
      </c>
    </row>
    <row r="622" spans="2:34" ht="24" customHeight="1" x14ac:dyDescent="0.15">
      <c r="B622" s="415"/>
      <c r="C622" s="416"/>
      <c r="D622" s="416"/>
      <c r="E622" s="417"/>
      <c r="F622" s="67" t="s">
        <v>88</v>
      </c>
      <c r="G622" s="68">
        <v>0</v>
      </c>
      <c r="H622" s="235">
        <v>0</v>
      </c>
      <c r="I622" s="69">
        <v>0</v>
      </c>
      <c r="J622" s="69">
        <v>0</v>
      </c>
      <c r="K622" s="69">
        <v>0</v>
      </c>
      <c r="L622" s="235">
        <v>0</v>
      </c>
      <c r="M622" s="69">
        <v>0</v>
      </c>
      <c r="N622" s="235">
        <v>0</v>
      </c>
      <c r="O622" s="69">
        <v>0</v>
      </c>
      <c r="P622" s="236">
        <f t="shared" ref="P622:P623" si="626">H622+J622+L622+N622</f>
        <v>0</v>
      </c>
      <c r="Q622" s="71">
        <v>0</v>
      </c>
      <c r="R622" s="235">
        <v>0</v>
      </c>
      <c r="S622" s="69">
        <v>0</v>
      </c>
      <c r="T622" s="69">
        <v>0</v>
      </c>
      <c r="U622" s="69">
        <v>0</v>
      </c>
      <c r="V622" s="235">
        <v>0</v>
      </c>
      <c r="W622" s="69">
        <v>0</v>
      </c>
      <c r="X622" s="69">
        <v>0</v>
      </c>
      <c r="Y622" s="69">
        <v>0</v>
      </c>
      <c r="Z622" s="69">
        <v>0</v>
      </c>
      <c r="AA622" s="69">
        <v>0</v>
      </c>
      <c r="AB622" s="235">
        <v>0</v>
      </c>
      <c r="AC622" s="69">
        <f t="shared" ref="AC622:AD623" si="627">Q622+S622+U622+W622+Y622+AA622</f>
        <v>0</v>
      </c>
      <c r="AD622" s="242">
        <f t="shared" si="627"/>
        <v>0</v>
      </c>
      <c r="AE622" s="68">
        <f t="shared" ref="AE622:AF623" si="628">O622+AC622</f>
        <v>0</v>
      </c>
      <c r="AF622" s="235">
        <f t="shared" si="628"/>
        <v>0</v>
      </c>
      <c r="AG622" s="69">
        <v>0</v>
      </c>
      <c r="AH622" s="236">
        <v>0</v>
      </c>
    </row>
    <row r="623" spans="2:34" ht="24" customHeight="1" x14ac:dyDescent="0.15">
      <c r="B623" s="415"/>
      <c r="C623" s="416"/>
      <c r="D623" s="416"/>
      <c r="E623" s="417"/>
      <c r="F623" s="73" t="s">
        <v>89</v>
      </c>
      <c r="G623" s="74">
        <v>0</v>
      </c>
      <c r="H623" s="243">
        <v>0</v>
      </c>
      <c r="I623" s="75">
        <v>0</v>
      </c>
      <c r="J623" s="75">
        <v>0</v>
      </c>
      <c r="K623" s="75">
        <v>0</v>
      </c>
      <c r="L623" s="243">
        <v>0</v>
      </c>
      <c r="M623" s="75">
        <v>0</v>
      </c>
      <c r="N623" s="243">
        <v>0</v>
      </c>
      <c r="O623" s="75">
        <f>G623+I623+K623+M623</f>
        <v>0</v>
      </c>
      <c r="P623" s="244">
        <f t="shared" si="626"/>
        <v>0</v>
      </c>
      <c r="Q623" s="77">
        <v>0</v>
      </c>
      <c r="R623" s="243">
        <v>0</v>
      </c>
      <c r="S623" s="75">
        <v>0</v>
      </c>
      <c r="T623" s="75">
        <v>0</v>
      </c>
      <c r="U623" s="75">
        <v>0</v>
      </c>
      <c r="V623" s="243">
        <v>0</v>
      </c>
      <c r="W623" s="75">
        <v>0</v>
      </c>
      <c r="X623" s="75">
        <v>0</v>
      </c>
      <c r="Y623" s="75">
        <v>0</v>
      </c>
      <c r="Z623" s="75">
        <v>0</v>
      </c>
      <c r="AA623" s="75">
        <v>0</v>
      </c>
      <c r="AB623" s="243">
        <v>0</v>
      </c>
      <c r="AC623" s="75">
        <f t="shared" si="627"/>
        <v>0</v>
      </c>
      <c r="AD623" s="245">
        <f t="shared" si="627"/>
        <v>0</v>
      </c>
      <c r="AE623" s="74">
        <f t="shared" si="628"/>
        <v>0</v>
      </c>
      <c r="AF623" s="243">
        <f t="shared" si="628"/>
        <v>0</v>
      </c>
      <c r="AG623" s="127">
        <v>0</v>
      </c>
      <c r="AH623" s="327">
        <v>0</v>
      </c>
    </row>
    <row r="624" spans="2:34" ht="24" customHeight="1" thickBot="1" x14ac:dyDescent="0.2">
      <c r="B624" s="426"/>
      <c r="C624" s="427"/>
      <c r="D624" s="427"/>
      <c r="E624" s="434"/>
      <c r="F624" s="26" t="s">
        <v>15</v>
      </c>
      <c r="G624" s="27">
        <f>SUM(G621:G623)</f>
        <v>4</v>
      </c>
      <c r="H624" s="28">
        <f t="shared" ref="H624:AH624" si="629">SUM(H621:H623)</f>
        <v>366092</v>
      </c>
      <c r="I624" s="29">
        <f t="shared" si="629"/>
        <v>0</v>
      </c>
      <c r="J624" s="29">
        <f t="shared" si="629"/>
        <v>0</v>
      </c>
      <c r="K624" s="29">
        <f t="shared" si="629"/>
        <v>0</v>
      </c>
      <c r="L624" s="28">
        <f t="shared" si="629"/>
        <v>0</v>
      </c>
      <c r="M624" s="29">
        <f t="shared" si="629"/>
        <v>11</v>
      </c>
      <c r="N624" s="28">
        <f t="shared" si="629"/>
        <v>1308298</v>
      </c>
      <c r="O624" s="29">
        <f t="shared" si="629"/>
        <v>15</v>
      </c>
      <c r="P624" s="30">
        <f t="shared" si="629"/>
        <v>1674390</v>
      </c>
      <c r="Q624" s="31">
        <f t="shared" si="629"/>
        <v>2</v>
      </c>
      <c r="R624" s="28">
        <f t="shared" si="629"/>
        <v>57240</v>
      </c>
      <c r="S624" s="29">
        <f t="shared" si="629"/>
        <v>0</v>
      </c>
      <c r="T624" s="29">
        <f t="shared" si="629"/>
        <v>0</v>
      </c>
      <c r="U624" s="29">
        <f t="shared" si="629"/>
        <v>4</v>
      </c>
      <c r="V624" s="28">
        <f t="shared" si="629"/>
        <v>327735</v>
      </c>
      <c r="W624" s="29">
        <f t="shared" si="629"/>
        <v>0</v>
      </c>
      <c r="X624" s="29">
        <f t="shared" si="629"/>
        <v>0</v>
      </c>
      <c r="Y624" s="29">
        <f t="shared" si="629"/>
        <v>0</v>
      </c>
      <c r="Z624" s="29">
        <f t="shared" si="629"/>
        <v>0</v>
      </c>
      <c r="AA624" s="29">
        <f t="shared" si="629"/>
        <v>0</v>
      </c>
      <c r="AB624" s="28">
        <f t="shared" si="629"/>
        <v>0</v>
      </c>
      <c r="AC624" s="29">
        <f t="shared" si="629"/>
        <v>6</v>
      </c>
      <c r="AD624" s="32">
        <f t="shared" si="629"/>
        <v>384975</v>
      </c>
      <c r="AE624" s="27">
        <f t="shared" si="629"/>
        <v>21</v>
      </c>
      <c r="AF624" s="28">
        <f t="shared" si="629"/>
        <v>2059365</v>
      </c>
      <c r="AG624" s="29">
        <f t="shared" si="629"/>
        <v>21</v>
      </c>
      <c r="AH624" s="30">
        <f t="shared" si="629"/>
        <v>2059365</v>
      </c>
    </row>
    <row r="625" spans="2:34" ht="24" customHeight="1" x14ac:dyDescent="0.15">
      <c r="B625" s="415" t="s">
        <v>203</v>
      </c>
      <c r="C625" s="416"/>
      <c r="D625" s="416"/>
      <c r="E625" s="417"/>
      <c r="F625" s="64" t="s">
        <v>87</v>
      </c>
      <c r="G625" s="25"/>
      <c r="H625" s="21"/>
      <c r="I625" s="20"/>
      <c r="J625" s="21"/>
      <c r="K625" s="20"/>
      <c r="L625" s="21"/>
      <c r="M625" s="20"/>
      <c r="N625" s="21"/>
      <c r="O625" s="20">
        <f>G625+I625+K625+M625</f>
        <v>0</v>
      </c>
      <c r="P625" s="22">
        <f>H625+J625+L625+N625</f>
        <v>0</v>
      </c>
      <c r="Q625" s="23"/>
      <c r="R625" s="21"/>
      <c r="S625" s="20"/>
      <c r="T625" s="20"/>
      <c r="U625" s="20">
        <v>1</v>
      </c>
      <c r="V625" s="21">
        <v>209520</v>
      </c>
      <c r="W625" s="20"/>
      <c r="X625" s="20"/>
      <c r="Y625" s="20"/>
      <c r="Z625" s="20"/>
      <c r="AA625" s="20"/>
      <c r="AB625" s="21"/>
      <c r="AC625" s="20">
        <f>Q625+S625+U625+W625+Y625+AA625</f>
        <v>1</v>
      </c>
      <c r="AD625" s="24">
        <f>R625+T625+V625+X625+Z625+AB625</f>
        <v>209520</v>
      </c>
      <c r="AE625" s="25">
        <f>O625+AC625</f>
        <v>1</v>
      </c>
      <c r="AF625" s="21">
        <f>P625+AD625</f>
        <v>209520</v>
      </c>
      <c r="AG625" s="20">
        <v>1</v>
      </c>
      <c r="AH625" s="22">
        <v>209520</v>
      </c>
    </row>
    <row r="626" spans="2:34" ht="24" customHeight="1" x14ac:dyDescent="0.15">
      <c r="B626" s="415"/>
      <c r="C626" s="416"/>
      <c r="D626" s="416"/>
      <c r="E626" s="417"/>
      <c r="F626" s="67" t="s">
        <v>88</v>
      </c>
      <c r="G626" s="68"/>
      <c r="H626" s="235"/>
      <c r="I626" s="69"/>
      <c r="J626" s="235"/>
      <c r="K626" s="69"/>
      <c r="L626" s="235"/>
      <c r="M626" s="69"/>
      <c r="N626" s="235"/>
      <c r="O626" s="69">
        <f>G626+I626+K626+M626</f>
        <v>0</v>
      </c>
      <c r="P626" s="236">
        <f t="shared" ref="P626:P627" si="630">H626+J626+L626+N626</f>
        <v>0</v>
      </c>
      <c r="Q626" s="71"/>
      <c r="R626" s="235"/>
      <c r="S626" s="69"/>
      <c r="T626" s="69"/>
      <c r="U626" s="69"/>
      <c r="V626" s="235"/>
      <c r="W626" s="69"/>
      <c r="X626" s="69"/>
      <c r="Y626" s="69"/>
      <c r="Z626" s="69"/>
      <c r="AA626" s="69"/>
      <c r="AB626" s="235"/>
      <c r="AC626" s="69">
        <f t="shared" ref="AC626:AD627" si="631">Q626+S626+U626+W626+Y626+AA626</f>
        <v>0</v>
      </c>
      <c r="AD626" s="242">
        <f t="shared" si="631"/>
        <v>0</v>
      </c>
      <c r="AE626" s="68">
        <f t="shared" ref="AE626:AF627" si="632">O626+AC626</f>
        <v>0</v>
      </c>
      <c r="AF626" s="235">
        <f t="shared" si="632"/>
        <v>0</v>
      </c>
      <c r="AG626" s="69"/>
      <c r="AH626" s="236"/>
    </row>
    <row r="627" spans="2:34" ht="24" customHeight="1" x14ac:dyDescent="0.15">
      <c r="B627" s="415"/>
      <c r="C627" s="416"/>
      <c r="D627" s="416"/>
      <c r="E627" s="417"/>
      <c r="F627" s="73" t="s">
        <v>89</v>
      </c>
      <c r="G627" s="74"/>
      <c r="H627" s="243"/>
      <c r="I627" s="75"/>
      <c r="J627" s="243"/>
      <c r="K627" s="75"/>
      <c r="L627" s="243"/>
      <c r="M627" s="75"/>
      <c r="N627" s="243"/>
      <c r="O627" s="75">
        <f>G627+I627+K627+M627</f>
        <v>0</v>
      </c>
      <c r="P627" s="244">
        <f t="shared" si="630"/>
        <v>0</v>
      </c>
      <c r="Q627" s="77"/>
      <c r="R627" s="243"/>
      <c r="S627" s="75"/>
      <c r="T627" s="75"/>
      <c r="U627" s="75"/>
      <c r="V627" s="243"/>
      <c r="W627" s="75"/>
      <c r="X627" s="75"/>
      <c r="Y627" s="75"/>
      <c r="Z627" s="75"/>
      <c r="AA627" s="75"/>
      <c r="AB627" s="243"/>
      <c r="AC627" s="75">
        <f t="shared" si="631"/>
        <v>0</v>
      </c>
      <c r="AD627" s="245">
        <f t="shared" si="631"/>
        <v>0</v>
      </c>
      <c r="AE627" s="74">
        <f t="shared" si="632"/>
        <v>0</v>
      </c>
      <c r="AF627" s="243">
        <f t="shared" si="632"/>
        <v>0</v>
      </c>
      <c r="AG627" s="79"/>
      <c r="AH627" s="288"/>
    </row>
    <row r="628" spans="2:34" ht="24" customHeight="1" thickBot="1" x14ac:dyDescent="0.2">
      <c r="B628" s="426"/>
      <c r="C628" s="427"/>
      <c r="D628" s="427"/>
      <c r="E628" s="434"/>
      <c r="F628" s="26" t="s">
        <v>15</v>
      </c>
      <c r="G628" s="27">
        <f>SUM(G625:G627)</f>
        <v>0</v>
      </c>
      <c r="H628" s="28">
        <f t="shared" ref="H628:AH628" si="633">SUM(H625:H627)</f>
        <v>0</v>
      </c>
      <c r="I628" s="29">
        <f t="shared" si="633"/>
        <v>0</v>
      </c>
      <c r="J628" s="28">
        <f t="shared" si="633"/>
        <v>0</v>
      </c>
      <c r="K628" s="29">
        <f t="shared" si="633"/>
        <v>0</v>
      </c>
      <c r="L628" s="28">
        <f t="shared" si="633"/>
        <v>0</v>
      </c>
      <c r="M628" s="29">
        <f t="shared" si="633"/>
        <v>0</v>
      </c>
      <c r="N628" s="28">
        <f t="shared" si="633"/>
        <v>0</v>
      </c>
      <c r="O628" s="29">
        <f t="shared" si="633"/>
        <v>0</v>
      </c>
      <c r="P628" s="30">
        <f t="shared" si="633"/>
        <v>0</v>
      </c>
      <c r="Q628" s="31">
        <f t="shared" si="633"/>
        <v>0</v>
      </c>
      <c r="R628" s="28">
        <f t="shared" si="633"/>
        <v>0</v>
      </c>
      <c r="S628" s="29">
        <f t="shared" si="633"/>
        <v>0</v>
      </c>
      <c r="T628" s="29">
        <f t="shared" si="633"/>
        <v>0</v>
      </c>
      <c r="U628" s="29">
        <f t="shared" si="633"/>
        <v>1</v>
      </c>
      <c r="V628" s="28">
        <f t="shared" si="633"/>
        <v>209520</v>
      </c>
      <c r="W628" s="29">
        <f t="shared" si="633"/>
        <v>0</v>
      </c>
      <c r="X628" s="29">
        <f t="shared" si="633"/>
        <v>0</v>
      </c>
      <c r="Y628" s="29">
        <f t="shared" si="633"/>
        <v>0</v>
      </c>
      <c r="Z628" s="29">
        <f t="shared" si="633"/>
        <v>0</v>
      </c>
      <c r="AA628" s="29">
        <f t="shared" si="633"/>
        <v>0</v>
      </c>
      <c r="AB628" s="28">
        <f t="shared" si="633"/>
        <v>0</v>
      </c>
      <c r="AC628" s="29">
        <f t="shared" si="633"/>
        <v>1</v>
      </c>
      <c r="AD628" s="32">
        <f t="shared" si="633"/>
        <v>209520</v>
      </c>
      <c r="AE628" s="27">
        <f t="shared" si="633"/>
        <v>1</v>
      </c>
      <c r="AF628" s="28">
        <f t="shared" si="633"/>
        <v>209520</v>
      </c>
      <c r="AG628" s="29">
        <f t="shared" si="633"/>
        <v>1</v>
      </c>
      <c r="AH628" s="30">
        <f t="shared" si="633"/>
        <v>209520</v>
      </c>
    </row>
    <row r="629" spans="2:34" ht="24" customHeight="1" x14ac:dyDescent="0.15">
      <c r="B629" s="415" t="s">
        <v>204</v>
      </c>
      <c r="C629" s="416"/>
      <c r="D629" s="416"/>
      <c r="E629" s="417"/>
      <c r="F629" s="64" t="s">
        <v>87</v>
      </c>
      <c r="G629" s="25"/>
      <c r="H629" s="21"/>
      <c r="I629" s="20"/>
      <c r="J629" s="21"/>
      <c r="K629" s="20">
        <v>7</v>
      </c>
      <c r="L629" s="21">
        <v>9985680</v>
      </c>
      <c r="M629" s="20"/>
      <c r="N629" s="21"/>
      <c r="O629" s="20">
        <f>G629+I629+K629+M629</f>
        <v>7</v>
      </c>
      <c r="P629" s="22">
        <f>H629+J629+L629+N629</f>
        <v>9985680</v>
      </c>
      <c r="Q629" s="23"/>
      <c r="R629" s="21"/>
      <c r="S629" s="20"/>
      <c r="T629" s="20"/>
      <c r="U629" s="20"/>
      <c r="V629" s="21"/>
      <c r="W629" s="20"/>
      <c r="X629" s="20"/>
      <c r="Y629" s="20"/>
      <c r="Z629" s="20"/>
      <c r="AA629" s="20">
        <v>3</v>
      </c>
      <c r="AB629" s="21">
        <v>1723032</v>
      </c>
      <c r="AC629" s="20">
        <f>Q629+S629+U629+W629+Y629+AA629</f>
        <v>3</v>
      </c>
      <c r="AD629" s="24">
        <f>R629+T629+V629+X629+Z629+AB629</f>
        <v>1723032</v>
      </c>
      <c r="AE629" s="25">
        <f>O629+AC629</f>
        <v>10</v>
      </c>
      <c r="AF629" s="21">
        <f>P629+AD629</f>
        <v>11708712</v>
      </c>
      <c r="AG629" s="20"/>
      <c r="AH629" s="22"/>
    </row>
    <row r="630" spans="2:34" ht="24" customHeight="1" x14ac:dyDescent="0.15">
      <c r="B630" s="415"/>
      <c r="C630" s="416"/>
      <c r="D630" s="416"/>
      <c r="E630" s="417"/>
      <c r="F630" s="67" t="s">
        <v>88</v>
      </c>
      <c r="G630" s="68"/>
      <c r="H630" s="235"/>
      <c r="I630" s="69"/>
      <c r="J630" s="235"/>
      <c r="K630" s="69"/>
      <c r="L630" s="235"/>
      <c r="M630" s="69"/>
      <c r="N630" s="235"/>
      <c r="O630" s="69">
        <f>G630+I630+K630+M630</f>
        <v>0</v>
      </c>
      <c r="P630" s="236">
        <f t="shared" ref="P630:P631" si="634">H630+J630+L630+N630</f>
        <v>0</v>
      </c>
      <c r="Q630" s="71"/>
      <c r="R630" s="235"/>
      <c r="S630" s="69"/>
      <c r="T630" s="69"/>
      <c r="U630" s="69"/>
      <c r="V630" s="235"/>
      <c r="W630" s="69"/>
      <c r="X630" s="69"/>
      <c r="Y630" s="69"/>
      <c r="Z630" s="69"/>
      <c r="AA630" s="69"/>
      <c r="AB630" s="235"/>
      <c r="AC630" s="69">
        <f t="shared" ref="AC630:AD631" si="635">Q630+S630+U630+W630+Y630+AA630</f>
        <v>0</v>
      </c>
      <c r="AD630" s="242">
        <f t="shared" si="635"/>
        <v>0</v>
      </c>
      <c r="AE630" s="68">
        <f t="shared" ref="AE630:AF631" si="636">O630+AC630</f>
        <v>0</v>
      </c>
      <c r="AF630" s="235">
        <f t="shared" si="636"/>
        <v>0</v>
      </c>
      <c r="AG630" s="69"/>
      <c r="AH630" s="236"/>
    </row>
    <row r="631" spans="2:34" ht="24" customHeight="1" x14ac:dyDescent="0.15">
      <c r="B631" s="415"/>
      <c r="C631" s="416"/>
      <c r="D631" s="416"/>
      <c r="E631" s="417"/>
      <c r="F631" s="73" t="s">
        <v>89</v>
      </c>
      <c r="G631" s="74"/>
      <c r="H631" s="243"/>
      <c r="I631" s="75"/>
      <c r="J631" s="243"/>
      <c r="K631" s="75"/>
      <c r="L631" s="243"/>
      <c r="M631" s="75"/>
      <c r="N631" s="243"/>
      <c r="O631" s="75">
        <f>G631+I631+K631+M631</f>
        <v>0</v>
      </c>
      <c r="P631" s="244">
        <f t="shared" si="634"/>
        <v>0</v>
      </c>
      <c r="Q631" s="77"/>
      <c r="R631" s="243"/>
      <c r="S631" s="75"/>
      <c r="T631" s="75"/>
      <c r="U631" s="75"/>
      <c r="V631" s="243"/>
      <c r="W631" s="75"/>
      <c r="X631" s="75"/>
      <c r="Y631" s="75"/>
      <c r="Z631" s="75"/>
      <c r="AA631" s="75"/>
      <c r="AB631" s="243"/>
      <c r="AC631" s="75">
        <f t="shared" si="635"/>
        <v>0</v>
      </c>
      <c r="AD631" s="245">
        <f t="shared" si="635"/>
        <v>0</v>
      </c>
      <c r="AE631" s="74">
        <f t="shared" si="636"/>
        <v>0</v>
      </c>
      <c r="AF631" s="243">
        <f t="shared" si="636"/>
        <v>0</v>
      </c>
      <c r="AG631" s="79"/>
      <c r="AH631" s="288"/>
    </row>
    <row r="632" spans="2:34" ht="24" customHeight="1" thickBot="1" x14ac:dyDescent="0.2">
      <c r="B632" s="415"/>
      <c r="C632" s="416"/>
      <c r="D632" s="416"/>
      <c r="E632" s="417"/>
      <c r="F632" s="26" t="s">
        <v>15</v>
      </c>
      <c r="G632" s="27">
        <f>SUM(G629:G631)</f>
        <v>0</v>
      </c>
      <c r="H632" s="28">
        <f t="shared" ref="H632:AH632" si="637">SUM(H629:H631)</f>
        <v>0</v>
      </c>
      <c r="I632" s="29">
        <f t="shared" si="637"/>
        <v>0</v>
      </c>
      <c r="J632" s="28">
        <f t="shared" si="637"/>
        <v>0</v>
      </c>
      <c r="K632" s="29">
        <f t="shared" si="637"/>
        <v>7</v>
      </c>
      <c r="L632" s="28">
        <f t="shared" si="637"/>
        <v>9985680</v>
      </c>
      <c r="M632" s="29">
        <f t="shared" si="637"/>
        <v>0</v>
      </c>
      <c r="N632" s="28">
        <f t="shared" si="637"/>
        <v>0</v>
      </c>
      <c r="O632" s="29">
        <f t="shared" si="637"/>
        <v>7</v>
      </c>
      <c r="P632" s="30">
        <f t="shared" si="637"/>
        <v>9985680</v>
      </c>
      <c r="Q632" s="31">
        <f t="shared" si="637"/>
        <v>0</v>
      </c>
      <c r="R632" s="28">
        <f t="shared" si="637"/>
        <v>0</v>
      </c>
      <c r="S632" s="29">
        <f t="shared" si="637"/>
        <v>0</v>
      </c>
      <c r="T632" s="29">
        <f t="shared" si="637"/>
        <v>0</v>
      </c>
      <c r="U632" s="29">
        <f t="shared" si="637"/>
        <v>0</v>
      </c>
      <c r="V632" s="28">
        <f t="shared" si="637"/>
        <v>0</v>
      </c>
      <c r="W632" s="29">
        <f t="shared" si="637"/>
        <v>0</v>
      </c>
      <c r="X632" s="29">
        <f t="shared" si="637"/>
        <v>0</v>
      </c>
      <c r="Y632" s="29">
        <f t="shared" si="637"/>
        <v>0</v>
      </c>
      <c r="Z632" s="29">
        <f t="shared" si="637"/>
        <v>0</v>
      </c>
      <c r="AA632" s="29">
        <f t="shared" si="637"/>
        <v>3</v>
      </c>
      <c r="AB632" s="28">
        <f t="shared" si="637"/>
        <v>1723032</v>
      </c>
      <c r="AC632" s="29">
        <f t="shared" si="637"/>
        <v>3</v>
      </c>
      <c r="AD632" s="32">
        <f t="shared" si="637"/>
        <v>1723032</v>
      </c>
      <c r="AE632" s="27">
        <f t="shared" si="637"/>
        <v>10</v>
      </c>
      <c r="AF632" s="28">
        <f t="shared" si="637"/>
        <v>11708712</v>
      </c>
      <c r="AG632" s="29">
        <f t="shared" si="637"/>
        <v>0</v>
      </c>
      <c r="AH632" s="30">
        <f t="shared" si="637"/>
        <v>0</v>
      </c>
    </row>
    <row r="633" spans="2:34" ht="24" customHeight="1" x14ac:dyDescent="0.15">
      <c r="B633" s="424" t="s">
        <v>205</v>
      </c>
      <c r="C633" s="425"/>
      <c r="D633" s="425"/>
      <c r="E633" s="425"/>
      <c r="F633" s="64" t="s">
        <v>87</v>
      </c>
      <c r="G633" s="25"/>
      <c r="H633" s="21"/>
      <c r="I633" s="20"/>
      <c r="J633" s="21"/>
      <c r="K633" s="20"/>
      <c r="L633" s="21"/>
      <c r="M633" s="20">
        <v>1</v>
      </c>
      <c r="N633" s="21">
        <v>724800</v>
      </c>
      <c r="O633" s="20">
        <f>G633+I633+K633+M633</f>
        <v>1</v>
      </c>
      <c r="P633" s="22">
        <f>H633+J633+L633+N633</f>
        <v>724800</v>
      </c>
      <c r="Q633" s="23"/>
      <c r="R633" s="21"/>
      <c r="S633" s="20"/>
      <c r="T633" s="20"/>
      <c r="U633" s="20">
        <v>1</v>
      </c>
      <c r="V633" s="21">
        <v>563000</v>
      </c>
      <c r="W633" s="20"/>
      <c r="X633" s="20"/>
      <c r="Y633" s="20"/>
      <c r="Z633" s="20"/>
      <c r="AA633" s="20">
        <v>1</v>
      </c>
      <c r="AB633" s="21">
        <v>5766263</v>
      </c>
      <c r="AC633" s="20">
        <f>Q633+S633+U633+W633+Y633+AA633</f>
        <v>2</v>
      </c>
      <c r="AD633" s="24">
        <f>R633+T633+V633+X633+Z633+AB633</f>
        <v>6329263</v>
      </c>
      <c r="AE633" s="25">
        <f>O633+AC633</f>
        <v>3</v>
      </c>
      <c r="AF633" s="21">
        <f>P633+AD633</f>
        <v>7054063</v>
      </c>
      <c r="AG633" s="20">
        <v>3</v>
      </c>
      <c r="AH633" s="21">
        <f>R633+AF633</f>
        <v>7054063</v>
      </c>
    </row>
    <row r="634" spans="2:34" ht="24" customHeight="1" x14ac:dyDescent="0.15">
      <c r="B634" s="415"/>
      <c r="C634" s="416"/>
      <c r="D634" s="416"/>
      <c r="E634" s="416"/>
      <c r="F634" s="67" t="s">
        <v>88</v>
      </c>
      <c r="G634" s="68"/>
      <c r="H634" s="235"/>
      <c r="I634" s="69"/>
      <c r="J634" s="235"/>
      <c r="K634" s="69"/>
      <c r="L634" s="235"/>
      <c r="M634" s="69"/>
      <c r="N634" s="235"/>
      <c r="O634" s="69">
        <f>G634+I634+K634+M634</f>
        <v>0</v>
      </c>
      <c r="P634" s="236">
        <f t="shared" ref="P634:P635" si="638">H634+J634+L634+N634</f>
        <v>0</v>
      </c>
      <c r="Q634" s="71">
        <v>1</v>
      </c>
      <c r="R634" s="235">
        <v>1685340</v>
      </c>
      <c r="S634" s="69"/>
      <c r="T634" s="69"/>
      <c r="U634" s="69"/>
      <c r="V634" s="235"/>
      <c r="W634" s="69"/>
      <c r="X634" s="69"/>
      <c r="Y634" s="69"/>
      <c r="Z634" s="69"/>
      <c r="AA634" s="69"/>
      <c r="AB634" s="235"/>
      <c r="AC634" s="69">
        <f t="shared" ref="AC634:AD635" si="639">Q634+S634+U634+W634+Y634+AA634</f>
        <v>1</v>
      </c>
      <c r="AD634" s="242">
        <f>R634+T634+V634+X634+Z634+AB634</f>
        <v>1685340</v>
      </c>
      <c r="AE634" s="68">
        <f t="shared" ref="AE634:AF635" si="640">O634+AC634</f>
        <v>1</v>
      </c>
      <c r="AF634" s="235">
        <f>P634+AD634</f>
        <v>1685340</v>
      </c>
      <c r="AG634" s="69">
        <v>1</v>
      </c>
      <c r="AH634" s="236">
        <v>1685340</v>
      </c>
    </row>
    <row r="635" spans="2:34" ht="24" customHeight="1" x14ac:dyDescent="0.15">
      <c r="B635" s="415"/>
      <c r="C635" s="416"/>
      <c r="D635" s="416"/>
      <c r="E635" s="416"/>
      <c r="F635" s="73" t="s">
        <v>89</v>
      </c>
      <c r="G635" s="74"/>
      <c r="H635" s="243"/>
      <c r="I635" s="75"/>
      <c r="J635" s="243"/>
      <c r="K635" s="75"/>
      <c r="L635" s="243"/>
      <c r="M635" s="75"/>
      <c r="N635" s="243"/>
      <c r="O635" s="75">
        <f>G635+I635+K635+M635</f>
        <v>0</v>
      </c>
      <c r="P635" s="244">
        <f t="shared" si="638"/>
        <v>0</v>
      </c>
      <c r="Q635" s="77"/>
      <c r="R635" s="243"/>
      <c r="S635" s="75"/>
      <c r="T635" s="75"/>
      <c r="U635" s="75"/>
      <c r="V635" s="243"/>
      <c r="W635" s="75"/>
      <c r="X635" s="75"/>
      <c r="Y635" s="75"/>
      <c r="Z635" s="75"/>
      <c r="AA635" s="75"/>
      <c r="AB635" s="243"/>
      <c r="AC635" s="75">
        <f t="shared" si="639"/>
        <v>0</v>
      </c>
      <c r="AD635" s="245">
        <f t="shared" si="639"/>
        <v>0</v>
      </c>
      <c r="AE635" s="74">
        <f t="shared" si="640"/>
        <v>0</v>
      </c>
      <c r="AF635" s="243">
        <f t="shared" si="640"/>
        <v>0</v>
      </c>
      <c r="AG635" s="79"/>
      <c r="AH635" s="288"/>
    </row>
    <row r="636" spans="2:34" ht="24" customHeight="1" thickBot="1" x14ac:dyDescent="0.2">
      <c r="B636" s="426"/>
      <c r="C636" s="427"/>
      <c r="D636" s="427"/>
      <c r="E636" s="427"/>
      <c r="F636" s="26" t="s">
        <v>15</v>
      </c>
      <c r="G636" s="27">
        <f>SUM(G633:G635)</f>
        <v>0</v>
      </c>
      <c r="H636" s="28">
        <f t="shared" ref="H636:AG636" si="641">SUM(H633:H635)</f>
        <v>0</v>
      </c>
      <c r="I636" s="29">
        <f t="shared" si="641"/>
        <v>0</v>
      </c>
      <c r="J636" s="28">
        <f t="shared" si="641"/>
        <v>0</v>
      </c>
      <c r="K636" s="29">
        <f t="shared" si="641"/>
        <v>0</v>
      </c>
      <c r="L636" s="28">
        <f t="shared" si="641"/>
        <v>0</v>
      </c>
      <c r="M636" s="29">
        <f t="shared" si="641"/>
        <v>1</v>
      </c>
      <c r="N636" s="28">
        <f>SUM(N633:N635)</f>
        <v>724800</v>
      </c>
      <c r="O636" s="29">
        <f t="shared" si="641"/>
        <v>1</v>
      </c>
      <c r="P636" s="30">
        <f>SUM(P633:P635)</f>
        <v>724800</v>
      </c>
      <c r="Q636" s="31">
        <f t="shared" si="641"/>
        <v>1</v>
      </c>
      <c r="R636" s="28">
        <f>SUM(R633:R635)</f>
        <v>1685340</v>
      </c>
      <c r="S636" s="29">
        <f t="shared" si="641"/>
        <v>0</v>
      </c>
      <c r="T636" s="29">
        <f t="shared" si="641"/>
        <v>0</v>
      </c>
      <c r="U636" s="29">
        <f t="shared" si="641"/>
        <v>1</v>
      </c>
      <c r="V636" s="28">
        <f>SUM(V633:V635)</f>
        <v>563000</v>
      </c>
      <c r="W636" s="29">
        <f t="shared" si="641"/>
        <v>0</v>
      </c>
      <c r="X636" s="29">
        <f t="shared" si="641"/>
        <v>0</v>
      </c>
      <c r="Y636" s="29">
        <f t="shared" si="641"/>
        <v>0</v>
      </c>
      <c r="Z636" s="29">
        <f t="shared" si="641"/>
        <v>0</v>
      </c>
      <c r="AA636" s="29">
        <f t="shared" si="641"/>
        <v>1</v>
      </c>
      <c r="AB636" s="28">
        <f>SUM(AB633:AB635)</f>
        <v>5766263</v>
      </c>
      <c r="AC636" s="29">
        <f t="shared" si="641"/>
        <v>3</v>
      </c>
      <c r="AD636" s="32">
        <f>SUM(AD633:AD635)</f>
        <v>8014603</v>
      </c>
      <c r="AE636" s="27">
        <f t="shared" si="641"/>
        <v>4</v>
      </c>
      <c r="AF636" s="28">
        <f>SUM(AF633:AF635)</f>
        <v>8739403</v>
      </c>
      <c r="AG636" s="29">
        <f t="shared" si="641"/>
        <v>4</v>
      </c>
      <c r="AH636" s="30">
        <f>SUM(AH633:AH635)</f>
        <v>8739403</v>
      </c>
    </row>
    <row r="637" spans="2:34" ht="24" customHeight="1" x14ac:dyDescent="0.15">
      <c r="B637" s="415" t="s">
        <v>206</v>
      </c>
      <c r="C637" s="416"/>
      <c r="D637" s="416"/>
      <c r="E637" s="417"/>
      <c r="F637" s="64" t="s">
        <v>87</v>
      </c>
      <c r="G637" s="25"/>
      <c r="H637" s="21"/>
      <c r="I637" s="20"/>
      <c r="J637" s="20"/>
      <c r="K637" s="20"/>
      <c r="L637" s="21"/>
      <c r="M637" s="20"/>
      <c r="N637" s="21"/>
      <c r="O637" s="20">
        <f>G637+I637+K637+M637</f>
        <v>0</v>
      </c>
      <c r="P637" s="22">
        <f>H637+J637+L637+N637</f>
        <v>0</v>
      </c>
      <c r="Q637" s="23"/>
      <c r="R637" s="21"/>
      <c r="S637" s="20"/>
      <c r="T637" s="20"/>
      <c r="U637" s="20"/>
      <c r="V637" s="21"/>
      <c r="W637" s="20"/>
      <c r="X637" s="20"/>
      <c r="Y637" s="20"/>
      <c r="Z637" s="20"/>
      <c r="AA637" s="20"/>
      <c r="AB637" s="21"/>
      <c r="AC637" s="20">
        <f>Q637+S637+U637+W637+Y637+AA637</f>
        <v>0</v>
      </c>
      <c r="AD637" s="24">
        <f>R637+T637+V637+X637+Z637+AB637</f>
        <v>0</v>
      </c>
      <c r="AE637" s="25">
        <f>O637+AC637</f>
        <v>0</v>
      </c>
      <c r="AF637" s="21">
        <f>P637+AD637</f>
        <v>0</v>
      </c>
      <c r="AG637" s="20"/>
      <c r="AH637" s="22"/>
    </row>
    <row r="638" spans="2:34" ht="24" customHeight="1" x14ac:dyDescent="0.15">
      <c r="B638" s="415"/>
      <c r="C638" s="416"/>
      <c r="D638" s="416"/>
      <c r="E638" s="417"/>
      <c r="F638" s="67" t="s">
        <v>88</v>
      </c>
      <c r="G638" s="68"/>
      <c r="H638" s="235"/>
      <c r="I638" s="69"/>
      <c r="J638" s="69"/>
      <c r="K638" s="69"/>
      <c r="L638" s="235"/>
      <c r="M638" s="69"/>
      <c r="N638" s="235"/>
      <c r="O638" s="69">
        <f>G638+I638+K638+M638</f>
        <v>0</v>
      </c>
      <c r="P638" s="236">
        <f t="shared" ref="P638:P639" si="642">H638+J638+L638+N638</f>
        <v>0</v>
      </c>
      <c r="Q638" s="71"/>
      <c r="R638" s="235"/>
      <c r="S638" s="69"/>
      <c r="T638" s="69"/>
      <c r="U638" s="69"/>
      <c r="V638" s="235"/>
      <c r="W638" s="69"/>
      <c r="X638" s="69"/>
      <c r="Y638" s="69"/>
      <c r="Z638" s="69"/>
      <c r="AA638" s="69"/>
      <c r="AB638" s="235"/>
      <c r="AC638" s="69">
        <f t="shared" ref="AC638:AD639" si="643">Q638+S638+U638+W638+Y638+AA638</f>
        <v>0</v>
      </c>
      <c r="AD638" s="242">
        <f t="shared" si="643"/>
        <v>0</v>
      </c>
      <c r="AE638" s="68">
        <f t="shared" ref="AE638:AF639" si="644">O638+AC638</f>
        <v>0</v>
      </c>
      <c r="AF638" s="235">
        <f t="shared" si="644"/>
        <v>0</v>
      </c>
      <c r="AG638" s="69"/>
      <c r="AH638" s="236"/>
    </row>
    <row r="639" spans="2:34" ht="24" customHeight="1" x14ac:dyDescent="0.15">
      <c r="B639" s="415"/>
      <c r="C639" s="416"/>
      <c r="D639" s="416"/>
      <c r="E639" s="417"/>
      <c r="F639" s="73" t="s">
        <v>89</v>
      </c>
      <c r="G639" s="74"/>
      <c r="H639" s="243"/>
      <c r="I639" s="75"/>
      <c r="J639" s="75"/>
      <c r="K639" s="75"/>
      <c r="L639" s="243"/>
      <c r="M639" s="75"/>
      <c r="N639" s="243"/>
      <c r="O639" s="75">
        <f>G639+I639+K639+M639</f>
        <v>0</v>
      </c>
      <c r="P639" s="244">
        <f t="shared" si="642"/>
        <v>0</v>
      </c>
      <c r="Q639" s="77"/>
      <c r="R639" s="243"/>
      <c r="S639" s="75"/>
      <c r="T639" s="75"/>
      <c r="U639" s="75"/>
      <c r="V639" s="243"/>
      <c r="W639" s="75"/>
      <c r="X639" s="75"/>
      <c r="Y639" s="75"/>
      <c r="Z639" s="75"/>
      <c r="AA639" s="75"/>
      <c r="AB639" s="243"/>
      <c r="AC639" s="75">
        <f t="shared" si="643"/>
        <v>0</v>
      </c>
      <c r="AD639" s="245">
        <f t="shared" si="643"/>
        <v>0</v>
      </c>
      <c r="AE639" s="74">
        <f t="shared" si="644"/>
        <v>0</v>
      </c>
      <c r="AF639" s="243">
        <f t="shared" si="644"/>
        <v>0</v>
      </c>
      <c r="AG639" s="79"/>
      <c r="AH639" s="288"/>
    </row>
    <row r="640" spans="2:34" ht="24" customHeight="1" thickBot="1" x14ac:dyDescent="0.2">
      <c r="B640" s="415"/>
      <c r="C640" s="416"/>
      <c r="D640" s="416"/>
      <c r="E640" s="417"/>
      <c r="F640" s="26" t="s">
        <v>15</v>
      </c>
      <c r="G640" s="27">
        <f>SUM(G637:G639)</f>
        <v>0</v>
      </c>
      <c r="H640" s="28">
        <f t="shared" ref="H640:AH640" si="645">SUM(H637:H639)</f>
        <v>0</v>
      </c>
      <c r="I640" s="29">
        <f t="shared" si="645"/>
        <v>0</v>
      </c>
      <c r="J640" s="29">
        <f t="shared" si="645"/>
        <v>0</v>
      </c>
      <c r="K640" s="29">
        <f t="shared" si="645"/>
        <v>0</v>
      </c>
      <c r="L640" s="28">
        <f t="shared" si="645"/>
        <v>0</v>
      </c>
      <c r="M640" s="29">
        <f t="shared" si="645"/>
        <v>0</v>
      </c>
      <c r="N640" s="28">
        <f t="shared" si="645"/>
        <v>0</v>
      </c>
      <c r="O640" s="29">
        <f t="shared" si="645"/>
        <v>0</v>
      </c>
      <c r="P640" s="30">
        <f t="shared" si="645"/>
        <v>0</v>
      </c>
      <c r="Q640" s="31">
        <f t="shared" si="645"/>
        <v>0</v>
      </c>
      <c r="R640" s="28">
        <f t="shared" si="645"/>
        <v>0</v>
      </c>
      <c r="S640" s="29">
        <f t="shared" si="645"/>
        <v>0</v>
      </c>
      <c r="T640" s="29">
        <f t="shared" si="645"/>
        <v>0</v>
      </c>
      <c r="U640" s="29">
        <f t="shared" si="645"/>
        <v>0</v>
      </c>
      <c r="V640" s="28">
        <f t="shared" si="645"/>
        <v>0</v>
      </c>
      <c r="W640" s="29">
        <f t="shared" si="645"/>
        <v>0</v>
      </c>
      <c r="X640" s="29">
        <f t="shared" si="645"/>
        <v>0</v>
      </c>
      <c r="Y640" s="29">
        <f t="shared" si="645"/>
        <v>0</v>
      </c>
      <c r="Z640" s="29">
        <f t="shared" si="645"/>
        <v>0</v>
      </c>
      <c r="AA640" s="29">
        <f t="shared" si="645"/>
        <v>0</v>
      </c>
      <c r="AB640" s="28">
        <f t="shared" si="645"/>
        <v>0</v>
      </c>
      <c r="AC640" s="29">
        <f t="shared" si="645"/>
        <v>0</v>
      </c>
      <c r="AD640" s="32">
        <f t="shared" si="645"/>
        <v>0</v>
      </c>
      <c r="AE640" s="27">
        <f t="shared" si="645"/>
        <v>0</v>
      </c>
      <c r="AF640" s="28">
        <f t="shared" si="645"/>
        <v>0</v>
      </c>
      <c r="AG640" s="29">
        <f t="shared" si="645"/>
        <v>0</v>
      </c>
      <c r="AH640" s="30">
        <f t="shared" si="645"/>
        <v>0</v>
      </c>
    </row>
    <row r="641" spans="2:34" ht="24" customHeight="1" x14ac:dyDescent="0.15">
      <c r="B641" s="424" t="s">
        <v>207</v>
      </c>
      <c r="C641" s="425"/>
      <c r="D641" s="425"/>
      <c r="E641" s="425"/>
      <c r="F641" s="64" t="s">
        <v>87</v>
      </c>
      <c r="G641" s="25">
        <v>27</v>
      </c>
      <c r="H641" s="21">
        <v>21500</v>
      </c>
      <c r="I641" s="20"/>
      <c r="J641" s="21"/>
      <c r="K641" s="20"/>
      <c r="L641" s="21"/>
      <c r="M641" s="20"/>
      <c r="N641" s="21"/>
      <c r="O641" s="20">
        <f>G641+I641+K641+M641</f>
        <v>27</v>
      </c>
      <c r="P641" s="22">
        <f>H641+J641+L641+N641</f>
        <v>21500</v>
      </c>
      <c r="Q641" s="23"/>
      <c r="R641" s="21"/>
      <c r="S641" s="20"/>
      <c r="T641" s="20"/>
      <c r="U641" s="20"/>
      <c r="V641" s="21"/>
      <c r="W641" s="20"/>
      <c r="X641" s="20"/>
      <c r="Y641" s="20"/>
      <c r="Z641" s="20"/>
      <c r="AA641" s="20"/>
      <c r="AB641" s="21"/>
      <c r="AC641" s="20">
        <f>Q641+S641+U641+W641+Y641+AA641</f>
        <v>0</v>
      </c>
      <c r="AD641" s="24">
        <f>R641+T641+V641+X641+Z641+AB641</f>
        <v>0</v>
      </c>
      <c r="AE641" s="25">
        <f>O641+AC641</f>
        <v>27</v>
      </c>
      <c r="AF641" s="21">
        <f>P641+AD641</f>
        <v>21500</v>
      </c>
      <c r="AG641" s="20"/>
      <c r="AH641" s="22"/>
    </row>
    <row r="642" spans="2:34" ht="24" customHeight="1" x14ac:dyDescent="0.15">
      <c r="B642" s="415"/>
      <c r="C642" s="416"/>
      <c r="D642" s="416"/>
      <c r="E642" s="416"/>
      <c r="F642" s="67" t="s">
        <v>88</v>
      </c>
      <c r="G642" s="68"/>
      <c r="H642" s="235"/>
      <c r="I642" s="69"/>
      <c r="J642" s="235"/>
      <c r="K642" s="69"/>
      <c r="L642" s="235"/>
      <c r="M642" s="69"/>
      <c r="N642" s="235"/>
      <c r="O642" s="69">
        <f>G642+I642+K642+M642</f>
        <v>0</v>
      </c>
      <c r="P642" s="236">
        <f t="shared" ref="P642:P643" si="646">H642+J642+L642+N642</f>
        <v>0</v>
      </c>
      <c r="Q642" s="71"/>
      <c r="R642" s="235"/>
      <c r="S642" s="69"/>
      <c r="T642" s="69"/>
      <c r="U642" s="69"/>
      <c r="V642" s="235"/>
      <c r="W642" s="69"/>
      <c r="X642" s="69"/>
      <c r="Y642" s="69"/>
      <c r="Z642" s="69"/>
      <c r="AA642" s="69"/>
      <c r="AB642" s="235"/>
      <c r="AC642" s="69">
        <f t="shared" ref="AC642:AD643" si="647">Q642+S642+U642+W642+Y642+AA642</f>
        <v>0</v>
      </c>
      <c r="AD642" s="242">
        <f t="shared" si="647"/>
        <v>0</v>
      </c>
      <c r="AE642" s="68">
        <f t="shared" ref="AE642:AF643" si="648">O642+AC642</f>
        <v>0</v>
      </c>
      <c r="AF642" s="235">
        <f t="shared" si="648"/>
        <v>0</v>
      </c>
      <c r="AG642" s="69"/>
      <c r="AH642" s="236"/>
    </row>
    <row r="643" spans="2:34" ht="24" customHeight="1" x14ac:dyDescent="0.15">
      <c r="B643" s="415"/>
      <c r="C643" s="416"/>
      <c r="D643" s="416"/>
      <c r="E643" s="416"/>
      <c r="F643" s="73" t="s">
        <v>89</v>
      </c>
      <c r="G643" s="74"/>
      <c r="H643" s="243"/>
      <c r="I643" s="75"/>
      <c r="J643" s="243"/>
      <c r="K643" s="75"/>
      <c r="L643" s="243"/>
      <c r="M643" s="75"/>
      <c r="N643" s="243"/>
      <c r="O643" s="75">
        <f>G643+I643+K643+M643</f>
        <v>0</v>
      </c>
      <c r="P643" s="244">
        <f t="shared" si="646"/>
        <v>0</v>
      </c>
      <c r="Q643" s="77"/>
      <c r="R643" s="243"/>
      <c r="S643" s="75"/>
      <c r="T643" s="75"/>
      <c r="U643" s="75"/>
      <c r="V643" s="243"/>
      <c r="W643" s="75"/>
      <c r="X643" s="75"/>
      <c r="Y643" s="75"/>
      <c r="Z643" s="75"/>
      <c r="AA643" s="75"/>
      <c r="AB643" s="243"/>
      <c r="AC643" s="75">
        <f t="shared" si="647"/>
        <v>0</v>
      </c>
      <c r="AD643" s="245">
        <f t="shared" si="647"/>
        <v>0</v>
      </c>
      <c r="AE643" s="74">
        <f t="shared" si="648"/>
        <v>0</v>
      </c>
      <c r="AF643" s="243">
        <f t="shared" si="648"/>
        <v>0</v>
      </c>
      <c r="AG643" s="79"/>
      <c r="AH643" s="288"/>
    </row>
    <row r="644" spans="2:34" ht="24" customHeight="1" thickBot="1" x14ac:dyDescent="0.2">
      <c r="B644" s="426"/>
      <c r="C644" s="427"/>
      <c r="D644" s="427"/>
      <c r="E644" s="427"/>
      <c r="F644" s="26" t="s">
        <v>15</v>
      </c>
      <c r="G644" s="27">
        <f>SUM(G641:G643)</f>
        <v>27</v>
      </c>
      <c r="H644" s="28">
        <f t="shared" ref="H644:AH644" si="649">SUM(H641:H643)</f>
        <v>21500</v>
      </c>
      <c r="I644" s="29">
        <f t="shared" si="649"/>
        <v>0</v>
      </c>
      <c r="J644" s="28">
        <f t="shared" si="649"/>
        <v>0</v>
      </c>
      <c r="K644" s="29">
        <f t="shared" si="649"/>
        <v>0</v>
      </c>
      <c r="L644" s="28">
        <f t="shared" si="649"/>
        <v>0</v>
      </c>
      <c r="M644" s="29">
        <f t="shared" si="649"/>
        <v>0</v>
      </c>
      <c r="N644" s="28">
        <f t="shared" si="649"/>
        <v>0</v>
      </c>
      <c r="O644" s="29">
        <f t="shared" si="649"/>
        <v>27</v>
      </c>
      <c r="P644" s="30">
        <f t="shared" si="649"/>
        <v>21500</v>
      </c>
      <c r="Q644" s="31">
        <f t="shared" si="649"/>
        <v>0</v>
      </c>
      <c r="R644" s="28">
        <f t="shared" si="649"/>
        <v>0</v>
      </c>
      <c r="S644" s="29">
        <f t="shared" si="649"/>
        <v>0</v>
      </c>
      <c r="T644" s="29">
        <f t="shared" si="649"/>
        <v>0</v>
      </c>
      <c r="U644" s="29">
        <f t="shared" si="649"/>
        <v>0</v>
      </c>
      <c r="V644" s="28">
        <f t="shared" si="649"/>
        <v>0</v>
      </c>
      <c r="W644" s="29">
        <f t="shared" si="649"/>
        <v>0</v>
      </c>
      <c r="X644" s="29">
        <f t="shared" si="649"/>
        <v>0</v>
      </c>
      <c r="Y644" s="29">
        <f t="shared" si="649"/>
        <v>0</v>
      </c>
      <c r="Z644" s="29">
        <f t="shared" si="649"/>
        <v>0</v>
      </c>
      <c r="AA644" s="29">
        <f t="shared" si="649"/>
        <v>0</v>
      </c>
      <c r="AB644" s="28">
        <f t="shared" si="649"/>
        <v>0</v>
      </c>
      <c r="AC644" s="29">
        <f t="shared" si="649"/>
        <v>0</v>
      </c>
      <c r="AD644" s="32">
        <f t="shared" si="649"/>
        <v>0</v>
      </c>
      <c r="AE644" s="27">
        <f t="shared" si="649"/>
        <v>27</v>
      </c>
      <c r="AF644" s="28">
        <f t="shared" si="649"/>
        <v>21500</v>
      </c>
      <c r="AG644" s="29">
        <f t="shared" si="649"/>
        <v>0</v>
      </c>
      <c r="AH644" s="30">
        <f t="shared" si="649"/>
        <v>0</v>
      </c>
    </row>
    <row r="645" spans="2:34" ht="24" customHeight="1" x14ac:dyDescent="0.15">
      <c r="B645" s="415" t="s">
        <v>208</v>
      </c>
      <c r="C645" s="416"/>
      <c r="D645" s="416"/>
      <c r="E645" s="417"/>
      <c r="F645" s="64" t="s">
        <v>87</v>
      </c>
      <c r="G645" s="25"/>
      <c r="H645" s="21"/>
      <c r="I645" s="20">
        <v>19</v>
      </c>
      <c r="J645" s="21">
        <v>39250</v>
      </c>
      <c r="K645" s="20"/>
      <c r="L645" s="21"/>
      <c r="M645" s="20">
        <v>1</v>
      </c>
      <c r="N645" s="21">
        <v>36000</v>
      </c>
      <c r="O645" s="20">
        <f>G645+I645+K645+M645</f>
        <v>20</v>
      </c>
      <c r="P645" s="22">
        <f>H645+J645+L645+N645</f>
        <v>75250</v>
      </c>
      <c r="Q645" s="23">
        <v>4</v>
      </c>
      <c r="R645" s="21">
        <v>2864484</v>
      </c>
      <c r="S645" s="20"/>
      <c r="T645" s="20"/>
      <c r="U645" s="20"/>
      <c r="V645" s="21"/>
      <c r="W645" s="20"/>
      <c r="X645" s="20"/>
      <c r="Y645" s="20"/>
      <c r="Z645" s="20"/>
      <c r="AA645" s="20"/>
      <c r="AB645" s="21"/>
      <c r="AC645" s="20">
        <f>Q645+S645+U645+W645+Y645+AA645</f>
        <v>4</v>
      </c>
      <c r="AD645" s="24">
        <f>R645+T645+V645+X645+Z645+AB645</f>
        <v>2864484</v>
      </c>
      <c r="AE645" s="25">
        <f>O645+AC645</f>
        <v>24</v>
      </c>
      <c r="AF645" s="21">
        <f>P645+AD645</f>
        <v>2939734</v>
      </c>
      <c r="AG645" s="20"/>
      <c r="AH645" s="22"/>
    </row>
    <row r="646" spans="2:34" ht="24" customHeight="1" x14ac:dyDescent="0.15">
      <c r="B646" s="415"/>
      <c r="C646" s="416"/>
      <c r="D646" s="416"/>
      <c r="E646" s="417"/>
      <c r="F646" s="67" t="s">
        <v>88</v>
      </c>
      <c r="G646" s="68"/>
      <c r="H646" s="235"/>
      <c r="I646" s="69"/>
      <c r="J646" s="235"/>
      <c r="K646" s="69"/>
      <c r="L646" s="235"/>
      <c r="M646" s="69"/>
      <c r="N646" s="235"/>
      <c r="O646" s="69">
        <f>G646+I646+K646+M646</f>
        <v>0</v>
      </c>
      <c r="P646" s="236">
        <f t="shared" ref="P646:P647" si="650">H646+J646+L646+N646</f>
        <v>0</v>
      </c>
      <c r="Q646" s="71"/>
      <c r="R646" s="235"/>
      <c r="S646" s="69"/>
      <c r="T646" s="69"/>
      <c r="U646" s="69"/>
      <c r="V646" s="235"/>
      <c r="W646" s="69"/>
      <c r="X646" s="69"/>
      <c r="Y646" s="69"/>
      <c r="Z646" s="69"/>
      <c r="AA646" s="69"/>
      <c r="AB646" s="235"/>
      <c r="AC646" s="69">
        <f t="shared" ref="AC646:AD647" si="651">Q646+S646+U646+W646+Y646+AA646</f>
        <v>0</v>
      </c>
      <c r="AD646" s="242">
        <f t="shared" si="651"/>
        <v>0</v>
      </c>
      <c r="AE646" s="68">
        <f t="shared" ref="AE646:AF647" si="652">O646+AC646</f>
        <v>0</v>
      </c>
      <c r="AF646" s="235">
        <f t="shared" si="652"/>
        <v>0</v>
      </c>
      <c r="AG646" s="69"/>
      <c r="AH646" s="236"/>
    </row>
    <row r="647" spans="2:34" ht="24" customHeight="1" x14ac:dyDescent="0.15">
      <c r="B647" s="415"/>
      <c r="C647" s="416"/>
      <c r="D647" s="416"/>
      <c r="E647" s="417"/>
      <c r="F647" s="73" t="s">
        <v>89</v>
      </c>
      <c r="G647" s="74"/>
      <c r="H647" s="243"/>
      <c r="I647" s="75"/>
      <c r="J647" s="243"/>
      <c r="K647" s="75"/>
      <c r="L647" s="243"/>
      <c r="M647" s="75"/>
      <c r="N647" s="243"/>
      <c r="O647" s="75">
        <f>G647+I647+K647+M647</f>
        <v>0</v>
      </c>
      <c r="P647" s="244">
        <f t="shared" si="650"/>
        <v>0</v>
      </c>
      <c r="Q647" s="77"/>
      <c r="R647" s="243"/>
      <c r="S647" s="75"/>
      <c r="T647" s="75"/>
      <c r="U647" s="75"/>
      <c r="V647" s="243"/>
      <c r="W647" s="75"/>
      <c r="X647" s="75"/>
      <c r="Y647" s="75"/>
      <c r="Z647" s="75"/>
      <c r="AA647" s="75"/>
      <c r="AB647" s="243"/>
      <c r="AC647" s="75">
        <f t="shared" si="651"/>
        <v>0</v>
      </c>
      <c r="AD647" s="245">
        <f t="shared" si="651"/>
        <v>0</v>
      </c>
      <c r="AE647" s="74">
        <f t="shared" si="652"/>
        <v>0</v>
      </c>
      <c r="AF647" s="243">
        <f t="shared" si="652"/>
        <v>0</v>
      </c>
      <c r="AG647" s="79"/>
      <c r="AH647" s="288"/>
    </row>
    <row r="648" spans="2:34" ht="24" customHeight="1" thickBot="1" x14ac:dyDescent="0.2">
      <c r="B648" s="415"/>
      <c r="C648" s="416"/>
      <c r="D648" s="416"/>
      <c r="E648" s="417"/>
      <c r="F648" s="26" t="s">
        <v>15</v>
      </c>
      <c r="G648" s="27">
        <f>SUM(G645:G647)</f>
        <v>0</v>
      </c>
      <c r="H648" s="28">
        <f t="shared" ref="H648:AH648" si="653">SUM(H645:H647)</f>
        <v>0</v>
      </c>
      <c r="I648" s="29">
        <f t="shared" si="653"/>
        <v>19</v>
      </c>
      <c r="J648" s="28">
        <f>SUM(J645:J647)</f>
        <v>39250</v>
      </c>
      <c r="K648" s="29">
        <f t="shared" si="653"/>
        <v>0</v>
      </c>
      <c r="L648" s="28">
        <f t="shared" si="653"/>
        <v>0</v>
      </c>
      <c r="M648" s="29">
        <f t="shared" si="653"/>
        <v>1</v>
      </c>
      <c r="N648" s="28">
        <f>SUM(N645:N647)</f>
        <v>36000</v>
      </c>
      <c r="O648" s="29">
        <f t="shared" si="653"/>
        <v>20</v>
      </c>
      <c r="P648" s="30">
        <f>SUM(P645:P647)</f>
        <v>75250</v>
      </c>
      <c r="Q648" s="31">
        <f t="shared" si="653"/>
        <v>4</v>
      </c>
      <c r="R648" s="28">
        <f>SUM(R645:R647)</f>
        <v>2864484</v>
      </c>
      <c r="S648" s="29">
        <f t="shared" si="653"/>
        <v>0</v>
      </c>
      <c r="T648" s="29">
        <f t="shared" si="653"/>
        <v>0</v>
      </c>
      <c r="U648" s="29">
        <f t="shared" si="653"/>
        <v>0</v>
      </c>
      <c r="V648" s="28">
        <f t="shared" si="653"/>
        <v>0</v>
      </c>
      <c r="W648" s="29">
        <f t="shared" si="653"/>
        <v>0</v>
      </c>
      <c r="X648" s="29">
        <f t="shared" si="653"/>
        <v>0</v>
      </c>
      <c r="Y648" s="29">
        <f t="shared" si="653"/>
        <v>0</v>
      </c>
      <c r="Z648" s="29">
        <f t="shared" si="653"/>
        <v>0</v>
      </c>
      <c r="AA648" s="29">
        <f t="shared" si="653"/>
        <v>0</v>
      </c>
      <c r="AB648" s="28">
        <f t="shared" si="653"/>
        <v>0</v>
      </c>
      <c r="AC648" s="29">
        <f t="shared" si="653"/>
        <v>4</v>
      </c>
      <c r="AD648" s="32">
        <f>SUM(AD645:AD647)</f>
        <v>2864484</v>
      </c>
      <c r="AE648" s="27">
        <f t="shared" si="653"/>
        <v>24</v>
      </c>
      <c r="AF648" s="28">
        <f>SUM(AF645:AF647)</f>
        <v>2939734</v>
      </c>
      <c r="AG648" s="29">
        <f t="shared" si="653"/>
        <v>0</v>
      </c>
      <c r="AH648" s="30">
        <f t="shared" si="653"/>
        <v>0</v>
      </c>
    </row>
    <row r="649" spans="2:34" s="286" customFormat="1" ht="24" customHeight="1" x14ac:dyDescent="0.15">
      <c r="B649" s="463" t="s">
        <v>209</v>
      </c>
      <c r="C649" s="464"/>
      <c r="D649" s="464"/>
      <c r="E649" s="464"/>
      <c r="F649" s="283" t="s">
        <v>87</v>
      </c>
      <c r="G649" s="284"/>
      <c r="H649" s="21"/>
      <c r="I649" s="21"/>
      <c r="J649" s="21"/>
      <c r="K649" s="21"/>
      <c r="L649" s="21"/>
      <c r="M649" s="21"/>
      <c r="N649" s="21"/>
      <c r="O649" s="21">
        <f>G649+I649+K649+M649</f>
        <v>0</v>
      </c>
      <c r="P649" s="22">
        <f>H649+J649+L649+N649</f>
        <v>0</v>
      </c>
      <c r="Q649" s="285">
        <v>10</v>
      </c>
      <c r="R649" s="21">
        <v>10413397</v>
      </c>
      <c r="S649" s="21"/>
      <c r="T649" s="21"/>
      <c r="U649" s="21"/>
      <c r="V649" s="21"/>
      <c r="W649" s="21"/>
      <c r="X649" s="21"/>
      <c r="Y649" s="21"/>
      <c r="Z649" s="21"/>
      <c r="AA649" s="21"/>
      <c r="AB649" s="21"/>
      <c r="AC649" s="21">
        <f>Q649+S649+U649+W649+Y649+AA649</f>
        <v>10</v>
      </c>
      <c r="AD649" s="24">
        <f>R649+T649+V649+X649+Z649+AB649</f>
        <v>10413397</v>
      </c>
      <c r="AE649" s="284">
        <f>O649+AC649</f>
        <v>10</v>
      </c>
      <c r="AF649" s="21">
        <f>P649+AD649</f>
        <v>10413397</v>
      </c>
      <c r="AG649" s="21">
        <v>3</v>
      </c>
      <c r="AH649" s="22">
        <v>9654260</v>
      </c>
    </row>
    <row r="650" spans="2:34" s="286" customFormat="1" ht="24" customHeight="1" x14ac:dyDescent="0.15">
      <c r="B650" s="465"/>
      <c r="C650" s="466"/>
      <c r="D650" s="466"/>
      <c r="E650" s="466"/>
      <c r="F650" s="266" t="s">
        <v>88</v>
      </c>
      <c r="G650" s="267"/>
      <c r="H650" s="235"/>
      <c r="I650" s="235"/>
      <c r="J650" s="235"/>
      <c r="K650" s="235"/>
      <c r="L650" s="235"/>
      <c r="M650" s="235"/>
      <c r="N650" s="235"/>
      <c r="O650" s="235">
        <f>G650+I650+K650+M650</f>
        <v>0</v>
      </c>
      <c r="P650" s="236">
        <f t="shared" ref="P650:P651" si="654">H650+J650+L650+N650</f>
        <v>0</v>
      </c>
      <c r="Q650" s="268"/>
      <c r="R650" s="235"/>
      <c r="S650" s="235"/>
      <c r="T650" s="235"/>
      <c r="U650" s="235"/>
      <c r="V650" s="235"/>
      <c r="W650" s="235"/>
      <c r="X650" s="235"/>
      <c r="Y650" s="235"/>
      <c r="Z650" s="235"/>
      <c r="AA650" s="235"/>
      <c r="AB650" s="235"/>
      <c r="AC650" s="235">
        <f t="shared" ref="AC650:AD651" si="655">Q650+S650+U650+W650+Y650+AA650</f>
        <v>0</v>
      </c>
      <c r="AD650" s="242">
        <f t="shared" si="655"/>
        <v>0</v>
      </c>
      <c r="AE650" s="267">
        <f t="shared" ref="AE650:AF651" si="656">O650+AC650</f>
        <v>0</v>
      </c>
      <c r="AF650" s="235">
        <f t="shared" si="656"/>
        <v>0</v>
      </c>
      <c r="AG650" s="235"/>
      <c r="AH650" s="236"/>
    </row>
    <row r="651" spans="2:34" s="286" customFormat="1" ht="24" customHeight="1" x14ac:dyDescent="0.15">
      <c r="B651" s="465"/>
      <c r="C651" s="466"/>
      <c r="D651" s="466"/>
      <c r="E651" s="466"/>
      <c r="F651" s="269" t="s">
        <v>89</v>
      </c>
      <c r="G651" s="270"/>
      <c r="H651" s="243"/>
      <c r="I651" s="243"/>
      <c r="J651" s="243"/>
      <c r="K651" s="243"/>
      <c r="L651" s="243"/>
      <c r="M651" s="243"/>
      <c r="N651" s="243"/>
      <c r="O651" s="243">
        <f>G651+I651+K651+M651</f>
        <v>0</v>
      </c>
      <c r="P651" s="244">
        <f t="shared" si="654"/>
        <v>0</v>
      </c>
      <c r="Q651" s="271">
        <v>35</v>
      </c>
      <c r="R651" s="243">
        <v>1531428</v>
      </c>
      <c r="S651" s="243"/>
      <c r="T651" s="243"/>
      <c r="U651" s="243"/>
      <c r="V651" s="243"/>
      <c r="W651" s="243"/>
      <c r="X651" s="243"/>
      <c r="Y651" s="243"/>
      <c r="Z651" s="243"/>
      <c r="AA651" s="243"/>
      <c r="AB651" s="243"/>
      <c r="AC651" s="243">
        <f t="shared" si="655"/>
        <v>35</v>
      </c>
      <c r="AD651" s="245">
        <f t="shared" si="655"/>
        <v>1531428</v>
      </c>
      <c r="AE651" s="270">
        <f t="shared" si="656"/>
        <v>35</v>
      </c>
      <c r="AF651" s="243">
        <f t="shared" si="656"/>
        <v>1531428</v>
      </c>
      <c r="AG651" s="287"/>
      <c r="AH651" s="288"/>
    </row>
    <row r="652" spans="2:34" s="286" customFormat="1" ht="24" customHeight="1" thickBot="1" x14ac:dyDescent="0.2">
      <c r="B652" s="467"/>
      <c r="C652" s="468"/>
      <c r="D652" s="468"/>
      <c r="E652" s="468"/>
      <c r="F652" s="289" t="s">
        <v>15</v>
      </c>
      <c r="G652" s="290">
        <f>SUM(G649:G651)</f>
        <v>0</v>
      </c>
      <c r="H652" s="28">
        <f t="shared" ref="H652:AH652" si="657">SUM(H649:H651)</f>
        <v>0</v>
      </c>
      <c r="I652" s="28">
        <f t="shared" si="657"/>
        <v>0</v>
      </c>
      <c r="J652" s="28">
        <f t="shared" si="657"/>
        <v>0</v>
      </c>
      <c r="K652" s="28">
        <f t="shared" si="657"/>
        <v>0</v>
      </c>
      <c r="L652" s="28">
        <f t="shared" si="657"/>
        <v>0</v>
      </c>
      <c r="M652" s="28">
        <f t="shared" si="657"/>
        <v>0</v>
      </c>
      <c r="N652" s="28">
        <f t="shared" si="657"/>
        <v>0</v>
      </c>
      <c r="O652" s="28">
        <f t="shared" si="657"/>
        <v>0</v>
      </c>
      <c r="P652" s="30">
        <f t="shared" si="657"/>
        <v>0</v>
      </c>
      <c r="Q652" s="291">
        <f t="shared" si="657"/>
        <v>45</v>
      </c>
      <c r="R652" s="28">
        <f t="shared" si="657"/>
        <v>11944825</v>
      </c>
      <c r="S652" s="28">
        <f t="shared" si="657"/>
        <v>0</v>
      </c>
      <c r="T652" s="28">
        <f t="shared" si="657"/>
        <v>0</v>
      </c>
      <c r="U652" s="28">
        <f t="shared" si="657"/>
        <v>0</v>
      </c>
      <c r="V652" s="28">
        <f t="shared" si="657"/>
        <v>0</v>
      </c>
      <c r="W652" s="28">
        <f t="shared" si="657"/>
        <v>0</v>
      </c>
      <c r="X652" s="28">
        <f t="shared" si="657"/>
        <v>0</v>
      </c>
      <c r="Y652" s="28">
        <f t="shared" si="657"/>
        <v>0</v>
      </c>
      <c r="Z652" s="28">
        <f t="shared" si="657"/>
        <v>0</v>
      </c>
      <c r="AA652" s="28">
        <f t="shared" si="657"/>
        <v>0</v>
      </c>
      <c r="AB652" s="28">
        <f t="shared" si="657"/>
        <v>0</v>
      </c>
      <c r="AC652" s="28">
        <f t="shared" si="657"/>
        <v>45</v>
      </c>
      <c r="AD652" s="32">
        <f t="shared" si="657"/>
        <v>11944825</v>
      </c>
      <c r="AE652" s="290">
        <f t="shared" si="657"/>
        <v>45</v>
      </c>
      <c r="AF652" s="28">
        <f t="shared" si="657"/>
        <v>11944825</v>
      </c>
      <c r="AG652" s="28">
        <f t="shared" si="657"/>
        <v>3</v>
      </c>
      <c r="AH652" s="30">
        <f t="shared" si="657"/>
        <v>9654260</v>
      </c>
    </row>
    <row r="653" spans="2:34" ht="24" customHeight="1" x14ac:dyDescent="0.15">
      <c r="B653" s="415" t="s">
        <v>210</v>
      </c>
      <c r="C653" s="416"/>
      <c r="D653" s="416"/>
      <c r="E653" s="417"/>
      <c r="F653" s="64" t="s">
        <v>87</v>
      </c>
      <c r="G653" s="25"/>
      <c r="H653" s="21"/>
      <c r="I653" s="20">
        <v>1</v>
      </c>
      <c r="J653" s="21">
        <v>43178</v>
      </c>
      <c r="K653" s="20"/>
      <c r="L653" s="21"/>
      <c r="M653" s="20">
        <v>2</v>
      </c>
      <c r="N653" s="21">
        <v>2323393</v>
      </c>
      <c r="O653" s="20">
        <f>G653+I653+K653+M653</f>
        <v>3</v>
      </c>
      <c r="P653" s="22">
        <f>H653+J653+L653+N653</f>
        <v>2366571</v>
      </c>
      <c r="Q653" s="23"/>
      <c r="R653" s="21"/>
      <c r="S653" s="20"/>
      <c r="T653" s="20"/>
      <c r="U653" s="20"/>
      <c r="V653" s="21"/>
      <c r="W653" s="20"/>
      <c r="X653" s="20"/>
      <c r="Y653" s="20"/>
      <c r="Z653" s="20"/>
      <c r="AA653" s="20">
        <v>1</v>
      </c>
      <c r="AB653" s="21">
        <v>1985040</v>
      </c>
      <c r="AC653" s="20">
        <f>Q653+S653+U653+W653+Y653+AA653</f>
        <v>1</v>
      </c>
      <c r="AD653" s="24">
        <f>R653+T653+V653+X653+Z653+AB653</f>
        <v>1985040</v>
      </c>
      <c r="AE653" s="25">
        <f>O653+AC653</f>
        <v>4</v>
      </c>
      <c r="AF653" s="21">
        <f>P653+AD653</f>
        <v>4351611</v>
      </c>
      <c r="AG653" s="20">
        <v>3</v>
      </c>
      <c r="AH653" s="22">
        <v>4308433</v>
      </c>
    </row>
    <row r="654" spans="2:34" ht="24" customHeight="1" x14ac:dyDescent="0.15">
      <c r="B654" s="415"/>
      <c r="C654" s="416"/>
      <c r="D654" s="416"/>
      <c r="E654" s="417"/>
      <c r="F654" s="67" t="s">
        <v>88</v>
      </c>
      <c r="G654" s="68"/>
      <c r="H654" s="235"/>
      <c r="I654" s="69"/>
      <c r="J654" s="235"/>
      <c r="K654" s="69"/>
      <c r="L654" s="235"/>
      <c r="M654" s="69"/>
      <c r="N654" s="235"/>
      <c r="O654" s="69">
        <f>G654+I654+K654+M654</f>
        <v>0</v>
      </c>
      <c r="P654" s="236">
        <f t="shared" ref="P654:P655" si="658">H654+J654+L654+N654</f>
        <v>0</v>
      </c>
      <c r="Q654" s="71"/>
      <c r="R654" s="235"/>
      <c r="S654" s="69"/>
      <c r="T654" s="69"/>
      <c r="U654" s="69"/>
      <c r="V654" s="235"/>
      <c r="W654" s="69"/>
      <c r="X654" s="69"/>
      <c r="Y654" s="69"/>
      <c r="Z654" s="69"/>
      <c r="AA654" s="69"/>
      <c r="AB654" s="235"/>
      <c r="AC654" s="69">
        <f t="shared" ref="AC654:AD655" si="659">Q654+S654+U654+W654+Y654+AA654</f>
        <v>0</v>
      </c>
      <c r="AD654" s="242">
        <f t="shared" si="659"/>
        <v>0</v>
      </c>
      <c r="AE654" s="68">
        <f t="shared" ref="AE654:AF655" si="660">O654+AC654</f>
        <v>0</v>
      </c>
      <c r="AF654" s="235">
        <f t="shared" si="660"/>
        <v>0</v>
      </c>
      <c r="AG654" s="69"/>
      <c r="AH654" s="236"/>
    </row>
    <row r="655" spans="2:34" ht="24" customHeight="1" x14ac:dyDescent="0.15">
      <c r="B655" s="415"/>
      <c r="C655" s="416"/>
      <c r="D655" s="416"/>
      <c r="E655" s="417"/>
      <c r="F655" s="73" t="s">
        <v>89</v>
      </c>
      <c r="G655" s="74"/>
      <c r="H655" s="243"/>
      <c r="I655" s="75"/>
      <c r="J655" s="243"/>
      <c r="K655" s="75"/>
      <c r="L655" s="243"/>
      <c r="M655" s="75"/>
      <c r="N655" s="243"/>
      <c r="O655" s="75">
        <f>G655+I655+K655+M655</f>
        <v>0</v>
      </c>
      <c r="P655" s="244">
        <f t="shared" si="658"/>
        <v>0</v>
      </c>
      <c r="Q655" s="77"/>
      <c r="R655" s="243"/>
      <c r="S655" s="75"/>
      <c r="T655" s="75"/>
      <c r="U655" s="75"/>
      <c r="V655" s="243"/>
      <c r="W655" s="75"/>
      <c r="X655" s="75"/>
      <c r="Y655" s="75"/>
      <c r="Z655" s="75"/>
      <c r="AA655" s="75"/>
      <c r="AB655" s="243"/>
      <c r="AC655" s="75">
        <f t="shared" si="659"/>
        <v>0</v>
      </c>
      <c r="AD655" s="245">
        <f t="shared" si="659"/>
        <v>0</v>
      </c>
      <c r="AE655" s="74">
        <f t="shared" si="660"/>
        <v>0</v>
      </c>
      <c r="AF655" s="243">
        <f t="shared" si="660"/>
        <v>0</v>
      </c>
      <c r="AG655" s="79"/>
      <c r="AH655" s="288"/>
    </row>
    <row r="656" spans="2:34" ht="24" customHeight="1" thickBot="1" x14ac:dyDescent="0.2">
      <c r="B656" s="426"/>
      <c r="C656" s="427"/>
      <c r="D656" s="427"/>
      <c r="E656" s="434"/>
      <c r="F656" s="26" t="s">
        <v>15</v>
      </c>
      <c r="G656" s="27">
        <f>SUM(G653:G655)</f>
        <v>0</v>
      </c>
      <c r="H656" s="28">
        <f t="shared" ref="H656:AH656" si="661">SUM(H653:H655)</f>
        <v>0</v>
      </c>
      <c r="I656" s="29">
        <f t="shared" si="661"/>
        <v>1</v>
      </c>
      <c r="J656" s="28">
        <f t="shared" si="661"/>
        <v>43178</v>
      </c>
      <c r="K656" s="29">
        <f t="shared" si="661"/>
        <v>0</v>
      </c>
      <c r="L656" s="28">
        <f t="shared" si="661"/>
        <v>0</v>
      </c>
      <c r="M656" s="29">
        <f t="shared" si="661"/>
        <v>2</v>
      </c>
      <c r="N656" s="28">
        <f t="shared" si="661"/>
        <v>2323393</v>
      </c>
      <c r="O656" s="29">
        <f t="shared" si="661"/>
        <v>3</v>
      </c>
      <c r="P656" s="30">
        <f t="shared" si="661"/>
        <v>2366571</v>
      </c>
      <c r="Q656" s="31">
        <f t="shared" si="661"/>
        <v>0</v>
      </c>
      <c r="R656" s="28">
        <f t="shared" si="661"/>
        <v>0</v>
      </c>
      <c r="S656" s="29">
        <f t="shared" si="661"/>
        <v>0</v>
      </c>
      <c r="T656" s="29">
        <f t="shared" si="661"/>
        <v>0</v>
      </c>
      <c r="U656" s="29">
        <f t="shared" si="661"/>
        <v>0</v>
      </c>
      <c r="V656" s="28">
        <f t="shared" si="661"/>
        <v>0</v>
      </c>
      <c r="W656" s="29">
        <f t="shared" si="661"/>
        <v>0</v>
      </c>
      <c r="X656" s="29">
        <f t="shared" si="661"/>
        <v>0</v>
      </c>
      <c r="Y656" s="29">
        <f t="shared" si="661"/>
        <v>0</v>
      </c>
      <c r="Z656" s="29">
        <f t="shared" si="661"/>
        <v>0</v>
      </c>
      <c r="AA656" s="29">
        <f t="shared" si="661"/>
        <v>1</v>
      </c>
      <c r="AB656" s="28">
        <f t="shared" si="661"/>
        <v>1985040</v>
      </c>
      <c r="AC656" s="29">
        <f t="shared" si="661"/>
        <v>1</v>
      </c>
      <c r="AD656" s="32">
        <f t="shared" si="661"/>
        <v>1985040</v>
      </c>
      <c r="AE656" s="27">
        <f t="shared" si="661"/>
        <v>4</v>
      </c>
      <c r="AF656" s="28">
        <f t="shared" si="661"/>
        <v>4351611</v>
      </c>
      <c r="AG656" s="29">
        <f t="shared" si="661"/>
        <v>3</v>
      </c>
      <c r="AH656" s="30">
        <f t="shared" si="661"/>
        <v>4308433</v>
      </c>
    </row>
    <row r="657" spans="2:34" ht="24" customHeight="1" x14ac:dyDescent="0.15">
      <c r="B657" s="415" t="s">
        <v>211</v>
      </c>
      <c r="C657" s="416"/>
      <c r="D657" s="416"/>
      <c r="E657" s="417"/>
      <c r="F657" s="64" t="s">
        <v>87</v>
      </c>
      <c r="G657" s="25"/>
      <c r="H657" s="21"/>
      <c r="I657" s="20"/>
      <c r="J657" s="21"/>
      <c r="K657" s="20">
        <v>1</v>
      </c>
      <c r="L657" s="21">
        <v>41040</v>
      </c>
      <c r="M657" s="20"/>
      <c r="N657" s="21"/>
      <c r="O657" s="20">
        <f>G657+I657+K657+M657</f>
        <v>1</v>
      </c>
      <c r="P657" s="22">
        <f>H657+J657+L657+N657</f>
        <v>41040</v>
      </c>
      <c r="Q657" s="23">
        <v>1</v>
      </c>
      <c r="R657" s="21">
        <v>967842</v>
      </c>
      <c r="S657" s="20"/>
      <c r="T657" s="20"/>
      <c r="U657" s="20">
        <v>1</v>
      </c>
      <c r="V657" s="21">
        <v>480000</v>
      </c>
      <c r="W657" s="20"/>
      <c r="X657" s="20"/>
      <c r="Y657" s="20"/>
      <c r="Z657" s="20"/>
      <c r="AA657" s="20"/>
      <c r="AB657" s="21"/>
      <c r="AC657" s="20">
        <f>Q657+S657+U657+W657+Y657+AA657</f>
        <v>2</v>
      </c>
      <c r="AD657" s="24">
        <f>R657+T657+V657+X657+Z657+AB657</f>
        <v>1447842</v>
      </c>
      <c r="AE657" s="25">
        <f>O657+AC657</f>
        <v>3</v>
      </c>
      <c r="AF657" s="21">
        <f>P657+AD657</f>
        <v>1488882</v>
      </c>
      <c r="AG657" s="20"/>
      <c r="AH657" s="22"/>
    </row>
    <row r="658" spans="2:34" ht="24" customHeight="1" x14ac:dyDescent="0.15">
      <c r="B658" s="415"/>
      <c r="C658" s="416"/>
      <c r="D658" s="416"/>
      <c r="E658" s="417"/>
      <c r="F658" s="67" t="s">
        <v>88</v>
      </c>
      <c r="G658" s="68"/>
      <c r="H658" s="235"/>
      <c r="I658" s="69"/>
      <c r="J658" s="235"/>
      <c r="K658" s="69"/>
      <c r="L658" s="235"/>
      <c r="M658" s="69"/>
      <c r="N658" s="235"/>
      <c r="O658" s="69">
        <f>G658+I658+K658+M658</f>
        <v>0</v>
      </c>
      <c r="P658" s="236">
        <f t="shared" ref="P658:P659" si="662">H658+J658+L658+N658</f>
        <v>0</v>
      </c>
      <c r="Q658" s="71"/>
      <c r="R658" s="235"/>
      <c r="S658" s="69"/>
      <c r="T658" s="69"/>
      <c r="U658" s="69"/>
      <c r="V658" s="235"/>
      <c r="W658" s="69"/>
      <c r="X658" s="69"/>
      <c r="Y658" s="69"/>
      <c r="Z658" s="69"/>
      <c r="AA658" s="69"/>
      <c r="AB658" s="235"/>
      <c r="AC658" s="69">
        <f t="shared" ref="AC658:AD659" si="663">Q658+S658+U658+W658+Y658+AA658</f>
        <v>0</v>
      </c>
      <c r="AD658" s="242">
        <f t="shared" si="663"/>
        <v>0</v>
      </c>
      <c r="AE658" s="68">
        <f t="shared" ref="AE658:AF659" si="664">O658+AC658</f>
        <v>0</v>
      </c>
      <c r="AF658" s="235">
        <f t="shared" si="664"/>
        <v>0</v>
      </c>
      <c r="AG658" s="69"/>
      <c r="AH658" s="236"/>
    </row>
    <row r="659" spans="2:34" ht="24" customHeight="1" x14ac:dyDescent="0.15">
      <c r="B659" s="415"/>
      <c r="C659" s="416"/>
      <c r="D659" s="416"/>
      <c r="E659" s="417"/>
      <c r="F659" s="73" t="s">
        <v>89</v>
      </c>
      <c r="G659" s="74"/>
      <c r="H659" s="243"/>
      <c r="I659" s="75"/>
      <c r="J659" s="243"/>
      <c r="K659" s="75"/>
      <c r="L659" s="243"/>
      <c r="M659" s="75"/>
      <c r="N659" s="243"/>
      <c r="O659" s="75">
        <f>G659+I659+K659+M659</f>
        <v>0</v>
      </c>
      <c r="P659" s="244">
        <f t="shared" si="662"/>
        <v>0</v>
      </c>
      <c r="Q659" s="77"/>
      <c r="R659" s="243"/>
      <c r="S659" s="75"/>
      <c r="T659" s="75"/>
      <c r="U659" s="75"/>
      <c r="V659" s="243"/>
      <c r="W659" s="75"/>
      <c r="X659" s="75"/>
      <c r="Y659" s="75"/>
      <c r="Z659" s="75"/>
      <c r="AA659" s="75"/>
      <c r="AB659" s="243"/>
      <c r="AC659" s="75">
        <f t="shared" si="663"/>
        <v>0</v>
      </c>
      <c r="AD659" s="245">
        <f t="shared" si="663"/>
        <v>0</v>
      </c>
      <c r="AE659" s="74">
        <f t="shared" si="664"/>
        <v>0</v>
      </c>
      <c r="AF659" s="243">
        <f t="shared" si="664"/>
        <v>0</v>
      </c>
      <c r="AG659" s="79"/>
      <c r="AH659" s="288"/>
    </row>
    <row r="660" spans="2:34" ht="24" customHeight="1" thickBot="1" x14ac:dyDescent="0.2">
      <c r="B660" s="426"/>
      <c r="C660" s="427"/>
      <c r="D660" s="427"/>
      <c r="E660" s="434"/>
      <c r="F660" s="26" t="s">
        <v>15</v>
      </c>
      <c r="G660" s="27">
        <f>SUM(G657:G659)</f>
        <v>0</v>
      </c>
      <c r="H660" s="28">
        <f t="shared" ref="H660:AH660" si="665">SUM(H657:H659)</f>
        <v>0</v>
      </c>
      <c r="I660" s="29">
        <f t="shared" si="665"/>
        <v>0</v>
      </c>
      <c r="J660" s="28">
        <f t="shared" si="665"/>
        <v>0</v>
      </c>
      <c r="K660" s="29">
        <f t="shared" si="665"/>
        <v>1</v>
      </c>
      <c r="L660" s="28">
        <f t="shared" si="665"/>
        <v>41040</v>
      </c>
      <c r="M660" s="28">
        <f t="shared" si="665"/>
        <v>0</v>
      </c>
      <c r="N660" s="28">
        <f t="shared" si="665"/>
        <v>0</v>
      </c>
      <c r="O660" s="29">
        <f t="shared" si="665"/>
        <v>1</v>
      </c>
      <c r="P660" s="30">
        <f t="shared" si="665"/>
        <v>41040</v>
      </c>
      <c r="Q660" s="31">
        <f t="shared" si="665"/>
        <v>1</v>
      </c>
      <c r="R660" s="28">
        <f t="shared" si="665"/>
        <v>967842</v>
      </c>
      <c r="S660" s="29">
        <f t="shared" si="665"/>
        <v>0</v>
      </c>
      <c r="T660" s="29">
        <f t="shared" si="665"/>
        <v>0</v>
      </c>
      <c r="U660" s="29">
        <f t="shared" si="665"/>
        <v>1</v>
      </c>
      <c r="V660" s="28">
        <f t="shared" si="665"/>
        <v>480000</v>
      </c>
      <c r="W660" s="29">
        <f t="shared" si="665"/>
        <v>0</v>
      </c>
      <c r="X660" s="29">
        <f t="shared" si="665"/>
        <v>0</v>
      </c>
      <c r="Y660" s="29">
        <f t="shared" si="665"/>
        <v>0</v>
      </c>
      <c r="Z660" s="29">
        <f t="shared" si="665"/>
        <v>0</v>
      </c>
      <c r="AA660" s="29">
        <f t="shared" si="665"/>
        <v>0</v>
      </c>
      <c r="AB660" s="28">
        <f t="shared" si="665"/>
        <v>0</v>
      </c>
      <c r="AC660" s="29">
        <f t="shared" si="665"/>
        <v>2</v>
      </c>
      <c r="AD660" s="32">
        <f t="shared" si="665"/>
        <v>1447842</v>
      </c>
      <c r="AE660" s="27">
        <f t="shared" si="665"/>
        <v>3</v>
      </c>
      <c r="AF660" s="28">
        <f t="shared" si="665"/>
        <v>1488882</v>
      </c>
      <c r="AG660" s="29">
        <f t="shared" si="665"/>
        <v>0</v>
      </c>
      <c r="AH660" s="30">
        <f t="shared" si="665"/>
        <v>0</v>
      </c>
    </row>
    <row r="661" spans="2:34" ht="24" customHeight="1" x14ac:dyDescent="0.15">
      <c r="B661" s="415" t="s">
        <v>212</v>
      </c>
      <c r="C661" s="416"/>
      <c r="D661" s="416"/>
      <c r="E661" s="417"/>
      <c r="F661" s="64" t="s">
        <v>87</v>
      </c>
      <c r="G661" s="25"/>
      <c r="H661" s="21"/>
      <c r="I661" s="20"/>
      <c r="J661" s="20"/>
      <c r="K661" s="20">
        <v>2</v>
      </c>
      <c r="L661" s="21">
        <v>96195</v>
      </c>
      <c r="M661" s="20"/>
      <c r="N661" s="21"/>
      <c r="O661" s="20">
        <f>G661+I661+K661+M661</f>
        <v>2</v>
      </c>
      <c r="P661" s="22">
        <f>H661+J661+L661+N661</f>
        <v>96195</v>
      </c>
      <c r="Q661" s="23"/>
      <c r="R661" s="21"/>
      <c r="S661" s="20"/>
      <c r="T661" s="20"/>
      <c r="U661" s="20"/>
      <c r="V661" s="21"/>
      <c r="W661" s="20"/>
      <c r="X661" s="20"/>
      <c r="Y661" s="20"/>
      <c r="Z661" s="20"/>
      <c r="AA661" s="20"/>
      <c r="AB661" s="21"/>
      <c r="AC661" s="20">
        <f>Q661+S661+U661+W661+Y661+AA661</f>
        <v>0</v>
      </c>
      <c r="AD661" s="24">
        <f>R661+T661+V661+X661+Z661+AB661</f>
        <v>0</v>
      </c>
      <c r="AE661" s="25">
        <f>O661+AC661</f>
        <v>2</v>
      </c>
      <c r="AF661" s="21">
        <f>P661+AD661</f>
        <v>96195</v>
      </c>
      <c r="AG661" s="20">
        <v>2</v>
      </c>
      <c r="AH661" s="22">
        <v>96195</v>
      </c>
    </row>
    <row r="662" spans="2:34" ht="24" customHeight="1" x14ac:dyDescent="0.15">
      <c r="B662" s="415"/>
      <c r="C662" s="416"/>
      <c r="D662" s="416"/>
      <c r="E662" s="417"/>
      <c r="F662" s="67" t="s">
        <v>88</v>
      </c>
      <c r="G662" s="68"/>
      <c r="H662" s="235"/>
      <c r="I662" s="69"/>
      <c r="J662" s="69"/>
      <c r="K662" s="69"/>
      <c r="L662" s="235"/>
      <c r="M662" s="69"/>
      <c r="N662" s="235"/>
      <c r="O662" s="69">
        <f>G662+I662+K662+M662</f>
        <v>0</v>
      </c>
      <c r="P662" s="236">
        <f t="shared" ref="P662:P663" si="666">H662+J662+L662+N662</f>
        <v>0</v>
      </c>
      <c r="Q662" s="71"/>
      <c r="R662" s="235"/>
      <c r="S662" s="69"/>
      <c r="T662" s="69"/>
      <c r="U662" s="69"/>
      <c r="V662" s="235"/>
      <c r="W662" s="69"/>
      <c r="X662" s="69"/>
      <c r="Y662" s="69"/>
      <c r="Z662" s="69"/>
      <c r="AA662" s="69"/>
      <c r="AB662" s="235"/>
      <c r="AC662" s="69">
        <f t="shared" ref="AC662:AD663" si="667">Q662+S662+U662+W662+Y662+AA662</f>
        <v>0</v>
      </c>
      <c r="AD662" s="242">
        <f t="shared" si="667"/>
        <v>0</v>
      </c>
      <c r="AE662" s="68">
        <f t="shared" ref="AE662:AF663" si="668">O662+AC662</f>
        <v>0</v>
      </c>
      <c r="AF662" s="235">
        <f t="shared" si="668"/>
        <v>0</v>
      </c>
      <c r="AG662" s="69"/>
      <c r="AH662" s="236"/>
    </row>
    <row r="663" spans="2:34" ht="24" customHeight="1" x14ac:dyDescent="0.15">
      <c r="B663" s="415"/>
      <c r="C663" s="416"/>
      <c r="D663" s="416"/>
      <c r="E663" s="417"/>
      <c r="F663" s="73" t="s">
        <v>89</v>
      </c>
      <c r="G663" s="74"/>
      <c r="H663" s="243"/>
      <c r="I663" s="75"/>
      <c r="J663" s="75"/>
      <c r="K663" s="75"/>
      <c r="L663" s="243"/>
      <c r="M663" s="75"/>
      <c r="N663" s="243"/>
      <c r="O663" s="75">
        <f>G663+I663+K663+M663</f>
        <v>0</v>
      </c>
      <c r="P663" s="244">
        <f t="shared" si="666"/>
        <v>0</v>
      </c>
      <c r="Q663" s="77"/>
      <c r="R663" s="243"/>
      <c r="S663" s="75"/>
      <c r="T663" s="75"/>
      <c r="U663" s="75"/>
      <c r="V663" s="243"/>
      <c r="W663" s="75"/>
      <c r="X663" s="75"/>
      <c r="Y663" s="75"/>
      <c r="Z663" s="75"/>
      <c r="AA663" s="75"/>
      <c r="AB663" s="243"/>
      <c r="AC663" s="75">
        <f t="shared" si="667"/>
        <v>0</v>
      </c>
      <c r="AD663" s="245">
        <f t="shared" si="667"/>
        <v>0</v>
      </c>
      <c r="AE663" s="74">
        <f t="shared" si="668"/>
        <v>0</v>
      </c>
      <c r="AF663" s="243">
        <f t="shared" si="668"/>
        <v>0</v>
      </c>
      <c r="AG663" s="79"/>
      <c r="AH663" s="288"/>
    </row>
    <row r="664" spans="2:34" ht="24" customHeight="1" thickBot="1" x14ac:dyDescent="0.2">
      <c r="B664" s="426"/>
      <c r="C664" s="427"/>
      <c r="D664" s="427"/>
      <c r="E664" s="434"/>
      <c r="F664" s="26" t="s">
        <v>15</v>
      </c>
      <c r="G664" s="27">
        <f>SUM(G661:G663)</f>
        <v>0</v>
      </c>
      <c r="H664" s="28">
        <f t="shared" ref="H664:AH664" si="669">SUM(H661:H663)</f>
        <v>0</v>
      </c>
      <c r="I664" s="29">
        <f t="shared" si="669"/>
        <v>0</v>
      </c>
      <c r="J664" s="29">
        <f t="shared" si="669"/>
        <v>0</v>
      </c>
      <c r="K664" s="29">
        <f t="shared" si="669"/>
        <v>2</v>
      </c>
      <c r="L664" s="28">
        <f t="shared" si="669"/>
        <v>96195</v>
      </c>
      <c r="M664" s="29">
        <f t="shared" si="669"/>
        <v>0</v>
      </c>
      <c r="N664" s="28">
        <f t="shared" si="669"/>
        <v>0</v>
      </c>
      <c r="O664" s="29">
        <f t="shared" si="669"/>
        <v>2</v>
      </c>
      <c r="P664" s="30">
        <f t="shared" si="669"/>
        <v>96195</v>
      </c>
      <c r="Q664" s="31">
        <f t="shared" si="669"/>
        <v>0</v>
      </c>
      <c r="R664" s="28">
        <f t="shared" si="669"/>
        <v>0</v>
      </c>
      <c r="S664" s="29">
        <f t="shared" si="669"/>
        <v>0</v>
      </c>
      <c r="T664" s="29">
        <f t="shared" si="669"/>
        <v>0</v>
      </c>
      <c r="U664" s="29">
        <f t="shared" si="669"/>
        <v>0</v>
      </c>
      <c r="V664" s="28">
        <f t="shared" si="669"/>
        <v>0</v>
      </c>
      <c r="W664" s="29">
        <f t="shared" si="669"/>
        <v>0</v>
      </c>
      <c r="X664" s="29">
        <f t="shared" si="669"/>
        <v>0</v>
      </c>
      <c r="Y664" s="29">
        <f t="shared" si="669"/>
        <v>0</v>
      </c>
      <c r="Z664" s="29">
        <f t="shared" si="669"/>
        <v>0</v>
      </c>
      <c r="AA664" s="29">
        <f t="shared" si="669"/>
        <v>0</v>
      </c>
      <c r="AB664" s="28">
        <f t="shared" si="669"/>
        <v>0</v>
      </c>
      <c r="AC664" s="29">
        <f t="shared" si="669"/>
        <v>0</v>
      </c>
      <c r="AD664" s="32">
        <f t="shared" si="669"/>
        <v>0</v>
      </c>
      <c r="AE664" s="27">
        <f t="shared" si="669"/>
        <v>2</v>
      </c>
      <c r="AF664" s="28">
        <f t="shared" si="669"/>
        <v>96195</v>
      </c>
      <c r="AG664" s="29">
        <f t="shared" si="669"/>
        <v>2</v>
      </c>
      <c r="AH664" s="30">
        <f t="shared" si="669"/>
        <v>96195</v>
      </c>
    </row>
    <row r="665" spans="2:34" ht="24" customHeight="1" x14ac:dyDescent="0.15">
      <c r="B665" s="415" t="s">
        <v>213</v>
      </c>
      <c r="C665" s="416"/>
      <c r="D665" s="416"/>
      <c r="E665" s="417"/>
      <c r="F665" s="64" t="s">
        <v>87</v>
      </c>
      <c r="G665" s="25"/>
      <c r="H665" s="21"/>
      <c r="I665" s="20">
        <v>12</v>
      </c>
      <c r="J665" s="21">
        <v>71670</v>
      </c>
      <c r="K665" s="20"/>
      <c r="L665" s="21"/>
      <c r="M665" s="20"/>
      <c r="N665" s="21"/>
      <c r="O665" s="20">
        <f>G665+I665+K665+M665</f>
        <v>12</v>
      </c>
      <c r="P665" s="22">
        <f>H665+J665+L665+N665</f>
        <v>71670</v>
      </c>
      <c r="Q665" s="23"/>
      <c r="R665" s="21"/>
      <c r="S665" s="20"/>
      <c r="T665" s="20"/>
      <c r="U665" s="20">
        <v>4</v>
      </c>
      <c r="V665" s="21">
        <v>5000400</v>
      </c>
      <c r="W665" s="20"/>
      <c r="X665" s="20"/>
      <c r="Y665" s="20"/>
      <c r="Z665" s="20"/>
      <c r="AA665" s="20">
        <v>1</v>
      </c>
      <c r="AB665" s="21">
        <v>86508</v>
      </c>
      <c r="AC665" s="20">
        <f>Q665+S665+U665+W665+Y665+AA665</f>
        <v>5</v>
      </c>
      <c r="AD665" s="24">
        <f>R665+T665+V665+X665+Z665+AB665</f>
        <v>5086908</v>
      </c>
      <c r="AE665" s="25">
        <f>O665+AC665</f>
        <v>17</v>
      </c>
      <c r="AF665" s="21">
        <f>P665+AD665</f>
        <v>5158578</v>
      </c>
      <c r="AG665" s="20">
        <v>4</v>
      </c>
      <c r="AH665" s="22">
        <v>5000400</v>
      </c>
    </row>
    <row r="666" spans="2:34" ht="24" customHeight="1" x14ac:dyDescent="0.15">
      <c r="B666" s="415"/>
      <c r="C666" s="416"/>
      <c r="D666" s="416"/>
      <c r="E666" s="417"/>
      <c r="F666" s="67" t="s">
        <v>88</v>
      </c>
      <c r="G666" s="68"/>
      <c r="H666" s="235"/>
      <c r="I666" s="69"/>
      <c r="J666" s="235"/>
      <c r="K666" s="69"/>
      <c r="L666" s="235"/>
      <c r="M666" s="69"/>
      <c r="N666" s="235"/>
      <c r="O666" s="69">
        <f>G666+I666+K666+M666</f>
        <v>0</v>
      </c>
      <c r="P666" s="236">
        <f t="shared" ref="P666:P667" si="670">H666+J666+L666+N666</f>
        <v>0</v>
      </c>
      <c r="Q666" s="71"/>
      <c r="R666" s="235"/>
      <c r="S666" s="69"/>
      <c r="T666" s="69"/>
      <c r="U666" s="69"/>
      <c r="V666" s="235"/>
      <c r="W666" s="69"/>
      <c r="X666" s="69"/>
      <c r="Y666" s="69"/>
      <c r="Z666" s="69"/>
      <c r="AA666" s="69"/>
      <c r="AB666" s="235"/>
      <c r="AC666" s="69">
        <f t="shared" ref="AC666:AD667" si="671">Q666+S666+U666+W666+Y666+AA666</f>
        <v>0</v>
      </c>
      <c r="AD666" s="242">
        <f t="shared" si="671"/>
        <v>0</v>
      </c>
      <c r="AE666" s="68">
        <f t="shared" ref="AE666:AF667" si="672">O666+AC666</f>
        <v>0</v>
      </c>
      <c r="AF666" s="235">
        <f t="shared" si="672"/>
        <v>0</v>
      </c>
      <c r="AG666" s="69"/>
      <c r="AH666" s="236"/>
    </row>
    <row r="667" spans="2:34" ht="24" customHeight="1" x14ac:dyDescent="0.15">
      <c r="B667" s="415"/>
      <c r="C667" s="416"/>
      <c r="D667" s="416"/>
      <c r="E667" s="417"/>
      <c r="F667" s="73" t="s">
        <v>89</v>
      </c>
      <c r="G667" s="74"/>
      <c r="H667" s="243"/>
      <c r="I667" s="75"/>
      <c r="J667" s="243"/>
      <c r="K667" s="75"/>
      <c r="L667" s="243"/>
      <c r="M667" s="75"/>
      <c r="N667" s="243"/>
      <c r="O667" s="75">
        <f>G667+I667+K667+M667</f>
        <v>0</v>
      </c>
      <c r="P667" s="244">
        <f t="shared" si="670"/>
        <v>0</v>
      </c>
      <c r="Q667" s="77"/>
      <c r="R667" s="243"/>
      <c r="S667" s="75"/>
      <c r="T667" s="75"/>
      <c r="U667" s="75"/>
      <c r="V667" s="243"/>
      <c r="W667" s="75"/>
      <c r="X667" s="75"/>
      <c r="Y667" s="75"/>
      <c r="Z667" s="75"/>
      <c r="AA667" s="75"/>
      <c r="AB667" s="243"/>
      <c r="AC667" s="75">
        <f t="shared" si="671"/>
        <v>0</v>
      </c>
      <c r="AD667" s="245">
        <f t="shared" si="671"/>
        <v>0</v>
      </c>
      <c r="AE667" s="74">
        <f t="shared" si="672"/>
        <v>0</v>
      </c>
      <c r="AF667" s="243">
        <f t="shared" si="672"/>
        <v>0</v>
      </c>
      <c r="AG667" s="79"/>
      <c r="AH667" s="288"/>
    </row>
    <row r="668" spans="2:34" ht="24" customHeight="1" thickBot="1" x14ac:dyDescent="0.2">
      <c r="B668" s="415"/>
      <c r="C668" s="416"/>
      <c r="D668" s="416"/>
      <c r="E668" s="417"/>
      <c r="F668" s="26" t="s">
        <v>15</v>
      </c>
      <c r="G668" s="27">
        <f>SUM(G665:G667)</f>
        <v>0</v>
      </c>
      <c r="H668" s="28">
        <f t="shared" ref="H668:AH668" si="673">SUM(H665:H667)</f>
        <v>0</v>
      </c>
      <c r="I668" s="29">
        <f t="shared" si="673"/>
        <v>12</v>
      </c>
      <c r="J668" s="28">
        <f t="shared" si="673"/>
        <v>71670</v>
      </c>
      <c r="K668" s="29">
        <f t="shared" si="673"/>
        <v>0</v>
      </c>
      <c r="L668" s="28">
        <f t="shared" si="673"/>
        <v>0</v>
      </c>
      <c r="M668" s="29">
        <f t="shared" si="673"/>
        <v>0</v>
      </c>
      <c r="N668" s="28">
        <f t="shared" si="673"/>
        <v>0</v>
      </c>
      <c r="O668" s="29">
        <f t="shared" si="673"/>
        <v>12</v>
      </c>
      <c r="P668" s="30">
        <f t="shared" si="673"/>
        <v>71670</v>
      </c>
      <c r="Q668" s="31">
        <f t="shared" si="673"/>
        <v>0</v>
      </c>
      <c r="R668" s="28">
        <f t="shared" si="673"/>
        <v>0</v>
      </c>
      <c r="S668" s="29">
        <f t="shared" si="673"/>
        <v>0</v>
      </c>
      <c r="T668" s="29">
        <f t="shared" si="673"/>
        <v>0</v>
      </c>
      <c r="U668" s="29">
        <f t="shared" si="673"/>
        <v>4</v>
      </c>
      <c r="V668" s="28">
        <f t="shared" si="673"/>
        <v>5000400</v>
      </c>
      <c r="W668" s="29">
        <f t="shared" si="673"/>
        <v>0</v>
      </c>
      <c r="X668" s="29">
        <f t="shared" si="673"/>
        <v>0</v>
      </c>
      <c r="Y668" s="29">
        <f t="shared" si="673"/>
        <v>0</v>
      </c>
      <c r="Z668" s="29">
        <f t="shared" si="673"/>
        <v>0</v>
      </c>
      <c r="AA668" s="29">
        <f t="shared" si="673"/>
        <v>1</v>
      </c>
      <c r="AB668" s="28">
        <f t="shared" si="673"/>
        <v>86508</v>
      </c>
      <c r="AC668" s="29">
        <f t="shared" si="673"/>
        <v>5</v>
      </c>
      <c r="AD668" s="32">
        <f t="shared" si="673"/>
        <v>5086908</v>
      </c>
      <c r="AE668" s="27">
        <f t="shared" si="673"/>
        <v>17</v>
      </c>
      <c r="AF668" s="28">
        <f t="shared" si="673"/>
        <v>5158578</v>
      </c>
      <c r="AG668" s="29">
        <f t="shared" si="673"/>
        <v>4</v>
      </c>
      <c r="AH668" s="30">
        <f t="shared" si="673"/>
        <v>5000400</v>
      </c>
    </row>
    <row r="669" spans="2:34" ht="24" customHeight="1" x14ac:dyDescent="0.15">
      <c r="B669" s="424" t="s">
        <v>214</v>
      </c>
      <c r="C669" s="425"/>
      <c r="D669" s="425"/>
      <c r="E669" s="425"/>
      <c r="F669" s="106" t="s">
        <v>87</v>
      </c>
      <c r="G669" s="140"/>
      <c r="H669" s="239"/>
      <c r="I669" s="141"/>
      <c r="J669" s="239"/>
      <c r="K669" s="141"/>
      <c r="L669" s="239"/>
      <c r="M669" s="141"/>
      <c r="N669" s="239"/>
      <c r="O669" s="141">
        <f>G669+I669+K669+M669</f>
        <v>0</v>
      </c>
      <c r="P669" s="240">
        <f>H669+J669+L669+N669</f>
        <v>0</v>
      </c>
      <c r="Q669" s="144"/>
      <c r="R669" s="239"/>
      <c r="S669" s="141"/>
      <c r="T669" s="141"/>
      <c r="U669" s="141"/>
      <c r="V669" s="239"/>
      <c r="W669" s="141"/>
      <c r="X669" s="141"/>
      <c r="Y669" s="141"/>
      <c r="Z669" s="141"/>
      <c r="AA669" s="141"/>
      <c r="AB669" s="239"/>
      <c r="AC669" s="141">
        <f>Q669+S669+U669+W669+Y669+AA669</f>
        <v>0</v>
      </c>
      <c r="AD669" s="241">
        <f>R669+T669+V669+X669+Z669+AB669</f>
        <v>0</v>
      </c>
      <c r="AE669" s="140">
        <f>O669+AC669</f>
        <v>0</v>
      </c>
      <c r="AF669" s="239">
        <f>P669+AD669</f>
        <v>0</v>
      </c>
      <c r="AG669" s="141"/>
      <c r="AH669" s="240"/>
    </row>
    <row r="670" spans="2:34" ht="24" customHeight="1" x14ac:dyDescent="0.15">
      <c r="B670" s="415"/>
      <c r="C670" s="416"/>
      <c r="D670" s="416"/>
      <c r="E670" s="416"/>
      <c r="F670" s="67" t="s">
        <v>88</v>
      </c>
      <c r="G670" s="68"/>
      <c r="H670" s="235"/>
      <c r="I670" s="69"/>
      <c r="J670" s="235"/>
      <c r="K670" s="69"/>
      <c r="L670" s="235"/>
      <c r="M670" s="69"/>
      <c r="N670" s="235"/>
      <c r="O670" s="69">
        <f>G670+I670+K670+M670</f>
        <v>0</v>
      </c>
      <c r="P670" s="236">
        <f t="shared" ref="P670:P671" si="674">H670+J670+L670+N670</f>
        <v>0</v>
      </c>
      <c r="Q670" s="71"/>
      <c r="R670" s="235"/>
      <c r="S670" s="69"/>
      <c r="T670" s="69"/>
      <c r="U670" s="69"/>
      <c r="V670" s="235"/>
      <c r="W670" s="69"/>
      <c r="X670" s="69"/>
      <c r="Y670" s="69"/>
      <c r="Z670" s="69"/>
      <c r="AA670" s="69"/>
      <c r="AB670" s="235"/>
      <c r="AC670" s="69">
        <f t="shared" ref="AC670:AD671" si="675">Q670+S670+U670+W670+Y670+AA670</f>
        <v>0</v>
      </c>
      <c r="AD670" s="242">
        <f t="shared" si="675"/>
        <v>0</v>
      </c>
      <c r="AE670" s="68">
        <f t="shared" ref="AE670:AF671" si="676">O670+AC670</f>
        <v>0</v>
      </c>
      <c r="AF670" s="235">
        <f t="shared" si="676"/>
        <v>0</v>
      </c>
      <c r="AG670" s="69"/>
      <c r="AH670" s="236"/>
    </row>
    <row r="671" spans="2:34" ht="24" customHeight="1" x14ac:dyDescent="0.15">
      <c r="B671" s="415"/>
      <c r="C671" s="416"/>
      <c r="D671" s="416"/>
      <c r="E671" s="416"/>
      <c r="F671" s="73" t="s">
        <v>89</v>
      </c>
      <c r="G671" s="74"/>
      <c r="H671" s="243"/>
      <c r="I671" s="75"/>
      <c r="J671" s="243"/>
      <c r="K671" s="75"/>
      <c r="L671" s="243"/>
      <c r="M671" s="75"/>
      <c r="N671" s="243"/>
      <c r="O671" s="75">
        <f>G671+I671+K671+M671</f>
        <v>0</v>
      </c>
      <c r="P671" s="244">
        <f t="shared" si="674"/>
        <v>0</v>
      </c>
      <c r="Q671" s="77"/>
      <c r="R671" s="243"/>
      <c r="S671" s="75"/>
      <c r="T671" s="75"/>
      <c r="U671" s="75"/>
      <c r="V671" s="243"/>
      <c r="W671" s="75"/>
      <c r="X671" s="75"/>
      <c r="Y671" s="75"/>
      <c r="Z671" s="75"/>
      <c r="AA671" s="75"/>
      <c r="AB671" s="243"/>
      <c r="AC671" s="75">
        <f t="shared" si="675"/>
        <v>0</v>
      </c>
      <c r="AD671" s="245">
        <f t="shared" si="675"/>
        <v>0</v>
      </c>
      <c r="AE671" s="74">
        <f t="shared" si="676"/>
        <v>0</v>
      </c>
      <c r="AF671" s="243">
        <f t="shared" si="676"/>
        <v>0</v>
      </c>
      <c r="AG671" s="79"/>
      <c r="AH671" s="288"/>
    </row>
    <row r="672" spans="2:34" ht="24" customHeight="1" x14ac:dyDescent="0.15">
      <c r="B672" s="415"/>
      <c r="C672" s="416"/>
      <c r="D672" s="416"/>
      <c r="E672" s="416"/>
      <c r="F672" s="112" t="s">
        <v>15</v>
      </c>
      <c r="G672" s="255">
        <f>SUM(G669:G671)</f>
        <v>0</v>
      </c>
      <c r="H672" s="323">
        <f t="shared" ref="H672:AH672" si="677">SUM(H669:H671)</f>
        <v>0</v>
      </c>
      <c r="I672" s="256">
        <f t="shared" si="677"/>
        <v>0</v>
      </c>
      <c r="J672" s="323">
        <f t="shared" si="677"/>
        <v>0</v>
      </c>
      <c r="K672" s="256">
        <f t="shared" si="677"/>
        <v>0</v>
      </c>
      <c r="L672" s="323">
        <f t="shared" si="677"/>
        <v>0</v>
      </c>
      <c r="M672" s="256">
        <f t="shared" si="677"/>
        <v>0</v>
      </c>
      <c r="N672" s="323">
        <f t="shared" si="677"/>
        <v>0</v>
      </c>
      <c r="O672" s="256">
        <f t="shared" si="677"/>
        <v>0</v>
      </c>
      <c r="P672" s="324">
        <f t="shared" si="677"/>
        <v>0</v>
      </c>
      <c r="Q672" s="258">
        <f t="shared" si="677"/>
        <v>0</v>
      </c>
      <c r="R672" s="323">
        <f t="shared" si="677"/>
        <v>0</v>
      </c>
      <c r="S672" s="256">
        <f t="shared" si="677"/>
        <v>0</v>
      </c>
      <c r="T672" s="256">
        <f t="shared" si="677"/>
        <v>0</v>
      </c>
      <c r="U672" s="256">
        <f t="shared" si="677"/>
        <v>0</v>
      </c>
      <c r="V672" s="323">
        <f t="shared" si="677"/>
        <v>0</v>
      </c>
      <c r="W672" s="256">
        <f t="shared" si="677"/>
        <v>0</v>
      </c>
      <c r="X672" s="256">
        <f t="shared" si="677"/>
        <v>0</v>
      </c>
      <c r="Y672" s="256">
        <f t="shared" si="677"/>
        <v>0</v>
      </c>
      <c r="Z672" s="256">
        <f t="shared" si="677"/>
        <v>0</v>
      </c>
      <c r="AA672" s="256">
        <f t="shared" si="677"/>
        <v>0</v>
      </c>
      <c r="AB672" s="323">
        <f t="shared" si="677"/>
        <v>0</v>
      </c>
      <c r="AC672" s="256">
        <f t="shared" si="677"/>
        <v>0</v>
      </c>
      <c r="AD672" s="326">
        <f t="shared" si="677"/>
        <v>0</v>
      </c>
      <c r="AE672" s="255">
        <f t="shared" si="677"/>
        <v>0</v>
      </c>
      <c r="AF672" s="323">
        <f t="shared" si="677"/>
        <v>0</v>
      </c>
      <c r="AG672" s="256">
        <f t="shared" si="677"/>
        <v>0</v>
      </c>
      <c r="AH672" s="324">
        <f t="shared" si="677"/>
        <v>0</v>
      </c>
    </row>
    <row r="673" spans="2:34" ht="24" customHeight="1" x14ac:dyDescent="0.15">
      <c r="B673" s="415" t="s">
        <v>215</v>
      </c>
      <c r="C673" s="416"/>
      <c r="D673" s="416"/>
      <c r="E673" s="417"/>
      <c r="F673" s="106" t="s">
        <v>87</v>
      </c>
      <c r="G673" s="140"/>
      <c r="H673" s="239"/>
      <c r="I673" s="141"/>
      <c r="J673" s="239"/>
      <c r="K673" s="141"/>
      <c r="L673" s="239"/>
      <c r="M673" s="141"/>
      <c r="N673" s="239"/>
      <c r="O673" s="141">
        <f>G673+I673+K673+M673</f>
        <v>0</v>
      </c>
      <c r="P673" s="240">
        <f>H673+J673+L673+N673</f>
        <v>0</v>
      </c>
      <c r="Q673" s="144"/>
      <c r="R673" s="239"/>
      <c r="S673" s="141"/>
      <c r="T673" s="141"/>
      <c r="U673" s="141"/>
      <c r="V673" s="239"/>
      <c r="W673" s="141"/>
      <c r="X673" s="141"/>
      <c r="Y673" s="141"/>
      <c r="Z673" s="141"/>
      <c r="AA673" s="141"/>
      <c r="AB673" s="239"/>
      <c r="AC673" s="141">
        <f>Q673+S673+U673+W673+Y673+AA673</f>
        <v>0</v>
      </c>
      <c r="AD673" s="241">
        <f>R673+T673+V673+X673+Z673+AB673</f>
        <v>0</v>
      </c>
      <c r="AE673" s="140">
        <f>O673+AC673</f>
        <v>0</v>
      </c>
      <c r="AF673" s="239">
        <f>P673+AD673</f>
        <v>0</v>
      </c>
      <c r="AG673" s="141"/>
      <c r="AH673" s="240"/>
    </row>
    <row r="674" spans="2:34" ht="24" customHeight="1" x14ac:dyDescent="0.15">
      <c r="B674" s="415"/>
      <c r="C674" s="416"/>
      <c r="D674" s="416"/>
      <c r="E674" s="417"/>
      <c r="F674" s="67" t="s">
        <v>88</v>
      </c>
      <c r="G674" s="68"/>
      <c r="H674" s="235"/>
      <c r="I674" s="69"/>
      <c r="J674" s="235"/>
      <c r="K674" s="69"/>
      <c r="L674" s="235"/>
      <c r="M674" s="69"/>
      <c r="N674" s="235"/>
      <c r="O674" s="69">
        <f>G674+I674+K674+M674</f>
        <v>0</v>
      </c>
      <c r="P674" s="236">
        <f t="shared" ref="P674:P675" si="678">H674+J674+L674+N674</f>
        <v>0</v>
      </c>
      <c r="Q674" s="71"/>
      <c r="R674" s="235"/>
      <c r="S674" s="69"/>
      <c r="T674" s="69"/>
      <c r="U674" s="69"/>
      <c r="V674" s="235"/>
      <c r="W674" s="69"/>
      <c r="X674" s="69"/>
      <c r="Y674" s="69"/>
      <c r="Z674" s="69"/>
      <c r="AA674" s="69"/>
      <c r="AB674" s="235"/>
      <c r="AC674" s="69">
        <f t="shared" ref="AC674:AD675" si="679">Q674+S674+U674+W674+Y674+AA674</f>
        <v>0</v>
      </c>
      <c r="AD674" s="242">
        <f t="shared" si="679"/>
        <v>0</v>
      </c>
      <c r="AE674" s="68">
        <f t="shared" ref="AE674:AF675" si="680">O674+AC674</f>
        <v>0</v>
      </c>
      <c r="AF674" s="235">
        <f t="shared" si="680"/>
        <v>0</v>
      </c>
      <c r="AG674" s="69"/>
      <c r="AH674" s="236"/>
    </row>
    <row r="675" spans="2:34" ht="24" customHeight="1" x14ac:dyDescent="0.15">
      <c r="B675" s="415"/>
      <c r="C675" s="416"/>
      <c r="D675" s="416"/>
      <c r="E675" s="417"/>
      <c r="F675" s="73" t="s">
        <v>89</v>
      </c>
      <c r="G675" s="74"/>
      <c r="H675" s="243"/>
      <c r="I675" s="75"/>
      <c r="J675" s="243"/>
      <c r="K675" s="75"/>
      <c r="L675" s="243"/>
      <c r="M675" s="75"/>
      <c r="N675" s="243"/>
      <c r="O675" s="75">
        <f>G675+I675+K675+M675</f>
        <v>0</v>
      </c>
      <c r="P675" s="244">
        <f t="shared" si="678"/>
        <v>0</v>
      </c>
      <c r="Q675" s="77"/>
      <c r="R675" s="243"/>
      <c r="S675" s="75"/>
      <c r="T675" s="75"/>
      <c r="U675" s="75"/>
      <c r="V675" s="243"/>
      <c r="W675" s="75"/>
      <c r="X675" s="75"/>
      <c r="Y675" s="75"/>
      <c r="Z675" s="75"/>
      <c r="AA675" s="75"/>
      <c r="AB675" s="243"/>
      <c r="AC675" s="75">
        <f t="shared" si="679"/>
        <v>0</v>
      </c>
      <c r="AD675" s="245">
        <f t="shared" si="679"/>
        <v>0</v>
      </c>
      <c r="AE675" s="74">
        <f t="shared" si="680"/>
        <v>0</v>
      </c>
      <c r="AF675" s="243">
        <f t="shared" si="680"/>
        <v>0</v>
      </c>
      <c r="AG675" s="79"/>
      <c r="AH675" s="288"/>
    </row>
    <row r="676" spans="2:34" ht="24" customHeight="1" thickBot="1" x14ac:dyDescent="0.2">
      <c r="B676" s="415"/>
      <c r="C676" s="416"/>
      <c r="D676" s="416"/>
      <c r="E676" s="417"/>
      <c r="F676" s="112" t="s">
        <v>15</v>
      </c>
      <c r="G676" s="255">
        <f>SUM(G673:G675)</f>
        <v>0</v>
      </c>
      <c r="H676" s="323">
        <f t="shared" ref="H676:AH676" si="681">SUM(H673:H675)</f>
        <v>0</v>
      </c>
      <c r="I676" s="256">
        <f t="shared" si="681"/>
        <v>0</v>
      </c>
      <c r="J676" s="323">
        <f t="shared" si="681"/>
        <v>0</v>
      </c>
      <c r="K676" s="256">
        <f t="shared" si="681"/>
        <v>0</v>
      </c>
      <c r="L676" s="323">
        <f t="shared" si="681"/>
        <v>0</v>
      </c>
      <c r="M676" s="256">
        <f t="shared" si="681"/>
        <v>0</v>
      </c>
      <c r="N676" s="323">
        <f t="shared" si="681"/>
        <v>0</v>
      </c>
      <c r="O676" s="256">
        <f t="shared" si="681"/>
        <v>0</v>
      </c>
      <c r="P676" s="324">
        <f t="shared" si="681"/>
        <v>0</v>
      </c>
      <c r="Q676" s="258">
        <f t="shared" si="681"/>
        <v>0</v>
      </c>
      <c r="R676" s="323">
        <f t="shared" si="681"/>
        <v>0</v>
      </c>
      <c r="S676" s="256">
        <f t="shared" si="681"/>
        <v>0</v>
      </c>
      <c r="T676" s="256">
        <f t="shared" si="681"/>
        <v>0</v>
      </c>
      <c r="U676" s="256">
        <f t="shared" si="681"/>
        <v>0</v>
      </c>
      <c r="V676" s="323">
        <f t="shared" si="681"/>
        <v>0</v>
      </c>
      <c r="W676" s="256">
        <f t="shared" si="681"/>
        <v>0</v>
      </c>
      <c r="X676" s="256">
        <f t="shared" si="681"/>
        <v>0</v>
      </c>
      <c r="Y676" s="256">
        <f t="shared" si="681"/>
        <v>0</v>
      </c>
      <c r="Z676" s="256">
        <f t="shared" si="681"/>
        <v>0</v>
      </c>
      <c r="AA676" s="256">
        <f t="shared" si="681"/>
        <v>0</v>
      </c>
      <c r="AB676" s="323">
        <f t="shared" si="681"/>
        <v>0</v>
      </c>
      <c r="AC676" s="256">
        <f t="shared" si="681"/>
        <v>0</v>
      </c>
      <c r="AD676" s="326">
        <f t="shared" si="681"/>
        <v>0</v>
      </c>
      <c r="AE676" s="255">
        <f t="shared" si="681"/>
        <v>0</v>
      </c>
      <c r="AF676" s="323">
        <f t="shared" si="681"/>
        <v>0</v>
      </c>
      <c r="AG676" s="256">
        <f t="shared" si="681"/>
        <v>0</v>
      </c>
      <c r="AH676" s="324">
        <f t="shared" si="681"/>
        <v>0</v>
      </c>
    </row>
    <row r="677" spans="2:34" s="364" customFormat="1" ht="24" customHeight="1" x14ac:dyDescent="0.15">
      <c r="B677" s="455" t="s">
        <v>216</v>
      </c>
      <c r="C677" s="456"/>
      <c r="D677" s="456"/>
      <c r="E677" s="456"/>
      <c r="F677" s="56" t="s">
        <v>85</v>
      </c>
      <c r="G677" s="34">
        <v>1</v>
      </c>
      <c r="H677" s="35">
        <v>9504</v>
      </c>
      <c r="I677" s="35">
        <v>16</v>
      </c>
      <c r="J677" s="35">
        <v>588650</v>
      </c>
      <c r="K677" s="35">
        <v>0</v>
      </c>
      <c r="L677" s="35">
        <v>0</v>
      </c>
      <c r="M677" s="35">
        <v>5</v>
      </c>
      <c r="N677" s="35">
        <v>914923</v>
      </c>
      <c r="O677" s="35">
        <f>G677+I677+K677+M677</f>
        <v>22</v>
      </c>
      <c r="P677" s="36">
        <f>H677+J677+L677+N677</f>
        <v>1513077</v>
      </c>
      <c r="Q677" s="37">
        <v>4</v>
      </c>
      <c r="R677" s="35">
        <v>521584</v>
      </c>
      <c r="S677" s="35">
        <v>0</v>
      </c>
      <c r="T677" s="35">
        <v>0</v>
      </c>
      <c r="U677" s="35">
        <v>19</v>
      </c>
      <c r="V677" s="35">
        <v>4984560</v>
      </c>
      <c r="W677" s="35">
        <v>0</v>
      </c>
      <c r="X677" s="35">
        <v>0</v>
      </c>
      <c r="Y677" s="35">
        <v>0</v>
      </c>
      <c r="Z677" s="35">
        <v>0</v>
      </c>
      <c r="AA677" s="35">
        <v>12</v>
      </c>
      <c r="AB677" s="35">
        <v>3379507</v>
      </c>
      <c r="AC677" s="35">
        <f>Q677+S677+U677+W677+Y677+AA677</f>
        <v>35</v>
      </c>
      <c r="AD677" s="38">
        <f>R677+T677+V677+X677+Z677+AB677</f>
        <v>8885651</v>
      </c>
      <c r="AE677" s="34">
        <f>O677+AC677</f>
        <v>57</v>
      </c>
      <c r="AF677" s="35">
        <f>P677+AD677</f>
        <v>10398728</v>
      </c>
      <c r="AG677" s="35">
        <v>57</v>
      </c>
      <c r="AH677" s="36">
        <v>10398728</v>
      </c>
    </row>
    <row r="678" spans="2:34" s="364" customFormat="1" ht="24" customHeight="1" x14ac:dyDescent="0.15">
      <c r="B678" s="457"/>
      <c r="C678" s="458"/>
      <c r="D678" s="458"/>
      <c r="E678" s="458"/>
      <c r="F678" s="57" t="s">
        <v>82</v>
      </c>
      <c r="G678" s="39"/>
      <c r="H678" s="40"/>
      <c r="I678" s="40"/>
      <c r="J678" s="40"/>
      <c r="K678" s="40"/>
      <c r="L678" s="40"/>
      <c r="M678" s="40"/>
      <c r="N678" s="40"/>
      <c r="O678" s="40">
        <f>G678+I678+K678+M678</f>
        <v>0</v>
      </c>
      <c r="P678" s="41">
        <f t="shared" ref="P678:P679" si="682">H678+J678+L678+N678</f>
        <v>0</v>
      </c>
      <c r="Q678" s="42"/>
      <c r="R678" s="40"/>
      <c r="S678" s="40"/>
      <c r="T678" s="40"/>
      <c r="U678" s="40"/>
      <c r="V678" s="40"/>
      <c r="W678" s="40"/>
      <c r="X678" s="40"/>
      <c r="Y678" s="40"/>
      <c r="Z678" s="40"/>
      <c r="AA678" s="40"/>
      <c r="AB678" s="40"/>
      <c r="AC678" s="40">
        <f t="shared" ref="AC678:AD679" si="683">Q678+S678+U678+W678+Y678+AA678</f>
        <v>0</v>
      </c>
      <c r="AD678" s="43">
        <f t="shared" si="683"/>
        <v>0</v>
      </c>
      <c r="AE678" s="39">
        <f t="shared" ref="AE678:AF679" si="684">O678+AC678</f>
        <v>0</v>
      </c>
      <c r="AF678" s="40">
        <f t="shared" si="684"/>
        <v>0</v>
      </c>
      <c r="AG678" s="40"/>
      <c r="AH678" s="41"/>
    </row>
    <row r="679" spans="2:34" s="364" customFormat="1" ht="24" customHeight="1" x14ac:dyDescent="0.15">
      <c r="B679" s="457"/>
      <c r="C679" s="458"/>
      <c r="D679" s="458"/>
      <c r="E679" s="458"/>
      <c r="F679" s="365" t="s">
        <v>9</v>
      </c>
      <c r="G679" s="44">
        <v>0</v>
      </c>
      <c r="H679" s="45">
        <v>0</v>
      </c>
      <c r="I679" s="45">
        <v>0</v>
      </c>
      <c r="J679" s="45">
        <v>0</v>
      </c>
      <c r="K679" s="45">
        <v>0</v>
      </c>
      <c r="L679" s="45">
        <v>0</v>
      </c>
      <c r="M679" s="45">
        <v>0</v>
      </c>
      <c r="N679" s="45">
        <v>0</v>
      </c>
      <c r="O679" s="45">
        <f>G679+I679+K679+M679</f>
        <v>0</v>
      </c>
      <c r="P679" s="46">
        <f t="shared" si="682"/>
        <v>0</v>
      </c>
      <c r="Q679" s="47">
        <v>0</v>
      </c>
      <c r="R679" s="45">
        <v>0</v>
      </c>
      <c r="S679" s="45">
        <v>1097</v>
      </c>
      <c r="T679" s="45">
        <v>12535843</v>
      </c>
      <c r="U679" s="45">
        <v>0</v>
      </c>
      <c r="V679" s="45">
        <v>0</v>
      </c>
      <c r="W679" s="45">
        <v>0</v>
      </c>
      <c r="X679" s="45">
        <v>0</v>
      </c>
      <c r="Y679" s="45">
        <v>0</v>
      </c>
      <c r="Z679" s="45">
        <v>0</v>
      </c>
      <c r="AA679" s="45">
        <v>0</v>
      </c>
      <c r="AB679" s="45">
        <v>0</v>
      </c>
      <c r="AC679" s="45">
        <f t="shared" si="683"/>
        <v>1097</v>
      </c>
      <c r="AD679" s="48">
        <f t="shared" si="683"/>
        <v>12535843</v>
      </c>
      <c r="AE679" s="44">
        <f t="shared" si="684"/>
        <v>1097</v>
      </c>
      <c r="AF679" s="45">
        <f t="shared" si="684"/>
        <v>12535843</v>
      </c>
      <c r="AG679" s="49">
        <v>1033</v>
      </c>
      <c r="AH679" s="50">
        <v>2043296</v>
      </c>
    </row>
    <row r="680" spans="2:34" s="364" customFormat="1" ht="24" customHeight="1" thickBot="1" x14ac:dyDescent="0.2">
      <c r="B680" s="459"/>
      <c r="C680" s="460"/>
      <c r="D680" s="460"/>
      <c r="E680" s="460"/>
      <c r="F680" s="366" t="s">
        <v>15</v>
      </c>
      <c r="G680" s="51">
        <f>SUM(G677:G679)</f>
        <v>1</v>
      </c>
      <c r="H680" s="52">
        <f t="shared" ref="H680:AH680" si="685">SUM(H677:H679)</f>
        <v>9504</v>
      </c>
      <c r="I680" s="52">
        <f t="shared" si="685"/>
        <v>16</v>
      </c>
      <c r="J680" s="52">
        <f t="shared" si="685"/>
        <v>588650</v>
      </c>
      <c r="K680" s="52">
        <f t="shared" si="685"/>
        <v>0</v>
      </c>
      <c r="L680" s="52">
        <f t="shared" si="685"/>
        <v>0</v>
      </c>
      <c r="M680" s="52">
        <f t="shared" si="685"/>
        <v>5</v>
      </c>
      <c r="N680" s="52">
        <f t="shared" si="685"/>
        <v>914923</v>
      </c>
      <c r="O680" s="52">
        <f t="shared" si="685"/>
        <v>22</v>
      </c>
      <c r="P680" s="53">
        <f t="shared" si="685"/>
        <v>1513077</v>
      </c>
      <c r="Q680" s="54">
        <f t="shared" si="685"/>
        <v>4</v>
      </c>
      <c r="R680" s="52">
        <f t="shared" si="685"/>
        <v>521584</v>
      </c>
      <c r="S680" s="52">
        <f t="shared" si="685"/>
        <v>1097</v>
      </c>
      <c r="T680" s="52">
        <f t="shared" si="685"/>
        <v>12535843</v>
      </c>
      <c r="U680" s="52">
        <f t="shared" si="685"/>
        <v>19</v>
      </c>
      <c r="V680" s="52">
        <f t="shared" si="685"/>
        <v>4984560</v>
      </c>
      <c r="W680" s="52">
        <f t="shared" si="685"/>
        <v>0</v>
      </c>
      <c r="X680" s="52">
        <f t="shared" si="685"/>
        <v>0</v>
      </c>
      <c r="Y680" s="52">
        <f t="shared" si="685"/>
        <v>0</v>
      </c>
      <c r="Z680" s="52">
        <f t="shared" si="685"/>
        <v>0</v>
      </c>
      <c r="AA680" s="52">
        <f t="shared" si="685"/>
        <v>12</v>
      </c>
      <c r="AB680" s="52">
        <f t="shared" si="685"/>
        <v>3379507</v>
      </c>
      <c r="AC680" s="52">
        <f t="shared" si="685"/>
        <v>1132</v>
      </c>
      <c r="AD680" s="55">
        <f t="shared" si="685"/>
        <v>21421494</v>
      </c>
      <c r="AE680" s="51">
        <f t="shared" si="685"/>
        <v>1154</v>
      </c>
      <c r="AF680" s="52">
        <f t="shared" si="685"/>
        <v>22934571</v>
      </c>
      <c r="AG680" s="52">
        <f t="shared" si="685"/>
        <v>1090</v>
      </c>
      <c r="AH680" s="53">
        <f t="shared" si="685"/>
        <v>12442024</v>
      </c>
    </row>
    <row r="681" spans="2:34" s="364" customFormat="1" ht="24" customHeight="1" x14ac:dyDescent="0.15">
      <c r="B681" s="457" t="s">
        <v>217</v>
      </c>
      <c r="C681" s="458"/>
      <c r="D681" s="458"/>
      <c r="E681" s="461"/>
      <c r="F681" s="56" t="s">
        <v>87</v>
      </c>
      <c r="G681" s="83"/>
      <c r="H681" s="84"/>
      <c r="I681" s="84"/>
      <c r="J681" s="84"/>
      <c r="K681" s="84"/>
      <c r="L681" s="84"/>
      <c r="M681" s="84"/>
      <c r="N681" s="84"/>
      <c r="O681" s="84">
        <f>G681+I681+K681+M681</f>
        <v>0</v>
      </c>
      <c r="P681" s="85">
        <f>H681+J681+L681+N681</f>
        <v>0</v>
      </c>
      <c r="Q681" s="86"/>
      <c r="R681" s="84"/>
      <c r="S681" s="84"/>
      <c r="T681" s="84"/>
      <c r="U681" s="84">
        <v>176</v>
      </c>
      <c r="V681" s="84">
        <v>677040</v>
      </c>
      <c r="W681" s="84"/>
      <c r="X681" s="84"/>
      <c r="Y681" s="84"/>
      <c r="Z681" s="84"/>
      <c r="AA681" s="84">
        <v>2</v>
      </c>
      <c r="AB681" s="84">
        <v>35000</v>
      </c>
      <c r="AC681" s="84">
        <f>Q681+S681+U681+W681+Y681+AA681</f>
        <v>178</v>
      </c>
      <c r="AD681" s="87">
        <f>R681+T681+V681+X681+Z681+AB681</f>
        <v>712040</v>
      </c>
      <c r="AE681" s="83">
        <f>O681+AC681</f>
        <v>178</v>
      </c>
      <c r="AF681" s="84">
        <f>P681+AD681</f>
        <v>712040</v>
      </c>
      <c r="AG681" s="84">
        <v>178</v>
      </c>
      <c r="AH681" s="85">
        <v>712040</v>
      </c>
    </row>
    <row r="682" spans="2:34" s="364" customFormat="1" ht="24" customHeight="1" x14ac:dyDescent="0.15">
      <c r="B682" s="457"/>
      <c r="C682" s="458"/>
      <c r="D682" s="458"/>
      <c r="E682" s="461"/>
      <c r="F682" s="57" t="s">
        <v>88</v>
      </c>
      <c r="G682" s="88"/>
      <c r="H682" s="89"/>
      <c r="I682" s="89"/>
      <c r="J682" s="89"/>
      <c r="K682" s="89"/>
      <c r="L682" s="89"/>
      <c r="M682" s="89"/>
      <c r="N682" s="89"/>
      <c r="O682" s="89">
        <f>G682+I682+K682+M682</f>
        <v>0</v>
      </c>
      <c r="P682" s="90">
        <f t="shared" ref="P682:P683" si="686">H682+J682+L682+N682</f>
        <v>0</v>
      </c>
      <c r="Q682" s="91"/>
      <c r="R682" s="89"/>
      <c r="S682" s="89"/>
      <c r="T682" s="89"/>
      <c r="U682" s="89"/>
      <c r="V682" s="89"/>
      <c r="W682" s="89"/>
      <c r="X682" s="89"/>
      <c r="Y682" s="89"/>
      <c r="Z682" s="89"/>
      <c r="AA682" s="89"/>
      <c r="AB682" s="89"/>
      <c r="AC682" s="89">
        <f t="shared" ref="AC682:AD683" si="687">Q682+S682+U682+W682+Y682+AA682</f>
        <v>0</v>
      </c>
      <c r="AD682" s="92">
        <f t="shared" si="687"/>
        <v>0</v>
      </c>
      <c r="AE682" s="88">
        <f t="shared" ref="AE682:AF683" si="688">O682+AC682</f>
        <v>0</v>
      </c>
      <c r="AF682" s="89">
        <f t="shared" si="688"/>
        <v>0</v>
      </c>
      <c r="AG682" s="89"/>
      <c r="AH682" s="90"/>
    </row>
    <row r="683" spans="2:34" s="364" customFormat="1" ht="24" customHeight="1" x14ac:dyDescent="0.15">
      <c r="B683" s="457"/>
      <c r="C683" s="458"/>
      <c r="D683" s="458"/>
      <c r="E683" s="461"/>
      <c r="F683" s="365" t="s">
        <v>89</v>
      </c>
      <c r="G683" s="93"/>
      <c r="H683" s="94"/>
      <c r="I683" s="94"/>
      <c r="J683" s="94"/>
      <c r="K683" s="94"/>
      <c r="L683" s="94"/>
      <c r="M683" s="94"/>
      <c r="N683" s="94"/>
      <c r="O683" s="94">
        <f>G683+I683+K683+M683</f>
        <v>0</v>
      </c>
      <c r="P683" s="95">
        <f t="shared" si="686"/>
        <v>0</v>
      </c>
      <c r="Q683" s="96"/>
      <c r="R683" s="94"/>
      <c r="S683" s="94"/>
      <c r="T683" s="94"/>
      <c r="U683" s="94"/>
      <c r="V683" s="94"/>
      <c r="W683" s="94"/>
      <c r="X683" s="94"/>
      <c r="Y683" s="94"/>
      <c r="Z683" s="94"/>
      <c r="AA683" s="94"/>
      <c r="AB683" s="94"/>
      <c r="AC683" s="94">
        <f t="shared" si="687"/>
        <v>0</v>
      </c>
      <c r="AD683" s="97">
        <f t="shared" si="687"/>
        <v>0</v>
      </c>
      <c r="AE683" s="93">
        <f t="shared" si="688"/>
        <v>0</v>
      </c>
      <c r="AF683" s="94">
        <f t="shared" si="688"/>
        <v>0</v>
      </c>
      <c r="AG683" s="98"/>
      <c r="AH683" s="99"/>
    </row>
    <row r="684" spans="2:34" s="364" customFormat="1" ht="24" customHeight="1" thickBot="1" x14ac:dyDescent="0.2">
      <c r="B684" s="459"/>
      <c r="C684" s="460"/>
      <c r="D684" s="460"/>
      <c r="E684" s="462"/>
      <c r="F684" s="366" t="s">
        <v>15</v>
      </c>
      <c r="G684" s="367">
        <f>SUM(G681:G683)</f>
        <v>0</v>
      </c>
      <c r="H684" s="368">
        <f t="shared" ref="H684:AH684" si="689">SUM(H681:H683)</f>
        <v>0</v>
      </c>
      <c r="I684" s="368">
        <f t="shared" si="689"/>
        <v>0</v>
      </c>
      <c r="J684" s="368">
        <f t="shared" si="689"/>
        <v>0</v>
      </c>
      <c r="K684" s="368">
        <f t="shared" si="689"/>
        <v>0</v>
      </c>
      <c r="L684" s="368">
        <f t="shared" si="689"/>
        <v>0</v>
      </c>
      <c r="M684" s="368">
        <f t="shared" si="689"/>
        <v>0</v>
      </c>
      <c r="N684" s="368">
        <f t="shared" si="689"/>
        <v>0</v>
      </c>
      <c r="O684" s="368">
        <f t="shared" si="689"/>
        <v>0</v>
      </c>
      <c r="P684" s="369">
        <f t="shared" si="689"/>
        <v>0</v>
      </c>
      <c r="Q684" s="370">
        <f t="shared" si="689"/>
        <v>0</v>
      </c>
      <c r="R684" s="368">
        <f t="shared" si="689"/>
        <v>0</v>
      </c>
      <c r="S684" s="368">
        <f t="shared" si="689"/>
        <v>0</v>
      </c>
      <c r="T684" s="368">
        <f t="shared" si="689"/>
        <v>0</v>
      </c>
      <c r="U684" s="368">
        <f t="shared" si="689"/>
        <v>176</v>
      </c>
      <c r="V684" s="368">
        <f t="shared" si="689"/>
        <v>677040</v>
      </c>
      <c r="W684" s="368">
        <f t="shared" si="689"/>
        <v>0</v>
      </c>
      <c r="X684" s="368">
        <f t="shared" si="689"/>
        <v>0</v>
      </c>
      <c r="Y684" s="368">
        <f t="shared" si="689"/>
        <v>0</v>
      </c>
      <c r="Z684" s="368">
        <f t="shared" si="689"/>
        <v>0</v>
      </c>
      <c r="AA684" s="368">
        <f t="shared" si="689"/>
        <v>2</v>
      </c>
      <c r="AB684" s="368">
        <f t="shared" si="689"/>
        <v>35000</v>
      </c>
      <c r="AC684" s="368">
        <f t="shared" si="689"/>
        <v>178</v>
      </c>
      <c r="AD684" s="371">
        <f t="shared" si="689"/>
        <v>712040</v>
      </c>
      <c r="AE684" s="367">
        <f t="shared" si="689"/>
        <v>178</v>
      </c>
      <c r="AF684" s="368">
        <f t="shared" si="689"/>
        <v>712040</v>
      </c>
      <c r="AG684" s="368">
        <f t="shared" si="689"/>
        <v>178</v>
      </c>
      <c r="AH684" s="369">
        <f t="shared" si="689"/>
        <v>712040</v>
      </c>
    </row>
    <row r="685" spans="2:34" s="364" customFormat="1" ht="24" customHeight="1" x14ac:dyDescent="0.15">
      <c r="B685" s="457" t="s">
        <v>218</v>
      </c>
      <c r="C685" s="458"/>
      <c r="D685" s="458"/>
      <c r="E685" s="461"/>
      <c r="F685" s="56" t="s">
        <v>87</v>
      </c>
      <c r="G685" s="83">
        <v>0</v>
      </c>
      <c r="H685" s="84">
        <v>0</v>
      </c>
      <c r="I685" s="84">
        <v>0</v>
      </c>
      <c r="J685" s="84">
        <v>0</v>
      </c>
      <c r="K685" s="84">
        <v>0</v>
      </c>
      <c r="L685" s="84">
        <v>0</v>
      </c>
      <c r="M685" s="84">
        <v>0</v>
      </c>
      <c r="N685" s="84">
        <v>0</v>
      </c>
      <c r="O685" s="84">
        <f>G685+I685+K685+M685</f>
        <v>0</v>
      </c>
      <c r="P685" s="85">
        <f>H685+J685+L685+N685</f>
        <v>0</v>
      </c>
      <c r="Q685" s="86">
        <v>0</v>
      </c>
      <c r="R685" s="84">
        <v>0</v>
      </c>
      <c r="S685" s="84">
        <v>0</v>
      </c>
      <c r="T685" s="84">
        <v>0</v>
      </c>
      <c r="U685" s="84">
        <v>0</v>
      </c>
      <c r="V685" s="84">
        <v>0</v>
      </c>
      <c r="W685" s="84">
        <v>0</v>
      </c>
      <c r="X685" s="84">
        <v>0</v>
      </c>
      <c r="Y685" s="84">
        <v>0</v>
      </c>
      <c r="Z685" s="84">
        <v>0</v>
      </c>
      <c r="AA685" s="84">
        <v>0</v>
      </c>
      <c r="AB685" s="84">
        <v>0</v>
      </c>
      <c r="AC685" s="84">
        <f>Q685+S685+U685+W685+Y685+AA685</f>
        <v>0</v>
      </c>
      <c r="AD685" s="87">
        <f>R685+T685+V685+X685+Z685+AB685</f>
        <v>0</v>
      </c>
      <c r="AE685" s="83">
        <f>O685+AC685</f>
        <v>0</v>
      </c>
      <c r="AF685" s="84">
        <f>P685+AD685</f>
        <v>0</v>
      </c>
      <c r="AG685" s="84"/>
      <c r="AH685" s="85"/>
    </row>
    <row r="686" spans="2:34" s="364" customFormat="1" ht="24" customHeight="1" x14ac:dyDescent="0.15">
      <c r="B686" s="457"/>
      <c r="C686" s="458"/>
      <c r="D686" s="458"/>
      <c r="E686" s="461"/>
      <c r="F686" s="57" t="s">
        <v>88</v>
      </c>
      <c r="G686" s="88"/>
      <c r="H686" s="89"/>
      <c r="I686" s="89"/>
      <c r="J686" s="89"/>
      <c r="K686" s="89"/>
      <c r="L686" s="89"/>
      <c r="M686" s="89"/>
      <c r="N686" s="89"/>
      <c r="O686" s="89">
        <f>G686+I686+K686+M686</f>
        <v>0</v>
      </c>
      <c r="P686" s="90">
        <f t="shared" ref="P686:P687" si="690">H686+J686+L686+N686</f>
        <v>0</v>
      </c>
      <c r="Q686" s="91"/>
      <c r="R686" s="89"/>
      <c r="S686" s="89"/>
      <c r="T686" s="89"/>
      <c r="U686" s="89"/>
      <c r="V686" s="89"/>
      <c r="W686" s="89"/>
      <c r="X686" s="89"/>
      <c r="Y686" s="89"/>
      <c r="Z686" s="89"/>
      <c r="AA686" s="89"/>
      <c r="AB686" s="89"/>
      <c r="AC686" s="89">
        <f t="shared" ref="AC686:AD687" si="691">Q686+S686+U686+W686+Y686+AA686</f>
        <v>0</v>
      </c>
      <c r="AD686" s="92">
        <f t="shared" si="691"/>
        <v>0</v>
      </c>
      <c r="AE686" s="88">
        <f t="shared" ref="AE686:AF687" si="692">O686+AC686</f>
        <v>0</v>
      </c>
      <c r="AF686" s="89">
        <f t="shared" si="692"/>
        <v>0</v>
      </c>
      <c r="AG686" s="89"/>
      <c r="AH686" s="90"/>
    </row>
    <row r="687" spans="2:34" s="364" customFormat="1" ht="24" customHeight="1" x14ac:dyDescent="0.15">
      <c r="B687" s="457"/>
      <c r="C687" s="458"/>
      <c r="D687" s="458"/>
      <c r="E687" s="461"/>
      <c r="F687" s="365" t="s">
        <v>89</v>
      </c>
      <c r="G687" s="93"/>
      <c r="H687" s="94"/>
      <c r="I687" s="94"/>
      <c r="J687" s="94"/>
      <c r="K687" s="94"/>
      <c r="L687" s="94"/>
      <c r="M687" s="94"/>
      <c r="N687" s="94"/>
      <c r="O687" s="94">
        <f>G687+I687+K687+M687</f>
        <v>0</v>
      </c>
      <c r="P687" s="95">
        <f t="shared" si="690"/>
        <v>0</v>
      </c>
      <c r="Q687" s="96"/>
      <c r="R687" s="94"/>
      <c r="S687" s="94"/>
      <c r="T687" s="94"/>
      <c r="U687" s="94"/>
      <c r="V687" s="94"/>
      <c r="W687" s="94"/>
      <c r="X687" s="94"/>
      <c r="Y687" s="94"/>
      <c r="Z687" s="94"/>
      <c r="AA687" s="94"/>
      <c r="AB687" s="94"/>
      <c r="AC687" s="94">
        <f t="shared" si="691"/>
        <v>0</v>
      </c>
      <c r="AD687" s="97">
        <f t="shared" si="691"/>
        <v>0</v>
      </c>
      <c r="AE687" s="93">
        <f t="shared" si="692"/>
        <v>0</v>
      </c>
      <c r="AF687" s="94">
        <f t="shared" si="692"/>
        <v>0</v>
      </c>
      <c r="AG687" s="98"/>
      <c r="AH687" s="99"/>
    </row>
    <row r="688" spans="2:34" s="364" customFormat="1" ht="24" customHeight="1" thickBot="1" x14ac:dyDescent="0.2">
      <c r="B688" s="457"/>
      <c r="C688" s="458"/>
      <c r="D688" s="458"/>
      <c r="E688" s="461"/>
      <c r="F688" s="366" t="s">
        <v>15</v>
      </c>
      <c r="G688" s="367">
        <f>SUM(G685:G687)</f>
        <v>0</v>
      </c>
      <c r="H688" s="368">
        <f t="shared" ref="H688:AH688" si="693">SUM(H685:H687)</f>
        <v>0</v>
      </c>
      <c r="I688" s="368">
        <f t="shared" si="693"/>
        <v>0</v>
      </c>
      <c r="J688" s="368">
        <f t="shared" si="693"/>
        <v>0</v>
      </c>
      <c r="K688" s="368">
        <f t="shared" si="693"/>
        <v>0</v>
      </c>
      <c r="L688" s="368">
        <f t="shared" si="693"/>
        <v>0</v>
      </c>
      <c r="M688" s="368">
        <f t="shared" si="693"/>
        <v>0</v>
      </c>
      <c r="N688" s="368">
        <f t="shared" si="693"/>
        <v>0</v>
      </c>
      <c r="O688" s="368">
        <f t="shared" si="693"/>
        <v>0</v>
      </c>
      <c r="P688" s="369">
        <f t="shared" si="693"/>
        <v>0</v>
      </c>
      <c r="Q688" s="370">
        <f t="shared" si="693"/>
        <v>0</v>
      </c>
      <c r="R688" s="368">
        <f t="shared" si="693"/>
        <v>0</v>
      </c>
      <c r="S688" s="368">
        <f t="shared" si="693"/>
        <v>0</v>
      </c>
      <c r="T688" s="368">
        <f t="shared" si="693"/>
        <v>0</v>
      </c>
      <c r="U688" s="368">
        <f t="shared" si="693"/>
        <v>0</v>
      </c>
      <c r="V688" s="368">
        <f t="shared" si="693"/>
        <v>0</v>
      </c>
      <c r="W688" s="368">
        <f t="shared" si="693"/>
        <v>0</v>
      </c>
      <c r="X688" s="368">
        <f t="shared" si="693"/>
        <v>0</v>
      </c>
      <c r="Y688" s="368">
        <f t="shared" si="693"/>
        <v>0</v>
      </c>
      <c r="Z688" s="368">
        <f t="shared" si="693"/>
        <v>0</v>
      </c>
      <c r="AA688" s="368">
        <f t="shared" si="693"/>
        <v>0</v>
      </c>
      <c r="AB688" s="368">
        <f t="shared" si="693"/>
        <v>0</v>
      </c>
      <c r="AC688" s="368">
        <f t="shared" si="693"/>
        <v>0</v>
      </c>
      <c r="AD688" s="371">
        <f t="shared" si="693"/>
        <v>0</v>
      </c>
      <c r="AE688" s="367">
        <f t="shared" si="693"/>
        <v>0</v>
      </c>
      <c r="AF688" s="368">
        <f t="shared" si="693"/>
        <v>0</v>
      </c>
      <c r="AG688" s="368">
        <f t="shared" si="693"/>
        <v>0</v>
      </c>
      <c r="AH688" s="369">
        <f t="shared" si="693"/>
        <v>0</v>
      </c>
    </row>
    <row r="689" spans="2:34" s="364" customFormat="1" ht="24" customHeight="1" x14ac:dyDescent="0.15">
      <c r="B689" s="455" t="s">
        <v>219</v>
      </c>
      <c r="C689" s="456"/>
      <c r="D689" s="456"/>
      <c r="E689" s="456"/>
      <c r="F689" s="372" t="s">
        <v>87</v>
      </c>
      <c r="G689" s="107"/>
      <c r="H689" s="108"/>
      <c r="I689" s="108"/>
      <c r="J689" s="108"/>
      <c r="K689" s="108"/>
      <c r="L689" s="108"/>
      <c r="M689" s="108"/>
      <c r="N689" s="108"/>
      <c r="O689" s="108">
        <f>G689+I689+K689+M689</f>
        <v>0</v>
      </c>
      <c r="P689" s="109">
        <f>H689+J689+L689+N689</f>
        <v>0</v>
      </c>
      <c r="Q689" s="110"/>
      <c r="R689" s="108"/>
      <c r="S689" s="108"/>
      <c r="T689" s="108"/>
      <c r="U689" s="108"/>
      <c r="V689" s="108"/>
      <c r="W689" s="108"/>
      <c r="X689" s="108"/>
      <c r="Y689" s="108"/>
      <c r="Z689" s="108"/>
      <c r="AA689" s="108"/>
      <c r="AB689" s="108"/>
      <c r="AC689" s="108">
        <f>Q689+S689+U689+W689+Y689+AA689</f>
        <v>0</v>
      </c>
      <c r="AD689" s="111">
        <f>R689+T689+V689+X689+Z689+AB689</f>
        <v>0</v>
      </c>
      <c r="AE689" s="107">
        <f>O689+AC689</f>
        <v>0</v>
      </c>
      <c r="AF689" s="108">
        <f>P689+AD689</f>
        <v>0</v>
      </c>
      <c r="AG689" s="108"/>
      <c r="AH689" s="109"/>
    </row>
    <row r="690" spans="2:34" s="364" customFormat="1" ht="24" customHeight="1" x14ac:dyDescent="0.15">
      <c r="B690" s="457"/>
      <c r="C690" s="458"/>
      <c r="D690" s="458"/>
      <c r="E690" s="458"/>
      <c r="F690" s="57" t="s">
        <v>88</v>
      </c>
      <c r="G690" s="88"/>
      <c r="H690" s="89"/>
      <c r="I690" s="89"/>
      <c r="J690" s="89"/>
      <c r="K690" s="89"/>
      <c r="L690" s="89"/>
      <c r="M690" s="89"/>
      <c r="N690" s="89"/>
      <c r="O690" s="89">
        <f>G690+I690+K690+M690</f>
        <v>0</v>
      </c>
      <c r="P690" s="90">
        <f t="shared" ref="P690:P691" si="694">H690+J690+L690+N690</f>
        <v>0</v>
      </c>
      <c r="Q690" s="91"/>
      <c r="R690" s="89"/>
      <c r="S690" s="89"/>
      <c r="T690" s="89"/>
      <c r="U690" s="89"/>
      <c r="V690" s="89"/>
      <c r="W690" s="89"/>
      <c r="X690" s="89"/>
      <c r="Y690" s="89"/>
      <c r="Z690" s="89"/>
      <c r="AA690" s="89"/>
      <c r="AB690" s="89"/>
      <c r="AC690" s="89">
        <f t="shared" ref="AC690:AD691" si="695">Q690+S690+U690+W690+Y690+AA690</f>
        <v>0</v>
      </c>
      <c r="AD690" s="92">
        <f t="shared" si="695"/>
        <v>0</v>
      </c>
      <c r="AE690" s="88">
        <f t="shared" ref="AE690:AF691" si="696">O690+AC690</f>
        <v>0</v>
      </c>
      <c r="AF690" s="89">
        <f t="shared" si="696"/>
        <v>0</v>
      </c>
      <c r="AG690" s="89"/>
      <c r="AH690" s="90"/>
    </row>
    <row r="691" spans="2:34" s="364" customFormat="1" ht="24" customHeight="1" x14ac:dyDescent="0.15">
      <c r="B691" s="457"/>
      <c r="C691" s="458"/>
      <c r="D691" s="458"/>
      <c r="E691" s="458"/>
      <c r="F691" s="365" t="s">
        <v>89</v>
      </c>
      <c r="G691" s="93"/>
      <c r="H691" s="94"/>
      <c r="I691" s="94"/>
      <c r="J691" s="94"/>
      <c r="K691" s="94"/>
      <c r="L691" s="94"/>
      <c r="M691" s="94"/>
      <c r="N691" s="94"/>
      <c r="O691" s="94">
        <f>G691+I691+K691+M691</f>
        <v>0</v>
      </c>
      <c r="P691" s="95">
        <f t="shared" si="694"/>
        <v>0</v>
      </c>
      <c r="Q691" s="96"/>
      <c r="R691" s="94"/>
      <c r="S691" s="94"/>
      <c r="T691" s="94"/>
      <c r="U691" s="94"/>
      <c r="V691" s="94"/>
      <c r="W691" s="94"/>
      <c r="X691" s="94"/>
      <c r="Y691" s="94"/>
      <c r="Z691" s="94"/>
      <c r="AA691" s="94"/>
      <c r="AB691" s="94"/>
      <c r="AC691" s="94">
        <f t="shared" si="695"/>
        <v>0</v>
      </c>
      <c r="AD691" s="97">
        <f t="shared" si="695"/>
        <v>0</v>
      </c>
      <c r="AE691" s="93">
        <f t="shared" si="696"/>
        <v>0</v>
      </c>
      <c r="AF691" s="94">
        <f t="shared" si="696"/>
        <v>0</v>
      </c>
      <c r="AG691" s="98"/>
      <c r="AH691" s="99"/>
    </row>
    <row r="692" spans="2:34" s="364" customFormat="1" ht="24" customHeight="1" thickBot="1" x14ac:dyDescent="0.2">
      <c r="B692" s="459"/>
      <c r="C692" s="460"/>
      <c r="D692" s="460"/>
      <c r="E692" s="460"/>
      <c r="F692" s="373" t="s">
        <v>15</v>
      </c>
      <c r="G692" s="113">
        <f>SUM(G689:G691)</f>
        <v>0</v>
      </c>
      <c r="H692" s="114">
        <f t="shared" ref="H692:AH692" si="697">SUM(H689:H691)</f>
        <v>0</v>
      </c>
      <c r="I692" s="114">
        <f t="shared" si="697"/>
        <v>0</v>
      </c>
      <c r="J692" s="114">
        <f t="shared" si="697"/>
        <v>0</v>
      </c>
      <c r="K692" s="114">
        <f t="shared" si="697"/>
        <v>0</v>
      </c>
      <c r="L692" s="114">
        <f t="shared" si="697"/>
        <v>0</v>
      </c>
      <c r="M692" s="114">
        <f t="shared" si="697"/>
        <v>0</v>
      </c>
      <c r="N692" s="114">
        <f t="shared" si="697"/>
        <v>0</v>
      </c>
      <c r="O692" s="114">
        <f t="shared" si="697"/>
        <v>0</v>
      </c>
      <c r="P692" s="115">
        <f t="shared" si="697"/>
        <v>0</v>
      </c>
      <c r="Q692" s="116">
        <f t="shared" si="697"/>
        <v>0</v>
      </c>
      <c r="R692" s="114">
        <f t="shared" si="697"/>
        <v>0</v>
      </c>
      <c r="S692" s="114">
        <f t="shared" si="697"/>
        <v>0</v>
      </c>
      <c r="T692" s="114">
        <f t="shared" si="697"/>
        <v>0</v>
      </c>
      <c r="U692" s="114">
        <f t="shared" si="697"/>
        <v>0</v>
      </c>
      <c r="V692" s="114">
        <f t="shared" si="697"/>
        <v>0</v>
      </c>
      <c r="W692" s="114">
        <f t="shared" si="697"/>
        <v>0</v>
      </c>
      <c r="X692" s="114">
        <f t="shared" si="697"/>
        <v>0</v>
      </c>
      <c r="Y692" s="114">
        <f t="shared" si="697"/>
        <v>0</v>
      </c>
      <c r="Z692" s="114">
        <f t="shared" si="697"/>
        <v>0</v>
      </c>
      <c r="AA692" s="114">
        <f t="shared" si="697"/>
        <v>0</v>
      </c>
      <c r="AB692" s="114">
        <f t="shared" si="697"/>
        <v>0</v>
      </c>
      <c r="AC692" s="114">
        <f t="shared" si="697"/>
        <v>0</v>
      </c>
      <c r="AD692" s="117">
        <f t="shared" si="697"/>
        <v>0</v>
      </c>
      <c r="AE692" s="113">
        <f t="shared" si="697"/>
        <v>0</v>
      </c>
      <c r="AF692" s="114">
        <f t="shared" si="697"/>
        <v>0</v>
      </c>
      <c r="AG692" s="114">
        <f t="shared" si="697"/>
        <v>0</v>
      </c>
      <c r="AH692" s="115">
        <f t="shared" si="697"/>
        <v>0</v>
      </c>
    </row>
    <row r="693" spans="2:34" s="364" customFormat="1" ht="24" customHeight="1" x14ac:dyDescent="0.15">
      <c r="B693" s="457" t="s">
        <v>220</v>
      </c>
      <c r="C693" s="458"/>
      <c r="D693" s="458"/>
      <c r="E693" s="461"/>
      <c r="F693" s="56" t="s">
        <v>87</v>
      </c>
      <c r="G693" s="83">
        <v>1</v>
      </c>
      <c r="H693" s="84">
        <v>3000</v>
      </c>
      <c r="I693" s="84"/>
      <c r="J693" s="84"/>
      <c r="K693" s="84"/>
      <c r="L693" s="84"/>
      <c r="M693" s="84"/>
      <c r="N693" s="84"/>
      <c r="O693" s="84">
        <f>G693+I693+K693+M693</f>
        <v>1</v>
      </c>
      <c r="P693" s="85">
        <f>H693+J693+L693+N693</f>
        <v>3000</v>
      </c>
      <c r="Q693" s="86"/>
      <c r="R693" s="84"/>
      <c r="S693" s="84"/>
      <c r="T693" s="84"/>
      <c r="U693" s="84">
        <v>1</v>
      </c>
      <c r="V693" s="84">
        <v>216000</v>
      </c>
      <c r="W693" s="84"/>
      <c r="X693" s="84"/>
      <c r="Y693" s="84"/>
      <c r="Z693" s="84"/>
      <c r="AA693" s="84"/>
      <c r="AB693" s="84"/>
      <c r="AC693" s="84">
        <f>Q693+S693+U693+W693+Y693+AA693</f>
        <v>1</v>
      </c>
      <c r="AD693" s="87">
        <f>R693+T693+V693+X693+Z693+AB693</f>
        <v>216000</v>
      </c>
      <c r="AE693" s="83">
        <f>O693+AC693</f>
        <v>2</v>
      </c>
      <c r="AF693" s="84">
        <f>P693+AD693</f>
        <v>219000</v>
      </c>
      <c r="AG693" s="84">
        <v>1</v>
      </c>
      <c r="AH693" s="85">
        <v>216000</v>
      </c>
    </row>
    <row r="694" spans="2:34" s="364" customFormat="1" ht="24" customHeight="1" x14ac:dyDescent="0.15">
      <c r="B694" s="457"/>
      <c r="C694" s="458"/>
      <c r="D694" s="458"/>
      <c r="E694" s="461"/>
      <c r="F694" s="57" t="s">
        <v>88</v>
      </c>
      <c r="G694" s="88"/>
      <c r="H694" s="89"/>
      <c r="I694" s="89"/>
      <c r="J694" s="89"/>
      <c r="K694" s="89"/>
      <c r="L694" s="89"/>
      <c r="M694" s="89"/>
      <c r="N694" s="89"/>
      <c r="O694" s="89">
        <f>G694+I694+K694+M694</f>
        <v>0</v>
      </c>
      <c r="P694" s="90">
        <f t="shared" ref="P694:P695" si="698">H694+J694+L694+N694</f>
        <v>0</v>
      </c>
      <c r="Q694" s="91"/>
      <c r="R694" s="89"/>
      <c r="S694" s="89"/>
      <c r="T694" s="89"/>
      <c r="U694" s="89"/>
      <c r="V694" s="89"/>
      <c r="W694" s="89"/>
      <c r="X694" s="89"/>
      <c r="Y694" s="89"/>
      <c r="Z694" s="89"/>
      <c r="AA694" s="89">
        <v>1</v>
      </c>
      <c r="AB694" s="89">
        <v>342000</v>
      </c>
      <c r="AC694" s="89">
        <f t="shared" ref="AC694:AD695" si="699">Q694+S694+U694+W694+Y694+AA694</f>
        <v>1</v>
      </c>
      <c r="AD694" s="92">
        <f t="shared" si="699"/>
        <v>342000</v>
      </c>
      <c r="AE694" s="88">
        <f t="shared" ref="AE694:AF695" si="700">O694+AC694</f>
        <v>1</v>
      </c>
      <c r="AF694" s="89">
        <f t="shared" si="700"/>
        <v>342000</v>
      </c>
      <c r="AG694" s="89">
        <v>1</v>
      </c>
      <c r="AH694" s="90">
        <v>342000</v>
      </c>
    </row>
    <row r="695" spans="2:34" s="364" customFormat="1" ht="24" customHeight="1" x14ac:dyDescent="0.15">
      <c r="B695" s="457"/>
      <c r="C695" s="458"/>
      <c r="D695" s="458"/>
      <c r="E695" s="461"/>
      <c r="F695" s="365" t="s">
        <v>89</v>
      </c>
      <c r="G695" s="93"/>
      <c r="H695" s="94"/>
      <c r="I695" s="94"/>
      <c r="J695" s="94"/>
      <c r="K695" s="94"/>
      <c r="L695" s="94"/>
      <c r="M695" s="94"/>
      <c r="N695" s="94"/>
      <c r="O695" s="94">
        <f>G695+I695+K695+M695</f>
        <v>0</v>
      </c>
      <c r="P695" s="95">
        <f t="shared" si="698"/>
        <v>0</v>
      </c>
      <c r="Q695" s="96"/>
      <c r="R695" s="94"/>
      <c r="S695" s="94"/>
      <c r="T695" s="94"/>
      <c r="U695" s="94"/>
      <c r="V695" s="94"/>
      <c r="W695" s="94"/>
      <c r="X695" s="94"/>
      <c r="Y695" s="94"/>
      <c r="Z695" s="94"/>
      <c r="AA695" s="94"/>
      <c r="AB695" s="94"/>
      <c r="AC695" s="94">
        <f t="shared" si="699"/>
        <v>0</v>
      </c>
      <c r="AD695" s="97">
        <f t="shared" si="699"/>
        <v>0</v>
      </c>
      <c r="AE695" s="93">
        <f t="shared" si="700"/>
        <v>0</v>
      </c>
      <c r="AF695" s="94">
        <f t="shared" si="700"/>
        <v>0</v>
      </c>
      <c r="AG695" s="98"/>
      <c r="AH695" s="99"/>
    </row>
    <row r="696" spans="2:34" s="364" customFormat="1" ht="24" customHeight="1" thickBot="1" x14ac:dyDescent="0.2">
      <c r="B696" s="457"/>
      <c r="C696" s="458"/>
      <c r="D696" s="458"/>
      <c r="E696" s="461"/>
      <c r="F696" s="366" t="s">
        <v>15</v>
      </c>
      <c r="G696" s="367">
        <f>SUM(G693:G695)</f>
        <v>1</v>
      </c>
      <c r="H696" s="368">
        <f t="shared" ref="H696:AH696" si="701">SUM(H693:H695)</f>
        <v>3000</v>
      </c>
      <c r="I696" s="368">
        <f t="shared" si="701"/>
        <v>0</v>
      </c>
      <c r="J696" s="368">
        <f t="shared" si="701"/>
        <v>0</v>
      </c>
      <c r="K696" s="368">
        <f t="shared" si="701"/>
        <v>0</v>
      </c>
      <c r="L696" s="368">
        <f t="shared" si="701"/>
        <v>0</v>
      </c>
      <c r="M696" s="368">
        <f t="shared" si="701"/>
        <v>0</v>
      </c>
      <c r="N696" s="368">
        <f t="shared" si="701"/>
        <v>0</v>
      </c>
      <c r="O696" s="368">
        <f t="shared" si="701"/>
        <v>1</v>
      </c>
      <c r="P696" s="369">
        <f t="shared" si="701"/>
        <v>3000</v>
      </c>
      <c r="Q696" s="370">
        <f t="shared" si="701"/>
        <v>0</v>
      </c>
      <c r="R696" s="368">
        <f t="shared" si="701"/>
        <v>0</v>
      </c>
      <c r="S696" s="368">
        <f t="shared" si="701"/>
        <v>0</v>
      </c>
      <c r="T696" s="368">
        <f t="shared" si="701"/>
        <v>0</v>
      </c>
      <c r="U696" s="368">
        <f t="shared" si="701"/>
        <v>1</v>
      </c>
      <c r="V696" s="368">
        <f t="shared" si="701"/>
        <v>216000</v>
      </c>
      <c r="W696" s="368">
        <f t="shared" si="701"/>
        <v>0</v>
      </c>
      <c r="X696" s="368">
        <f t="shared" si="701"/>
        <v>0</v>
      </c>
      <c r="Y696" s="368">
        <f t="shared" si="701"/>
        <v>0</v>
      </c>
      <c r="Z696" s="368">
        <f t="shared" si="701"/>
        <v>0</v>
      </c>
      <c r="AA696" s="368">
        <f t="shared" si="701"/>
        <v>1</v>
      </c>
      <c r="AB696" s="368">
        <f t="shared" si="701"/>
        <v>342000</v>
      </c>
      <c r="AC696" s="368">
        <f t="shared" si="701"/>
        <v>2</v>
      </c>
      <c r="AD696" s="371">
        <f t="shared" si="701"/>
        <v>558000</v>
      </c>
      <c r="AE696" s="367">
        <f t="shared" si="701"/>
        <v>3</v>
      </c>
      <c r="AF696" s="368">
        <f t="shared" si="701"/>
        <v>561000</v>
      </c>
      <c r="AG696" s="368">
        <f t="shared" si="701"/>
        <v>2</v>
      </c>
      <c r="AH696" s="369">
        <f t="shared" si="701"/>
        <v>558000</v>
      </c>
    </row>
    <row r="697" spans="2:34" s="364" customFormat="1" ht="24" customHeight="1" x14ac:dyDescent="0.15">
      <c r="B697" s="455" t="s">
        <v>221</v>
      </c>
      <c r="C697" s="456"/>
      <c r="D697" s="456"/>
      <c r="E697" s="456"/>
      <c r="F697" s="372" t="s">
        <v>87</v>
      </c>
      <c r="G697" s="107"/>
      <c r="H697" s="108"/>
      <c r="I697" s="108"/>
      <c r="J697" s="108"/>
      <c r="K697" s="108"/>
      <c r="L697" s="108"/>
      <c r="M697" s="108"/>
      <c r="N697" s="108"/>
      <c r="O697" s="108">
        <f>G697+I697+K697+M697</f>
        <v>0</v>
      </c>
      <c r="P697" s="109">
        <f>H697+J697+L697+N697</f>
        <v>0</v>
      </c>
      <c r="Q697" s="110"/>
      <c r="R697" s="108"/>
      <c r="S697" s="108"/>
      <c r="T697" s="108"/>
      <c r="U697" s="108"/>
      <c r="V697" s="108"/>
      <c r="W697" s="108"/>
      <c r="X697" s="108"/>
      <c r="Y697" s="108"/>
      <c r="Z697" s="108"/>
      <c r="AA697" s="108"/>
      <c r="AB697" s="108"/>
      <c r="AC697" s="108">
        <f>Q697+S697+U697+W697+Y697+AA697</f>
        <v>0</v>
      </c>
      <c r="AD697" s="111">
        <f>R697+T697+V697+X697+Z697+AB697</f>
        <v>0</v>
      </c>
      <c r="AE697" s="107">
        <f>O697+AC697</f>
        <v>0</v>
      </c>
      <c r="AF697" s="108">
        <f>P697+AD697</f>
        <v>0</v>
      </c>
      <c r="AG697" s="108"/>
      <c r="AH697" s="109"/>
    </row>
    <row r="698" spans="2:34" s="364" customFormat="1" ht="24" customHeight="1" x14ac:dyDescent="0.15">
      <c r="B698" s="457"/>
      <c r="C698" s="458"/>
      <c r="D698" s="458"/>
      <c r="E698" s="458"/>
      <c r="F698" s="57" t="s">
        <v>88</v>
      </c>
      <c r="G698" s="88"/>
      <c r="H698" s="89"/>
      <c r="I698" s="89"/>
      <c r="J698" s="89"/>
      <c r="K698" s="89"/>
      <c r="L698" s="89"/>
      <c r="M698" s="89"/>
      <c r="N698" s="89"/>
      <c r="O698" s="89">
        <f>G698+I698+K698+M698</f>
        <v>0</v>
      </c>
      <c r="P698" s="90">
        <f t="shared" ref="P698:P699" si="702">H698+J698+L698+N698</f>
        <v>0</v>
      </c>
      <c r="Q698" s="91"/>
      <c r="R698" s="89"/>
      <c r="S698" s="89"/>
      <c r="T698" s="89"/>
      <c r="U698" s="89"/>
      <c r="V698" s="89"/>
      <c r="W698" s="89"/>
      <c r="X698" s="89"/>
      <c r="Y698" s="89"/>
      <c r="Z698" s="89"/>
      <c r="AA698" s="89"/>
      <c r="AB698" s="89"/>
      <c r="AC698" s="89">
        <f t="shared" ref="AC698:AD699" si="703">Q698+S698+U698+W698+Y698+AA698</f>
        <v>0</v>
      </c>
      <c r="AD698" s="92">
        <f t="shared" si="703"/>
        <v>0</v>
      </c>
      <c r="AE698" s="88">
        <f t="shared" ref="AE698:AF699" si="704">O698+AC698</f>
        <v>0</v>
      </c>
      <c r="AF698" s="89">
        <f t="shared" si="704"/>
        <v>0</v>
      </c>
      <c r="AG698" s="89"/>
      <c r="AH698" s="90"/>
    </row>
    <row r="699" spans="2:34" s="364" customFormat="1" ht="24" customHeight="1" x14ac:dyDescent="0.15">
      <c r="B699" s="457"/>
      <c r="C699" s="458"/>
      <c r="D699" s="458"/>
      <c r="E699" s="458"/>
      <c r="F699" s="365" t="s">
        <v>89</v>
      </c>
      <c r="G699" s="93"/>
      <c r="H699" s="94"/>
      <c r="I699" s="94"/>
      <c r="J699" s="94"/>
      <c r="K699" s="94"/>
      <c r="L699" s="94"/>
      <c r="M699" s="94"/>
      <c r="N699" s="94"/>
      <c r="O699" s="94">
        <f>G699+I699+K699+M699</f>
        <v>0</v>
      </c>
      <c r="P699" s="95">
        <f t="shared" si="702"/>
        <v>0</v>
      </c>
      <c r="Q699" s="96"/>
      <c r="R699" s="94"/>
      <c r="S699" s="94"/>
      <c r="T699" s="94"/>
      <c r="U699" s="94"/>
      <c r="V699" s="94"/>
      <c r="W699" s="94"/>
      <c r="X699" s="94"/>
      <c r="Y699" s="94"/>
      <c r="Z699" s="94"/>
      <c r="AA699" s="94"/>
      <c r="AB699" s="94"/>
      <c r="AC699" s="94">
        <f t="shared" si="703"/>
        <v>0</v>
      </c>
      <c r="AD699" s="97">
        <f t="shared" si="703"/>
        <v>0</v>
      </c>
      <c r="AE699" s="93">
        <f t="shared" si="704"/>
        <v>0</v>
      </c>
      <c r="AF699" s="94">
        <f t="shared" si="704"/>
        <v>0</v>
      </c>
      <c r="AG699" s="98"/>
      <c r="AH699" s="99"/>
    </row>
    <row r="700" spans="2:34" s="364" customFormat="1" ht="24" customHeight="1" thickBot="1" x14ac:dyDescent="0.2">
      <c r="B700" s="459"/>
      <c r="C700" s="460"/>
      <c r="D700" s="460"/>
      <c r="E700" s="460"/>
      <c r="F700" s="373" t="s">
        <v>15</v>
      </c>
      <c r="G700" s="113">
        <f>SUM(G697:G699)</f>
        <v>0</v>
      </c>
      <c r="H700" s="114">
        <f t="shared" ref="H700:AH700" si="705">SUM(H697:H699)</f>
        <v>0</v>
      </c>
      <c r="I700" s="114">
        <f t="shared" si="705"/>
        <v>0</v>
      </c>
      <c r="J700" s="114">
        <f t="shared" si="705"/>
        <v>0</v>
      </c>
      <c r="K700" s="114">
        <f t="shared" si="705"/>
        <v>0</v>
      </c>
      <c r="L700" s="114">
        <f t="shared" si="705"/>
        <v>0</v>
      </c>
      <c r="M700" s="114">
        <f t="shared" si="705"/>
        <v>0</v>
      </c>
      <c r="N700" s="114">
        <f t="shared" si="705"/>
        <v>0</v>
      </c>
      <c r="O700" s="114">
        <f t="shared" si="705"/>
        <v>0</v>
      </c>
      <c r="P700" s="115">
        <f t="shared" si="705"/>
        <v>0</v>
      </c>
      <c r="Q700" s="116">
        <f t="shared" si="705"/>
        <v>0</v>
      </c>
      <c r="R700" s="114">
        <f t="shared" si="705"/>
        <v>0</v>
      </c>
      <c r="S700" s="114">
        <f t="shared" si="705"/>
        <v>0</v>
      </c>
      <c r="T700" s="114">
        <f t="shared" si="705"/>
        <v>0</v>
      </c>
      <c r="U700" s="114">
        <f t="shared" si="705"/>
        <v>0</v>
      </c>
      <c r="V700" s="114">
        <f t="shared" si="705"/>
        <v>0</v>
      </c>
      <c r="W700" s="114">
        <f t="shared" si="705"/>
        <v>0</v>
      </c>
      <c r="X700" s="114">
        <f t="shared" si="705"/>
        <v>0</v>
      </c>
      <c r="Y700" s="114">
        <f t="shared" si="705"/>
        <v>0</v>
      </c>
      <c r="Z700" s="114">
        <f t="shared" si="705"/>
        <v>0</v>
      </c>
      <c r="AA700" s="114">
        <f t="shared" si="705"/>
        <v>0</v>
      </c>
      <c r="AB700" s="114">
        <f t="shared" si="705"/>
        <v>0</v>
      </c>
      <c r="AC700" s="114">
        <f t="shared" si="705"/>
        <v>0</v>
      </c>
      <c r="AD700" s="117">
        <f t="shared" si="705"/>
        <v>0</v>
      </c>
      <c r="AE700" s="113">
        <f t="shared" si="705"/>
        <v>0</v>
      </c>
      <c r="AF700" s="114">
        <f t="shared" si="705"/>
        <v>0</v>
      </c>
      <c r="AG700" s="114">
        <f t="shared" si="705"/>
        <v>0</v>
      </c>
      <c r="AH700" s="115">
        <f t="shared" si="705"/>
        <v>0</v>
      </c>
    </row>
    <row r="701" spans="2:34" s="364" customFormat="1" ht="24" customHeight="1" x14ac:dyDescent="0.15">
      <c r="B701" s="457" t="s">
        <v>222</v>
      </c>
      <c r="C701" s="458"/>
      <c r="D701" s="458"/>
      <c r="E701" s="461"/>
      <c r="F701" s="56" t="s">
        <v>87</v>
      </c>
      <c r="G701" s="83">
        <v>0</v>
      </c>
      <c r="H701" s="84">
        <v>0</v>
      </c>
      <c r="I701" s="84">
        <v>1</v>
      </c>
      <c r="J701" s="84">
        <v>1000</v>
      </c>
      <c r="K701" s="84">
        <v>0</v>
      </c>
      <c r="L701" s="84">
        <v>0</v>
      </c>
      <c r="M701" s="84">
        <v>0</v>
      </c>
      <c r="N701" s="84">
        <v>0</v>
      </c>
      <c r="O701" s="84">
        <f>G701+I701+K701+M701</f>
        <v>1</v>
      </c>
      <c r="P701" s="85">
        <f>H701+J701+L701+N701</f>
        <v>1000</v>
      </c>
      <c r="Q701" s="86">
        <v>0</v>
      </c>
      <c r="R701" s="84">
        <v>0</v>
      </c>
      <c r="S701" s="84">
        <v>0</v>
      </c>
      <c r="T701" s="84">
        <v>0</v>
      </c>
      <c r="U701" s="84">
        <v>0</v>
      </c>
      <c r="V701" s="84">
        <v>0</v>
      </c>
      <c r="W701" s="84">
        <v>0</v>
      </c>
      <c r="X701" s="84">
        <v>0</v>
      </c>
      <c r="Y701" s="84">
        <v>0</v>
      </c>
      <c r="Z701" s="84">
        <v>0</v>
      </c>
      <c r="AA701" s="84">
        <v>0</v>
      </c>
      <c r="AB701" s="84">
        <v>0</v>
      </c>
      <c r="AC701" s="84">
        <f>Q701+S701+U701+W701+Y701+AA701</f>
        <v>0</v>
      </c>
      <c r="AD701" s="87">
        <f>R701+T701+V701+X701+Z701+AB701</f>
        <v>0</v>
      </c>
      <c r="AE701" s="83">
        <f>O701+AC701</f>
        <v>1</v>
      </c>
      <c r="AF701" s="84">
        <f>P701+AD701</f>
        <v>1000</v>
      </c>
      <c r="AG701" s="84">
        <v>0</v>
      </c>
      <c r="AH701" s="85">
        <v>0</v>
      </c>
    </row>
    <row r="702" spans="2:34" s="364" customFormat="1" ht="24" customHeight="1" x14ac:dyDescent="0.15">
      <c r="B702" s="457"/>
      <c r="C702" s="458"/>
      <c r="D702" s="458"/>
      <c r="E702" s="461"/>
      <c r="F702" s="57" t="s">
        <v>88</v>
      </c>
      <c r="G702" s="88">
        <v>0</v>
      </c>
      <c r="H702" s="89">
        <v>0</v>
      </c>
      <c r="I702" s="89">
        <v>0</v>
      </c>
      <c r="J702" s="89">
        <v>0</v>
      </c>
      <c r="K702" s="89">
        <v>0</v>
      </c>
      <c r="L702" s="89">
        <v>0</v>
      </c>
      <c r="M702" s="89">
        <v>0</v>
      </c>
      <c r="N702" s="89">
        <v>0</v>
      </c>
      <c r="O702" s="89">
        <f>G702+I702+K702+M702</f>
        <v>0</v>
      </c>
      <c r="P702" s="90">
        <f t="shared" ref="P702:P703" si="706">H702+J702+L702+N702</f>
        <v>0</v>
      </c>
      <c r="Q702" s="91">
        <v>0</v>
      </c>
      <c r="R702" s="89">
        <v>0</v>
      </c>
      <c r="S702" s="89">
        <v>0</v>
      </c>
      <c r="T702" s="89">
        <v>0</v>
      </c>
      <c r="U702" s="89">
        <v>0</v>
      </c>
      <c r="V702" s="89">
        <v>0</v>
      </c>
      <c r="W702" s="89">
        <v>0</v>
      </c>
      <c r="X702" s="89">
        <v>0</v>
      </c>
      <c r="Y702" s="89">
        <v>0</v>
      </c>
      <c r="Z702" s="89">
        <v>0</v>
      </c>
      <c r="AA702" s="89">
        <v>0</v>
      </c>
      <c r="AB702" s="89">
        <v>0</v>
      </c>
      <c r="AC702" s="89">
        <f t="shared" ref="AC702:AD703" si="707">Q702+S702+U702+W702+Y702+AA702</f>
        <v>0</v>
      </c>
      <c r="AD702" s="92">
        <f t="shared" si="707"/>
        <v>0</v>
      </c>
      <c r="AE702" s="88">
        <f t="shared" ref="AE702:AF703" si="708">O702+AC702</f>
        <v>0</v>
      </c>
      <c r="AF702" s="89">
        <f t="shared" si="708"/>
        <v>0</v>
      </c>
      <c r="AG702" s="89">
        <v>0</v>
      </c>
      <c r="AH702" s="90">
        <v>0</v>
      </c>
    </row>
    <row r="703" spans="2:34" s="364" customFormat="1" ht="24" customHeight="1" x14ac:dyDescent="0.15">
      <c r="B703" s="457"/>
      <c r="C703" s="458"/>
      <c r="D703" s="458"/>
      <c r="E703" s="461"/>
      <c r="F703" s="365" t="s">
        <v>89</v>
      </c>
      <c r="G703" s="93">
        <v>0</v>
      </c>
      <c r="H703" s="94">
        <v>0</v>
      </c>
      <c r="I703" s="94">
        <v>0</v>
      </c>
      <c r="J703" s="94">
        <v>0</v>
      </c>
      <c r="K703" s="94">
        <v>0</v>
      </c>
      <c r="L703" s="94">
        <v>0</v>
      </c>
      <c r="M703" s="94">
        <v>0</v>
      </c>
      <c r="N703" s="94">
        <v>0</v>
      </c>
      <c r="O703" s="94">
        <f>G703+I703+K703+M703</f>
        <v>0</v>
      </c>
      <c r="P703" s="95">
        <f t="shared" si="706"/>
        <v>0</v>
      </c>
      <c r="Q703" s="96">
        <v>0</v>
      </c>
      <c r="R703" s="94">
        <v>0</v>
      </c>
      <c r="S703" s="94">
        <v>0</v>
      </c>
      <c r="T703" s="94">
        <v>0</v>
      </c>
      <c r="U703" s="94">
        <v>0</v>
      </c>
      <c r="V703" s="94">
        <v>0</v>
      </c>
      <c r="W703" s="94">
        <v>0</v>
      </c>
      <c r="X703" s="94">
        <v>0</v>
      </c>
      <c r="Y703" s="94">
        <v>0</v>
      </c>
      <c r="Z703" s="94">
        <v>0</v>
      </c>
      <c r="AA703" s="94">
        <v>0</v>
      </c>
      <c r="AB703" s="94">
        <v>0</v>
      </c>
      <c r="AC703" s="94">
        <f t="shared" si="707"/>
        <v>0</v>
      </c>
      <c r="AD703" s="97">
        <f t="shared" si="707"/>
        <v>0</v>
      </c>
      <c r="AE703" s="93">
        <f t="shared" si="708"/>
        <v>0</v>
      </c>
      <c r="AF703" s="94">
        <f t="shared" si="708"/>
        <v>0</v>
      </c>
      <c r="AG703" s="94">
        <v>0</v>
      </c>
      <c r="AH703" s="95">
        <v>0</v>
      </c>
    </row>
    <row r="704" spans="2:34" s="364" customFormat="1" ht="24" customHeight="1" thickBot="1" x14ac:dyDescent="0.2">
      <c r="B704" s="457"/>
      <c r="C704" s="458"/>
      <c r="D704" s="458"/>
      <c r="E704" s="461"/>
      <c r="F704" s="366" t="s">
        <v>15</v>
      </c>
      <c r="G704" s="367">
        <f>SUM(G701:G703)</f>
        <v>0</v>
      </c>
      <c r="H704" s="368">
        <f t="shared" ref="H704:AH704" si="709">SUM(H701:H703)</f>
        <v>0</v>
      </c>
      <c r="I704" s="368">
        <f t="shared" si="709"/>
        <v>1</v>
      </c>
      <c r="J704" s="368">
        <f t="shared" si="709"/>
        <v>1000</v>
      </c>
      <c r="K704" s="368">
        <f t="shared" si="709"/>
        <v>0</v>
      </c>
      <c r="L704" s="368">
        <f t="shared" si="709"/>
        <v>0</v>
      </c>
      <c r="M704" s="368">
        <f t="shared" si="709"/>
        <v>0</v>
      </c>
      <c r="N704" s="368">
        <f t="shared" si="709"/>
        <v>0</v>
      </c>
      <c r="O704" s="368">
        <f t="shared" si="709"/>
        <v>1</v>
      </c>
      <c r="P704" s="369">
        <f t="shared" si="709"/>
        <v>1000</v>
      </c>
      <c r="Q704" s="370">
        <f t="shared" si="709"/>
        <v>0</v>
      </c>
      <c r="R704" s="368">
        <f t="shared" si="709"/>
        <v>0</v>
      </c>
      <c r="S704" s="368">
        <f t="shared" si="709"/>
        <v>0</v>
      </c>
      <c r="T704" s="368">
        <f t="shared" si="709"/>
        <v>0</v>
      </c>
      <c r="U704" s="368">
        <f t="shared" si="709"/>
        <v>0</v>
      </c>
      <c r="V704" s="368">
        <f t="shared" si="709"/>
        <v>0</v>
      </c>
      <c r="W704" s="368">
        <f t="shared" si="709"/>
        <v>0</v>
      </c>
      <c r="X704" s="368">
        <f t="shared" si="709"/>
        <v>0</v>
      </c>
      <c r="Y704" s="368">
        <f t="shared" si="709"/>
        <v>0</v>
      </c>
      <c r="Z704" s="368">
        <f t="shared" si="709"/>
        <v>0</v>
      </c>
      <c r="AA704" s="368">
        <f t="shared" si="709"/>
        <v>0</v>
      </c>
      <c r="AB704" s="368">
        <f t="shared" si="709"/>
        <v>0</v>
      </c>
      <c r="AC704" s="368">
        <f t="shared" si="709"/>
        <v>0</v>
      </c>
      <c r="AD704" s="371">
        <f t="shared" si="709"/>
        <v>0</v>
      </c>
      <c r="AE704" s="367">
        <f t="shared" si="709"/>
        <v>1</v>
      </c>
      <c r="AF704" s="368">
        <f t="shared" si="709"/>
        <v>1000</v>
      </c>
      <c r="AG704" s="368">
        <f t="shared" si="709"/>
        <v>0</v>
      </c>
      <c r="AH704" s="369">
        <f t="shared" si="709"/>
        <v>0</v>
      </c>
    </row>
    <row r="705" spans="2:34" s="364" customFormat="1" ht="24" customHeight="1" x14ac:dyDescent="0.15">
      <c r="B705" s="455" t="s">
        <v>223</v>
      </c>
      <c r="C705" s="456"/>
      <c r="D705" s="456"/>
      <c r="E705" s="456"/>
      <c r="F705" s="56" t="s">
        <v>87</v>
      </c>
      <c r="G705" s="83"/>
      <c r="H705" s="84"/>
      <c r="I705" s="84">
        <v>121</v>
      </c>
      <c r="J705" s="84">
        <v>63900</v>
      </c>
      <c r="K705" s="84"/>
      <c r="L705" s="84"/>
      <c r="M705" s="84"/>
      <c r="N705" s="84"/>
      <c r="O705" s="84">
        <f>G705+I705+K705+M705</f>
        <v>121</v>
      </c>
      <c r="P705" s="85">
        <f>H705+J705+L705+N705</f>
        <v>63900</v>
      </c>
      <c r="Q705" s="86"/>
      <c r="R705" s="84"/>
      <c r="S705" s="84"/>
      <c r="T705" s="84"/>
      <c r="U705" s="84"/>
      <c r="V705" s="84"/>
      <c r="W705" s="84"/>
      <c r="X705" s="84"/>
      <c r="Y705" s="84"/>
      <c r="Z705" s="84"/>
      <c r="AA705" s="84"/>
      <c r="AB705" s="84"/>
      <c r="AC705" s="84">
        <f>Q705+S705+U705+W705+Y705+AA705</f>
        <v>0</v>
      </c>
      <c r="AD705" s="87">
        <f>R705+T705+V705+X705+Z705+AB705</f>
        <v>0</v>
      </c>
      <c r="AE705" s="83">
        <f>O705+AC705</f>
        <v>121</v>
      </c>
      <c r="AF705" s="84">
        <f>P705+AD705</f>
        <v>63900</v>
      </c>
      <c r="AG705" s="84"/>
      <c r="AH705" s="85"/>
    </row>
    <row r="706" spans="2:34" s="364" customFormat="1" ht="24" customHeight="1" x14ac:dyDescent="0.15">
      <c r="B706" s="457"/>
      <c r="C706" s="458"/>
      <c r="D706" s="458"/>
      <c r="E706" s="458"/>
      <c r="F706" s="57" t="s">
        <v>88</v>
      </c>
      <c r="G706" s="88"/>
      <c r="H706" s="89"/>
      <c r="I706" s="89"/>
      <c r="J706" s="89"/>
      <c r="K706" s="89"/>
      <c r="L706" s="89"/>
      <c r="M706" s="89"/>
      <c r="N706" s="89"/>
      <c r="O706" s="89">
        <f>G706+I706+K706+M706</f>
        <v>0</v>
      </c>
      <c r="P706" s="90">
        <f t="shared" ref="P706:P707" si="710">H706+J706+L706+N706</f>
        <v>0</v>
      </c>
      <c r="Q706" s="91"/>
      <c r="R706" s="89"/>
      <c r="S706" s="89"/>
      <c r="T706" s="89"/>
      <c r="U706" s="89"/>
      <c r="V706" s="89"/>
      <c r="W706" s="89"/>
      <c r="X706" s="89"/>
      <c r="Y706" s="89"/>
      <c r="Z706" s="89"/>
      <c r="AA706" s="89"/>
      <c r="AB706" s="89"/>
      <c r="AC706" s="89">
        <f t="shared" ref="AC706:AD707" si="711">Q706+S706+U706+W706+Y706+AA706</f>
        <v>0</v>
      </c>
      <c r="AD706" s="92">
        <f t="shared" si="711"/>
        <v>0</v>
      </c>
      <c r="AE706" s="88">
        <f t="shared" ref="AE706:AF707" si="712">O706+AC706</f>
        <v>0</v>
      </c>
      <c r="AF706" s="89">
        <f t="shared" si="712"/>
        <v>0</v>
      </c>
      <c r="AG706" s="89"/>
      <c r="AH706" s="90"/>
    </row>
    <row r="707" spans="2:34" s="364" customFormat="1" ht="24" customHeight="1" x14ac:dyDescent="0.15">
      <c r="B707" s="457"/>
      <c r="C707" s="458"/>
      <c r="D707" s="458"/>
      <c r="E707" s="458"/>
      <c r="F707" s="365" t="s">
        <v>89</v>
      </c>
      <c r="G707" s="93"/>
      <c r="H707" s="94"/>
      <c r="I707" s="94"/>
      <c r="J707" s="94"/>
      <c r="K707" s="94"/>
      <c r="L707" s="94"/>
      <c r="M707" s="94"/>
      <c r="N707" s="94"/>
      <c r="O707" s="94">
        <f>G707+I707+K707+M707</f>
        <v>0</v>
      </c>
      <c r="P707" s="95">
        <f t="shared" si="710"/>
        <v>0</v>
      </c>
      <c r="Q707" s="96"/>
      <c r="R707" s="94"/>
      <c r="S707" s="94"/>
      <c r="T707" s="94"/>
      <c r="U707" s="94"/>
      <c r="V707" s="94"/>
      <c r="W707" s="94"/>
      <c r="X707" s="94"/>
      <c r="Y707" s="94"/>
      <c r="Z707" s="94"/>
      <c r="AA707" s="94"/>
      <c r="AB707" s="94"/>
      <c r="AC707" s="94">
        <f t="shared" si="711"/>
        <v>0</v>
      </c>
      <c r="AD707" s="97">
        <f t="shared" si="711"/>
        <v>0</v>
      </c>
      <c r="AE707" s="93">
        <f t="shared" si="712"/>
        <v>0</v>
      </c>
      <c r="AF707" s="94">
        <f t="shared" si="712"/>
        <v>0</v>
      </c>
      <c r="AG707" s="98"/>
      <c r="AH707" s="99"/>
    </row>
    <row r="708" spans="2:34" s="364" customFormat="1" ht="24" customHeight="1" thickBot="1" x14ac:dyDescent="0.2">
      <c r="B708" s="459"/>
      <c r="C708" s="460"/>
      <c r="D708" s="460"/>
      <c r="E708" s="460"/>
      <c r="F708" s="366" t="s">
        <v>15</v>
      </c>
      <c r="G708" s="367">
        <f>SUM(G705:G707)</f>
        <v>0</v>
      </c>
      <c r="H708" s="368">
        <f t="shared" ref="H708:AH708" si="713">SUM(H705:H707)</f>
        <v>0</v>
      </c>
      <c r="I708" s="368">
        <f t="shared" si="713"/>
        <v>121</v>
      </c>
      <c r="J708" s="368">
        <f>SUM(J705:J707)</f>
        <v>63900</v>
      </c>
      <c r="K708" s="368">
        <f t="shared" si="713"/>
        <v>0</v>
      </c>
      <c r="L708" s="368">
        <f t="shared" si="713"/>
        <v>0</v>
      </c>
      <c r="M708" s="368">
        <f t="shared" si="713"/>
        <v>0</v>
      </c>
      <c r="N708" s="368">
        <f t="shared" si="713"/>
        <v>0</v>
      </c>
      <c r="O708" s="368">
        <f t="shared" si="713"/>
        <v>121</v>
      </c>
      <c r="P708" s="369">
        <f t="shared" si="713"/>
        <v>63900</v>
      </c>
      <c r="Q708" s="370">
        <f t="shared" si="713"/>
        <v>0</v>
      </c>
      <c r="R708" s="368">
        <f t="shared" si="713"/>
        <v>0</v>
      </c>
      <c r="S708" s="368">
        <f t="shared" si="713"/>
        <v>0</v>
      </c>
      <c r="T708" s="368">
        <f t="shared" si="713"/>
        <v>0</v>
      </c>
      <c r="U708" s="368">
        <f t="shared" si="713"/>
        <v>0</v>
      </c>
      <c r="V708" s="368">
        <f t="shared" si="713"/>
        <v>0</v>
      </c>
      <c r="W708" s="368">
        <f t="shared" si="713"/>
        <v>0</v>
      </c>
      <c r="X708" s="368">
        <f t="shared" si="713"/>
        <v>0</v>
      </c>
      <c r="Y708" s="368">
        <f t="shared" si="713"/>
        <v>0</v>
      </c>
      <c r="Z708" s="368">
        <f t="shared" si="713"/>
        <v>0</v>
      </c>
      <c r="AA708" s="368">
        <f t="shared" si="713"/>
        <v>0</v>
      </c>
      <c r="AB708" s="368">
        <f t="shared" si="713"/>
        <v>0</v>
      </c>
      <c r="AC708" s="368">
        <f t="shared" si="713"/>
        <v>0</v>
      </c>
      <c r="AD708" s="371">
        <f t="shared" si="713"/>
        <v>0</v>
      </c>
      <c r="AE708" s="367">
        <f t="shared" si="713"/>
        <v>121</v>
      </c>
      <c r="AF708" s="368">
        <f t="shared" si="713"/>
        <v>63900</v>
      </c>
      <c r="AG708" s="368">
        <f t="shared" si="713"/>
        <v>0</v>
      </c>
      <c r="AH708" s="369">
        <f t="shared" si="713"/>
        <v>0</v>
      </c>
    </row>
    <row r="709" spans="2:34" ht="24" customHeight="1" x14ac:dyDescent="0.15">
      <c r="B709" s="415" t="s">
        <v>224</v>
      </c>
      <c r="C709" s="416"/>
      <c r="D709" s="416"/>
      <c r="E709" s="417"/>
      <c r="F709" s="64" t="s">
        <v>85</v>
      </c>
      <c r="G709" s="83"/>
      <c r="H709" s="84"/>
      <c r="I709" s="84"/>
      <c r="J709" s="84"/>
      <c r="K709" s="84"/>
      <c r="L709" s="84"/>
      <c r="M709" s="84"/>
      <c r="N709" s="84"/>
      <c r="O709" s="84">
        <f>G709+I709+K709+M709</f>
        <v>0</v>
      </c>
      <c r="P709" s="85">
        <f>H709+J709+L709+N709</f>
        <v>0</v>
      </c>
      <c r="Q709" s="86"/>
      <c r="R709" s="84"/>
      <c r="S709" s="84"/>
      <c r="T709" s="84"/>
      <c r="U709" s="84">
        <v>1</v>
      </c>
      <c r="V709" s="84">
        <v>42638400</v>
      </c>
      <c r="W709" s="84"/>
      <c r="X709" s="84"/>
      <c r="Y709" s="84"/>
      <c r="Z709" s="84"/>
      <c r="AA709" s="84"/>
      <c r="AB709" s="84"/>
      <c r="AC709" s="84">
        <f>Q709+S709+U709+W709+Y709+AA709</f>
        <v>1</v>
      </c>
      <c r="AD709" s="87">
        <f>R709+T709+V709+X709+Z709+AB709</f>
        <v>42638400</v>
      </c>
      <c r="AE709" s="83">
        <f>O709+AC709</f>
        <v>1</v>
      </c>
      <c r="AF709" s="84">
        <f>P709+AD709</f>
        <v>42638400</v>
      </c>
      <c r="AG709" s="84">
        <v>1</v>
      </c>
      <c r="AH709" s="85">
        <v>42638400</v>
      </c>
    </row>
    <row r="710" spans="2:34" ht="24" customHeight="1" x14ac:dyDescent="0.15">
      <c r="B710" s="415"/>
      <c r="C710" s="416"/>
      <c r="D710" s="416"/>
      <c r="E710" s="417"/>
      <c r="F710" s="67" t="s">
        <v>82</v>
      </c>
      <c r="G710" s="88"/>
      <c r="H710" s="89"/>
      <c r="I710" s="89"/>
      <c r="J710" s="89"/>
      <c r="K710" s="89"/>
      <c r="L710" s="89"/>
      <c r="M710" s="89"/>
      <c r="N710" s="89"/>
      <c r="O710" s="89">
        <f>G710+I710+K710+M710</f>
        <v>0</v>
      </c>
      <c r="P710" s="90">
        <f t="shared" ref="P710:P711" si="714">H710+J710+L710+N710</f>
        <v>0</v>
      </c>
      <c r="Q710" s="91"/>
      <c r="R710" s="89"/>
      <c r="S710" s="89"/>
      <c r="T710" s="89"/>
      <c r="U710" s="89"/>
      <c r="V710" s="89"/>
      <c r="W710" s="89"/>
      <c r="X710" s="89"/>
      <c r="Y710" s="89"/>
      <c r="Z710" s="89"/>
      <c r="AA710" s="89"/>
      <c r="AB710" s="89"/>
      <c r="AC710" s="89">
        <f t="shared" ref="AC710:AD711" si="715">Q710+S710+U710+W710+Y710+AA710</f>
        <v>0</v>
      </c>
      <c r="AD710" s="92">
        <f t="shared" si="715"/>
        <v>0</v>
      </c>
      <c r="AE710" s="88">
        <f t="shared" ref="AE710:AF711" si="716">O710+AC710</f>
        <v>0</v>
      </c>
      <c r="AF710" s="89">
        <f t="shared" si="716"/>
        <v>0</v>
      </c>
      <c r="AG710" s="89"/>
      <c r="AH710" s="90"/>
    </row>
    <row r="711" spans="2:34" ht="24" customHeight="1" x14ac:dyDescent="0.15">
      <c r="B711" s="415"/>
      <c r="C711" s="416"/>
      <c r="D711" s="416"/>
      <c r="E711" s="417"/>
      <c r="F711" s="73" t="s">
        <v>9</v>
      </c>
      <c r="G711" s="93"/>
      <c r="H711" s="94"/>
      <c r="I711" s="94"/>
      <c r="J711" s="94"/>
      <c r="K711" s="94"/>
      <c r="L711" s="94"/>
      <c r="M711" s="94"/>
      <c r="N711" s="94"/>
      <c r="O711" s="94">
        <f>G711+I711+K711+M711</f>
        <v>0</v>
      </c>
      <c r="P711" s="95">
        <f t="shared" si="714"/>
        <v>0</v>
      </c>
      <c r="Q711" s="96"/>
      <c r="R711" s="94"/>
      <c r="S711" s="94"/>
      <c r="T711" s="94"/>
      <c r="U711" s="94"/>
      <c r="V711" s="94"/>
      <c r="W711" s="94"/>
      <c r="X711" s="94"/>
      <c r="Y711" s="94"/>
      <c r="Z711" s="94"/>
      <c r="AA711" s="94"/>
      <c r="AB711" s="94"/>
      <c r="AC711" s="94">
        <f t="shared" si="715"/>
        <v>0</v>
      </c>
      <c r="AD711" s="97">
        <f t="shared" si="715"/>
        <v>0</v>
      </c>
      <c r="AE711" s="93">
        <f t="shared" si="716"/>
        <v>0</v>
      </c>
      <c r="AF711" s="94">
        <f t="shared" si="716"/>
        <v>0</v>
      </c>
      <c r="AG711" s="98"/>
      <c r="AH711" s="99"/>
    </row>
    <row r="712" spans="2:34" ht="24" customHeight="1" x14ac:dyDescent="0.15">
      <c r="B712" s="415"/>
      <c r="C712" s="416"/>
      <c r="D712" s="416"/>
      <c r="E712" s="417"/>
      <c r="F712" s="374" t="s">
        <v>15</v>
      </c>
      <c r="G712" s="191">
        <f>SUM(G709:G711)</f>
        <v>0</v>
      </c>
      <c r="H712" s="189">
        <f t="shared" ref="H712:AH712" si="717">SUM(H709:H711)</f>
        <v>0</v>
      </c>
      <c r="I712" s="189">
        <f t="shared" si="717"/>
        <v>0</v>
      </c>
      <c r="J712" s="189">
        <f t="shared" si="717"/>
        <v>0</v>
      </c>
      <c r="K712" s="189">
        <f t="shared" si="717"/>
        <v>0</v>
      </c>
      <c r="L712" s="189">
        <f t="shared" si="717"/>
        <v>0</v>
      </c>
      <c r="M712" s="189">
        <f t="shared" si="717"/>
        <v>0</v>
      </c>
      <c r="N712" s="189">
        <f t="shared" si="717"/>
        <v>0</v>
      </c>
      <c r="O712" s="189">
        <f t="shared" si="717"/>
        <v>0</v>
      </c>
      <c r="P712" s="192">
        <f t="shared" si="717"/>
        <v>0</v>
      </c>
      <c r="Q712" s="375">
        <f t="shared" si="717"/>
        <v>0</v>
      </c>
      <c r="R712" s="189">
        <f t="shared" si="717"/>
        <v>0</v>
      </c>
      <c r="S712" s="189">
        <f t="shared" si="717"/>
        <v>0</v>
      </c>
      <c r="T712" s="189">
        <f t="shared" si="717"/>
        <v>0</v>
      </c>
      <c r="U712" s="189">
        <f t="shared" si="717"/>
        <v>1</v>
      </c>
      <c r="V712" s="189">
        <f t="shared" si="717"/>
        <v>42638400</v>
      </c>
      <c r="W712" s="189">
        <f t="shared" si="717"/>
        <v>0</v>
      </c>
      <c r="X712" s="189">
        <f t="shared" si="717"/>
        <v>0</v>
      </c>
      <c r="Y712" s="189">
        <f t="shared" si="717"/>
        <v>0</v>
      </c>
      <c r="Z712" s="189">
        <f t="shared" si="717"/>
        <v>0</v>
      </c>
      <c r="AA712" s="189">
        <f t="shared" si="717"/>
        <v>0</v>
      </c>
      <c r="AB712" s="189">
        <f t="shared" si="717"/>
        <v>0</v>
      </c>
      <c r="AC712" s="189">
        <f t="shared" si="717"/>
        <v>1</v>
      </c>
      <c r="AD712" s="190">
        <f t="shared" si="717"/>
        <v>42638400</v>
      </c>
      <c r="AE712" s="191">
        <f t="shared" si="717"/>
        <v>1</v>
      </c>
      <c r="AF712" s="189">
        <f t="shared" si="717"/>
        <v>42638400</v>
      </c>
      <c r="AG712" s="189">
        <f t="shared" si="717"/>
        <v>1</v>
      </c>
      <c r="AH712" s="192">
        <f t="shared" si="717"/>
        <v>42638400</v>
      </c>
    </row>
    <row r="713" spans="2:34" ht="24" customHeight="1" x14ac:dyDescent="0.15">
      <c r="B713" s="424" t="s">
        <v>225</v>
      </c>
      <c r="C713" s="425"/>
      <c r="D713" s="425"/>
      <c r="E713" s="425"/>
      <c r="F713" s="106" t="s">
        <v>226</v>
      </c>
      <c r="G713" s="376"/>
      <c r="H713" s="202"/>
      <c r="I713" s="202"/>
      <c r="J713" s="202"/>
      <c r="K713" s="202">
        <v>1</v>
      </c>
      <c r="L713" s="202">
        <v>1120000</v>
      </c>
      <c r="M713" s="202"/>
      <c r="N713" s="202"/>
      <c r="O713" s="202">
        <f>G713+I713+K713+M713</f>
        <v>1</v>
      </c>
      <c r="P713" s="203">
        <f>H713+J713+L713+N713</f>
        <v>1120000</v>
      </c>
      <c r="Q713" s="204"/>
      <c r="R713" s="202"/>
      <c r="S713" s="202"/>
      <c r="T713" s="202"/>
      <c r="U713" s="202">
        <v>2</v>
      </c>
      <c r="V713" s="202">
        <v>3737880</v>
      </c>
      <c r="W713" s="202"/>
      <c r="X713" s="202"/>
      <c r="Y713" s="202"/>
      <c r="Z713" s="202"/>
      <c r="AA713" s="202">
        <v>3</v>
      </c>
      <c r="AB713" s="202">
        <v>13700736</v>
      </c>
      <c r="AC713" s="202">
        <f>Q713+S713+U713+W713+Y713+AA713</f>
        <v>5</v>
      </c>
      <c r="AD713" s="205">
        <f>R713+T713+V713+X713+Z713+AB713</f>
        <v>17438616</v>
      </c>
      <c r="AE713" s="376">
        <f>O713+AC713</f>
        <v>6</v>
      </c>
      <c r="AF713" s="202">
        <f>P713+AD713</f>
        <v>18558616</v>
      </c>
      <c r="AG713" s="202">
        <v>6</v>
      </c>
      <c r="AH713" s="203">
        <f>AF713</f>
        <v>18558616</v>
      </c>
    </row>
    <row r="714" spans="2:34" ht="24" customHeight="1" x14ac:dyDescent="0.15">
      <c r="B714" s="415"/>
      <c r="C714" s="416"/>
      <c r="D714" s="416"/>
      <c r="E714" s="416"/>
      <c r="F714" s="67" t="s">
        <v>227</v>
      </c>
      <c r="G714" s="300"/>
      <c r="H714" s="301"/>
      <c r="I714" s="301"/>
      <c r="J714" s="301"/>
      <c r="K714" s="301"/>
      <c r="L714" s="301"/>
      <c r="M714" s="301"/>
      <c r="N714" s="301"/>
      <c r="O714" s="301">
        <f>G714+I714+K714+M714</f>
        <v>0</v>
      </c>
      <c r="P714" s="302">
        <f t="shared" ref="P714:P715" si="718">H714+J714+L714+N714</f>
        <v>0</v>
      </c>
      <c r="Q714" s="303"/>
      <c r="R714" s="301"/>
      <c r="S714" s="301"/>
      <c r="T714" s="301"/>
      <c r="U714" s="301"/>
      <c r="V714" s="301"/>
      <c r="W714" s="301"/>
      <c r="X714" s="301"/>
      <c r="Y714" s="301"/>
      <c r="Z714" s="301"/>
      <c r="AA714" s="301"/>
      <c r="AB714" s="301"/>
      <c r="AC714" s="301">
        <f t="shared" ref="AC714:AD715" si="719">Q714+S714+U714+W714+Y714+AA714</f>
        <v>0</v>
      </c>
      <c r="AD714" s="304">
        <f t="shared" si="719"/>
        <v>0</v>
      </c>
      <c r="AE714" s="300">
        <f t="shared" ref="AE714:AF715" si="720">O714+AC714</f>
        <v>0</v>
      </c>
      <c r="AF714" s="301">
        <f t="shared" si="720"/>
        <v>0</v>
      </c>
      <c r="AG714" s="301"/>
      <c r="AH714" s="302"/>
    </row>
    <row r="715" spans="2:34" ht="24" customHeight="1" x14ac:dyDescent="0.15">
      <c r="B715" s="415"/>
      <c r="C715" s="416"/>
      <c r="D715" s="416"/>
      <c r="E715" s="416"/>
      <c r="F715" s="73" t="s">
        <v>228</v>
      </c>
      <c r="G715" s="306"/>
      <c r="H715" s="307"/>
      <c r="I715" s="307"/>
      <c r="J715" s="307"/>
      <c r="K715" s="307"/>
      <c r="L715" s="307"/>
      <c r="M715" s="307"/>
      <c r="N715" s="307"/>
      <c r="O715" s="307">
        <f>G715+I715+K715+M715</f>
        <v>0</v>
      </c>
      <c r="P715" s="308">
        <f t="shared" si="718"/>
        <v>0</v>
      </c>
      <c r="Q715" s="309"/>
      <c r="R715" s="307"/>
      <c r="S715" s="307"/>
      <c r="T715" s="307"/>
      <c r="U715" s="307"/>
      <c r="V715" s="307"/>
      <c r="W715" s="307"/>
      <c r="X715" s="307"/>
      <c r="Y715" s="307"/>
      <c r="Z715" s="307"/>
      <c r="AA715" s="307"/>
      <c r="AB715" s="307"/>
      <c r="AC715" s="307">
        <f t="shared" si="719"/>
        <v>0</v>
      </c>
      <c r="AD715" s="310">
        <f t="shared" si="719"/>
        <v>0</v>
      </c>
      <c r="AE715" s="306">
        <f t="shared" si="720"/>
        <v>0</v>
      </c>
      <c r="AF715" s="307">
        <f t="shared" si="720"/>
        <v>0</v>
      </c>
      <c r="AG715" s="311"/>
      <c r="AH715" s="312"/>
    </row>
    <row r="716" spans="2:34" ht="24" customHeight="1" x14ac:dyDescent="0.15">
      <c r="B716" s="415"/>
      <c r="C716" s="416"/>
      <c r="D716" s="416"/>
      <c r="E716" s="416"/>
      <c r="F716" s="112" t="s">
        <v>229</v>
      </c>
      <c r="G716" s="377">
        <f>SUM(G713:G715)</f>
        <v>0</v>
      </c>
      <c r="H716" s="378">
        <f t="shared" ref="H716:AH716" si="721">SUM(H713:H715)</f>
        <v>0</v>
      </c>
      <c r="I716" s="378">
        <f t="shared" si="721"/>
        <v>0</v>
      </c>
      <c r="J716" s="378">
        <f t="shared" si="721"/>
        <v>0</v>
      </c>
      <c r="K716" s="378">
        <f t="shared" si="721"/>
        <v>1</v>
      </c>
      <c r="L716" s="378">
        <f t="shared" si="721"/>
        <v>1120000</v>
      </c>
      <c r="M716" s="378">
        <f t="shared" si="721"/>
        <v>0</v>
      </c>
      <c r="N716" s="378">
        <f t="shared" si="721"/>
        <v>0</v>
      </c>
      <c r="O716" s="378">
        <f t="shared" si="721"/>
        <v>1</v>
      </c>
      <c r="P716" s="379">
        <f t="shared" si="721"/>
        <v>1120000</v>
      </c>
      <c r="Q716" s="380">
        <f t="shared" si="721"/>
        <v>0</v>
      </c>
      <c r="R716" s="378">
        <f t="shared" si="721"/>
        <v>0</v>
      </c>
      <c r="S716" s="378">
        <f t="shared" si="721"/>
        <v>0</v>
      </c>
      <c r="T716" s="378">
        <f t="shared" si="721"/>
        <v>0</v>
      </c>
      <c r="U716" s="378">
        <f t="shared" si="721"/>
        <v>2</v>
      </c>
      <c r="V716" s="378">
        <f t="shared" si="721"/>
        <v>3737880</v>
      </c>
      <c r="W716" s="378">
        <f t="shared" si="721"/>
        <v>0</v>
      </c>
      <c r="X716" s="378">
        <f t="shared" si="721"/>
        <v>0</v>
      </c>
      <c r="Y716" s="378">
        <f t="shared" si="721"/>
        <v>0</v>
      </c>
      <c r="Z716" s="378">
        <f t="shared" si="721"/>
        <v>0</v>
      </c>
      <c r="AA716" s="378">
        <f t="shared" si="721"/>
        <v>3</v>
      </c>
      <c r="AB716" s="378">
        <f t="shared" si="721"/>
        <v>13700736</v>
      </c>
      <c r="AC716" s="378">
        <f t="shared" si="721"/>
        <v>5</v>
      </c>
      <c r="AD716" s="381">
        <f t="shared" si="721"/>
        <v>17438616</v>
      </c>
      <c r="AE716" s="377">
        <f t="shared" si="721"/>
        <v>6</v>
      </c>
      <c r="AF716" s="378">
        <f t="shared" si="721"/>
        <v>18558616</v>
      </c>
      <c r="AG716" s="378">
        <f t="shared" si="721"/>
        <v>6</v>
      </c>
      <c r="AH716" s="379">
        <f t="shared" si="721"/>
        <v>18558616</v>
      </c>
    </row>
    <row r="717" spans="2:34" ht="24" customHeight="1" x14ac:dyDescent="0.15">
      <c r="B717" s="450" t="s">
        <v>230</v>
      </c>
      <c r="C717" s="451"/>
      <c r="D717" s="451"/>
      <c r="E717" s="451"/>
      <c r="F717" s="106" t="s">
        <v>226</v>
      </c>
      <c r="G717" s="376"/>
      <c r="H717" s="202"/>
      <c r="I717" s="202">
        <v>1</v>
      </c>
      <c r="J717" s="202">
        <v>8000</v>
      </c>
      <c r="K717" s="202">
        <v>1</v>
      </c>
      <c r="L717" s="202">
        <v>18000</v>
      </c>
      <c r="M717" s="202"/>
      <c r="N717" s="202"/>
      <c r="O717" s="202">
        <f>G717+I717+K717+M717</f>
        <v>2</v>
      </c>
      <c r="P717" s="203">
        <f>H717+J717+L717+N717</f>
        <v>26000</v>
      </c>
      <c r="Q717" s="204"/>
      <c r="R717" s="202"/>
      <c r="S717" s="202"/>
      <c r="T717" s="202"/>
      <c r="U717" s="202">
        <v>1</v>
      </c>
      <c r="V717" s="202">
        <v>541000</v>
      </c>
      <c r="W717" s="202"/>
      <c r="X717" s="202"/>
      <c r="Y717" s="202"/>
      <c r="Z717" s="202"/>
      <c r="AA717" s="202"/>
      <c r="AB717" s="202"/>
      <c r="AC717" s="202">
        <f>Q717+S717+U717+W717+Y717+AA717</f>
        <v>1</v>
      </c>
      <c r="AD717" s="205">
        <f>R717+T717+V717+X717+Z717+AB717</f>
        <v>541000</v>
      </c>
      <c r="AE717" s="376">
        <f>O717+AC717</f>
        <v>3</v>
      </c>
      <c r="AF717" s="202">
        <f>P717+AD717</f>
        <v>567000</v>
      </c>
      <c r="AG717" s="202">
        <v>1</v>
      </c>
      <c r="AH717" s="203">
        <v>541000</v>
      </c>
    </row>
    <row r="718" spans="2:34" ht="24" customHeight="1" x14ac:dyDescent="0.15">
      <c r="B718" s="452"/>
      <c r="C718" s="453"/>
      <c r="D718" s="453"/>
      <c r="E718" s="453"/>
      <c r="F718" s="67" t="s">
        <v>227</v>
      </c>
      <c r="G718" s="300"/>
      <c r="H718" s="301"/>
      <c r="I718" s="301"/>
      <c r="J718" s="301"/>
      <c r="K718" s="301"/>
      <c r="L718" s="301"/>
      <c r="M718" s="301"/>
      <c r="N718" s="301"/>
      <c r="O718" s="301">
        <f>G718+I718+K718+M718</f>
        <v>0</v>
      </c>
      <c r="P718" s="302">
        <f t="shared" ref="P718:P719" si="722">H718+J718+L718+N718</f>
        <v>0</v>
      </c>
      <c r="Q718" s="303"/>
      <c r="R718" s="301"/>
      <c r="S718" s="301"/>
      <c r="T718" s="301"/>
      <c r="U718" s="301"/>
      <c r="V718" s="301"/>
      <c r="W718" s="301"/>
      <c r="X718" s="301"/>
      <c r="Y718" s="301"/>
      <c r="Z718" s="301"/>
      <c r="AA718" s="301"/>
      <c r="AB718" s="301"/>
      <c r="AC718" s="301">
        <f t="shared" ref="AC718:AD719" si="723">Q718+S718+U718+W718+Y718+AA718</f>
        <v>0</v>
      </c>
      <c r="AD718" s="304">
        <f t="shared" si="723"/>
        <v>0</v>
      </c>
      <c r="AE718" s="300">
        <f t="shared" ref="AE718:AF719" si="724">O718+AC718</f>
        <v>0</v>
      </c>
      <c r="AF718" s="301">
        <f t="shared" si="724"/>
        <v>0</v>
      </c>
      <c r="AG718" s="301"/>
      <c r="AH718" s="302"/>
    </row>
    <row r="719" spans="2:34" ht="24" customHeight="1" x14ac:dyDescent="0.15">
      <c r="B719" s="452"/>
      <c r="C719" s="453"/>
      <c r="D719" s="453"/>
      <c r="E719" s="453"/>
      <c r="F719" s="73" t="s">
        <v>228</v>
      </c>
      <c r="G719" s="306"/>
      <c r="H719" s="307"/>
      <c r="I719" s="307"/>
      <c r="J719" s="307"/>
      <c r="K719" s="307"/>
      <c r="L719" s="307"/>
      <c r="M719" s="307"/>
      <c r="N719" s="307"/>
      <c r="O719" s="307">
        <f>G719+I719+K719+M719</f>
        <v>0</v>
      </c>
      <c r="P719" s="308">
        <f t="shared" si="722"/>
        <v>0</v>
      </c>
      <c r="Q719" s="309"/>
      <c r="R719" s="307"/>
      <c r="S719" s="307"/>
      <c r="T719" s="307"/>
      <c r="U719" s="307"/>
      <c r="V719" s="307"/>
      <c r="W719" s="307"/>
      <c r="X719" s="307"/>
      <c r="Y719" s="307"/>
      <c r="Z719" s="307"/>
      <c r="AA719" s="307"/>
      <c r="AB719" s="307"/>
      <c r="AC719" s="307">
        <f t="shared" si="723"/>
        <v>0</v>
      </c>
      <c r="AD719" s="310">
        <f t="shared" si="723"/>
        <v>0</v>
      </c>
      <c r="AE719" s="306">
        <f t="shared" si="724"/>
        <v>0</v>
      </c>
      <c r="AF719" s="307">
        <f t="shared" si="724"/>
        <v>0</v>
      </c>
      <c r="AG719" s="311"/>
      <c r="AH719" s="312"/>
    </row>
    <row r="720" spans="2:34" ht="24" customHeight="1" x14ac:dyDescent="0.15">
      <c r="B720" s="452"/>
      <c r="C720" s="453"/>
      <c r="D720" s="453"/>
      <c r="E720" s="453"/>
      <c r="F720" s="112" t="s">
        <v>229</v>
      </c>
      <c r="G720" s="377">
        <f>SUM(G717:G719)</f>
        <v>0</v>
      </c>
      <c r="H720" s="378">
        <f t="shared" ref="H720:AH720" si="725">SUM(H717:H719)</f>
        <v>0</v>
      </c>
      <c r="I720" s="378">
        <f t="shared" si="725"/>
        <v>1</v>
      </c>
      <c r="J720" s="378">
        <f t="shared" si="725"/>
        <v>8000</v>
      </c>
      <c r="K720" s="378">
        <f t="shared" si="725"/>
        <v>1</v>
      </c>
      <c r="L720" s="378">
        <f t="shared" si="725"/>
        <v>18000</v>
      </c>
      <c r="M720" s="378">
        <f t="shared" si="725"/>
        <v>0</v>
      </c>
      <c r="N720" s="378">
        <f t="shared" si="725"/>
        <v>0</v>
      </c>
      <c r="O720" s="378">
        <f t="shared" si="725"/>
        <v>2</v>
      </c>
      <c r="P720" s="379">
        <f t="shared" si="725"/>
        <v>26000</v>
      </c>
      <c r="Q720" s="380">
        <f t="shared" si="725"/>
        <v>0</v>
      </c>
      <c r="R720" s="378">
        <f t="shared" si="725"/>
        <v>0</v>
      </c>
      <c r="S720" s="378">
        <f t="shared" si="725"/>
        <v>0</v>
      </c>
      <c r="T720" s="378">
        <f t="shared" si="725"/>
        <v>0</v>
      </c>
      <c r="U720" s="378">
        <f t="shared" si="725"/>
        <v>1</v>
      </c>
      <c r="V720" s="378">
        <f t="shared" si="725"/>
        <v>541000</v>
      </c>
      <c r="W720" s="378">
        <f t="shared" si="725"/>
        <v>0</v>
      </c>
      <c r="X720" s="378">
        <f t="shared" si="725"/>
        <v>0</v>
      </c>
      <c r="Y720" s="378">
        <f t="shared" si="725"/>
        <v>0</v>
      </c>
      <c r="Z720" s="378">
        <f t="shared" si="725"/>
        <v>0</v>
      </c>
      <c r="AA720" s="378">
        <f t="shared" si="725"/>
        <v>0</v>
      </c>
      <c r="AB720" s="378">
        <f t="shared" si="725"/>
        <v>0</v>
      </c>
      <c r="AC720" s="378">
        <f t="shared" si="725"/>
        <v>1</v>
      </c>
      <c r="AD720" s="381">
        <f t="shared" si="725"/>
        <v>541000</v>
      </c>
      <c r="AE720" s="377">
        <f t="shared" si="725"/>
        <v>3</v>
      </c>
      <c r="AF720" s="378">
        <f t="shared" si="725"/>
        <v>567000</v>
      </c>
      <c r="AG720" s="378">
        <f t="shared" si="725"/>
        <v>1</v>
      </c>
      <c r="AH720" s="379">
        <f t="shared" si="725"/>
        <v>541000</v>
      </c>
    </row>
    <row r="721" spans="2:34" ht="24" customHeight="1" x14ac:dyDescent="0.15">
      <c r="B721" s="424" t="s">
        <v>231</v>
      </c>
      <c r="C721" s="425"/>
      <c r="D721" s="425"/>
      <c r="E721" s="425"/>
      <c r="F721" s="106" t="s">
        <v>226</v>
      </c>
      <c r="G721" s="376"/>
      <c r="H721" s="202"/>
      <c r="I721" s="202"/>
      <c r="J721" s="202"/>
      <c r="K721" s="202">
        <v>1</v>
      </c>
      <c r="L721" s="202">
        <v>20000</v>
      </c>
      <c r="M721" s="202"/>
      <c r="N721" s="202"/>
      <c r="O721" s="202">
        <f>G721+I721+K721+M721</f>
        <v>1</v>
      </c>
      <c r="P721" s="203">
        <f>H721+J721+L721+N721</f>
        <v>20000</v>
      </c>
      <c r="Q721" s="204"/>
      <c r="R721" s="202"/>
      <c r="S721" s="202"/>
      <c r="T721" s="202"/>
      <c r="U721" s="202">
        <v>8</v>
      </c>
      <c r="V721" s="202">
        <v>1117900</v>
      </c>
      <c r="W721" s="202"/>
      <c r="X721" s="202"/>
      <c r="Y721" s="202"/>
      <c r="Z721" s="202"/>
      <c r="AA721" s="202"/>
      <c r="AB721" s="202"/>
      <c r="AC721" s="202">
        <f>Q721+S721+U721+W721+Y721+AA721</f>
        <v>8</v>
      </c>
      <c r="AD721" s="205">
        <f>R721+T721+V721+X721+Z721+AB721</f>
        <v>1117900</v>
      </c>
      <c r="AE721" s="376">
        <f>O721+AC721</f>
        <v>9</v>
      </c>
      <c r="AF721" s="202">
        <f>P721+AD721</f>
        <v>1137900</v>
      </c>
      <c r="AG721" s="202"/>
      <c r="AH721" s="203"/>
    </row>
    <row r="722" spans="2:34" ht="24" customHeight="1" x14ac:dyDescent="0.15">
      <c r="B722" s="415"/>
      <c r="C722" s="416"/>
      <c r="D722" s="416"/>
      <c r="E722" s="416"/>
      <c r="F722" s="67" t="s">
        <v>227</v>
      </c>
      <c r="G722" s="300"/>
      <c r="H722" s="301"/>
      <c r="I722" s="301"/>
      <c r="J722" s="301"/>
      <c r="K722" s="301"/>
      <c r="L722" s="301"/>
      <c r="M722" s="301"/>
      <c r="N722" s="301"/>
      <c r="O722" s="301">
        <f>G722+I722+K722+M722</f>
        <v>0</v>
      </c>
      <c r="P722" s="302">
        <f t="shared" ref="P722:P723" si="726">H722+J722+L722+N722</f>
        <v>0</v>
      </c>
      <c r="Q722" s="303"/>
      <c r="R722" s="301"/>
      <c r="S722" s="301"/>
      <c r="T722" s="301"/>
      <c r="U722" s="301"/>
      <c r="V722" s="301"/>
      <c r="W722" s="301"/>
      <c r="X722" s="301"/>
      <c r="Y722" s="301"/>
      <c r="Z722" s="301"/>
      <c r="AA722" s="301"/>
      <c r="AB722" s="301"/>
      <c r="AC722" s="301">
        <f t="shared" ref="AC722:AD723" si="727">Q722+S722+U722+W722+Y722+AA722</f>
        <v>0</v>
      </c>
      <c r="AD722" s="304">
        <f t="shared" si="727"/>
        <v>0</v>
      </c>
      <c r="AE722" s="300">
        <f t="shared" ref="AE722:AF723" si="728">O722+AC722</f>
        <v>0</v>
      </c>
      <c r="AF722" s="301">
        <f t="shared" si="728"/>
        <v>0</v>
      </c>
      <c r="AG722" s="301"/>
      <c r="AH722" s="302"/>
    </row>
    <row r="723" spans="2:34" ht="24" customHeight="1" x14ac:dyDescent="0.15">
      <c r="B723" s="415"/>
      <c r="C723" s="416"/>
      <c r="D723" s="416"/>
      <c r="E723" s="416"/>
      <c r="F723" s="73" t="s">
        <v>228</v>
      </c>
      <c r="G723" s="306"/>
      <c r="H723" s="307"/>
      <c r="I723" s="307"/>
      <c r="J723" s="307"/>
      <c r="K723" s="307"/>
      <c r="L723" s="307"/>
      <c r="M723" s="307"/>
      <c r="N723" s="307"/>
      <c r="O723" s="307">
        <f>G723+I723+K723+M723</f>
        <v>0</v>
      </c>
      <c r="P723" s="308">
        <f t="shared" si="726"/>
        <v>0</v>
      </c>
      <c r="Q723" s="309"/>
      <c r="R723" s="307"/>
      <c r="S723" s="307"/>
      <c r="T723" s="307"/>
      <c r="U723" s="307"/>
      <c r="V723" s="307"/>
      <c r="W723" s="307"/>
      <c r="X723" s="307"/>
      <c r="Y723" s="307"/>
      <c r="Z723" s="307"/>
      <c r="AA723" s="307"/>
      <c r="AB723" s="307"/>
      <c r="AC723" s="307">
        <f t="shared" si="727"/>
        <v>0</v>
      </c>
      <c r="AD723" s="310">
        <f t="shared" si="727"/>
        <v>0</v>
      </c>
      <c r="AE723" s="306">
        <f t="shared" si="728"/>
        <v>0</v>
      </c>
      <c r="AF723" s="307">
        <f t="shared" si="728"/>
        <v>0</v>
      </c>
      <c r="AG723" s="311"/>
      <c r="AH723" s="312"/>
    </row>
    <row r="724" spans="2:34" ht="24" customHeight="1" x14ac:dyDescent="0.15">
      <c r="B724" s="415"/>
      <c r="C724" s="416"/>
      <c r="D724" s="416"/>
      <c r="E724" s="416"/>
      <c r="F724" s="112" t="s">
        <v>229</v>
      </c>
      <c r="G724" s="377">
        <f>SUM(G721:G723)</f>
        <v>0</v>
      </c>
      <c r="H724" s="378">
        <f t="shared" ref="H724:AH724" si="729">SUM(H721:H723)</f>
        <v>0</v>
      </c>
      <c r="I724" s="378">
        <f t="shared" si="729"/>
        <v>0</v>
      </c>
      <c r="J724" s="378">
        <f t="shared" si="729"/>
        <v>0</v>
      </c>
      <c r="K724" s="378">
        <f t="shared" si="729"/>
        <v>1</v>
      </c>
      <c r="L724" s="378">
        <f t="shared" si="729"/>
        <v>20000</v>
      </c>
      <c r="M724" s="378">
        <f t="shared" si="729"/>
        <v>0</v>
      </c>
      <c r="N724" s="378">
        <f t="shared" si="729"/>
        <v>0</v>
      </c>
      <c r="O724" s="378">
        <f t="shared" si="729"/>
        <v>1</v>
      </c>
      <c r="P724" s="379">
        <f t="shared" si="729"/>
        <v>20000</v>
      </c>
      <c r="Q724" s="380">
        <f t="shared" si="729"/>
        <v>0</v>
      </c>
      <c r="R724" s="378">
        <f t="shared" si="729"/>
        <v>0</v>
      </c>
      <c r="S724" s="378">
        <f t="shared" si="729"/>
        <v>0</v>
      </c>
      <c r="T724" s="378">
        <f t="shared" si="729"/>
        <v>0</v>
      </c>
      <c r="U724" s="378">
        <f t="shared" si="729"/>
        <v>8</v>
      </c>
      <c r="V724" s="378">
        <f t="shared" si="729"/>
        <v>1117900</v>
      </c>
      <c r="W724" s="378">
        <f t="shared" si="729"/>
        <v>0</v>
      </c>
      <c r="X724" s="378">
        <f t="shared" si="729"/>
        <v>0</v>
      </c>
      <c r="Y724" s="378">
        <f t="shared" si="729"/>
        <v>0</v>
      </c>
      <c r="Z724" s="378">
        <f t="shared" si="729"/>
        <v>0</v>
      </c>
      <c r="AA724" s="378">
        <f t="shared" si="729"/>
        <v>0</v>
      </c>
      <c r="AB724" s="378">
        <f t="shared" si="729"/>
        <v>0</v>
      </c>
      <c r="AC724" s="378">
        <f t="shared" si="729"/>
        <v>8</v>
      </c>
      <c r="AD724" s="381">
        <f t="shared" si="729"/>
        <v>1117900</v>
      </c>
      <c r="AE724" s="377">
        <f t="shared" si="729"/>
        <v>9</v>
      </c>
      <c r="AF724" s="378">
        <f t="shared" si="729"/>
        <v>1137900</v>
      </c>
      <c r="AG724" s="378">
        <f t="shared" si="729"/>
        <v>0</v>
      </c>
      <c r="AH724" s="379">
        <f t="shared" si="729"/>
        <v>0</v>
      </c>
    </row>
    <row r="725" spans="2:34" ht="24" customHeight="1" x14ac:dyDescent="0.15">
      <c r="B725" s="424" t="s">
        <v>232</v>
      </c>
      <c r="C725" s="425"/>
      <c r="D725" s="425"/>
      <c r="E725" s="425"/>
      <c r="F725" s="106" t="s">
        <v>4</v>
      </c>
      <c r="G725" s="376"/>
      <c r="H725" s="202"/>
      <c r="I725" s="202"/>
      <c r="J725" s="202"/>
      <c r="K725" s="202"/>
      <c r="L725" s="202"/>
      <c r="M725" s="202"/>
      <c r="N725" s="202"/>
      <c r="O725" s="202">
        <f>G725+I725+K725+M725</f>
        <v>0</v>
      </c>
      <c r="P725" s="203">
        <f>H725+J725+L725+N725</f>
        <v>0</v>
      </c>
      <c r="Q725" s="204"/>
      <c r="R725" s="202"/>
      <c r="S725" s="202"/>
      <c r="T725" s="202"/>
      <c r="U725" s="202"/>
      <c r="V725" s="202"/>
      <c r="W725" s="202"/>
      <c r="X725" s="202"/>
      <c r="Y725" s="202"/>
      <c r="Z725" s="202"/>
      <c r="AA725" s="202"/>
      <c r="AB725" s="202"/>
      <c r="AC725" s="202">
        <f>Q725+S725+U725+W725+Y725+AA725</f>
        <v>0</v>
      </c>
      <c r="AD725" s="205">
        <f>R725+T725+V725+X725+Z725+AB725</f>
        <v>0</v>
      </c>
      <c r="AE725" s="376">
        <f>O725+AC725</f>
        <v>0</v>
      </c>
      <c r="AF725" s="202">
        <f>P725+AD725</f>
        <v>0</v>
      </c>
      <c r="AG725" s="202"/>
      <c r="AH725" s="203"/>
    </row>
    <row r="726" spans="2:34" ht="24" customHeight="1" x14ac:dyDescent="0.15">
      <c r="B726" s="415"/>
      <c r="C726" s="416"/>
      <c r="D726" s="416"/>
      <c r="E726" s="416"/>
      <c r="F726" s="67" t="s">
        <v>5</v>
      </c>
      <c r="G726" s="300"/>
      <c r="H726" s="301"/>
      <c r="I726" s="301"/>
      <c r="J726" s="301"/>
      <c r="K726" s="301"/>
      <c r="L726" s="301"/>
      <c r="M726" s="301"/>
      <c r="N726" s="301"/>
      <c r="O726" s="301">
        <f>G726+I726+K726+M726</f>
        <v>0</v>
      </c>
      <c r="P726" s="302">
        <f t="shared" ref="P726:P727" si="730">H726+J726+L726+N726</f>
        <v>0</v>
      </c>
      <c r="Q726" s="303"/>
      <c r="R726" s="301"/>
      <c r="S726" s="301"/>
      <c r="T726" s="301"/>
      <c r="U726" s="301"/>
      <c r="V726" s="301"/>
      <c r="W726" s="301"/>
      <c r="X726" s="301"/>
      <c r="Y726" s="301"/>
      <c r="Z726" s="301"/>
      <c r="AA726" s="301"/>
      <c r="AB726" s="301"/>
      <c r="AC726" s="301">
        <f t="shared" ref="AC726:AD727" si="731">Q726+S726+U726+W726+Y726+AA726</f>
        <v>0</v>
      </c>
      <c r="AD726" s="304">
        <f t="shared" si="731"/>
        <v>0</v>
      </c>
      <c r="AE726" s="300">
        <f t="shared" ref="AE726:AF727" si="732">O726+AC726</f>
        <v>0</v>
      </c>
      <c r="AF726" s="301">
        <f t="shared" si="732"/>
        <v>0</v>
      </c>
      <c r="AG726" s="301"/>
      <c r="AH726" s="302"/>
    </row>
    <row r="727" spans="2:34" ht="24" customHeight="1" x14ac:dyDescent="0.15">
      <c r="B727" s="415"/>
      <c r="C727" s="416"/>
      <c r="D727" s="416"/>
      <c r="E727" s="416"/>
      <c r="F727" s="73" t="s">
        <v>9</v>
      </c>
      <c r="G727" s="306"/>
      <c r="H727" s="307"/>
      <c r="I727" s="307"/>
      <c r="J727" s="307"/>
      <c r="K727" s="307"/>
      <c r="L727" s="307"/>
      <c r="M727" s="307"/>
      <c r="N727" s="307"/>
      <c r="O727" s="307">
        <f>G727+I727+K727+M727</f>
        <v>0</v>
      </c>
      <c r="P727" s="308">
        <f t="shared" si="730"/>
        <v>0</v>
      </c>
      <c r="Q727" s="309"/>
      <c r="R727" s="307"/>
      <c r="S727" s="307"/>
      <c r="T727" s="307"/>
      <c r="U727" s="307"/>
      <c r="V727" s="307"/>
      <c r="W727" s="307"/>
      <c r="X727" s="307"/>
      <c r="Y727" s="307"/>
      <c r="Z727" s="307"/>
      <c r="AA727" s="307"/>
      <c r="AB727" s="307"/>
      <c r="AC727" s="307">
        <f t="shared" si="731"/>
        <v>0</v>
      </c>
      <c r="AD727" s="310">
        <f t="shared" si="731"/>
        <v>0</v>
      </c>
      <c r="AE727" s="306">
        <f t="shared" si="732"/>
        <v>0</v>
      </c>
      <c r="AF727" s="307">
        <f t="shared" si="732"/>
        <v>0</v>
      </c>
      <c r="AG727" s="311"/>
      <c r="AH727" s="312"/>
    </row>
    <row r="728" spans="2:34" ht="24" customHeight="1" thickBot="1" x14ac:dyDescent="0.2">
      <c r="B728" s="415"/>
      <c r="C728" s="416"/>
      <c r="D728" s="416"/>
      <c r="E728" s="416"/>
      <c r="F728" s="112" t="s">
        <v>15</v>
      </c>
      <c r="G728" s="377">
        <f>SUM(G725:G727)</f>
        <v>0</v>
      </c>
      <c r="H728" s="378">
        <f t="shared" ref="H728:AH728" si="733">SUM(H725:H727)</f>
        <v>0</v>
      </c>
      <c r="I728" s="378">
        <f t="shared" si="733"/>
        <v>0</v>
      </c>
      <c r="J728" s="378">
        <f t="shared" si="733"/>
        <v>0</v>
      </c>
      <c r="K728" s="378">
        <f t="shared" si="733"/>
        <v>0</v>
      </c>
      <c r="L728" s="378">
        <f t="shared" si="733"/>
        <v>0</v>
      </c>
      <c r="M728" s="378">
        <f t="shared" si="733"/>
        <v>0</v>
      </c>
      <c r="N728" s="378">
        <f t="shared" si="733"/>
        <v>0</v>
      </c>
      <c r="O728" s="378">
        <f t="shared" si="733"/>
        <v>0</v>
      </c>
      <c r="P728" s="379">
        <f t="shared" si="733"/>
        <v>0</v>
      </c>
      <c r="Q728" s="380">
        <f t="shared" si="733"/>
        <v>0</v>
      </c>
      <c r="R728" s="378">
        <f t="shared" si="733"/>
        <v>0</v>
      </c>
      <c r="S728" s="378">
        <f t="shared" si="733"/>
        <v>0</v>
      </c>
      <c r="T728" s="378">
        <f t="shared" si="733"/>
        <v>0</v>
      </c>
      <c r="U728" s="378">
        <f t="shared" si="733"/>
        <v>0</v>
      </c>
      <c r="V728" s="378">
        <f t="shared" si="733"/>
        <v>0</v>
      </c>
      <c r="W728" s="378">
        <f t="shared" si="733"/>
        <v>0</v>
      </c>
      <c r="X728" s="378">
        <f t="shared" si="733"/>
        <v>0</v>
      </c>
      <c r="Y728" s="378">
        <f t="shared" si="733"/>
        <v>0</v>
      </c>
      <c r="Z728" s="378">
        <f t="shared" si="733"/>
        <v>0</v>
      </c>
      <c r="AA728" s="378">
        <f t="shared" si="733"/>
        <v>0</v>
      </c>
      <c r="AB728" s="378">
        <f t="shared" si="733"/>
        <v>0</v>
      </c>
      <c r="AC728" s="378">
        <f t="shared" si="733"/>
        <v>0</v>
      </c>
      <c r="AD728" s="381">
        <f t="shared" si="733"/>
        <v>0</v>
      </c>
      <c r="AE728" s="377">
        <f t="shared" si="733"/>
        <v>0</v>
      </c>
      <c r="AF728" s="378">
        <f t="shared" si="733"/>
        <v>0</v>
      </c>
      <c r="AG728" s="378">
        <f t="shared" si="733"/>
        <v>0</v>
      </c>
      <c r="AH728" s="379">
        <f t="shared" si="733"/>
        <v>0</v>
      </c>
    </row>
    <row r="729" spans="2:34" ht="24" customHeight="1" x14ac:dyDescent="0.15">
      <c r="B729" s="415" t="s">
        <v>274</v>
      </c>
      <c r="C729" s="418"/>
      <c r="D729" s="418"/>
      <c r="E729" s="418"/>
      <c r="F729" s="64" t="s">
        <v>275</v>
      </c>
      <c r="G729" s="83">
        <f>G12+G16+G20+G24+G28+G32+G36+G40+G44+G48+G52+G56+G60+G64+G68+G72+G76+G80+G84+G88+G92+G96+G100+G104+G108+G112+G116+G120+G124+G128+G133+G137+G141+G145+G149+G153+G157+G161+G165+G169+G173+G177+G181+G185+G189+G193+G197+G201+G205+G209+G213+G217+G221+G225+G229+G233+G237+G241+G245+G249+G253+G257+G261+G265+G269+G273+G277+G281+G285+G289+G293+G297+G301+G305+G309+G313+G317+G321+G325+G329+G333+G337+G341+G345+G349+G353+G357+G361+G365+G369+G373+G377+G381+G385+G389+G393+G397+G401+G405+G409+G413+G417+G421+G425+G429+G433+G437+G441+G445+G449+G453+G457+G461+G465+G469+G473+G477+G481+G485+G489+G493+G497+G501+G505+G509+G513+G517+G521+G525+G529+G533+G537+G541+G545+G549+G553+G557+G561+G565+G569+G573+G577+G581+G585+G589+G593+G597+G601+G605+G609+G613+G617+G621+G625+G629+G633+G637+G641+G645+G649+G653+G657+G661+G665+G669+G673+G677+G681+G685+G689+G693+G697+G701+G705+G709+G713+G717+G721+G725</f>
        <v>294</v>
      </c>
      <c r="H729" s="84">
        <f>H12+H16+H20+H24+H28+H32+H36+H40+H44+H48+H52+H56+H60+H64+H68+H72+H76+H80+H84+H88+H92+H96+H100+H104+H108+H112+H116+H120+H124+H128+H133+H137+H141+H145+H149+H153+H157+H161+H165+H169+H173+H177+H181+H185+H189+H193+H197+H201+H205+H209+H213+H217+H221+H225+H229+H233+H237+H241+H245+H249+H253+H257+H261+H265+H269+H273+H277+H281+H285+H289+H293+H297+H301+H305+H309+H313+H317+H321+H325+H329+H333+H337+H341+H345+H349+H353+H357+H361+H365+H369+H373+H377+H381+H385+H389+H393+H397+H401+H405+H409+H413+H417+H421+H425+H429+H433+H437+H441+H445+H449+H453+H457+H461+H465+H469+H473+H477+H481+H485+H489+H493+H497+H501+H505+H509+H513+H517+H521+H525+H529+H533+H537+H541+H545+H549+H553+H557+H561+H565+H569+H573+H577+H581+H585+H589+H593+H597+H601+H605+H609+H613+H617+H621+H625+H629+H633+H637+H641+H645+H649+H653+H657+H661+H665+H669+H673+H677+H681+H685+H689+H693+H697+H701+H705+H709+H713+H717+H721+H725</f>
        <v>15812534</v>
      </c>
      <c r="I729" s="86">
        <f>I12+I16+I20+I24+I28+I32+I36+I40+I44+I48+I52+I56+I60+I64+I68+I72+I76+I80+I84+I88+I92+I96+I100+I104+I108+I112+I116+I120+I124+I128+I133+I137+I141+I145+I149+I153+I157+I161+I165+I169+I173+I177+I181+I185+I189+I193+I197+I201+I205+I209+I213+I217+I221+I225+I229+I233+I237+I241+I245+I249+I253+I257+I261+I265+I269+I273+I277+I281+I285+I289+I293+I297+I301+I305+I309+I313+I317+I321+I325+I329+I333+I337+I341+I345+I349+I353+I357+I361+I365+I369+I373+I377+I381+I385+I389+I393+I397+I401+I405+I409+I413+I417+I421+I425+I429+I433+I437+I441+I445+I449+I453+I457+I461+I465+I469+I473+I477+I481+I485+I489+I493+I497+I501+I505+I509+I513+I517+I521+I525+I529+I533+I537+I541+I545+I549+I553+I557+I561+I565+I569+I573+I577+I581+I585+I589+I593+I597+I601+I605+I609+I613+I617+I621+I625+I629+I633+I637+I641+I645+I649+I653+I657+I661+I665+I669+I673+I677+I681+I685+I689+I693+I697+I701+I705+I709+I713+I717+I721+I725</f>
        <v>3481</v>
      </c>
      <c r="J729" s="86">
        <f>J12+J16+J20+J24+J28+J32+J36+J40+J44+J48+J52+J56+J60+J64+J68+J72+J76+J80+J84+J88+J92+J96+J100+J104+J108+J112+J116+J120+J124+J128+J133+J137+J141+J145+J149+J153+J157+J161+J165+J169+J173+J177+J181+J185+J189+J193+J197+J201+J205+J209+J213+J217+J221+J225+J229+J233+J237+J241+J245+J249+J253+J257+J261+J265+J269+J273+J277+J281+J285+J289+J293+J297+J301+J305+J309+J313+J317+J321+J325+J329+J333+J337+J341+J345+J349+J353+J357+J361+J365+J369+J373+J377+J381+J385+J389+J393+J397+J401+J405+J409+J413+J417+J421+J425+J429+J433+J437+J441+J445+J449+J453+J457+J461+J465+J469+J473+J477+J481+J485+J489+J493+J497+J501+J505+J509+J513+J517+J521+J525+J529+J533+J537+J541+J545+J549+J553+J557+J561+J565+J569+J573+J577+J581+J585+J589+J593+J597+J601+J605+J609+J613+J617+J621+J625+J629+J633+J637+J641+J645+J649+J653+J657+J661+J665+J669+J673+J677+J681+J685+J689+J693+J697+J701+J705+J709+J713+J717+J721+J725</f>
        <v>40309747</v>
      </c>
      <c r="K729" s="86">
        <f>K12+K16+K20+K24+K28+K32+K36+K40+K44+K48+K52+K56+K60+K64+K68+K72+K76+K80+K84+K88+K92+K96+K100+K104+K108+K112+K116+K120+K124+K128+K133+K137+K141+K145+K149+K153+K157+K161+K165+K169+K173+K177+K181+K185+K189+K193+K197+K201+K205+K209+K213+K217+K221+K225+K229+K233+K237+K241+K245+K249+K253+K257+K261+K265+K269+K273+K277+K281+K285+K289+K293+K297+K301+K305+K309+K313+K317+K321+K325+K329+K333+K337+K341+K345+K349+K353+K357+K361+K365+K369+K373+K377+K381+K385+K389+K393+K397+K401+K405+K409+K413+K417+K421+K425+K429+K433+K437+K441+K445+K449+K453+K457+K461+K465+K469+K473+K477+K481+K485+K489+K493+K497+K501+K505+K509+K513+K517+K521+K525+K529+K533+K537+K541+K545+K549+K553+K557+K561+K565+K569+K573+K577+K581+K585+K589+K593+K597+K601+K605+K609+K613+K617+K621+K625+K629+K633+K637+K641+K645+K649+K653+K657+K661+K665+K669+K673+K677+K681+K685+K689+K693+K697+K701+K705+K709+K713+K717+K721+K725</f>
        <v>447</v>
      </c>
      <c r="L729" s="86">
        <f t="shared" ref="L729:N729" si="734">L12+L16+L20+L24+L28+L32+L36+L40+L44+L48+L52+L56+L60+L64+L68+L72+L76+L80+L84+L88+L92+L96+L100+L104+L108+L112+L116+L120+L124+L128+L133+L137+L141+L145+L149+L153+L157+L161+L165+L169+L173+L177+L181+L185+L189+L193+L197+L201+L205+L209+L213+L217+L221+L225+L229+L233+L237+L241+L245+L249+L253+L257+L261+L265+L269+L273+L277+L281+L285+L289+L293+L297+L301+L305+L309+L313+L317+L321+L325+L329+L333+L337+L341+L345+L349+L353+L357+L361+L365+L369+L373+L377+L381+L385+L389+L393+L397+L401+L405+L409+L413+L417+L421+L425+L429+L433+L437+L441+L445+L449+L453+L457+L461+L465+L469+L473+L477+L481+L485+L489+L493+L497+L501+L505+L509+L513+L517+L521+L525+L529+L533+L537+L541+L545+L549+L553+L557+L561+L565+L569+L573+L577+L581+L585+L589+L593+L597+L601+L605+L609+L613+L617+L621+L625+L629+L633+L637+L641+L645+L649+L653+L657+L661+L665+L669+L673+L677+L681+L685+L689+L693+L697+L701+L705+L709+L713+L717+L721+L725</f>
        <v>90238661</v>
      </c>
      <c r="M729" s="86">
        <f>M12+M16+M20+M24+M28+M32+M36+M40+M44+M48+M52+M56+M60+M64+M68+M72+M76+M80+M84+M88+M92+M96+M100+M104+M108+M112+M116+M120+M124+M128+M133+M137+M141+M145+M149+M153+M157+M161+M165+M169+M173+M177+M181+M185+M189+M193+M197+M201+M205+M209+M213+M217+M221+M225+M229+M233+M237+M241+M245+M249+M253+M257+M261+M265+M269+M273+M277+M281+M285+M289+M293+M297+M301+M305+M309+M313+M317+M321+M325+M329+M333+M337+M341+M345+M349+M353+M357+M361+M365+M369+M373+M377+M381+M385+M389+M393+M397+M401+M405+M409+M413+M417+M421+M425+M429+M433+M437+M441+M445+M449+M453+M457+M461+M465+M469+M473+M477+M481+M485+M489+M493+M497+M501+M505+M509+M513+M517+M521+M525+M529+M533+M537+M541+M545+M549+M553+M557+M561+M565+M569+M573+M577+M581+M585+M589+M593+M597+M601+M605+M609+M613+M617+M621+M625+M629+M633+M637+M641+M645+M649+M653+M657+M661+M665+M669+M673+M677+M681+M685+M689+M693+M697+M701+M705+M709+M713+M717+M721+M725</f>
        <v>128</v>
      </c>
      <c r="N729" s="86">
        <f t="shared" si="734"/>
        <v>11315913</v>
      </c>
      <c r="O729" s="84">
        <f>G729+I729+K729+M729</f>
        <v>4350</v>
      </c>
      <c r="P729" s="65">
        <f>H729+J729+L729+N729</f>
        <v>157676855</v>
      </c>
      <c r="Q729" s="83">
        <f>Q12+Q16+Q20+Q24+Q28+Q32+Q36+Q40+Q44+Q48+Q52+Q56+Q60+Q64+Q68+Q72+Q76+Q80+Q84+Q88+Q92+Q96+Q100+Q104+Q108+Q112+Q116+Q120+Q124+Q128+Q133+Q137+Q141+Q145+Q149+Q153+Q157+Q161+Q165+Q169+Q173+Q177+Q181+Q185+Q189+Q193+Q197+Q201+Q205+Q209+Q213+Q217+Q221+Q225+Q229+Q233+Q237+Q241+Q245+Q249+Q253+Q257+Q261+Q265+Q269+Q273+Q277+Q281+Q285+Q289+Q293+Q297+Q301+Q305+Q309+Q313+Q317+Q321+Q325+Q329+Q333+Q337+Q341+Q345+Q349+Q353+Q357+Q361+Q365+Q369+Q373+Q377+Q381+Q385+Q389+Q393+Q397+Q401+Q405+Q409+Q413+Q417+Q421+Q425+Q429+Q433+Q437+Q441+Q445+Q449+Q453+Q457+Q461+Q465+Q469+Q473+Q477+Q481+Q485+Q489+Q493+Q497+Q501+Q505+Q509+Q513+Q517+Q521+Q525+Q529+Q533+Q537+Q541+Q545+Q549+Q553+Q557+Q561+Q565+Q569+Q573+Q577+Q581+Q585+Q589+Q593+Q597+Q601+Q605+Q609+Q613+Q617+Q621+Q625+Q629+Q633+Q637+Q641+Q645+Q649+Q653+Q657+Q661+Q665+Q669+Q673+Q677+Q681+Q685+Q689+Q693+Q697+Q701+Q705+Q709+Q713+Q717+Q721+Q725</f>
        <v>864</v>
      </c>
      <c r="R729" s="84">
        <f>R12+R16+R20+R24+R28+R32+R36+R40+R44+R48+R52+R56+R60+R64+R68+R72+R76+R80+R84+R88+R92+R96+R100+R104+R108+R112+R116+R120+R124+R128+R133+R137+R141+R145+R149+R153+R157+R161+R165+R169+R173+R177+R181+R185+R189+R193+R197+R201+R205+R209+R213+R217+R221+R225+R229+R233+R237+R241+R245+R249+R253+R257+R261+R265+R269+R273+R277+R281+R285+R289+R293+R297+R301+R305+R309+R313+R317+R321+R325+R329+R333+R337+R341+R345+R349+R353+R357+R361+R365+R369+R373+R377+R381+R385+R389+R393+R397+R401+R405+R409+R413+R417+R421+R425+R429+R433+R437+R441+R445+R449+R453+R457+R461+R465+R469+R473+R477+R481+R485+R489+R493+R497+R501+R505+R509+R513+R517+R521+R525+R529+R533+R537+R541+R545+R549+R553+R557+R561+R565+R569+R573+R577+R581+R585+R589+R593+R597+R601+R605+R609+R613+R617+R621+R625+R629+R633+R637+R641+R645+R649+R653+R657+R661+R665+R669+R673+R677+R681+R685+R689+R693+R697+R701+R705+R709+R713+R717+R721+R725</f>
        <v>103285444</v>
      </c>
      <c r="S729" s="382">
        <f t="shared" ref="S729:AB729" si="735">S12+S16+S20+S24+S28+S32+S36+S40+S44+S48+S52+S56+S60+S64+S68+S72+S76+S80+S84+S88+S92+S96+S100+S104+S108+S112+S116+S120+S124+S128+S133+S137+S141+S145+S149+S153+S157+S161+S165+S169+S173+S177+S181+S185+S189+S193+S197+S201+S205+S209+S213+S217+S221+S225+S229+S233+S237+S241+S245+S249+S253+S257+S261+S265+S269+S273+S277+S281+S285+S289+S293+S297+S301+S305+S309+S313+S317+S321+S325+S329+S333+S337+S341+S345+S349+S353+S357+S361+S365+S369+S373+S377+S381+S385+S389+S393+S397+S401+S405+S409+S413+S417+S421+S425+S429+S433+S437+S441+S445+S449+S453+S457+S461+S465+S469+S473+S477+S481+S485+S489+S493+S497+S501+S505+S509+S513+S517+S521+S525+S529+S533+S537+S541+S545+S549+S553+S557+S561+S565+S569+S573+S577+S581+S585+S589+S593+S597+S601+S605+S609+S613+S617+S621+S625+S629+S633+S637+S641+S645+S649+S653+S657+S661+S665+S669+S673+S677+S681+S685+S689+S693+S697+S701+S705+S709+S713+S717+S721+S725</f>
        <v>614</v>
      </c>
      <c r="T729" s="382">
        <f t="shared" si="735"/>
        <v>92367097</v>
      </c>
      <c r="U729" s="382">
        <f t="shared" si="735"/>
        <v>545</v>
      </c>
      <c r="V729" s="84">
        <f t="shared" si="735"/>
        <v>267826759</v>
      </c>
      <c r="W729" s="382">
        <f t="shared" si="735"/>
        <v>22</v>
      </c>
      <c r="X729" s="382">
        <f t="shared" si="735"/>
        <v>3778452</v>
      </c>
      <c r="Y729" s="84">
        <f t="shared" si="735"/>
        <v>0</v>
      </c>
      <c r="Z729" s="382">
        <f t="shared" si="735"/>
        <v>0</v>
      </c>
      <c r="AA729" s="84">
        <f t="shared" si="735"/>
        <v>485</v>
      </c>
      <c r="AB729" s="84">
        <f t="shared" si="735"/>
        <v>125404019</v>
      </c>
      <c r="AC729" s="20">
        <f>Q729+S729+U729+W729+Y729+AA729</f>
        <v>2530</v>
      </c>
      <c r="AD729" s="66">
        <f>R729+T729+V729+X729+Z729+AB729</f>
        <v>592661771</v>
      </c>
      <c r="AE729" s="25">
        <f>O729+AC729</f>
        <v>6880</v>
      </c>
      <c r="AF729" s="20">
        <f>P729+AD729</f>
        <v>750338626</v>
      </c>
      <c r="AG729" s="84">
        <f t="shared" ref="AG729:AH730" si="736">AG12+AG16+AG20+AG24+AG28+AG32+AG36+AG40+AG44+AG48+AG52+AG56+AG60+AG64+AG68+AG72+AG76+AG80+AG84+AG88+AG92+AG96+AG100+AG104+AG108+AG112+AG116+AG120+AG124+AG128+AG133+AG137+AG141+AG145+AG149+AG153+AG157+AG161+AG165+AG169+AG173+AG177+AG181+AG185+AG189+AG193+AG197+AG201+AG205+AG209+AG213+AG217+AG221+AG225+AG229+AG233+AG237+AG241+AG245+AG249+AG253+AG257+AG261+AG265+AG269+AG273+AG277+AG281+AG285+AG289+AG293+AG297+AG301+AG305+AG309+AG313+AG317+AG321+AG325+AG329+AG333+AG337+AG341+AG345+AG349+AG353+AG357+AG361+AG365+AG369+AG373+AG377+AG381+AG385+AG389+AG393+AG397+AG401+AG405+AG409+AG413+AG417+AG421+AG425+AG429+AG433+AG437+AG441+AG445+AG449+AG453+AG457+AG461+AG465+AG469+AG473+AG477+AG481+AG485+AG489+AG493+AG497+AG501+AG505+AG509+AG513+AG517+AG521+AG525+AG529+AG533+AG537+AG541+AG545+AG549+AG553+AG557+AG561+AG565+AG569+AG573+AG577+AG581+AG585+AG589+AG593+AG597+AG601+AG605+AG609+AG613+AG617+AG621+AG625+AG629+AG633+AG637+AG641+AG645+AG649+AG653+AG657+AG661+AG665+AG669+AG673+AG677+AG681+AG685+AG689+AG693+AG697+AG701+AG705+AG709+AG713+AG717+AG721+AG725</f>
        <v>5341</v>
      </c>
      <c r="AH729" s="382">
        <f t="shared" si="736"/>
        <v>582255850</v>
      </c>
    </row>
    <row r="730" spans="2:34" ht="24" customHeight="1" x14ac:dyDescent="0.15">
      <c r="B730" s="415"/>
      <c r="C730" s="418"/>
      <c r="D730" s="418"/>
      <c r="E730" s="418"/>
      <c r="F730" s="67" t="s">
        <v>276</v>
      </c>
      <c r="G730" s="88">
        <f>G13+G17+G21+G25+G29+G33+G37+G41+G45+G49+G53+G57+G61+G65+G69+G73+G77+G81+G85+G89+G93+G97+G101+G105+G109+G113+G117+G121+G125+G129+G134+G138+G142+G146+G150+G154+G158+G162+G166+G170+G174+G178+G182+G186+G190+G194+G198+G202+G206+G210+G214+G218+G222+G226+G230+G234+G238+G242+G246+G250+G254+G258+G262+G266+G270+G274+G278+G282+G286+G290+G294+G298+G302+G306+G310+G314+G318+G322+G326+G330+G334+G338+G342+G346+G350+G354+G358+G362+G366+G370+G374+G378+G382+G386+G390+G394+G398+G402+G406+G410+G414+G418+G422+G426+G430+G434+G438+G442+G446+G450+G454+G458+G462+G466+G470+G474+G478+G482+G486+G490+G494+G498+G502+G506+G510+G514+G518+G522+G526+G530+G534+G538+G542+G546+G550+G554+G558+G562+G566+G570+G574+G578+G582+G586+G590+G594+G598+G602+G606+G610+G614+G618+G622+G626+G630+G634+G638+G642+G646+G650+G654+G658+G662+G666+G670+G674+G678+G682+G686+G690+G694+G698+G702+G706+G710+G714+G718+G722+G726</f>
        <v>0</v>
      </c>
      <c r="H730" s="383">
        <f>H13+H17+H21+H25+H29+H33+H37+H41+H45+H49+H53+H57+H61+H65+H69+H73+H77+H81+H85+H89+H93+H97+H101+H105+H109+H113+H117+H121+H125+H129+H134+H138+H142+H146+H150+H154+H158+H162+H166+H170+H174+H178+H182+H186+H190+H194+H198+H202+H206+H210+H214+H218+H222+H226+H230+H234+H238+H242+H246+H250+H254+H258+H262+H266+H270+H274+H278+H282+H286+H290+H294+H298+H302+H306+H310+H314+H318+H322+H326+H330+H334+H338+H342+H346+H350+H354+H358+H362+H366+H370+H374+H378+H382+H386+H390+H394+H398+H402+H406+H410+H414+H418+H422+H426+H430+H434+H438+H442+H446+H450+H454+H458+H462+H466+H470+H474+H478+H482+H486+H490+H494+H498+H502+H506+H510+H514+H518+H522+H526+H530+H534+H538+H542+H546+H550+H554+H558+H562+H566+H570+H574+H578+H582+H586+H590+H594+H598+H602+H606+H610+H614+H618+H622+H626+H630+H634+H638+H642+H646+H650+H654+H658+H662+H666+H670+H674+H678+H682+H686+H690+H694+H698+H702+H706+H710+H714+H718+H722+H726</f>
        <v>0</v>
      </c>
      <c r="I730" s="383">
        <f t="shared" ref="I730:N730" si="737">I13+I17+I21+I25+I29+I33+I37+I41+I45+I49+I53+I57+I61+I65+I69+I73+I77+I81+I85+I89+I93+I97+I101+I105+I109+I113+I117+I121+I125+I129+I134+I138+I142+I146+I150+I154+I158+I162+I166+I170+I174+I178+I182+I186+I190+I194+I198+I202+I206+I210+I214+I218+I222+I226+I230+I234+I238+I242+I246+I250+I254+I258+I262+I266+I270+I274+I278+I282+I286+I290+I294+I298+I302+I306+I310+I314+I318+I322+I326+I330+I334+I338+I342+I346+I350+I354+I358+I362+I366+I370+I374+I378+I382+I386+I390+I394+I398+I402+I406+I410+I414+I418+I422+I426+I430+I434+I438+I442+I446+I450+I454+I458+I462+I466+I470+I474+I478+I482+I486+I490+I494+I498+I502+I506+I510+I514+I518+I522+I526+I530+I534+I538+I542+I546+I550+I554+I558+I562+I566+I570+I574+I578+I582+I586+I590+I594+I598+I602+I606+I610+I614+I618+I622+I626+I630+I634+I638+I642+I646+I650+I654+I658+I662+I666+I670+I674+I678+I682+I686+I690+I694+I698+I702+I706+I710+I714+I718+I722+I726</f>
        <v>1</v>
      </c>
      <c r="J730" s="383">
        <f t="shared" si="737"/>
        <v>39000</v>
      </c>
      <c r="K730" s="383">
        <f t="shared" si="737"/>
        <v>51</v>
      </c>
      <c r="L730" s="383">
        <f t="shared" si="737"/>
        <v>602014</v>
      </c>
      <c r="M730" s="383">
        <f t="shared" si="737"/>
        <v>1</v>
      </c>
      <c r="N730" s="383">
        <f t="shared" si="737"/>
        <v>577000</v>
      </c>
      <c r="O730" s="89">
        <f>G730+I730+K730+M730</f>
        <v>53</v>
      </c>
      <c r="P730" s="70">
        <f t="shared" ref="P730:P731" si="738">H730+J730+L730+N730</f>
        <v>1218014</v>
      </c>
      <c r="Q730" s="88">
        <f t="shared" ref="Q730:U731" si="739">Q13+Q17+Q21+Q25+Q29+Q33+Q37+Q41+Q45+Q49+Q53+Q57+Q61+Q65+Q69+Q73+Q77+Q81+Q85+Q89+Q93+Q97+Q101+Q105+Q109+Q113+Q117+Q121+Q125+Q129+Q134+Q138+Q142+Q146+Q150+Q154+Q158+Q162+Q166+Q170+Q174+Q178+Q182+Q186+Q190+Q194+Q198+Q202+Q206+Q210+Q214+Q218+Q222+Q226+Q230+Q234+Q238+Q242+Q246+Q250+Q254+Q258+Q262+Q266+Q270+Q274+Q278+Q282+Q286+Q290+Q294+Q298+Q302+Q306+Q310+Q314+Q318+Q322+Q326+Q330+Q334+Q338+Q342+Q346+Q350+Q354+Q358+Q362+Q366+Q370+Q374+Q378+Q382+Q386+Q390+Q394+Q398+Q402+Q406+Q410+Q414+Q418+Q422+Q426+Q430+Q434+Q438+Q442+Q446+Q450+Q454+Q458+Q462+Q466+Q470+Q474+Q478+Q482+Q486+Q490+Q494+Q498+Q502+Q506+Q510+Q514+Q518+Q522+Q526+Q530+Q534+Q538+Q542+Q546+Q550+Q554+Q558+Q562+Q566+Q570+Q574+Q578+Q582+Q586+Q590+Q594+Q598+Q602+Q606+Q610+Q614+Q618+Q622+Q626+Q630+Q634+Q638+Q642+Q646+Q650+Q654+Q658+Q662+Q666+Q670+Q674+Q678+Q682+Q686+Q690+Q694+Q698+Q702+Q706+Q710+Q714+Q718+Q722+Q726</f>
        <v>2</v>
      </c>
      <c r="R730" s="89">
        <f>R13+R17+R21+R25+R29+R33+R37+R41+R45+R49+R53+R57+R61+R65+R69+R73+R77+R81+R85+R89+R93+R97+R101+R105+R109+R113+R117+R121+R125+R129+R134+R138+R142+R146+R150+R154+R158+R162+R166+R170+R174+R178+R182+R186+R190+R194+R198+R202+R206+R210+R214+R218+R222+R226+R230+R234+R238+R242+R246+R250+R254+R258+R262+R266+R270+R274+R278+R282+R286+R290+R294+R298+R302+R306+R310+R314+R318+R322+R326+R330+R334+R338+R342+R346+R350+R354+R358+R362+R366+R370+R374+R378+R382+R386+R390+R394+R398+R402+R406+R410+R414+R418+R422+R426+R430+R434+R438+R442+R446+R450+R454+R458+R462+R466+R470+R474+R478+R482+R486+R490+R494+R498+R502+R506+R510+R514+R518+R522+R526+R530+R534+R538+R542+R546+R550+R554+R558+R562+R566+R570+R574+R578+R582+R586+R590+R594+R598+R602+R606+R610+R614+R618+R622+R626+R630+R634+R638+R642+R646+R650+R654+R658+R662+R666+R670+R674+R678+R682+R686+R690+R694+R698+R702+R706+R710+R714+R718+R722+R726</f>
        <v>4644340</v>
      </c>
      <c r="S730" s="89">
        <f t="shared" si="739"/>
        <v>0</v>
      </c>
      <c r="T730" s="384">
        <f t="shared" si="739"/>
        <v>0</v>
      </c>
      <c r="U730" s="89">
        <f t="shared" si="739"/>
        <v>7</v>
      </c>
      <c r="V730" s="89">
        <f t="shared" ref="V730:AB730" si="740">V13+V17+V21+V25+V29+V33+V37+V41+V45+V49+V53+V57+V61+V65+V69+V73+V77+V81+V85+V89+V93+V97+V101+V105+V109+V113+V117+V121+V125+V129+V134+V138+V142+V146+V150+V154+V158+V162+V166+V170+V174+V178+V182+V186+V190+V194+V198+V202+V206+V210+V214+V218+V222+V226+V230+V234+V238+V242+V246+V250+V254+V258+V262+V266+V270+V274+V278+V282+V286+V290+V294+V298+V302+V306+V310+V314+V318+V322+V326+V330+V334+V338+V342+V346+V350+V354+V358+V362+V366+V370+V374+V378+V382+V386+V390+V394+V398+V402+V406+V410+V414+V418+V422+V426+V430+V434+V438+V442+V446+V450+V454+V458+V462+V466+V470+V474+V478+V482+V486+V490+V494+V498+V502+V506+V510+V514+V518+V522+V526+V530+V534+V538+V542+V546+V550+V554+V558+V562+V566+V570+V574+V578+V582+V586+V590+V594+V598+V602+V606+V610+V614+V618+V622+V626+V630+V634+V638+V642+V646+V650+V654+V658+V662+V666+V670+V674+V678+V682+V686+V690+V694+V698+V702+V706+V710+V714+V718+V722+V726</f>
        <v>1162110</v>
      </c>
      <c r="W730" s="89">
        <f t="shared" si="740"/>
        <v>0</v>
      </c>
      <c r="X730" s="384">
        <f t="shared" si="740"/>
        <v>0</v>
      </c>
      <c r="Y730" s="383">
        <f t="shared" si="740"/>
        <v>0</v>
      </c>
      <c r="Z730" s="384">
        <f t="shared" si="740"/>
        <v>0</v>
      </c>
      <c r="AA730" s="383">
        <f t="shared" si="740"/>
        <v>9</v>
      </c>
      <c r="AB730" s="383">
        <f t="shared" si="740"/>
        <v>2640814</v>
      </c>
      <c r="AC730" s="69">
        <f t="shared" ref="AC730:AD731" si="741">Q730+S730+U730+W730+Y730+AA730</f>
        <v>18</v>
      </c>
      <c r="AD730" s="72">
        <f t="shared" si="741"/>
        <v>8447264</v>
      </c>
      <c r="AE730" s="68">
        <f t="shared" ref="AE730:AF731" si="742">O730+AC730</f>
        <v>71</v>
      </c>
      <c r="AF730" s="69">
        <f t="shared" si="742"/>
        <v>9665278</v>
      </c>
      <c r="AG730" s="108">
        <f t="shared" si="736"/>
        <v>64</v>
      </c>
      <c r="AH730" s="89">
        <f t="shared" ref="AH730" si="743">AH13+AH17+AH21+AH25+AH29+AH33+AH37+AH41+AH45+AH49+AH53+AH57+AH61+AH65+AH69+AH73+AH77+AH81+AH85+AH89+AH93+AH97+AH101+AH105+AH109+AH113+AH117+AH121+AH125+AH129+AH134+AH138+AH142+AH146+AH150+AH154+AH158+AH162+AH166+AH170+AH174+AH178+AH182+AH186+AH190+AH194+AH198+AH202+AH206+AH210+AH214+AH218+AH222+AH226+AH230+AH234+AH238+AH242+AH246+AH250+AH254+AH258+AH262+AH266+AH270+AH274+AH278+AH282+AH286+AH290+AH294+AH298+AH302+AH306+AH310+AH314+AH318+AH322+AH326+AH330+AH334+AH338+AH342+AH346+AH350+AH354+AH358+AH362+AH366+AH370+AH374+AH378+AH382+AH386+AH390+AH394+AH398+AH402+AH406+AH410+AH414+AH418+AH422+AH426+AH430+AH434+AH438+AH442+AH446+AH450+AH454+AH458+AH462+AH466+AH470+AH474+AH478+AH482+AH486+AH490+AH494+AH498+AH502+AH506+AH510+AH514+AH518+AH522+AH526+AH530+AH534+AH538+AH542+AH546+AH550+AH554+AH558+AH562+AH566+AH570+AH574+AH578+AH582+AH586+AH590+AH594+AH598+AH602+AH606+AH610+AH614+AH618+AH622+AH626+AH630+AH634+AH638+AH642+AH646+AH650+AH654+AH658+AH662+AH666+AH670+AH674+AH678+AH682+AH686+AH690+AH694+AH698+AH702+AH706+AH710+AH714+AH718+AH722+AH726</f>
        <v>9633256</v>
      </c>
    </row>
    <row r="731" spans="2:34" ht="24" customHeight="1" x14ac:dyDescent="0.15">
      <c r="B731" s="415"/>
      <c r="C731" s="418"/>
      <c r="D731" s="418"/>
      <c r="E731" s="418"/>
      <c r="F731" s="73" t="s">
        <v>9</v>
      </c>
      <c r="G731" s="385">
        <f>G14+G18+G22+G26+G30+G34+G38+G42+G46+G50+G54+G58+G62+G66+G70+G74+G78+G82+G86+G90+G94+G98+G102+G106+G110+G114+G118+G122+G126+G130+G135+G139+G143+G147+G151+G155+G159+G163+G167+G171+G175+G179+G183+G187+G191+G195+G199+G203+G207+G211+G215+G219+G223+G227+G231+G235+G239+G243+G247+G251+G255+G259+G263+G267+G271+G275+G279+G283+G287+G291+G295+G299+G303+G307+G311+G315+G319+G323+G327+G331+G335+G339+G343+G347+G351+G355+G359+G363+G367+G371+G375+G379+G383+G387+G391+G395+G399+G403+G407+G411+G415+G419+G423+G427+G431+G435+G439+G443+G447+G451+G455+G459+G463+G467+G471+G475+G479+G483+G487+G491+G495+G499+G503+G507+G511+G515+G519+G523+G527+G531+G535+G539+G543+G547+G551+G555+G559+G563+G567+G571+G575+G579+G583+G587+G591+G595+G599+G603+G607+G611+G615+G619+G623+G627+G631+G635+G639+G643+G647+G651+G655+G659+G663+G667+G671+G675+G679+G683+G687+G691+G695+G699+G703+G707+G711+G715+G719+G723+G727</f>
        <v>5</v>
      </c>
      <c r="H731" s="94">
        <f>H14+H18+H22+H26+H30+H34+H38+H42+H46+H50+H54+H58+H62+H66+H70+H74+H78+H82+H86+H90+H94+H98+H102+H106+H110+H114+H118+H122+H126+H130+H135+H139+H143+H147+H151+H155+H159+H163+H167+H171+H175+H179+H183+H187+H191+H195+H199+H203+H207+H211+H215+H219+H223+H227+H231+H235+H239+H243+H247+H251+H255+H259+H263+H267+H271+H275+H279+H283+H287+H291+H295+H299+H303+H307+H311+H315+H319+H323+H327+H331+H335+H339+H343+H347+H351+H355+H359+H363+H367+H371+H375+H379+H383+H387+H391+H395+H399+H403+H407+H411+H415+H419+H423+H427+H431+H435+H439+H443+H447+H451+H455+H459+H463+H467+H471+H475+H479+H483+H487+H491+H495+H499+H503+H507+H511+H515+H519+H523+H527+H531+H535+H539+H543+H547+H551+H555+H559+H563+H567+H571+H575+H579+H583+H587+H591+H595+H599+H603+H607+H611+H615+H619+H623+H627+H631+H635+H639+H643+H647+H651+H655+H659+H663+H667+H671+H675+H679+H683+H687+H691+H695+H699+H703+H707+H711+H715+H719+H723+H727</f>
        <v>609400</v>
      </c>
      <c r="I731" s="94">
        <f t="shared" ref="I731:M731" si="744">I14+I18+I22+I26+I30+I34+I38+I42+I46+I50+I54+I58+I62+I66+I70+I74+I78+I82+I86+I90+I94+I98+I102+I106+I110+I114+I118+I122+I126+I130+I135+I139+I143+I147+I151+I155+I159+I163+I167+I171+I175+I179+I183+I187+I191+I195+I199+I203+I207+I211+I215+I219+I223+I227+I231+I235+I239+I243+I247+I251+I255+I259+I263+I267+I271+I275+I279+I283+I287+I291+I295+I299+I303+I307+I311+I315+I319+I323+I327+I331+I335+I339+I343+I347+I351+I355+I359+I363+I367+I371+I375+I379+I383+I387+I391+I395+I399+I403+I407+I411+I415+I419+I423+I427+I431+I435+I439+I443+I447+I451+I455+I459+I463+I467+I471+I475+I479+I483+I487+I491+I495+I499+I503+I507+I511+I515+I519+I523+I527+I531+I535+I539+I543+I547+I551+I555+I559+I563+I567+I571+I575+I579+I583+I587+I591+I595+I599+I603+I607+I611+I615+I619+I623+I627+I631+I635+I639+I643+I647+I651+I655+I659+I663+I667+I671+I675+I679+I683+I687+I691+I695+I699+I703+I707+I711+I715+I719+I723+I727</f>
        <v>34</v>
      </c>
      <c r="J731" s="94">
        <f t="shared" si="744"/>
        <v>1171120</v>
      </c>
      <c r="K731" s="94">
        <f t="shared" si="744"/>
        <v>6</v>
      </c>
      <c r="L731" s="94">
        <f t="shared" si="744"/>
        <v>439620</v>
      </c>
      <c r="M731" s="94">
        <f t="shared" si="744"/>
        <v>3</v>
      </c>
      <c r="N731" s="94">
        <f>N14+N18+N22+N26+N30+N34+N38+N42+N46+N50+N54+N58+N62+N66+N70+N74+N78+N82+N86+N90+N94+N98+N102+N106+N110+N114+N118+N122+N126+N130+N135+N139+N143+N147+N151+N155+N159+N163+N167+N171+N175+N179+N183+N187+N191+N195+N199+N203+N207+N211+N215+N219+N223+N227+N231+N235+N239+N243+N247+N251+N255+N259+N263+N267+N271+N275+N279+N283+N287+N291+N295+N299+N303+N307+N311+N315+N319+N323+N327+N331+N335+N339+N343+N347+N351+N355+N359+N363+N367+N371+N375+N379+N383+N387+N391+N395+N399+N403+N407+N411+N415+N419+N423+N427+N431+N435+N439+N443+N447+N451+N455+N459+N463+N467+N471+N475+N479+N483+N487+N491+N495+N499+N503+N507+N511+N515+N519+N523+N527+N531+N535+N539+N543+N547+N551+N555+N559+N563+N567+N571+N575+N579+N583+N587+N591+N595+N599+N603+N607+N611+N615+N619+N623+N627+N631+N635+N639+N643+N647+N651+N655+N659+N663+N667+N671+N675+N679+N683+N687+N691+N695+N699+N703+N707+N711+N715+N719+N723+N727</f>
        <v>14386000</v>
      </c>
      <c r="O731" s="94">
        <f>G731+I731+K731+M731</f>
        <v>48</v>
      </c>
      <c r="P731" s="76">
        <f t="shared" si="738"/>
        <v>16606140</v>
      </c>
      <c r="Q731" s="93">
        <f t="shared" si="739"/>
        <v>85</v>
      </c>
      <c r="R731" s="96">
        <f t="shared" si="739"/>
        <v>10292736</v>
      </c>
      <c r="S731" s="96">
        <f t="shared" si="739"/>
        <v>1097</v>
      </c>
      <c r="T731" s="94">
        <f t="shared" si="739"/>
        <v>12535843</v>
      </c>
      <c r="U731" s="96">
        <f t="shared" si="739"/>
        <v>2</v>
      </c>
      <c r="V731" s="96">
        <f t="shared" ref="V731:AB731" si="745">V14+V18+V22+V26+V30+V34+V38+V42+V46+V50+V54+V58+V62+V66+V70+V74+V78+V82+V86+V90+V94+V98+V102+V106+V110+V114+V118+V122+V126+V130+V135+V139+V143+V147+V151+V155+V159+V163+V167+V171+V175+V179+V183+V187+V191+V195+V199+V203+V207+V211+V215+V219+V223+V227+V231+V235+V239+V243+V247+V251+V255+V259+V263+V267+V271+V275+V279+V283+V287+V291+V295+V299+V303+V307+V311+V315+V319+V323+V327+V331+V335+V339+V343+V347+V351+V355+V359+V363+V367+V371+V375+V379+V383+V387+V391+V395+V399+V403+V407+V411+V415+V419+V423+V427+V431+V435+V439+V443+V447+V451+V455+V459+V463+V467+V471+V475+V479+V483+V487+V491+V495+V499+V503+V507+V511+V515+V519+V523+V527+V531+V535+V539+V543+V547+V551+V555+V559+V563+V567+V571+V575+V579+V583+V587+V591+V595+V599+V603+V607+V611+V615+V619+V623+V627+V631+V635+V639+V643+V647+V651+V655+V659+V663+V667+V671+V675+V679+V683+V687+V691+V695+V699+V703+V707+V711+V715+V719+V723+V727</f>
        <v>37136880</v>
      </c>
      <c r="W731" s="96">
        <f t="shared" si="745"/>
        <v>0</v>
      </c>
      <c r="X731" s="94">
        <f t="shared" si="745"/>
        <v>0</v>
      </c>
      <c r="Y731" s="94">
        <f t="shared" si="745"/>
        <v>0</v>
      </c>
      <c r="Z731" s="94">
        <f t="shared" si="745"/>
        <v>0</v>
      </c>
      <c r="AA731" s="94">
        <f t="shared" si="745"/>
        <v>20</v>
      </c>
      <c r="AB731" s="94">
        <f t="shared" si="745"/>
        <v>41373653</v>
      </c>
      <c r="AC731" s="75">
        <f t="shared" si="741"/>
        <v>1204</v>
      </c>
      <c r="AD731" s="78">
        <f t="shared" si="741"/>
        <v>101339112</v>
      </c>
      <c r="AE731" s="74">
        <f t="shared" si="742"/>
        <v>1252</v>
      </c>
      <c r="AF731" s="75">
        <f t="shared" si="742"/>
        <v>117945252</v>
      </c>
      <c r="AG731" s="386">
        <f>AG14+AG18+AG22+AG26+AG30+AG34+AG38+AG42+AG46+AG50+AG54+AG58+AG62+AG66+AG70+AG74+AG78+AG82+AG86+AG90+AG94+AG98+AG102+AG106+AG110+AG114+AG118+AG122+AG126+AG130+AG135+AG139+AG143+AG147+AG151+AG155+AG159+AG163+AG167+AG171+AG175+AG179+AG183+AG187+AG191+AG195+AG199+AG203+AG207+AG211+AG215+AG219+AG223+AG227+AG231+AG235+AG239+AG243+AG247+AG251+AG255+AG259+AG263+AG267+AG271+AG275+AG279+AG283+AG287+AG291+AG295+AG299+AG303+AG307+AG311+AG315+AG319+AG323+AG327+AG331+AG335+AG339+AG343+AG347+AG351+AG355+AG359+AG363+AG367+AG371+AG375+AG379+AG383+AG387+AG391+AG395+AG399+AG403+AG407+AG411+AG415+AG419+AG423+AG427+AG431+AG435+AG439+AG443+AG447+AG451+AG455+AG459+AG463+AG467+AG471+AG475+AG479+AG483+AG487+AG491+AG495+AG499+AG503+AG507+AG511+AG515+AG519+AG523+AG527+AG531+AG535+AG539+AG543+AG547+AG551+AG555+AG559+AG563+AG567+AG571+AG575+AG579+AG583+AG587+AG591+AG595+AG599+AG603+AG607+AG611+AG615+AG619+AG623+AG627+AG631+AG635+AG639+AG643+AG647+AG651+AG655+AG659+AG663+AG667+AG671+AG675+AG679+AG683+AG687+AG691+AG695+AG699+AG703+AG707+AG711+AG715+AG719+AG723+AG727</f>
        <v>1149</v>
      </c>
      <c r="AH731" s="387">
        <f t="shared" ref="AH731" si="746">AH14+AH18+AH22+AH26+AH30+AH34+AH38+AH42+AH46+AH50+AH54+AH58+AH62+AH66+AH70+AH74+AH78+AH82+AH86+AH90+AH94+AH98+AH102+AH106+AH110+AH114+AH118+AH122+AH126+AH130+AH135+AH139+AH143+AH147+AH151+AH155+AH159+AH163+AH167+AH171+AH175+AH179+AH183+AH187+AH191+AH195+AH199+AH203+AH207+AH211+AH215+AH219+AH223+AH227+AH231+AH235+AH239+AH243+AH247+AH251+AH255+AH259+AH263+AH267+AH271+AH275+AH279+AH283+AH287+AH291+AH295+AH299+AH303+AH307+AH311+AH315+AH319+AH323+AH327+AH331+AH335+AH339+AH343+AH347+AH351+AH355+AH359+AH363+AH367+AH371+AH375+AH379+AH383+AH387+AH391+AH395+AH399+AH403+AH407+AH411+AH415+AH419+AH423+AH427+AH431+AH435+AH439+AH443+AH447+AH451+AH455+AH459+AH463+AH467+AH471+AH475+AH479+AH483+AH487+AH491+AH495+AH499+AH503+AH507+AH511+AH515+AH519+AH523+AH527+AH531+AH535+AH539+AH543+AH547+AH551+AH555+AH559+AH563+AH567+AH571+AH575+AH579+AH583+AH587+AH591+AH595+AH599+AH603+AH607+AH611+AH615+AH619+AH623+AH627+AH631+AH635+AH639+AH643+AH647+AH651+AH655+AH659+AH663+AH667+AH671+AH675+AH679+AH683+AH687+AH691+AH695+AH699+AH703+AH707+AH711+AH715+AH719+AH723+AH727</f>
        <v>61338477</v>
      </c>
    </row>
    <row r="732" spans="2:34" ht="24" customHeight="1" thickBot="1" x14ac:dyDescent="0.2">
      <c r="B732" s="516"/>
      <c r="C732" s="517"/>
      <c r="D732" s="517"/>
      <c r="E732" s="517"/>
      <c r="F732" s="26" t="s">
        <v>15</v>
      </c>
      <c r="G732" s="367">
        <f>SUM(G729:G731)</f>
        <v>299</v>
      </c>
      <c r="H732" s="29">
        <f t="shared" ref="H732:AH732" si="747">SUM(H729:H731)</f>
        <v>16421934</v>
      </c>
      <c r="I732" s="29">
        <f t="shared" si="747"/>
        <v>3516</v>
      </c>
      <c r="J732" s="29">
        <f t="shared" si="747"/>
        <v>41519867</v>
      </c>
      <c r="K732" s="29">
        <f t="shared" si="747"/>
        <v>504</v>
      </c>
      <c r="L732" s="29">
        <f t="shared" si="747"/>
        <v>91280295</v>
      </c>
      <c r="M732" s="29">
        <f t="shared" si="747"/>
        <v>132</v>
      </c>
      <c r="N732" s="29">
        <f t="shared" si="747"/>
        <v>26278913</v>
      </c>
      <c r="O732" s="29">
        <f>SUM(O729:O731)</f>
        <v>4451</v>
      </c>
      <c r="P732" s="81">
        <f t="shared" si="747"/>
        <v>175501009</v>
      </c>
      <c r="Q732" s="31">
        <f t="shared" si="747"/>
        <v>951</v>
      </c>
      <c r="R732" s="29">
        <f t="shared" si="747"/>
        <v>118222520</v>
      </c>
      <c r="S732" s="29">
        <f t="shared" si="747"/>
        <v>1711</v>
      </c>
      <c r="T732" s="29">
        <f t="shared" si="747"/>
        <v>104902940</v>
      </c>
      <c r="U732" s="29">
        <f t="shared" si="747"/>
        <v>554</v>
      </c>
      <c r="V732" s="29">
        <f t="shared" si="747"/>
        <v>306125749</v>
      </c>
      <c r="W732" s="29">
        <f t="shared" si="747"/>
        <v>22</v>
      </c>
      <c r="X732" s="29">
        <f t="shared" si="747"/>
        <v>3778452</v>
      </c>
      <c r="Y732" s="29">
        <f t="shared" si="747"/>
        <v>0</v>
      </c>
      <c r="Z732" s="29">
        <f t="shared" si="747"/>
        <v>0</v>
      </c>
      <c r="AA732" s="29">
        <f t="shared" si="747"/>
        <v>514</v>
      </c>
      <c r="AB732" s="29">
        <f t="shared" si="747"/>
        <v>169418486</v>
      </c>
      <c r="AC732" s="29">
        <f t="shared" si="747"/>
        <v>3752</v>
      </c>
      <c r="AD732" s="82">
        <f t="shared" si="747"/>
        <v>702448147</v>
      </c>
      <c r="AE732" s="27">
        <f t="shared" si="747"/>
        <v>8203</v>
      </c>
      <c r="AF732" s="29">
        <f t="shared" si="747"/>
        <v>877949156</v>
      </c>
      <c r="AG732" s="29">
        <f t="shared" si="747"/>
        <v>6554</v>
      </c>
      <c r="AH732" s="81">
        <f t="shared" si="747"/>
        <v>653227583</v>
      </c>
    </row>
    <row r="733" spans="2:34" ht="24" customHeight="1" x14ac:dyDescent="0.15">
      <c r="B733" s="421" t="s">
        <v>291</v>
      </c>
      <c r="C733" s="422"/>
      <c r="D733" s="422"/>
      <c r="E733" s="423"/>
      <c r="F733" s="64" t="s">
        <v>292</v>
      </c>
      <c r="G733" s="25">
        <v>56</v>
      </c>
      <c r="H733" s="21">
        <v>110352</v>
      </c>
      <c r="I733" s="20"/>
      <c r="J733" s="20"/>
      <c r="K733" s="20"/>
      <c r="L733" s="20"/>
      <c r="M733" s="20">
        <v>1</v>
      </c>
      <c r="N733" s="21">
        <v>12960</v>
      </c>
      <c r="O733" s="20">
        <f>G733+I733+K733+M733</f>
        <v>57</v>
      </c>
      <c r="P733" s="22">
        <f>H733+J733+L733+N733</f>
        <v>123312</v>
      </c>
      <c r="Q733" s="23">
        <v>20</v>
      </c>
      <c r="R733" s="21">
        <v>2951661</v>
      </c>
      <c r="S733" s="20"/>
      <c r="T733" s="20"/>
      <c r="U733" s="20"/>
      <c r="V733" s="20"/>
      <c r="W733" s="20"/>
      <c r="X733" s="20"/>
      <c r="Y733" s="20"/>
      <c r="Z733" s="20"/>
      <c r="AA733" s="20"/>
      <c r="AB733" s="20"/>
      <c r="AC733" s="20">
        <f>Q733+S733+U733+W733+Y733+AA733</f>
        <v>20</v>
      </c>
      <c r="AD733" s="24">
        <f>R733+T733+V733+X733+Z733+AB733</f>
        <v>2951661</v>
      </c>
      <c r="AE733" s="25">
        <f>O733+AC733</f>
        <v>77</v>
      </c>
      <c r="AF733" s="21">
        <f>P733+AD733</f>
        <v>3074973</v>
      </c>
      <c r="AG733" s="20"/>
      <c r="AH733" s="65"/>
    </row>
    <row r="734" spans="2:34" ht="24" customHeight="1" x14ac:dyDescent="0.15">
      <c r="B734" s="415"/>
      <c r="C734" s="416"/>
      <c r="D734" s="416"/>
      <c r="E734" s="417"/>
      <c r="F734" s="67" t="s">
        <v>5</v>
      </c>
      <c r="G734" s="68"/>
      <c r="H734" s="235"/>
      <c r="I734" s="69"/>
      <c r="J734" s="69"/>
      <c r="K734" s="69"/>
      <c r="L734" s="69"/>
      <c r="M734" s="69"/>
      <c r="N734" s="69"/>
      <c r="O734" s="69">
        <f>G734+I734+K734+M734</f>
        <v>0</v>
      </c>
      <c r="P734" s="236">
        <f t="shared" ref="P734:P735" si="748">H734+J734+L734+N734</f>
        <v>0</v>
      </c>
      <c r="Q734" s="71"/>
      <c r="R734" s="69"/>
      <c r="S734" s="69"/>
      <c r="T734" s="69"/>
      <c r="U734" s="69"/>
      <c r="V734" s="69"/>
      <c r="W734" s="69"/>
      <c r="X734" s="69"/>
      <c r="Y734" s="69"/>
      <c r="Z734" s="69"/>
      <c r="AA734" s="69"/>
      <c r="AB734" s="69"/>
      <c r="AC734" s="69">
        <f t="shared" ref="AC734:AD735" si="749">Q734+S734+U734+W734+Y734+AA734</f>
        <v>0</v>
      </c>
      <c r="AD734" s="242">
        <f t="shared" si="749"/>
        <v>0</v>
      </c>
      <c r="AE734" s="68">
        <f t="shared" ref="AE734:AF735" si="750">O734+AC734</f>
        <v>0</v>
      </c>
      <c r="AF734" s="235">
        <f t="shared" si="750"/>
        <v>0</v>
      </c>
      <c r="AG734" s="69"/>
      <c r="AH734" s="70"/>
    </row>
    <row r="735" spans="2:34" ht="24" customHeight="1" x14ac:dyDescent="0.15">
      <c r="B735" s="415"/>
      <c r="C735" s="416"/>
      <c r="D735" s="416"/>
      <c r="E735" s="417"/>
      <c r="F735" s="73" t="s">
        <v>9</v>
      </c>
      <c r="G735" s="74"/>
      <c r="H735" s="243"/>
      <c r="I735" s="75"/>
      <c r="J735" s="75"/>
      <c r="K735" s="75"/>
      <c r="L735" s="75"/>
      <c r="M735" s="75"/>
      <c r="N735" s="75"/>
      <c r="O735" s="75">
        <f>G735+I735+K735+M735</f>
        <v>0</v>
      </c>
      <c r="P735" s="244">
        <f t="shared" si="748"/>
        <v>0</v>
      </c>
      <c r="Q735" s="77"/>
      <c r="R735" s="75"/>
      <c r="S735" s="75"/>
      <c r="T735" s="75"/>
      <c r="U735" s="75"/>
      <c r="V735" s="75"/>
      <c r="W735" s="75"/>
      <c r="X735" s="75"/>
      <c r="Y735" s="75"/>
      <c r="Z735" s="75"/>
      <c r="AA735" s="75"/>
      <c r="AB735" s="75"/>
      <c r="AC735" s="75">
        <f t="shared" si="749"/>
        <v>0</v>
      </c>
      <c r="AD735" s="245">
        <f t="shared" si="749"/>
        <v>0</v>
      </c>
      <c r="AE735" s="74">
        <f t="shared" si="750"/>
        <v>0</v>
      </c>
      <c r="AF735" s="243">
        <f t="shared" si="750"/>
        <v>0</v>
      </c>
      <c r="AG735" s="79"/>
      <c r="AH735" s="118"/>
    </row>
    <row r="736" spans="2:34" ht="24" customHeight="1" thickBot="1" x14ac:dyDescent="0.2">
      <c r="B736" s="415"/>
      <c r="C736" s="416"/>
      <c r="D736" s="416"/>
      <c r="E736" s="417"/>
      <c r="F736" s="159" t="s">
        <v>15</v>
      </c>
      <c r="G736" s="160">
        <f>SUM(G733:G735)</f>
        <v>56</v>
      </c>
      <c r="H736" s="237">
        <f t="shared" ref="H736:AH736" si="751">SUM(H733:H735)</f>
        <v>110352</v>
      </c>
      <c r="I736" s="161">
        <f t="shared" si="751"/>
        <v>0</v>
      </c>
      <c r="J736" s="161">
        <f t="shared" si="751"/>
        <v>0</v>
      </c>
      <c r="K736" s="161">
        <f t="shared" si="751"/>
        <v>0</v>
      </c>
      <c r="L736" s="161">
        <f t="shared" si="751"/>
        <v>0</v>
      </c>
      <c r="M736" s="161">
        <f t="shared" si="751"/>
        <v>1</v>
      </c>
      <c r="N736" s="161">
        <f t="shared" si="751"/>
        <v>12960</v>
      </c>
      <c r="O736" s="161">
        <f t="shared" si="751"/>
        <v>57</v>
      </c>
      <c r="P736" s="238">
        <f t="shared" si="751"/>
        <v>123312</v>
      </c>
      <c r="Q736" s="163">
        <f t="shared" si="751"/>
        <v>20</v>
      </c>
      <c r="R736" s="237">
        <f t="shared" si="751"/>
        <v>2951661</v>
      </c>
      <c r="S736" s="161">
        <f t="shared" si="751"/>
        <v>0</v>
      </c>
      <c r="T736" s="161">
        <f t="shared" si="751"/>
        <v>0</v>
      </c>
      <c r="U736" s="161">
        <f t="shared" si="751"/>
        <v>0</v>
      </c>
      <c r="V736" s="161">
        <f t="shared" si="751"/>
        <v>0</v>
      </c>
      <c r="W736" s="161">
        <f t="shared" si="751"/>
        <v>0</v>
      </c>
      <c r="X736" s="161">
        <f t="shared" si="751"/>
        <v>0</v>
      </c>
      <c r="Y736" s="161">
        <f t="shared" si="751"/>
        <v>0</v>
      </c>
      <c r="Z736" s="161">
        <f t="shared" si="751"/>
        <v>0</v>
      </c>
      <c r="AA736" s="161">
        <f t="shared" si="751"/>
        <v>0</v>
      </c>
      <c r="AB736" s="161">
        <f t="shared" si="751"/>
        <v>0</v>
      </c>
      <c r="AC736" s="161">
        <f t="shared" si="751"/>
        <v>20</v>
      </c>
      <c r="AD736" s="246">
        <f t="shared" si="751"/>
        <v>2951661</v>
      </c>
      <c r="AE736" s="160">
        <f t="shared" si="751"/>
        <v>77</v>
      </c>
      <c r="AF736" s="237">
        <f t="shared" si="751"/>
        <v>3074973</v>
      </c>
      <c r="AG736" s="161">
        <f t="shared" si="751"/>
        <v>0</v>
      </c>
      <c r="AH736" s="162">
        <f t="shared" si="751"/>
        <v>0</v>
      </c>
    </row>
    <row r="737" spans="2:34" ht="24" customHeight="1" x14ac:dyDescent="0.15">
      <c r="B737" s="424" t="s">
        <v>293</v>
      </c>
      <c r="C737" s="425"/>
      <c r="D737" s="425"/>
      <c r="E737" s="425"/>
      <c r="F737" s="64" t="s">
        <v>285</v>
      </c>
      <c r="G737" s="25"/>
      <c r="H737" s="20"/>
      <c r="I737" s="20">
        <v>1</v>
      </c>
      <c r="J737" s="21">
        <v>7208</v>
      </c>
      <c r="K737" s="20">
        <v>2</v>
      </c>
      <c r="L737" s="329">
        <v>197640</v>
      </c>
      <c r="M737" s="20"/>
      <c r="N737" s="20"/>
      <c r="O737" s="20">
        <f>G737+I737+K737+M737</f>
        <v>3</v>
      </c>
      <c r="P737" s="22">
        <f>H737+J737+L737+N737</f>
        <v>204848</v>
      </c>
      <c r="Q737" s="23">
        <v>2</v>
      </c>
      <c r="R737" s="329">
        <v>138240</v>
      </c>
      <c r="S737" s="20"/>
      <c r="T737" s="20"/>
      <c r="U737" s="20"/>
      <c r="V737" s="20"/>
      <c r="W737" s="20"/>
      <c r="X737" s="20"/>
      <c r="Y737" s="20"/>
      <c r="Z737" s="20"/>
      <c r="AA737" s="20"/>
      <c r="AB737" s="20"/>
      <c r="AC737" s="20">
        <f>Q737+S737+U737+W737+Y737+AA737</f>
        <v>2</v>
      </c>
      <c r="AD737" s="24">
        <f>R737+T737+V737+X737+Z737+AB737</f>
        <v>138240</v>
      </c>
      <c r="AE737" s="25">
        <f>O737+AC737</f>
        <v>5</v>
      </c>
      <c r="AF737" s="21">
        <f>P737+AD737</f>
        <v>343088</v>
      </c>
      <c r="AG737" s="20">
        <v>5</v>
      </c>
      <c r="AH737" s="22">
        <v>343088</v>
      </c>
    </row>
    <row r="738" spans="2:34" ht="24" customHeight="1" x14ac:dyDescent="0.15">
      <c r="B738" s="415"/>
      <c r="C738" s="416"/>
      <c r="D738" s="416"/>
      <c r="E738" s="416"/>
      <c r="F738" s="67" t="s">
        <v>286</v>
      </c>
      <c r="G738" s="68"/>
      <c r="H738" s="69"/>
      <c r="I738" s="69"/>
      <c r="J738" s="69"/>
      <c r="K738" s="69"/>
      <c r="L738" s="69"/>
      <c r="M738" s="69"/>
      <c r="N738" s="69"/>
      <c r="O738" s="69">
        <f>G738+I738+K738+M738</f>
        <v>0</v>
      </c>
      <c r="P738" s="70">
        <f t="shared" ref="P738:P739" si="752">H738+J738+L738+N738</f>
        <v>0</v>
      </c>
      <c r="Q738" s="71"/>
      <c r="R738" s="69"/>
      <c r="S738" s="69"/>
      <c r="T738" s="69"/>
      <c r="U738" s="69"/>
      <c r="V738" s="69"/>
      <c r="W738" s="69"/>
      <c r="X738" s="69"/>
      <c r="Y738" s="69"/>
      <c r="Z738" s="69"/>
      <c r="AA738" s="69"/>
      <c r="AB738" s="69"/>
      <c r="AC738" s="69">
        <f t="shared" ref="AC738:AD739" si="753">Q738+S738+U738+W738+Y738+AA738</f>
        <v>0</v>
      </c>
      <c r="AD738" s="72">
        <f t="shared" si="753"/>
        <v>0</v>
      </c>
      <c r="AE738" s="68">
        <f t="shared" ref="AE738:AF739" si="754">O738+AC738</f>
        <v>0</v>
      </c>
      <c r="AF738" s="69">
        <f t="shared" si="754"/>
        <v>0</v>
      </c>
      <c r="AG738" s="69"/>
      <c r="AH738" s="70"/>
    </row>
    <row r="739" spans="2:34" ht="24" customHeight="1" x14ac:dyDescent="0.15">
      <c r="B739" s="415"/>
      <c r="C739" s="416"/>
      <c r="D739" s="416"/>
      <c r="E739" s="416"/>
      <c r="F739" s="73" t="s">
        <v>9</v>
      </c>
      <c r="G739" s="74"/>
      <c r="H739" s="75"/>
      <c r="I739" s="75"/>
      <c r="J739" s="75"/>
      <c r="K739" s="75"/>
      <c r="L739" s="75"/>
      <c r="M739" s="75"/>
      <c r="N739" s="75"/>
      <c r="O739" s="75">
        <f>G739+I739+K739+M739</f>
        <v>0</v>
      </c>
      <c r="P739" s="76">
        <f t="shared" si="752"/>
        <v>0</v>
      </c>
      <c r="Q739" s="77"/>
      <c r="R739" s="75"/>
      <c r="S739" s="75"/>
      <c r="T739" s="75"/>
      <c r="U739" s="75"/>
      <c r="V739" s="75"/>
      <c r="W739" s="75"/>
      <c r="X739" s="75"/>
      <c r="Y739" s="75"/>
      <c r="Z739" s="75"/>
      <c r="AA739" s="75"/>
      <c r="AB739" s="75"/>
      <c r="AC739" s="75">
        <f t="shared" si="753"/>
        <v>0</v>
      </c>
      <c r="AD739" s="78">
        <f t="shared" si="753"/>
        <v>0</v>
      </c>
      <c r="AE739" s="74">
        <f t="shared" si="754"/>
        <v>0</v>
      </c>
      <c r="AF739" s="75">
        <f t="shared" si="754"/>
        <v>0</v>
      </c>
      <c r="AG739" s="79"/>
      <c r="AH739" s="118"/>
    </row>
    <row r="740" spans="2:34" ht="24" customHeight="1" thickBot="1" x14ac:dyDescent="0.2">
      <c r="B740" s="415"/>
      <c r="C740" s="416"/>
      <c r="D740" s="416"/>
      <c r="E740" s="416"/>
      <c r="F740" s="159" t="s">
        <v>15</v>
      </c>
      <c r="G740" s="160">
        <f>SUM(G737:G739)</f>
        <v>0</v>
      </c>
      <c r="H740" s="161">
        <f t="shared" ref="H740:AH740" si="755">SUM(H737:H739)</f>
        <v>0</v>
      </c>
      <c r="I740" s="161">
        <f t="shared" si="755"/>
        <v>1</v>
      </c>
      <c r="J740" s="237">
        <f t="shared" si="755"/>
        <v>7208</v>
      </c>
      <c r="K740" s="161">
        <f t="shared" si="755"/>
        <v>2</v>
      </c>
      <c r="L740" s="237">
        <f t="shared" si="755"/>
        <v>197640</v>
      </c>
      <c r="M740" s="161">
        <f t="shared" si="755"/>
        <v>0</v>
      </c>
      <c r="N740" s="161">
        <f t="shared" si="755"/>
        <v>0</v>
      </c>
      <c r="O740" s="161">
        <f t="shared" si="755"/>
        <v>3</v>
      </c>
      <c r="P740" s="238">
        <f t="shared" si="755"/>
        <v>204848</v>
      </c>
      <c r="Q740" s="163">
        <f t="shared" si="755"/>
        <v>2</v>
      </c>
      <c r="R740" s="237">
        <f t="shared" si="755"/>
        <v>138240</v>
      </c>
      <c r="S740" s="161">
        <f t="shared" si="755"/>
        <v>0</v>
      </c>
      <c r="T740" s="161">
        <f t="shared" si="755"/>
        <v>0</v>
      </c>
      <c r="U740" s="161">
        <f t="shared" si="755"/>
        <v>0</v>
      </c>
      <c r="V740" s="161">
        <f t="shared" si="755"/>
        <v>0</v>
      </c>
      <c r="W740" s="161">
        <f t="shared" si="755"/>
        <v>0</v>
      </c>
      <c r="X740" s="161">
        <f t="shared" si="755"/>
        <v>0</v>
      </c>
      <c r="Y740" s="161">
        <f t="shared" si="755"/>
        <v>0</v>
      </c>
      <c r="Z740" s="161">
        <f t="shared" si="755"/>
        <v>0</v>
      </c>
      <c r="AA740" s="161">
        <f t="shared" si="755"/>
        <v>0</v>
      </c>
      <c r="AB740" s="161">
        <f t="shared" si="755"/>
        <v>0</v>
      </c>
      <c r="AC740" s="161">
        <f t="shared" si="755"/>
        <v>2</v>
      </c>
      <c r="AD740" s="246">
        <f t="shared" si="755"/>
        <v>138240</v>
      </c>
      <c r="AE740" s="160">
        <f t="shared" si="755"/>
        <v>5</v>
      </c>
      <c r="AF740" s="237">
        <f t="shared" si="755"/>
        <v>343088</v>
      </c>
      <c r="AG740" s="161">
        <f t="shared" si="755"/>
        <v>5</v>
      </c>
      <c r="AH740" s="238">
        <f t="shared" si="755"/>
        <v>343088</v>
      </c>
    </row>
    <row r="741" spans="2:34" ht="24" customHeight="1" x14ac:dyDescent="0.15">
      <c r="B741" s="415" t="s">
        <v>294</v>
      </c>
      <c r="C741" s="416"/>
      <c r="D741" s="416"/>
      <c r="E741" s="417"/>
      <c r="F741" s="64" t="s">
        <v>285</v>
      </c>
      <c r="G741" s="25"/>
      <c r="H741" s="20"/>
      <c r="I741" s="20"/>
      <c r="J741" s="20"/>
      <c r="K741" s="20"/>
      <c r="L741" s="20"/>
      <c r="M741" s="20"/>
      <c r="N741" s="20"/>
      <c r="O741" s="20">
        <f>G741+I741+K741+M741</f>
        <v>0</v>
      </c>
      <c r="P741" s="65">
        <f>H741+J741+L741+N741</f>
        <v>0</v>
      </c>
      <c r="Q741" s="23"/>
      <c r="R741" s="20"/>
      <c r="S741" s="20"/>
      <c r="T741" s="20"/>
      <c r="U741" s="20"/>
      <c r="V741" s="20"/>
      <c r="W741" s="20"/>
      <c r="X741" s="20"/>
      <c r="Y741" s="20"/>
      <c r="Z741" s="20"/>
      <c r="AA741" s="20"/>
      <c r="AB741" s="20"/>
      <c r="AC741" s="20">
        <f>Q741+S741+U741+W741+Y741+AA741</f>
        <v>0</v>
      </c>
      <c r="AD741" s="66">
        <f>R741+T741+V741+X741+Z741+AB741</f>
        <v>0</v>
      </c>
      <c r="AE741" s="25">
        <f>O741+AC741</f>
        <v>0</v>
      </c>
      <c r="AF741" s="20">
        <f>P741+AD741</f>
        <v>0</v>
      </c>
      <c r="AG741" s="20"/>
      <c r="AH741" s="65"/>
    </row>
    <row r="742" spans="2:34" ht="24" customHeight="1" x14ac:dyDescent="0.15">
      <c r="B742" s="415"/>
      <c r="C742" s="416"/>
      <c r="D742" s="416"/>
      <c r="E742" s="417"/>
      <c r="F742" s="67" t="s">
        <v>286</v>
      </c>
      <c r="G742" s="68"/>
      <c r="H742" s="69"/>
      <c r="I742" s="69"/>
      <c r="J742" s="69"/>
      <c r="K742" s="69"/>
      <c r="L742" s="69"/>
      <c r="M742" s="69"/>
      <c r="N742" s="69"/>
      <c r="O742" s="69">
        <f>G742+I742+K742+M742</f>
        <v>0</v>
      </c>
      <c r="P742" s="70">
        <f t="shared" ref="P742:P743" si="756">H742+J742+L742+N742</f>
        <v>0</v>
      </c>
      <c r="Q742" s="71"/>
      <c r="R742" s="69"/>
      <c r="S742" s="69"/>
      <c r="T742" s="69"/>
      <c r="U742" s="69"/>
      <c r="V742" s="69"/>
      <c r="W742" s="69"/>
      <c r="X742" s="69"/>
      <c r="Y742" s="69"/>
      <c r="Z742" s="69"/>
      <c r="AA742" s="69"/>
      <c r="AB742" s="69"/>
      <c r="AC742" s="69">
        <f t="shared" ref="AC742:AD743" si="757">Q742+S742+U742+W742+Y742+AA742</f>
        <v>0</v>
      </c>
      <c r="AD742" s="72">
        <f t="shared" si="757"/>
        <v>0</v>
      </c>
      <c r="AE742" s="68">
        <f t="shared" ref="AE742:AF743" si="758">O742+AC742</f>
        <v>0</v>
      </c>
      <c r="AF742" s="69">
        <f t="shared" si="758"/>
        <v>0</v>
      </c>
      <c r="AG742" s="69"/>
      <c r="AH742" s="70"/>
    </row>
    <row r="743" spans="2:34" ht="24" customHeight="1" x14ac:dyDescent="0.15">
      <c r="B743" s="415"/>
      <c r="C743" s="416"/>
      <c r="D743" s="416"/>
      <c r="E743" s="417"/>
      <c r="F743" s="73" t="s">
        <v>9</v>
      </c>
      <c r="G743" s="74"/>
      <c r="H743" s="75"/>
      <c r="I743" s="75"/>
      <c r="J743" s="75"/>
      <c r="K743" s="75"/>
      <c r="L743" s="75"/>
      <c r="M743" s="75"/>
      <c r="N743" s="75"/>
      <c r="O743" s="75">
        <f>G743+I743+K743+M743</f>
        <v>0</v>
      </c>
      <c r="P743" s="76">
        <f t="shared" si="756"/>
        <v>0</v>
      </c>
      <c r="Q743" s="77"/>
      <c r="R743" s="75"/>
      <c r="S743" s="75"/>
      <c r="T743" s="75"/>
      <c r="U743" s="75"/>
      <c r="V743" s="75"/>
      <c r="W743" s="75"/>
      <c r="X743" s="75"/>
      <c r="Y743" s="75"/>
      <c r="Z743" s="75"/>
      <c r="AA743" s="75"/>
      <c r="AB743" s="75"/>
      <c r="AC743" s="75">
        <f t="shared" si="757"/>
        <v>0</v>
      </c>
      <c r="AD743" s="78">
        <f t="shared" si="757"/>
        <v>0</v>
      </c>
      <c r="AE743" s="74">
        <f t="shared" si="758"/>
        <v>0</v>
      </c>
      <c r="AF743" s="75">
        <f t="shared" si="758"/>
        <v>0</v>
      </c>
      <c r="AG743" s="79"/>
      <c r="AH743" s="118"/>
    </row>
    <row r="744" spans="2:34" ht="24" customHeight="1" thickBot="1" x14ac:dyDescent="0.2">
      <c r="B744" s="415"/>
      <c r="C744" s="416"/>
      <c r="D744" s="416"/>
      <c r="E744" s="417"/>
      <c r="F744" s="112" t="s">
        <v>15</v>
      </c>
      <c r="G744" s="255">
        <f>SUM(G741:G743)</f>
        <v>0</v>
      </c>
      <c r="H744" s="256">
        <f t="shared" ref="H744:AH744" si="759">SUM(H741:H743)</f>
        <v>0</v>
      </c>
      <c r="I744" s="256">
        <f t="shared" si="759"/>
        <v>0</v>
      </c>
      <c r="J744" s="256">
        <f t="shared" si="759"/>
        <v>0</v>
      </c>
      <c r="K744" s="256">
        <f t="shared" si="759"/>
        <v>0</v>
      </c>
      <c r="L744" s="256">
        <f t="shared" si="759"/>
        <v>0</v>
      </c>
      <c r="M744" s="256">
        <f t="shared" si="759"/>
        <v>0</v>
      </c>
      <c r="N744" s="256">
        <f t="shared" si="759"/>
        <v>0</v>
      </c>
      <c r="O744" s="256">
        <f t="shared" si="759"/>
        <v>0</v>
      </c>
      <c r="P744" s="257">
        <f t="shared" si="759"/>
        <v>0</v>
      </c>
      <c r="Q744" s="258">
        <f t="shared" si="759"/>
        <v>0</v>
      </c>
      <c r="R744" s="256">
        <f t="shared" si="759"/>
        <v>0</v>
      </c>
      <c r="S744" s="256">
        <f t="shared" si="759"/>
        <v>0</v>
      </c>
      <c r="T744" s="256">
        <f t="shared" si="759"/>
        <v>0</v>
      </c>
      <c r="U744" s="256">
        <f t="shared" si="759"/>
        <v>0</v>
      </c>
      <c r="V744" s="256">
        <f t="shared" si="759"/>
        <v>0</v>
      </c>
      <c r="W744" s="256">
        <f t="shared" si="759"/>
        <v>0</v>
      </c>
      <c r="X744" s="256">
        <f t="shared" si="759"/>
        <v>0</v>
      </c>
      <c r="Y744" s="256">
        <f t="shared" si="759"/>
        <v>0</v>
      </c>
      <c r="Z744" s="256">
        <f t="shared" si="759"/>
        <v>0</v>
      </c>
      <c r="AA744" s="256">
        <f t="shared" si="759"/>
        <v>0</v>
      </c>
      <c r="AB744" s="256">
        <f t="shared" si="759"/>
        <v>0</v>
      </c>
      <c r="AC744" s="256">
        <f t="shared" si="759"/>
        <v>0</v>
      </c>
      <c r="AD744" s="282">
        <f t="shared" si="759"/>
        <v>0</v>
      </c>
      <c r="AE744" s="255">
        <f t="shared" si="759"/>
        <v>0</v>
      </c>
      <c r="AF744" s="256">
        <f t="shared" si="759"/>
        <v>0</v>
      </c>
      <c r="AG744" s="256">
        <f t="shared" si="759"/>
        <v>0</v>
      </c>
      <c r="AH744" s="257">
        <f t="shared" si="759"/>
        <v>0</v>
      </c>
    </row>
    <row r="745" spans="2:34" ht="24" customHeight="1" x14ac:dyDescent="0.15">
      <c r="B745" s="424" t="s">
        <v>295</v>
      </c>
      <c r="C745" s="425"/>
      <c r="D745" s="425"/>
      <c r="E745" s="425"/>
      <c r="F745" s="64" t="s">
        <v>285</v>
      </c>
      <c r="G745" s="25">
        <v>15</v>
      </c>
      <c r="H745" s="294">
        <v>1430047</v>
      </c>
      <c r="I745" s="20"/>
      <c r="J745" s="20"/>
      <c r="K745" s="20"/>
      <c r="L745" s="20"/>
      <c r="M745" s="20"/>
      <c r="N745" s="20"/>
      <c r="O745" s="20">
        <f>G745+I745+K745+M745</f>
        <v>15</v>
      </c>
      <c r="P745" s="295">
        <f>H745+J745+L745+N745</f>
        <v>1430047</v>
      </c>
      <c r="Q745" s="23">
        <v>136</v>
      </c>
      <c r="R745" s="294">
        <v>8492859</v>
      </c>
      <c r="S745" s="20"/>
      <c r="T745" s="20"/>
      <c r="U745" s="20"/>
      <c r="V745" s="20"/>
      <c r="W745" s="20"/>
      <c r="X745" s="20"/>
      <c r="Y745" s="20"/>
      <c r="Z745" s="20"/>
      <c r="AA745" s="20">
        <v>2</v>
      </c>
      <c r="AB745" s="294">
        <v>1404</v>
      </c>
      <c r="AC745" s="20">
        <f>Q745+S745+U745+W745+Y745+AA745</f>
        <v>138</v>
      </c>
      <c r="AD745" s="297">
        <f>R745+T745+V745+X745+Z745+AB745</f>
        <v>8494263</v>
      </c>
      <c r="AE745" s="25">
        <f>O745+AC745</f>
        <v>153</v>
      </c>
      <c r="AF745" s="294">
        <f>P745+AD745</f>
        <v>9924310</v>
      </c>
      <c r="AG745" s="20">
        <v>153</v>
      </c>
      <c r="AH745" s="295">
        <v>9924310</v>
      </c>
    </row>
    <row r="746" spans="2:34" ht="24" customHeight="1" x14ac:dyDescent="0.15">
      <c r="B746" s="415"/>
      <c r="C746" s="416"/>
      <c r="D746" s="416"/>
      <c r="E746" s="416"/>
      <c r="F746" s="67" t="s">
        <v>5</v>
      </c>
      <c r="G746" s="68"/>
      <c r="H746" s="301"/>
      <c r="I746" s="69"/>
      <c r="J746" s="69"/>
      <c r="K746" s="69"/>
      <c r="L746" s="69"/>
      <c r="M746" s="69"/>
      <c r="N746" s="69"/>
      <c r="O746" s="69">
        <f>G746+I746+K746+M746</f>
        <v>0</v>
      </c>
      <c r="P746" s="302">
        <f t="shared" ref="P746:P747" si="760">H746+J746+L746+N746</f>
        <v>0</v>
      </c>
      <c r="Q746" s="71"/>
      <c r="R746" s="301"/>
      <c r="S746" s="69"/>
      <c r="T746" s="69"/>
      <c r="U746" s="69"/>
      <c r="V746" s="69"/>
      <c r="W746" s="69"/>
      <c r="X746" s="69"/>
      <c r="Y746" s="69"/>
      <c r="Z746" s="69"/>
      <c r="AA746" s="69"/>
      <c r="AB746" s="301"/>
      <c r="AC746" s="69">
        <f t="shared" ref="AC746:AD747" si="761">Q746+S746+U746+W746+Y746+AA746</f>
        <v>0</v>
      </c>
      <c r="AD746" s="304">
        <f t="shared" si="761"/>
        <v>0</v>
      </c>
      <c r="AE746" s="68">
        <f t="shared" ref="AE746:AF747" si="762">O746+AC746</f>
        <v>0</v>
      </c>
      <c r="AF746" s="301">
        <f t="shared" si="762"/>
        <v>0</v>
      </c>
      <c r="AG746" s="69"/>
      <c r="AH746" s="302"/>
    </row>
    <row r="747" spans="2:34" ht="24" customHeight="1" x14ac:dyDescent="0.15">
      <c r="B747" s="415"/>
      <c r="C747" s="416"/>
      <c r="D747" s="416"/>
      <c r="E747" s="416"/>
      <c r="F747" s="73" t="s">
        <v>9</v>
      </c>
      <c r="G747" s="74"/>
      <c r="H747" s="307"/>
      <c r="I747" s="75"/>
      <c r="J747" s="75"/>
      <c r="K747" s="75"/>
      <c r="L747" s="75"/>
      <c r="M747" s="75"/>
      <c r="N747" s="75"/>
      <c r="O747" s="75">
        <f>G747+I747+K747+M747</f>
        <v>0</v>
      </c>
      <c r="P747" s="308">
        <f t="shared" si="760"/>
        <v>0</v>
      </c>
      <c r="Q747" s="77"/>
      <c r="R747" s="307"/>
      <c r="S747" s="75"/>
      <c r="T747" s="75"/>
      <c r="U747" s="75"/>
      <c r="V747" s="75"/>
      <c r="W747" s="75"/>
      <c r="X747" s="75"/>
      <c r="Y747" s="75"/>
      <c r="Z747" s="75"/>
      <c r="AA747" s="75"/>
      <c r="AB747" s="307"/>
      <c r="AC747" s="75">
        <f t="shared" si="761"/>
        <v>0</v>
      </c>
      <c r="AD747" s="310">
        <f t="shared" si="761"/>
        <v>0</v>
      </c>
      <c r="AE747" s="74">
        <f t="shared" si="762"/>
        <v>0</v>
      </c>
      <c r="AF747" s="307">
        <f t="shared" si="762"/>
        <v>0</v>
      </c>
      <c r="AG747" s="79"/>
      <c r="AH747" s="312"/>
    </row>
    <row r="748" spans="2:34" ht="24" customHeight="1" thickBot="1" x14ac:dyDescent="0.2">
      <c r="B748" s="415"/>
      <c r="C748" s="416"/>
      <c r="D748" s="416"/>
      <c r="E748" s="416"/>
      <c r="F748" s="159" t="s">
        <v>15</v>
      </c>
      <c r="G748" s="160">
        <f>SUM(G745:G747)</f>
        <v>15</v>
      </c>
      <c r="H748" s="388">
        <f t="shared" ref="H748:AH748" si="763">SUM(H745:H747)</f>
        <v>1430047</v>
      </c>
      <c r="I748" s="161">
        <f t="shared" si="763"/>
        <v>0</v>
      </c>
      <c r="J748" s="161">
        <f t="shared" si="763"/>
        <v>0</v>
      </c>
      <c r="K748" s="161">
        <f t="shared" si="763"/>
        <v>0</v>
      </c>
      <c r="L748" s="161">
        <f t="shared" si="763"/>
        <v>0</v>
      </c>
      <c r="M748" s="161">
        <f t="shared" si="763"/>
        <v>0</v>
      </c>
      <c r="N748" s="161">
        <f t="shared" si="763"/>
        <v>0</v>
      </c>
      <c r="O748" s="161">
        <f t="shared" si="763"/>
        <v>15</v>
      </c>
      <c r="P748" s="389">
        <f t="shared" si="763"/>
        <v>1430047</v>
      </c>
      <c r="Q748" s="163">
        <f t="shared" si="763"/>
        <v>136</v>
      </c>
      <c r="R748" s="388">
        <f t="shared" si="763"/>
        <v>8492859</v>
      </c>
      <c r="S748" s="161">
        <f t="shared" si="763"/>
        <v>0</v>
      </c>
      <c r="T748" s="161">
        <f t="shared" si="763"/>
        <v>0</v>
      </c>
      <c r="U748" s="161">
        <f t="shared" si="763"/>
        <v>0</v>
      </c>
      <c r="V748" s="161">
        <f t="shared" si="763"/>
        <v>0</v>
      </c>
      <c r="W748" s="161">
        <f t="shared" si="763"/>
        <v>0</v>
      </c>
      <c r="X748" s="161">
        <f t="shared" si="763"/>
        <v>0</v>
      </c>
      <c r="Y748" s="161">
        <f t="shared" si="763"/>
        <v>0</v>
      </c>
      <c r="Z748" s="161">
        <f t="shared" si="763"/>
        <v>0</v>
      </c>
      <c r="AA748" s="161">
        <f t="shared" si="763"/>
        <v>2</v>
      </c>
      <c r="AB748" s="388">
        <f t="shared" si="763"/>
        <v>1404</v>
      </c>
      <c r="AC748" s="161">
        <f t="shared" si="763"/>
        <v>138</v>
      </c>
      <c r="AD748" s="390">
        <f t="shared" si="763"/>
        <v>8494263</v>
      </c>
      <c r="AE748" s="160">
        <f t="shared" si="763"/>
        <v>153</v>
      </c>
      <c r="AF748" s="388">
        <f t="shared" si="763"/>
        <v>9924310</v>
      </c>
      <c r="AG748" s="161">
        <f t="shared" si="763"/>
        <v>153</v>
      </c>
      <c r="AH748" s="389">
        <f t="shared" si="763"/>
        <v>9924310</v>
      </c>
    </row>
    <row r="749" spans="2:34" ht="24" customHeight="1" x14ac:dyDescent="0.15">
      <c r="B749" s="415" t="s">
        <v>287</v>
      </c>
      <c r="C749" s="418"/>
      <c r="D749" s="418"/>
      <c r="E749" s="418"/>
      <c r="F749" s="64" t="s">
        <v>288</v>
      </c>
      <c r="G749" s="391">
        <f>G733+G737+G741+G745</f>
        <v>71</v>
      </c>
      <c r="H749" s="66">
        <f t="shared" ref="H749:N749" si="764">H733+H737+H741+H745</f>
        <v>1540399</v>
      </c>
      <c r="I749" s="66">
        <f t="shared" si="764"/>
        <v>1</v>
      </c>
      <c r="J749" s="20">
        <f t="shared" si="764"/>
        <v>7208</v>
      </c>
      <c r="K749" s="392">
        <f t="shared" si="764"/>
        <v>2</v>
      </c>
      <c r="L749" s="66">
        <f t="shared" si="764"/>
        <v>197640</v>
      </c>
      <c r="M749" s="66">
        <f t="shared" si="764"/>
        <v>1</v>
      </c>
      <c r="N749" s="20">
        <f t="shared" si="764"/>
        <v>12960</v>
      </c>
      <c r="O749" s="20">
        <f>G749+I749+K749+M749</f>
        <v>75</v>
      </c>
      <c r="P749" s="65">
        <f>H749+J749+L749+N749</f>
        <v>1758207</v>
      </c>
      <c r="Q749" s="391">
        <f>Q733+Q737+Q741+Q745</f>
        <v>158</v>
      </c>
      <c r="R749" s="20">
        <f t="shared" ref="R749:AB749" si="765">R733+R737+R741+R745</f>
        <v>11582760</v>
      </c>
      <c r="S749" s="392">
        <f t="shared" si="765"/>
        <v>0</v>
      </c>
      <c r="T749" s="20">
        <f t="shared" si="765"/>
        <v>0</v>
      </c>
      <c r="U749" s="392">
        <f t="shared" si="765"/>
        <v>0</v>
      </c>
      <c r="V749" s="66">
        <f t="shared" si="765"/>
        <v>0</v>
      </c>
      <c r="W749" s="66">
        <f t="shared" si="765"/>
        <v>0</v>
      </c>
      <c r="X749" s="66">
        <f t="shared" si="765"/>
        <v>0</v>
      </c>
      <c r="Y749" s="20">
        <f t="shared" si="765"/>
        <v>0</v>
      </c>
      <c r="Z749" s="20">
        <f t="shared" si="765"/>
        <v>0</v>
      </c>
      <c r="AA749" s="392">
        <f t="shared" si="765"/>
        <v>2</v>
      </c>
      <c r="AB749" s="20">
        <f t="shared" si="765"/>
        <v>1404</v>
      </c>
      <c r="AC749" s="20">
        <f>Q749+S749+U749+W749+Y749+AA749</f>
        <v>160</v>
      </c>
      <c r="AD749" s="66">
        <f>R749+T749+V749+X749+Z749+AB749</f>
        <v>11584164</v>
      </c>
      <c r="AE749" s="25">
        <f>O749+AC749</f>
        <v>235</v>
      </c>
      <c r="AF749" s="20">
        <f>P749+AD749</f>
        <v>13342371</v>
      </c>
      <c r="AG749" s="393">
        <f>AG733+AG737+AG741+AG745</f>
        <v>158</v>
      </c>
      <c r="AH749" s="66">
        <f>AH733+AH737+AH741+AH745</f>
        <v>10267398</v>
      </c>
    </row>
    <row r="750" spans="2:34" ht="24" customHeight="1" x14ac:dyDescent="0.15">
      <c r="B750" s="415"/>
      <c r="C750" s="418"/>
      <c r="D750" s="418"/>
      <c r="E750" s="418"/>
      <c r="F750" s="67" t="s">
        <v>289</v>
      </c>
      <c r="G750" s="394">
        <f t="shared" ref="G750:N751" si="766">G734+G738+G742+G746</f>
        <v>0</v>
      </c>
      <c r="H750" s="72">
        <f t="shared" si="766"/>
        <v>0</v>
      </c>
      <c r="I750" s="69">
        <f t="shared" si="766"/>
        <v>0</v>
      </c>
      <c r="J750" s="69">
        <f t="shared" si="766"/>
        <v>0</v>
      </c>
      <c r="K750" s="395">
        <f t="shared" si="766"/>
        <v>0</v>
      </c>
      <c r="L750" s="72">
        <f t="shared" si="766"/>
        <v>0</v>
      </c>
      <c r="M750" s="72">
        <f t="shared" si="766"/>
        <v>0</v>
      </c>
      <c r="N750" s="69">
        <f t="shared" si="766"/>
        <v>0</v>
      </c>
      <c r="O750" s="69">
        <f>G750+I750+K750+M750</f>
        <v>0</v>
      </c>
      <c r="P750" s="70">
        <f t="shared" ref="P750:P751" si="767">H750+J750+L750+N750</f>
        <v>0</v>
      </c>
      <c r="Q750" s="396">
        <f t="shared" ref="Q750:AB751" si="768">Q734+Q738+Q742+Q746</f>
        <v>0</v>
      </c>
      <c r="R750" s="72">
        <f t="shared" si="768"/>
        <v>0</v>
      </c>
      <c r="S750" s="72">
        <f t="shared" si="768"/>
        <v>0</v>
      </c>
      <c r="T750" s="72">
        <f t="shared" si="768"/>
        <v>0</v>
      </c>
      <c r="U750" s="72">
        <f t="shared" si="768"/>
        <v>0</v>
      </c>
      <c r="V750" s="72">
        <f t="shared" si="768"/>
        <v>0</v>
      </c>
      <c r="W750" s="72">
        <f t="shared" si="768"/>
        <v>0</v>
      </c>
      <c r="X750" s="72">
        <f t="shared" si="768"/>
        <v>0</v>
      </c>
      <c r="Y750" s="69">
        <f t="shared" si="768"/>
        <v>0</v>
      </c>
      <c r="Z750" s="395">
        <f t="shared" si="768"/>
        <v>0</v>
      </c>
      <c r="AA750" s="72">
        <f t="shared" si="768"/>
        <v>0</v>
      </c>
      <c r="AB750" s="69">
        <f t="shared" si="768"/>
        <v>0</v>
      </c>
      <c r="AC750" s="69">
        <f t="shared" ref="AC750:AD751" si="769">Q750+S750+U750+W750+Y750+AA750</f>
        <v>0</v>
      </c>
      <c r="AD750" s="72">
        <f t="shared" si="769"/>
        <v>0</v>
      </c>
      <c r="AE750" s="68">
        <f t="shared" ref="AE750:AF751" si="770">O750+AC750</f>
        <v>0</v>
      </c>
      <c r="AF750" s="69">
        <f t="shared" si="770"/>
        <v>0</v>
      </c>
      <c r="AG750" s="397">
        <f t="shared" ref="AG750:AH750" si="771">AG734+AG738+AG742+AG746</f>
        <v>0</v>
      </c>
      <c r="AH750" s="72">
        <f t="shared" si="771"/>
        <v>0</v>
      </c>
    </row>
    <row r="751" spans="2:34" ht="24" customHeight="1" x14ac:dyDescent="0.15">
      <c r="B751" s="415"/>
      <c r="C751" s="418"/>
      <c r="D751" s="418"/>
      <c r="E751" s="418"/>
      <c r="F751" s="73" t="s">
        <v>290</v>
      </c>
      <c r="G751" s="398">
        <f t="shared" si="766"/>
        <v>0</v>
      </c>
      <c r="H751" s="399">
        <f>H735+H739+H743+H747</f>
        <v>0</v>
      </c>
      <c r="I751" s="75">
        <f t="shared" si="766"/>
        <v>0</v>
      </c>
      <c r="J751" s="400">
        <f t="shared" si="766"/>
        <v>0</v>
      </c>
      <c r="K751" s="78">
        <f t="shared" si="766"/>
        <v>0</v>
      </c>
      <c r="L751" s="78">
        <f t="shared" si="766"/>
        <v>0</v>
      </c>
      <c r="M751" s="75">
        <f t="shared" si="766"/>
        <v>0</v>
      </c>
      <c r="N751" s="77">
        <f t="shared" si="766"/>
        <v>0</v>
      </c>
      <c r="O751" s="75">
        <f>G751+I751+K751+M751</f>
        <v>0</v>
      </c>
      <c r="P751" s="76">
        <f t="shared" si="767"/>
        <v>0</v>
      </c>
      <c r="Q751" s="398">
        <f>Q735+Q739+Q743+Q747</f>
        <v>0</v>
      </c>
      <c r="R751" s="78">
        <f t="shared" si="768"/>
        <v>0</v>
      </c>
      <c r="S751" s="78">
        <f t="shared" si="768"/>
        <v>0</v>
      </c>
      <c r="T751" s="78">
        <f t="shared" si="768"/>
        <v>0</v>
      </c>
      <c r="U751" s="78">
        <f t="shared" si="768"/>
        <v>0</v>
      </c>
      <c r="V751" s="78">
        <f t="shared" si="768"/>
        <v>0</v>
      </c>
      <c r="W751" s="78">
        <f t="shared" si="768"/>
        <v>0</v>
      </c>
      <c r="X751" s="78">
        <f t="shared" si="768"/>
        <v>0</v>
      </c>
      <c r="Y751" s="78">
        <f t="shared" si="768"/>
        <v>0</v>
      </c>
      <c r="Z751" s="78">
        <f t="shared" si="768"/>
        <v>0</v>
      </c>
      <c r="AA751" s="78">
        <f t="shared" si="768"/>
        <v>0</v>
      </c>
      <c r="AB751" s="75">
        <f t="shared" si="768"/>
        <v>0</v>
      </c>
      <c r="AC751" s="75">
        <f t="shared" si="769"/>
        <v>0</v>
      </c>
      <c r="AD751" s="78">
        <f t="shared" si="769"/>
        <v>0</v>
      </c>
      <c r="AE751" s="74">
        <f t="shared" si="770"/>
        <v>0</v>
      </c>
      <c r="AF751" s="75">
        <f t="shared" si="770"/>
        <v>0</v>
      </c>
      <c r="AG751" s="397">
        <f t="shared" ref="AG751:AH751" si="772">AG735+AG739+AG743+AG747</f>
        <v>0</v>
      </c>
      <c r="AH751" s="397">
        <f t="shared" si="772"/>
        <v>0</v>
      </c>
    </row>
    <row r="752" spans="2:34" ht="24" customHeight="1" thickBot="1" x14ac:dyDescent="0.2">
      <c r="B752" s="419"/>
      <c r="C752" s="420"/>
      <c r="D752" s="420"/>
      <c r="E752" s="420"/>
      <c r="F752" s="401" t="s">
        <v>15</v>
      </c>
      <c r="G752" s="402">
        <f>SUM(G749:G751)</f>
        <v>71</v>
      </c>
      <c r="H752" s="403">
        <f>SUM(H749:H751)</f>
        <v>1540399</v>
      </c>
      <c r="I752" s="403">
        <f t="shared" ref="I752:AH752" si="773">SUM(I749:I751)</f>
        <v>1</v>
      </c>
      <c r="J752" s="403">
        <f t="shared" si="773"/>
        <v>7208</v>
      </c>
      <c r="K752" s="403">
        <f t="shared" si="773"/>
        <v>2</v>
      </c>
      <c r="L752" s="403">
        <f t="shared" si="773"/>
        <v>197640</v>
      </c>
      <c r="M752" s="403">
        <f t="shared" si="773"/>
        <v>1</v>
      </c>
      <c r="N752" s="403">
        <f t="shared" si="773"/>
        <v>12960</v>
      </c>
      <c r="O752" s="403">
        <f t="shared" si="773"/>
        <v>75</v>
      </c>
      <c r="P752" s="404">
        <f t="shared" si="773"/>
        <v>1758207</v>
      </c>
      <c r="Q752" s="405">
        <f t="shared" si="773"/>
        <v>158</v>
      </c>
      <c r="R752" s="403">
        <f t="shared" si="773"/>
        <v>11582760</v>
      </c>
      <c r="S752" s="403">
        <f t="shared" si="773"/>
        <v>0</v>
      </c>
      <c r="T752" s="403">
        <f t="shared" si="773"/>
        <v>0</v>
      </c>
      <c r="U752" s="403">
        <f t="shared" si="773"/>
        <v>0</v>
      </c>
      <c r="V752" s="403">
        <f t="shared" si="773"/>
        <v>0</v>
      </c>
      <c r="W752" s="403">
        <f t="shared" si="773"/>
        <v>0</v>
      </c>
      <c r="X752" s="403">
        <f t="shared" si="773"/>
        <v>0</v>
      </c>
      <c r="Y752" s="403">
        <f t="shared" si="773"/>
        <v>0</v>
      </c>
      <c r="Z752" s="403">
        <f t="shared" si="773"/>
        <v>0</v>
      </c>
      <c r="AA752" s="403">
        <f t="shared" si="773"/>
        <v>2</v>
      </c>
      <c r="AB752" s="403">
        <f t="shared" si="773"/>
        <v>1404</v>
      </c>
      <c r="AC752" s="403">
        <f t="shared" si="773"/>
        <v>160</v>
      </c>
      <c r="AD752" s="406">
        <f t="shared" si="773"/>
        <v>11584164</v>
      </c>
      <c r="AE752" s="402">
        <f t="shared" si="773"/>
        <v>235</v>
      </c>
      <c r="AF752" s="403">
        <f t="shared" si="773"/>
        <v>13342371</v>
      </c>
      <c r="AG752" s="407">
        <f t="shared" si="773"/>
        <v>158</v>
      </c>
      <c r="AH752" s="408">
        <f t="shared" si="773"/>
        <v>10267398</v>
      </c>
    </row>
    <row r="753" spans="2:34" ht="24" customHeight="1" thickTop="1" x14ac:dyDescent="0.15">
      <c r="B753" s="518" t="s">
        <v>22</v>
      </c>
      <c r="C753" s="519"/>
      <c r="D753" s="519"/>
      <c r="E753" s="520"/>
      <c r="F753" s="106" t="s">
        <v>4</v>
      </c>
      <c r="G753" s="409">
        <f>G8+G729+G749</f>
        <v>406</v>
      </c>
      <c r="H753" s="410">
        <f t="shared" ref="H753:M753" si="774">H8+H729+H749</f>
        <v>23151853</v>
      </c>
      <c r="I753" s="410">
        <f t="shared" si="774"/>
        <v>3483</v>
      </c>
      <c r="J753" s="410">
        <f t="shared" si="774"/>
        <v>40317755</v>
      </c>
      <c r="K753" s="410">
        <f t="shared" si="774"/>
        <v>491</v>
      </c>
      <c r="L753" s="410">
        <f t="shared" si="774"/>
        <v>95269797</v>
      </c>
      <c r="M753" s="410">
        <f t="shared" si="774"/>
        <v>138</v>
      </c>
      <c r="N753" s="110">
        <f>N8+N729+N749</f>
        <v>16733873</v>
      </c>
      <c r="O753" s="141">
        <f>G753+I753+K753+M753</f>
        <v>4518</v>
      </c>
      <c r="P753" s="146">
        <f>H753+J753+L753+N753</f>
        <v>175473278</v>
      </c>
      <c r="Q753" s="409">
        <f>Q8+Q729+Q749</f>
        <v>1335</v>
      </c>
      <c r="R753" s="410">
        <f t="shared" ref="R753:AB753" si="775">R8+R729+R749</f>
        <v>149932932</v>
      </c>
      <c r="S753" s="410">
        <f t="shared" si="775"/>
        <v>813</v>
      </c>
      <c r="T753" s="410">
        <f t="shared" si="775"/>
        <v>130016057</v>
      </c>
      <c r="U753" s="410">
        <f t="shared" si="775"/>
        <v>560</v>
      </c>
      <c r="V753" s="410">
        <f t="shared" si="775"/>
        <v>274904987</v>
      </c>
      <c r="W753" s="410">
        <f t="shared" si="775"/>
        <v>33</v>
      </c>
      <c r="X753" s="410">
        <f t="shared" si="775"/>
        <v>4248452</v>
      </c>
      <c r="Y753" s="410">
        <f t="shared" si="775"/>
        <v>0</v>
      </c>
      <c r="Z753" s="410">
        <f t="shared" si="775"/>
        <v>0</v>
      </c>
      <c r="AA753" s="410">
        <f t="shared" si="775"/>
        <v>494</v>
      </c>
      <c r="AB753" s="411">
        <f t="shared" si="775"/>
        <v>125874179</v>
      </c>
      <c r="AC753" s="141">
        <f>Q753+S753+U753+W753+Y753+AA753</f>
        <v>3235</v>
      </c>
      <c r="AD753" s="147">
        <f>R753+T753+V753+X753+Z753+AB753</f>
        <v>684976607</v>
      </c>
      <c r="AE753" s="140">
        <f>O753+AC753</f>
        <v>7753</v>
      </c>
      <c r="AF753" s="141">
        <f>P753+AD753</f>
        <v>860449885</v>
      </c>
      <c r="AG753" s="410">
        <f t="shared" ref="AG753:AH755" si="776">AG8+AG729+AG749</f>
        <v>6135</v>
      </c>
      <c r="AH753" s="410">
        <f t="shared" si="776"/>
        <v>679527136</v>
      </c>
    </row>
    <row r="754" spans="2:34" ht="24" customHeight="1" x14ac:dyDescent="0.15">
      <c r="B754" s="521"/>
      <c r="C754" s="522"/>
      <c r="D754" s="522"/>
      <c r="E754" s="523"/>
      <c r="F754" s="67" t="s">
        <v>5</v>
      </c>
      <c r="G754" s="88">
        <f t="shared" ref="G754:N755" si="777">G9+G730+G750</f>
        <v>0</v>
      </c>
      <c r="H754" s="89">
        <f t="shared" si="777"/>
        <v>0</v>
      </c>
      <c r="I754" s="89">
        <f t="shared" si="777"/>
        <v>1</v>
      </c>
      <c r="J754" s="89">
        <f t="shared" si="777"/>
        <v>39000</v>
      </c>
      <c r="K754" s="89">
        <f t="shared" si="777"/>
        <v>51</v>
      </c>
      <c r="L754" s="89">
        <f t="shared" si="777"/>
        <v>602014</v>
      </c>
      <c r="M754" s="89">
        <f t="shared" si="777"/>
        <v>1</v>
      </c>
      <c r="N754" s="110">
        <f t="shared" si="777"/>
        <v>577000</v>
      </c>
      <c r="O754" s="69">
        <f>G754+I754+K754+M754</f>
        <v>53</v>
      </c>
      <c r="P754" s="70">
        <f t="shared" ref="P754:P755" si="778">H754+J754+L754+N754</f>
        <v>1218014</v>
      </c>
      <c r="Q754" s="412">
        <f>Q9+Q730+Q750</f>
        <v>2</v>
      </c>
      <c r="R754" s="413">
        <f t="shared" ref="R754:AB754" si="779">R9+R730+R750</f>
        <v>4644340</v>
      </c>
      <c r="S754" s="413">
        <f t="shared" si="779"/>
        <v>0</v>
      </c>
      <c r="T754" s="413">
        <f t="shared" si="779"/>
        <v>0</v>
      </c>
      <c r="U754" s="413">
        <f t="shared" si="779"/>
        <v>7</v>
      </c>
      <c r="V754" s="413">
        <f t="shared" si="779"/>
        <v>1162110</v>
      </c>
      <c r="W754" s="413">
        <f t="shared" si="779"/>
        <v>0</v>
      </c>
      <c r="X754" s="413">
        <f t="shared" si="779"/>
        <v>0</v>
      </c>
      <c r="Y754" s="413">
        <f t="shared" si="779"/>
        <v>0</v>
      </c>
      <c r="Z754" s="413">
        <f t="shared" si="779"/>
        <v>0</v>
      </c>
      <c r="AA754" s="413">
        <f t="shared" si="779"/>
        <v>9</v>
      </c>
      <c r="AB754" s="383">
        <f t="shared" si="779"/>
        <v>2640814</v>
      </c>
      <c r="AC754" s="69">
        <f t="shared" ref="AC754:AC755" si="780">Q754+S754+U754+W754+Y754+AA754</f>
        <v>18</v>
      </c>
      <c r="AD754" s="72">
        <f t="shared" ref="AD754:AD755" si="781">R754+T754+V754+X754+Z754+AB754</f>
        <v>8447264</v>
      </c>
      <c r="AE754" s="68">
        <f t="shared" ref="AE754:AE755" si="782">O754+AC754</f>
        <v>71</v>
      </c>
      <c r="AF754" s="69">
        <f t="shared" ref="AF754:AF755" si="783">P754+AD754</f>
        <v>9665278</v>
      </c>
      <c r="AG754" s="413">
        <f t="shared" si="776"/>
        <v>64</v>
      </c>
      <c r="AH754" s="413">
        <f t="shared" si="776"/>
        <v>9633256</v>
      </c>
    </row>
    <row r="755" spans="2:34" ht="24" customHeight="1" x14ac:dyDescent="0.15">
      <c r="B755" s="521"/>
      <c r="C755" s="522"/>
      <c r="D755" s="522"/>
      <c r="E755" s="523"/>
      <c r="F755" s="73" t="s">
        <v>9</v>
      </c>
      <c r="G755" s="93">
        <f t="shared" si="777"/>
        <v>5</v>
      </c>
      <c r="H755" s="96">
        <f t="shared" si="777"/>
        <v>609400</v>
      </c>
      <c r="I755" s="94">
        <f t="shared" si="777"/>
        <v>34</v>
      </c>
      <c r="J755" s="94">
        <f t="shared" si="777"/>
        <v>1171120</v>
      </c>
      <c r="K755" s="94">
        <f t="shared" si="777"/>
        <v>8</v>
      </c>
      <c r="L755" s="94">
        <f t="shared" si="777"/>
        <v>646620</v>
      </c>
      <c r="M755" s="94">
        <f t="shared" si="777"/>
        <v>3</v>
      </c>
      <c r="N755" s="96">
        <f t="shared" si="777"/>
        <v>14386000</v>
      </c>
      <c r="O755" s="75">
        <f>G755+I755+K755+M755</f>
        <v>50</v>
      </c>
      <c r="P755" s="76">
        <f t="shared" si="778"/>
        <v>16813140</v>
      </c>
      <c r="Q755" s="93">
        <f t="shared" ref="Q755:AB755" si="784">Q10+Q731+Q751</f>
        <v>87</v>
      </c>
      <c r="R755" s="94">
        <f t="shared" si="784"/>
        <v>10466736</v>
      </c>
      <c r="S755" s="94">
        <f t="shared" si="784"/>
        <v>1098</v>
      </c>
      <c r="T755" s="94">
        <f t="shared" si="784"/>
        <v>12581843</v>
      </c>
      <c r="U755" s="94">
        <f t="shared" si="784"/>
        <v>2</v>
      </c>
      <c r="V755" s="94">
        <f t="shared" si="784"/>
        <v>37136880</v>
      </c>
      <c r="W755" s="94">
        <f t="shared" si="784"/>
        <v>0</v>
      </c>
      <c r="X755" s="94">
        <f t="shared" si="784"/>
        <v>0</v>
      </c>
      <c r="Y755" s="94">
        <f t="shared" si="784"/>
        <v>0</v>
      </c>
      <c r="Z755" s="94">
        <f t="shared" si="784"/>
        <v>0</v>
      </c>
      <c r="AA755" s="94">
        <f t="shared" si="784"/>
        <v>20</v>
      </c>
      <c r="AB755" s="96">
        <f t="shared" si="784"/>
        <v>41373653</v>
      </c>
      <c r="AC755" s="75">
        <f t="shared" si="780"/>
        <v>1207</v>
      </c>
      <c r="AD755" s="78">
        <f t="shared" si="781"/>
        <v>101559112</v>
      </c>
      <c r="AE755" s="74">
        <f t="shared" si="782"/>
        <v>1257</v>
      </c>
      <c r="AF755" s="75">
        <f t="shared" si="783"/>
        <v>118372252</v>
      </c>
      <c r="AG755" s="94">
        <f t="shared" si="776"/>
        <v>1154</v>
      </c>
      <c r="AH755" s="94">
        <f t="shared" si="776"/>
        <v>61765477</v>
      </c>
    </row>
    <row r="756" spans="2:34" ht="24" customHeight="1" thickBot="1" x14ac:dyDescent="0.2">
      <c r="B756" s="524"/>
      <c r="C756" s="525"/>
      <c r="D756" s="525"/>
      <c r="E756" s="526"/>
      <c r="F756" s="112" t="s">
        <v>15</v>
      </c>
      <c r="G756" s="255">
        <f>SUM(G753:G755)</f>
        <v>411</v>
      </c>
      <c r="H756" s="256">
        <f t="shared" ref="H756:AH756" si="785">SUM(H753:H755)</f>
        <v>23761253</v>
      </c>
      <c r="I756" s="256">
        <f t="shared" si="785"/>
        <v>3518</v>
      </c>
      <c r="J756" s="256">
        <f t="shared" si="785"/>
        <v>41527875</v>
      </c>
      <c r="K756" s="256">
        <f t="shared" si="785"/>
        <v>550</v>
      </c>
      <c r="L756" s="256">
        <f t="shared" si="785"/>
        <v>96518431</v>
      </c>
      <c r="M756" s="256">
        <f t="shared" si="785"/>
        <v>142</v>
      </c>
      <c r="N756" s="256">
        <f t="shared" si="785"/>
        <v>31696873</v>
      </c>
      <c r="O756" s="256">
        <f t="shared" si="785"/>
        <v>4621</v>
      </c>
      <c r="P756" s="257">
        <f t="shared" si="785"/>
        <v>193504432</v>
      </c>
      <c r="Q756" s="258">
        <f t="shared" si="785"/>
        <v>1424</v>
      </c>
      <c r="R756" s="256">
        <f t="shared" si="785"/>
        <v>165044008</v>
      </c>
      <c r="S756" s="256">
        <f t="shared" si="785"/>
        <v>1911</v>
      </c>
      <c r="T756" s="256">
        <f t="shared" si="785"/>
        <v>142597900</v>
      </c>
      <c r="U756" s="256">
        <f t="shared" si="785"/>
        <v>569</v>
      </c>
      <c r="V756" s="256">
        <f t="shared" si="785"/>
        <v>313203977</v>
      </c>
      <c r="W756" s="256">
        <f t="shared" si="785"/>
        <v>33</v>
      </c>
      <c r="X756" s="256">
        <f t="shared" si="785"/>
        <v>4248452</v>
      </c>
      <c r="Y756" s="256">
        <f t="shared" si="785"/>
        <v>0</v>
      </c>
      <c r="Z756" s="256">
        <f t="shared" si="785"/>
        <v>0</v>
      </c>
      <c r="AA756" s="256">
        <f t="shared" si="785"/>
        <v>523</v>
      </c>
      <c r="AB756" s="256">
        <f t="shared" si="785"/>
        <v>169888646</v>
      </c>
      <c r="AC756" s="256">
        <f t="shared" si="785"/>
        <v>4460</v>
      </c>
      <c r="AD756" s="282">
        <f t="shared" si="785"/>
        <v>794982983</v>
      </c>
      <c r="AE756" s="255">
        <f t="shared" si="785"/>
        <v>9081</v>
      </c>
      <c r="AF756" s="256">
        <f t="shared" si="785"/>
        <v>988487415</v>
      </c>
      <c r="AG756" s="256">
        <f t="shared" si="785"/>
        <v>7353</v>
      </c>
      <c r="AH756" s="257">
        <f t="shared" si="785"/>
        <v>750925869</v>
      </c>
    </row>
    <row r="757" spans="2:34" ht="24" customHeight="1" x14ac:dyDescent="0.15"/>
    <row r="758" spans="2:34" ht="24" customHeight="1" x14ac:dyDescent="0.15">
      <c r="B758" s="414" t="s">
        <v>27</v>
      </c>
    </row>
    <row r="759" spans="2:34" ht="24" customHeight="1" x14ac:dyDescent="0.15">
      <c r="B759" s="414" t="s">
        <v>23</v>
      </c>
    </row>
    <row r="760" spans="2:34" ht="24" customHeight="1" x14ac:dyDescent="0.15"/>
    <row r="761" spans="2:34" ht="24" customHeight="1" x14ac:dyDescent="0.15"/>
    <row r="762" spans="2:34" ht="24" customHeight="1" x14ac:dyDescent="0.15"/>
    <row r="763" spans="2:34" ht="24" customHeight="1" x14ac:dyDescent="0.15"/>
    <row r="764" spans="2:34" ht="24" customHeight="1" x14ac:dyDescent="0.15"/>
    <row r="765" spans="2:34" ht="24" customHeight="1" x14ac:dyDescent="0.15"/>
    <row r="766" spans="2:34" ht="24" customHeight="1" x14ac:dyDescent="0.15"/>
    <row r="767" spans="2:34" ht="24" customHeight="1" x14ac:dyDescent="0.15"/>
  </sheetData>
  <mergeCells count="208">
    <mergeCell ref="B108:E111"/>
    <mergeCell ref="B729:E732"/>
    <mergeCell ref="B753:E756"/>
    <mergeCell ref="B201:E204"/>
    <mergeCell ref="B8:E11"/>
    <mergeCell ref="M4:N6"/>
    <mergeCell ref="O4:P6"/>
    <mergeCell ref="Q4:R6"/>
    <mergeCell ref="S4:T6"/>
    <mergeCell ref="B225:E228"/>
    <mergeCell ref="B229:E232"/>
    <mergeCell ref="B12:E15"/>
    <mergeCell ref="B48:E51"/>
    <mergeCell ref="B52:E55"/>
    <mergeCell ref="B56:E59"/>
    <mergeCell ref="B60:E63"/>
    <mergeCell ref="B64:E67"/>
    <mergeCell ref="B16:E19"/>
    <mergeCell ref="B20:E23"/>
    <mergeCell ref="B36:E39"/>
    <mergeCell ref="B40:E43"/>
    <mergeCell ref="B44:E47"/>
    <mergeCell ref="B24:E27"/>
    <mergeCell ref="B88:E91"/>
    <mergeCell ref="B96:E99"/>
    <mergeCell ref="B1:AH1"/>
    <mergeCell ref="B3:E7"/>
    <mergeCell ref="F3:F7"/>
    <mergeCell ref="G3:P3"/>
    <mergeCell ref="Q3:AD3"/>
    <mergeCell ref="AE3:AF3"/>
    <mergeCell ref="AG3:AH3"/>
    <mergeCell ref="G4:H6"/>
    <mergeCell ref="I4:J6"/>
    <mergeCell ref="K4:L6"/>
    <mergeCell ref="AA4:AB6"/>
    <mergeCell ref="AC4:AD6"/>
    <mergeCell ref="AE4:AF6"/>
    <mergeCell ref="AG4:AH6"/>
    <mergeCell ref="U4:V6"/>
    <mergeCell ref="W4:X6"/>
    <mergeCell ref="Y4:Z6"/>
    <mergeCell ref="B141:E144"/>
    <mergeCell ref="B68:E71"/>
    <mergeCell ref="B72:E75"/>
    <mergeCell ref="B76:E79"/>
    <mergeCell ref="B80:E83"/>
    <mergeCell ref="B84:E87"/>
    <mergeCell ref="B128:E132"/>
    <mergeCell ref="B249:E252"/>
    <mergeCell ref="B253:E256"/>
    <mergeCell ref="B112:E115"/>
    <mergeCell ref="B116:E119"/>
    <mergeCell ref="B120:E123"/>
    <mergeCell ref="B124:E127"/>
    <mergeCell ref="B133:E136"/>
    <mergeCell ref="B137:E140"/>
    <mergeCell ref="B100:E103"/>
    <mergeCell ref="B261:E264"/>
    <mergeCell ref="B241:E244"/>
    <mergeCell ref="B245:E248"/>
    <mergeCell ref="B185:E188"/>
    <mergeCell ref="B205:E208"/>
    <mergeCell ref="B213:E216"/>
    <mergeCell ref="B145:E148"/>
    <mergeCell ref="B153:E156"/>
    <mergeCell ref="B169:E172"/>
    <mergeCell ref="B173:E176"/>
    <mergeCell ref="B177:E180"/>
    <mergeCell ref="B157:E160"/>
    <mergeCell ref="B161:E164"/>
    <mergeCell ref="B165:E168"/>
    <mergeCell ref="B221:E224"/>
    <mergeCell ref="B209:E212"/>
    <mergeCell ref="B233:E236"/>
    <mergeCell ref="B237:E240"/>
    <mergeCell ref="B257:E260"/>
    <mergeCell ref="B181:E184"/>
    <mergeCell ref="B189:E192"/>
    <mergeCell ref="B193:E196"/>
    <mergeCell ref="B197:E200"/>
    <mergeCell ref="B217:E220"/>
    <mergeCell ref="B293:E296"/>
    <mergeCell ref="B297:E300"/>
    <mergeCell ref="B301:E304"/>
    <mergeCell ref="B305:E308"/>
    <mergeCell ref="B309:E312"/>
    <mergeCell ref="B265:E268"/>
    <mergeCell ref="B269:E272"/>
    <mergeCell ref="B273:E276"/>
    <mergeCell ref="B277:E280"/>
    <mergeCell ref="B289:E292"/>
    <mergeCell ref="B281:E284"/>
    <mergeCell ref="B285:E288"/>
    <mergeCell ref="B353:E356"/>
    <mergeCell ref="B357:E360"/>
    <mergeCell ref="B361:E364"/>
    <mergeCell ref="B337:E340"/>
    <mergeCell ref="B341:E344"/>
    <mergeCell ref="B345:E348"/>
    <mergeCell ref="B349:E352"/>
    <mergeCell ref="B333:E336"/>
    <mergeCell ref="B313:E316"/>
    <mergeCell ref="B317:E320"/>
    <mergeCell ref="B321:E324"/>
    <mergeCell ref="B325:E328"/>
    <mergeCell ref="B329:E332"/>
    <mergeCell ref="B413:E416"/>
    <mergeCell ref="B417:E420"/>
    <mergeCell ref="B421:E424"/>
    <mergeCell ref="B385:E388"/>
    <mergeCell ref="B389:E392"/>
    <mergeCell ref="B393:E396"/>
    <mergeCell ref="B397:E400"/>
    <mergeCell ref="B401:E404"/>
    <mergeCell ref="B365:E368"/>
    <mergeCell ref="B369:E372"/>
    <mergeCell ref="B373:E376"/>
    <mergeCell ref="B377:E380"/>
    <mergeCell ref="B381:E384"/>
    <mergeCell ref="B405:E408"/>
    <mergeCell ref="B409:E412"/>
    <mergeCell ref="B529:E532"/>
    <mergeCell ref="B533:E536"/>
    <mergeCell ref="B481:E484"/>
    <mergeCell ref="B525:E528"/>
    <mergeCell ref="B521:E524"/>
    <mergeCell ref="B517:E520"/>
    <mergeCell ref="B485:E488"/>
    <mergeCell ref="B513:E516"/>
    <mergeCell ref="B509:E512"/>
    <mergeCell ref="B505:E508"/>
    <mergeCell ref="B501:E504"/>
    <mergeCell ref="B497:E500"/>
    <mergeCell ref="B493:E496"/>
    <mergeCell ref="B489:E492"/>
    <mergeCell ref="B28:E31"/>
    <mergeCell ref="B92:E95"/>
    <mergeCell ref="B104:E107"/>
    <mergeCell ref="B149:E152"/>
    <mergeCell ref="B697:E700"/>
    <mergeCell ref="B701:E704"/>
    <mergeCell ref="B705:E708"/>
    <mergeCell ref="B709:E712"/>
    <mergeCell ref="B713:E716"/>
    <mergeCell ref="B677:E680"/>
    <mergeCell ref="B681:E684"/>
    <mergeCell ref="B685:E688"/>
    <mergeCell ref="B689:E692"/>
    <mergeCell ref="B693:E696"/>
    <mergeCell ref="B657:E660"/>
    <mergeCell ref="B661:E664"/>
    <mergeCell ref="B665:E668"/>
    <mergeCell ref="B669:E672"/>
    <mergeCell ref="B673:E676"/>
    <mergeCell ref="B637:E640"/>
    <mergeCell ref="B641:E644"/>
    <mergeCell ref="B645:E648"/>
    <mergeCell ref="B649:E652"/>
    <mergeCell ref="B653:E656"/>
    <mergeCell ref="B425:E428"/>
    <mergeCell ref="B429:E432"/>
    <mergeCell ref="B433:E436"/>
    <mergeCell ref="B437:E440"/>
    <mergeCell ref="B441:E444"/>
    <mergeCell ref="B717:E720"/>
    <mergeCell ref="B721:E724"/>
    <mergeCell ref="B725:E728"/>
    <mergeCell ref="B32:E35"/>
    <mergeCell ref="B617:E620"/>
    <mergeCell ref="B621:E624"/>
    <mergeCell ref="B625:E628"/>
    <mergeCell ref="B629:E632"/>
    <mergeCell ref="B633:E636"/>
    <mergeCell ref="B597:E600"/>
    <mergeCell ref="B601:E604"/>
    <mergeCell ref="B605:E608"/>
    <mergeCell ref="B609:E612"/>
    <mergeCell ref="B613:E616"/>
    <mergeCell ref="B577:E580"/>
    <mergeCell ref="B581:E584"/>
    <mergeCell ref="B585:E588"/>
    <mergeCell ref="B589:E592"/>
    <mergeCell ref="B593:E596"/>
    <mergeCell ref="B741:E744"/>
    <mergeCell ref="B749:E752"/>
    <mergeCell ref="B733:E736"/>
    <mergeCell ref="B737:E740"/>
    <mergeCell ref="B745:E748"/>
    <mergeCell ref="B445:E448"/>
    <mergeCell ref="B449:E452"/>
    <mergeCell ref="B453:E456"/>
    <mergeCell ref="B457:E460"/>
    <mergeCell ref="B465:E468"/>
    <mergeCell ref="B461:E464"/>
    <mergeCell ref="B557:E560"/>
    <mergeCell ref="B561:E564"/>
    <mergeCell ref="B565:E568"/>
    <mergeCell ref="B569:E572"/>
    <mergeCell ref="B573:E576"/>
    <mergeCell ref="B537:E540"/>
    <mergeCell ref="B541:E544"/>
    <mergeCell ref="B545:E548"/>
    <mergeCell ref="B549:E552"/>
    <mergeCell ref="B553:E556"/>
    <mergeCell ref="B469:E472"/>
    <mergeCell ref="B473:E476"/>
    <mergeCell ref="B477:E480"/>
  </mergeCells>
  <phoneticPr fontId="1"/>
  <pageMargins left="0.23622047244094491" right="0.23622047244094491" top="0.74803149606299213" bottom="0.74803149606299213" header="0.31496062992125984" footer="0.31496062992125984"/>
  <pageSetup paperSize="9" scale="54"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A10" zoomScale="60" zoomScaleNormal="100" workbookViewId="0">
      <selection activeCell="D7" sqref="D7"/>
    </sheetView>
  </sheetViews>
  <sheetFormatPr defaultRowHeight="13.5" x14ac:dyDescent="0.15"/>
  <cols>
    <col min="1" max="1" width="5" customWidth="1"/>
    <col min="3" max="3" width="39.5" customWidth="1"/>
    <col min="4" max="4" width="125.375" customWidth="1"/>
  </cols>
  <sheetData>
    <row r="1" spans="1:4" ht="28.5" customHeight="1" x14ac:dyDescent="0.15">
      <c r="D1" s="1"/>
    </row>
    <row r="2" spans="1:4" ht="28.5" customHeight="1" x14ac:dyDescent="0.15">
      <c r="A2" s="535" t="s">
        <v>29</v>
      </c>
      <c r="B2" s="536"/>
      <c r="C2" s="536"/>
      <c r="D2" s="536"/>
    </row>
    <row r="3" spans="1:4" ht="6.75" customHeight="1" x14ac:dyDescent="0.15"/>
    <row r="4" spans="1:4" ht="48.75" customHeight="1" thickBot="1" x14ac:dyDescent="0.2">
      <c r="B4" s="2" t="s">
        <v>30</v>
      </c>
    </row>
    <row r="5" spans="1:4" ht="27.75" customHeight="1" thickBot="1" x14ac:dyDescent="0.2">
      <c r="B5" s="3"/>
      <c r="C5" s="4" t="s">
        <v>31</v>
      </c>
      <c r="D5" s="5" t="s">
        <v>32</v>
      </c>
    </row>
    <row r="6" spans="1:4" ht="64.5" customHeight="1" x14ac:dyDescent="0.15">
      <c r="B6" s="537" t="s">
        <v>33</v>
      </c>
      <c r="C6" s="6" t="s">
        <v>34</v>
      </c>
      <c r="D6" s="7" t="s">
        <v>35</v>
      </c>
    </row>
    <row r="7" spans="1:4" ht="64.5" customHeight="1" x14ac:dyDescent="0.15">
      <c r="B7" s="538"/>
      <c r="C7" s="8" t="s">
        <v>36</v>
      </c>
      <c r="D7" s="9" t="s">
        <v>37</v>
      </c>
    </row>
    <row r="8" spans="1:4" ht="64.5" customHeight="1" x14ac:dyDescent="0.15">
      <c r="B8" s="539"/>
      <c r="C8" s="10" t="s">
        <v>38</v>
      </c>
      <c r="D8" s="11" t="s">
        <v>39</v>
      </c>
    </row>
    <row r="9" spans="1:4" ht="64.5" customHeight="1" thickBot="1" x14ac:dyDescent="0.2">
      <c r="B9" s="540"/>
      <c r="C9" s="12" t="s">
        <v>40</v>
      </c>
      <c r="D9" s="13" t="s">
        <v>41</v>
      </c>
    </row>
    <row r="10" spans="1:4" ht="64.5" customHeight="1" x14ac:dyDescent="0.15">
      <c r="B10" s="537" t="s">
        <v>42</v>
      </c>
      <c r="C10" s="6" t="s">
        <v>43</v>
      </c>
      <c r="D10" s="7" t="s">
        <v>44</v>
      </c>
    </row>
    <row r="11" spans="1:4" ht="64.5" customHeight="1" x14ac:dyDescent="0.15">
      <c r="B11" s="538"/>
      <c r="C11" s="8" t="s">
        <v>45</v>
      </c>
      <c r="D11" s="9" t="s">
        <v>46</v>
      </c>
    </row>
    <row r="12" spans="1:4" ht="64.5" customHeight="1" x14ac:dyDescent="0.15">
      <c r="B12" s="539"/>
      <c r="C12" s="10" t="s">
        <v>47</v>
      </c>
      <c r="D12" s="11" t="s">
        <v>48</v>
      </c>
    </row>
    <row r="13" spans="1:4" ht="64.5" customHeight="1" x14ac:dyDescent="0.15">
      <c r="B13" s="539"/>
      <c r="C13" s="10" t="s">
        <v>49</v>
      </c>
      <c r="D13" s="11" t="s">
        <v>50</v>
      </c>
    </row>
    <row r="14" spans="1:4" ht="64.5" customHeight="1" x14ac:dyDescent="0.15">
      <c r="B14" s="539"/>
      <c r="C14" s="10" t="s">
        <v>51</v>
      </c>
      <c r="D14" s="11" t="s">
        <v>52</v>
      </c>
    </row>
    <row r="15" spans="1:4" ht="64.5" customHeight="1" thickBot="1" x14ac:dyDescent="0.2">
      <c r="B15" s="540"/>
      <c r="C15" s="12" t="s">
        <v>53</v>
      </c>
      <c r="D15" s="13" t="s">
        <v>54</v>
      </c>
    </row>
    <row r="16" spans="1:4" ht="57" customHeight="1" x14ac:dyDescent="0.15">
      <c r="B16" s="14"/>
      <c r="C16" s="15"/>
      <c r="D16" s="15"/>
    </row>
    <row r="17" spans="2:4" ht="32.25" customHeight="1" x14ac:dyDescent="0.15"/>
    <row r="18" spans="2:4" ht="42.75" customHeight="1" thickBot="1" x14ac:dyDescent="0.2">
      <c r="B18" s="2" t="s">
        <v>55</v>
      </c>
    </row>
    <row r="19" spans="2:4" ht="65.25" customHeight="1" x14ac:dyDescent="0.15">
      <c r="B19" s="541" t="s">
        <v>56</v>
      </c>
      <c r="C19" s="6" t="s">
        <v>57</v>
      </c>
      <c r="D19" s="7" t="s">
        <v>58</v>
      </c>
    </row>
    <row r="20" spans="2:4" ht="65.25" customHeight="1" x14ac:dyDescent="0.15">
      <c r="B20" s="542"/>
      <c r="C20" s="10" t="s">
        <v>59</v>
      </c>
      <c r="D20" s="11" t="s">
        <v>60</v>
      </c>
    </row>
    <row r="21" spans="2:4" ht="65.25" customHeight="1" x14ac:dyDescent="0.15">
      <c r="B21" s="542"/>
      <c r="C21" s="10" t="s">
        <v>61</v>
      </c>
      <c r="D21" s="11" t="s">
        <v>62</v>
      </c>
    </row>
    <row r="22" spans="2:4" ht="65.25" customHeight="1" x14ac:dyDescent="0.15">
      <c r="B22" s="542"/>
      <c r="C22" s="10" t="s">
        <v>63</v>
      </c>
      <c r="D22" s="11" t="s">
        <v>64</v>
      </c>
    </row>
    <row r="23" spans="2:4" ht="66.75" customHeight="1" x14ac:dyDescent="0.15">
      <c r="B23" s="542"/>
      <c r="C23" s="10" t="s">
        <v>65</v>
      </c>
      <c r="D23" s="11" t="s">
        <v>66</v>
      </c>
    </row>
    <row r="24" spans="2:4" ht="64.5" customHeight="1" thickBot="1" x14ac:dyDescent="0.2">
      <c r="B24" s="543"/>
      <c r="C24" s="12" t="s">
        <v>67</v>
      </c>
      <c r="D24" s="13" t="s">
        <v>68</v>
      </c>
    </row>
    <row r="25" spans="2:4" ht="65.25" customHeight="1" thickBot="1" x14ac:dyDescent="0.2">
      <c r="B25" s="16" t="s">
        <v>69</v>
      </c>
      <c r="C25" s="17" t="s">
        <v>70</v>
      </c>
      <c r="D25" s="18" t="s">
        <v>71</v>
      </c>
    </row>
    <row r="26" spans="2:4" ht="65.25" customHeight="1" x14ac:dyDescent="0.15">
      <c r="B26" s="544" t="s">
        <v>72</v>
      </c>
      <c r="C26" s="8" t="s">
        <v>73</v>
      </c>
      <c r="D26" s="9" t="s">
        <v>74</v>
      </c>
    </row>
    <row r="27" spans="2:4" ht="65.25" customHeight="1" x14ac:dyDescent="0.15">
      <c r="B27" s="544"/>
      <c r="C27" s="10" t="s">
        <v>75</v>
      </c>
      <c r="D27" s="11" t="s">
        <v>76</v>
      </c>
    </row>
    <row r="28" spans="2:4" ht="65.25" customHeight="1" x14ac:dyDescent="0.15">
      <c r="B28" s="544"/>
      <c r="C28" s="10" t="s">
        <v>77</v>
      </c>
      <c r="D28" s="11" t="s">
        <v>78</v>
      </c>
    </row>
    <row r="29" spans="2:4" ht="65.25" customHeight="1" thickBot="1" x14ac:dyDescent="0.2">
      <c r="B29" s="545"/>
      <c r="C29" s="12" t="s">
        <v>79</v>
      </c>
      <c r="D29" s="19"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2014-04-15T03:06:18Z</cp:lastPrinted>
  <dcterms:created xsi:type="dcterms:W3CDTF">2012-07-09T09:42:03Z</dcterms:created>
  <dcterms:modified xsi:type="dcterms:W3CDTF">2015-08-28T05:07:25Z</dcterms:modified>
</cp:coreProperties>
</file>