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7 議会\2902 滝口道議への情報提供\修正資料\"/>
    </mc:Choice>
  </mc:AlternateContent>
  <bookViews>
    <workbookView xWindow="360" yWindow="105" windowWidth="9675" windowHeight="8265"/>
  </bookViews>
  <sheets>
    <sheet name="様式 (地方総括)" sheetId="7" r:id="rId1"/>
    <sheet name="分類例" sheetId="8" r:id="rId2"/>
  </sheets>
  <definedNames>
    <definedName name="_xlnm._FilterDatabase" localSheetId="0" hidden="1">'様式 (地方総括)'!$F$1:$F$763</definedName>
    <definedName name="_xlnm.Print_Area" localSheetId="0">'様式 (地方総括)'!$A$1:$AH$758</definedName>
    <definedName name="_xlnm.Print_Titles" localSheetId="0">'様式 (地方総括)'!$1:$7</definedName>
  </definedNames>
  <calcPr calcId="152511"/>
</workbook>
</file>

<file path=xl/calcChain.xml><?xml version="1.0" encoding="utf-8"?>
<calcChain xmlns="http://schemas.openxmlformats.org/spreadsheetml/2006/main">
  <c r="N750" i="7" l="1"/>
  <c r="M750" i="7"/>
  <c r="I750" i="7"/>
  <c r="G750" i="7"/>
  <c r="H728" i="7" l="1"/>
  <c r="AB752" i="7"/>
  <c r="AB751" i="7"/>
  <c r="AB750" i="7"/>
  <c r="AB749" i="7"/>
  <c r="AA749" i="7"/>
  <c r="Z749" i="7"/>
  <c r="Y749" i="7"/>
  <c r="X749" i="7"/>
  <c r="W749" i="7"/>
  <c r="V749" i="7"/>
  <c r="U749" i="7"/>
  <c r="T749" i="7"/>
  <c r="AD749" i="7" s="1"/>
  <c r="S749" i="7"/>
  <c r="R749" i="7"/>
  <c r="Q749" i="7"/>
  <c r="N749" i="7"/>
  <c r="M749" i="7"/>
  <c r="L749" i="7"/>
  <c r="K749" i="7"/>
  <c r="J749" i="7"/>
  <c r="I749" i="7"/>
  <c r="H749" i="7"/>
  <c r="G749" i="7"/>
  <c r="AB748" i="7"/>
  <c r="AB747" i="7"/>
  <c r="AD746" i="7"/>
  <c r="AD745" i="7"/>
  <c r="AF745" i="7" s="1"/>
  <c r="AD744" i="7"/>
  <c r="AB743" i="7"/>
  <c r="AD742" i="7"/>
  <c r="AD741" i="7"/>
  <c r="AF741" i="7" s="1"/>
  <c r="AD740" i="7"/>
  <c r="AB739" i="7"/>
  <c r="AD738" i="7"/>
  <c r="AD737" i="7"/>
  <c r="AF737" i="7" s="1"/>
  <c r="AD736" i="7"/>
  <c r="AB735" i="7"/>
  <c r="AD734" i="7"/>
  <c r="AD733" i="7"/>
  <c r="AF733" i="7" s="1"/>
  <c r="AD732" i="7"/>
  <c r="AD730" i="7"/>
  <c r="AB730" i="7"/>
  <c r="AB754" i="7" s="1"/>
  <c r="AG729" i="7"/>
  <c r="AB729" i="7"/>
  <c r="AB753" i="7" s="1"/>
  <c r="AA729" i="7"/>
  <c r="Z729" i="7"/>
  <c r="Y729" i="7"/>
  <c r="X729" i="7"/>
  <c r="W729" i="7"/>
  <c r="V729" i="7"/>
  <c r="U729" i="7"/>
  <c r="T729" i="7"/>
  <c r="AD729" i="7" s="1"/>
  <c r="S729" i="7"/>
  <c r="R729" i="7"/>
  <c r="Q729" i="7"/>
  <c r="N729" i="7"/>
  <c r="M729" i="7"/>
  <c r="L729" i="7"/>
  <c r="K729" i="7"/>
  <c r="J729" i="7"/>
  <c r="I729" i="7"/>
  <c r="H729" i="7"/>
  <c r="G729" i="7"/>
  <c r="AD728" i="7"/>
  <c r="AB728" i="7"/>
  <c r="AB727" i="7"/>
  <c r="AD726" i="7"/>
  <c r="AF726" i="7" s="1"/>
  <c r="AD725" i="7"/>
  <c r="AF725" i="7" s="1"/>
  <c r="AD724" i="7"/>
  <c r="AB723" i="7"/>
  <c r="AD722" i="7"/>
  <c r="AF722" i="7" s="1"/>
  <c r="AD721" i="7"/>
  <c r="AD723" i="7" s="1"/>
  <c r="AD720" i="7"/>
  <c r="AB719" i="7"/>
  <c r="AD718" i="7"/>
  <c r="AF718" i="7" s="1"/>
  <c r="AD717" i="7"/>
  <c r="AD719" i="7" s="1"/>
  <c r="AD716" i="7"/>
  <c r="AB715" i="7"/>
  <c r="AD714" i="7"/>
  <c r="AF714" i="7" s="1"/>
  <c r="AD713" i="7"/>
  <c r="AD712" i="7"/>
  <c r="AB711" i="7"/>
  <c r="AD710" i="7"/>
  <c r="AD709" i="7"/>
  <c r="AF709" i="7" s="1"/>
  <c r="AD708" i="7"/>
  <c r="AB707" i="7"/>
  <c r="AD706" i="7"/>
  <c r="AF706" i="7" s="1"/>
  <c r="AD705" i="7"/>
  <c r="AD704" i="7"/>
  <c r="AB703" i="7"/>
  <c r="AD702" i="7"/>
  <c r="AF702" i="7" s="1"/>
  <c r="AD701" i="7"/>
  <c r="AD703" i="7" s="1"/>
  <c r="AD700" i="7"/>
  <c r="AB699" i="7"/>
  <c r="AD698" i="7"/>
  <c r="AF698" i="7" s="1"/>
  <c r="AD697" i="7"/>
  <c r="AD699" i="7" s="1"/>
  <c r="AD696" i="7"/>
  <c r="AB695" i="7"/>
  <c r="AD694" i="7"/>
  <c r="AF694" i="7" s="1"/>
  <c r="AD693" i="7"/>
  <c r="AF693" i="7" s="1"/>
  <c r="AD692" i="7"/>
  <c r="AB691" i="7"/>
  <c r="AD690" i="7"/>
  <c r="AD689" i="7"/>
  <c r="AD688" i="7"/>
  <c r="AB687" i="7"/>
  <c r="AD686" i="7"/>
  <c r="AF686" i="7" s="1"/>
  <c r="AD685" i="7"/>
  <c r="AF685" i="7" s="1"/>
  <c r="AD684" i="7"/>
  <c r="AB683" i="7"/>
  <c r="AD682" i="7"/>
  <c r="AF682" i="7" s="1"/>
  <c r="AD681" i="7"/>
  <c r="AD683" i="7" s="1"/>
  <c r="AD680" i="7"/>
  <c r="AB679" i="7"/>
  <c r="AB667" i="7"/>
  <c r="AD666" i="7"/>
  <c r="AF666" i="7" s="1"/>
  <c r="AD665" i="7"/>
  <c r="AD664" i="7"/>
  <c r="AB663" i="7"/>
  <c r="AD662" i="7"/>
  <c r="AF662" i="7" s="1"/>
  <c r="AD661" i="7"/>
  <c r="AD660" i="7"/>
  <c r="AB659" i="7"/>
  <c r="AD658" i="7"/>
  <c r="AF658" i="7" s="1"/>
  <c r="AD657" i="7"/>
  <c r="AD656" i="7"/>
  <c r="AB655" i="7"/>
  <c r="AD654" i="7"/>
  <c r="AF654" i="7" s="1"/>
  <c r="AD653" i="7"/>
  <c r="AD652" i="7"/>
  <c r="AB651" i="7"/>
  <c r="AD650" i="7"/>
  <c r="AF650" i="7" s="1"/>
  <c r="AD649" i="7"/>
  <c r="AD648" i="7"/>
  <c r="AB647" i="7"/>
  <c r="AD646" i="7"/>
  <c r="AD645" i="7"/>
  <c r="AD644" i="7"/>
  <c r="AB643" i="7"/>
  <c r="AD642" i="7"/>
  <c r="AF642" i="7" s="1"/>
  <c r="AD641" i="7"/>
  <c r="AD640" i="7"/>
  <c r="AB635" i="7"/>
  <c r="AD634" i="7"/>
  <c r="AD633" i="7"/>
  <c r="AD632" i="7"/>
  <c r="AB631" i="7"/>
  <c r="AD630" i="7"/>
  <c r="AF630" i="7" s="1"/>
  <c r="AD629" i="7"/>
  <c r="AD628" i="7"/>
  <c r="AB627" i="7"/>
  <c r="AD626" i="7"/>
  <c r="AF626" i="7" s="1"/>
  <c r="AD625" i="7"/>
  <c r="AD624" i="7"/>
  <c r="AB623" i="7"/>
  <c r="AD622" i="7"/>
  <c r="AF622" i="7" s="1"/>
  <c r="AD621" i="7"/>
  <c r="AD620" i="7"/>
  <c r="AB619" i="7"/>
  <c r="AD618" i="7"/>
  <c r="AF618" i="7" s="1"/>
  <c r="AD617" i="7"/>
  <c r="AD616" i="7"/>
  <c r="AB615" i="7"/>
  <c r="AD614" i="7"/>
  <c r="AF614" i="7" s="1"/>
  <c r="AD613" i="7"/>
  <c r="AD612" i="7"/>
  <c r="AB611" i="7"/>
  <c r="AD610" i="7"/>
  <c r="AF610" i="7" s="1"/>
  <c r="AD609" i="7"/>
  <c r="AD608" i="7"/>
  <c r="AB607" i="7"/>
  <c r="AD606" i="7"/>
  <c r="AF606" i="7" s="1"/>
  <c r="AH606" i="7" s="1"/>
  <c r="AD605" i="7"/>
  <c r="AD604" i="7"/>
  <c r="AB603" i="7"/>
  <c r="AD602" i="7"/>
  <c r="AF602" i="7" s="1"/>
  <c r="AD601" i="7"/>
  <c r="AD600" i="7"/>
  <c r="AB599" i="7"/>
  <c r="AD598" i="7"/>
  <c r="AF598" i="7" s="1"/>
  <c r="AD597" i="7"/>
  <c r="AD596" i="7"/>
  <c r="AB595" i="7"/>
  <c r="AD594" i="7"/>
  <c r="AD595" i="7" s="1"/>
  <c r="AD593" i="7"/>
  <c r="AD592" i="7"/>
  <c r="AB591" i="7"/>
  <c r="AD590" i="7"/>
  <c r="AF590" i="7" s="1"/>
  <c r="AD589" i="7"/>
  <c r="AD588" i="7"/>
  <c r="AB587" i="7"/>
  <c r="AD586" i="7"/>
  <c r="AF586" i="7" s="1"/>
  <c r="AD585" i="7"/>
  <c r="AD584" i="7"/>
  <c r="AB583" i="7"/>
  <c r="AD582" i="7"/>
  <c r="AF582" i="7" s="1"/>
  <c r="AD581" i="7"/>
  <c r="AD580" i="7"/>
  <c r="AB579" i="7"/>
  <c r="AD578" i="7"/>
  <c r="AD579" i="7" s="1"/>
  <c r="AD577" i="7"/>
  <c r="AD576" i="7"/>
  <c r="AB575" i="7"/>
  <c r="AD574" i="7"/>
  <c r="AF574" i="7" s="1"/>
  <c r="AD573" i="7"/>
  <c r="AD572" i="7"/>
  <c r="AB571" i="7"/>
  <c r="AD570" i="7"/>
  <c r="AF570" i="7" s="1"/>
  <c r="AD569" i="7"/>
  <c r="AD568" i="7"/>
  <c r="AB567" i="7"/>
  <c r="AD566" i="7"/>
  <c r="AF566" i="7" s="1"/>
  <c r="AD565" i="7"/>
  <c r="AD564" i="7"/>
  <c r="AB563" i="7"/>
  <c r="AD562" i="7"/>
  <c r="AD563" i="7" s="1"/>
  <c r="AD561" i="7"/>
  <c r="AD560" i="7"/>
  <c r="AB559" i="7"/>
  <c r="AD558" i="7"/>
  <c r="AF558" i="7" s="1"/>
  <c r="AD557" i="7"/>
  <c r="AD556" i="7"/>
  <c r="AB555" i="7"/>
  <c r="AD554" i="7"/>
  <c r="AF554" i="7" s="1"/>
  <c r="AD553" i="7"/>
  <c r="AD552" i="7"/>
  <c r="AB551" i="7"/>
  <c r="AD550" i="7"/>
  <c r="AF550" i="7" s="1"/>
  <c r="AD549" i="7"/>
  <c r="AD548" i="7"/>
  <c r="AB547" i="7"/>
  <c r="AD546" i="7"/>
  <c r="AD547" i="7" s="1"/>
  <c r="AD545" i="7"/>
  <c r="AD544" i="7"/>
  <c r="AB543" i="7"/>
  <c r="AD542" i="7"/>
  <c r="AF542" i="7" s="1"/>
  <c r="AD541" i="7"/>
  <c r="AD540" i="7"/>
  <c r="AB539" i="7"/>
  <c r="AD538" i="7"/>
  <c r="AF538" i="7" s="1"/>
  <c r="AD537" i="7"/>
  <c r="AD536" i="7"/>
  <c r="AB535" i="7"/>
  <c r="AD534" i="7"/>
  <c r="AF534" i="7" s="1"/>
  <c r="AD533" i="7"/>
  <c r="AD532" i="7"/>
  <c r="AB531" i="7"/>
  <c r="AD530" i="7"/>
  <c r="AF530" i="7" s="1"/>
  <c r="AH530" i="7" s="1"/>
  <c r="AD529" i="7"/>
  <c r="AD528" i="7"/>
  <c r="AB523" i="7"/>
  <c r="AD522" i="7"/>
  <c r="AD523" i="7" s="1"/>
  <c r="AD521" i="7"/>
  <c r="AD520" i="7"/>
  <c r="AB519" i="7"/>
  <c r="AD518" i="7"/>
  <c r="AF518" i="7" s="1"/>
  <c r="AD517" i="7"/>
  <c r="AD516" i="7"/>
  <c r="AB515" i="7"/>
  <c r="AD514" i="7"/>
  <c r="AF514" i="7" s="1"/>
  <c r="AD513" i="7"/>
  <c r="AD512" i="7"/>
  <c r="AB503" i="7"/>
  <c r="AD502" i="7"/>
  <c r="AF502" i="7" s="1"/>
  <c r="AD501" i="7"/>
  <c r="AD500" i="7"/>
  <c r="AB499" i="7"/>
  <c r="AD498" i="7"/>
  <c r="AD499" i="7" s="1"/>
  <c r="AD497" i="7"/>
  <c r="AD496" i="7"/>
  <c r="AB495" i="7"/>
  <c r="AD494" i="7"/>
  <c r="AF494" i="7" s="1"/>
  <c r="AD493" i="7"/>
  <c r="AD492" i="7"/>
  <c r="AB487" i="7"/>
  <c r="AD486" i="7"/>
  <c r="AF486" i="7" s="1"/>
  <c r="AD485" i="7"/>
  <c r="AD484" i="7"/>
  <c r="AB483" i="7"/>
  <c r="AD482" i="7"/>
  <c r="AF482" i="7" s="1"/>
  <c r="AD481" i="7"/>
  <c r="AD480" i="7"/>
  <c r="AB479" i="7"/>
  <c r="AD478" i="7"/>
  <c r="AD479" i="7" s="1"/>
  <c r="AD477" i="7"/>
  <c r="AD476" i="7"/>
  <c r="AB475" i="7"/>
  <c r="AD474" i="7"/>
  <c r="AF474" i="7" s="1"/>
  <c r="AD473" i="7"/>
  <c r="AD472" i="7"/>
  <c r="AB471" i="7"/>
  <c r="AD470" i="7"/>
  <c r="AF470" i="7" s="1"/>
  <c r="AD469" i="7"/>
  <c r="AD468" i="7"/>
  <c r="AB467" i="7"/>
  <c r="AD466" i="7"/>
  <c r="AF466" i="7" s="1"/>
  <c r="AF467" i="7" s="1"/>
  <c r="AD465" i="7"/>
  <c r="AD464" i="7"/>
  <c r="AB463" i="7"/>
  <c r="AD462" i="7"/>
  <c r="AD461" i="7"/>
  <c r="AD460" i="7"/>
  <c r="AB459" i="7"/>
  <c r="AD458" i="7"/>
  <c r="AF458" i="7" s="1"/>
  <c r="AD457" i="7"/>
  <c r="AD456" i="7"/>
  <c r="AB455" i="7"/>
  <c r="AD454" i="7"/>
  <c r="AF454" i="7" s="1"/>
  <c r="AD453" i="7"/>
  <c r="AD452" i="7"/>
  <c r="AB451" i="7"/>
  <c r="AD450" i="7"/>
  <c r="AF450" i="7" s="1"/>
  <c r="AD449" i="7"/>
  <c r="AD448" i="7"/>
  <c r="AB447" i="7"/>
  <c r="AD446" i="7"/>
  <c r="AD445" i="7"/>
  <c r="AD444" i="7"/>
  <c r="AB443" i="7"/>
  <c r="AD442" i="7"/>
  <c r="AF442" i="7" s="1"/>
  <c r="AD441" i="7"/>
  <c r="AD440" i="7"/>
  <c r="AB439" i="7"/>
  <c r="AD438" i="7"/>
  <c r="AF438" i="7" s="1"/>
  <c r="AD437" i="7"/>
  <c r="AD436" i="7"/>
  <c r="AB435" i="7"/>
  <c r="AD434" i="7"/>
  <c r="AF434" i="7" s="1"/>
  <c r="AD433" i="7"/>
  <c r="AD432" i="7"/>
  <c r="AB431" i="7"/>
  <c r="AD430" i="7"/>
  <c r="AD429" i="7"/>
  <c r="AD428" i="7"/>
  <c r="AB427" i="7"/>
  <c r="AD426" i="7"/>
  <c r="AF426" i="7" s="1"/>
  <c r="AD425" i="7"/>
  <c r="AD424" i="7"/>
  <c r="AB423" i="7"/>
  <c r="AD422" i="7"/>
  <c r="AF422" i="7" s="1"/>
  <c r="AD421" i="7"/>
  <c r="AD420" i="7"/>
  <c r="AB419" i="7"/>
  <c r="AD418" i="7"/>
  <c r="AF418" i="7" s="1"/>
  <c r="AD417" i="7"/>
  <c r="AD416" i="7"/>
  <c r="AB415" i="7"/>
  <c r="AD414" i="7"/>
  <c r="AD413" i="7"/>
  <c r="AD412" i="7"/>
  <c r="AB411" i="7"/>
  <c r="AD410" i="7"/>
  <c r="AF410" i="7" s="1"/>
  <c r="AD409" i="7"/>
  <c r="AD408" i="7"/>
  <c r="AB407" i="7"/>
  <c r="AD406" i="7"/>
  <c r="AF406" i="7" s="1"/>
  <c r="AD405" i="7"/>
  <c r="AD404" i="7"/>
  <c r="AB403" i="7"/>
  <c r="AD402" i="7"/>
  <c r="AF402" i="7" s="1"/>
  <c r="AD401" i="7"/>
  <c r="AD400" i="7"/>
  <c r="AB399" i="7"/>
  <c r="AD398" i="7"/>
  <c r="AD397" i="7"/>
  <c r="AD396" i="7"/>
  <c r="AB395" i="7"/>
  <c r="AD394" i="7"/>
  <c r="AF394" i="7" s="1"/>
  <c r="AD393" i="7"/>
  <c r="AD392" i="7"/>
  <c r="AB391" i="7"/>
  <c r="AD390" i="7"/>
  <c r="AF390" i="7" s="1"/>
  <c r="AD389" i="7"/>
  <c r="AD388" i="7"/>
  <c r="AB387" i="7"/>
  <c r="AD386" i="7"/>
  <c r="AF386" i="7" s="1"/>
  <c r="AD385" i="7"/>
  <c r="AD384" i="7"/>
  <c r="AB383" i="7"/>
  <c r="AD382" i="7"/>
  <c r="AD381" i="7"/>
  <c r="AD380" i="7"/>
  <c r="AB379" i="7"/>
  <c r="AD378" i="7"/>
  <c r="AF378" i="7" s="1"/>
  <c r="AD377" i="7"/>
  <c r="AD376" i="7"/>
  <c r="AB375" i="7"/>
  <c r="AD374" i="7"/>
  <c r="AF374" i="7" s="1"/>
  <c r="AD373" i="7"/>
  <c r="AD372" i="7"/>
  <c r="AB371" i="7"/>
  <c r="AD370" i="7"/>
  <c r="AF370" i="7" s="1"/>
  <c r="AD369" i="7"/>
  <c r="AD368" i="7"/>
  <c r="AB367" i="7"/>
  <c r="AD366" i="7"/>
  <c r="AD365" i="7"/>
  <c r="AD364" i="7"/>
  <c r="AB363" i="7"/>
  <c r="AD362" i="7"/>
  <c r="AF362" i="7" s="1"/>
  <c r="AD361" i="7"/>
  <c r="AD360" i="7"/>
  <c r="AB359" i="7"/>
  <c r="AD358" i="7"/>
  <c r="AF358" i="7" s="1"/>
  <c r="AD357" i="7"/>
  <c r="AD356" i="7"/>
  <c r="AB355" i="7"/>
  <c r="AD354" i="7"/>
  <c r="AF354" i="7" s="1"/>
  <c r="AD353" i="7"/>
  <c r="AD352" i="7"/>
  <c r="AB351" i="7"/>
  <c r="AD350" i="7"/>
  <c r="AD349" i="7"/>
  <c r="AD348" i="7"/>
  <c r="AB347" i="7"/>
  <c r="AD346" i="7"/>
  <c r="AF346" i="7" s="1"/>
  <c r="AD345" i="7"/>
  <c r="AD344" i="7"/>
  <c r="AB343" i="7"/>
  <c r="AD342" i="7"/>
  <c r="AF342" i="7" s="1"/>
  <c r="AD341" i="7"/>
  <c r="AD340" i="7"/>
  <c r="AB339" i="7"/>
  <c r="AD338" i="7"/>
  <c r="AF338" i="7" s="1"/>
  <c r="AD337" i="7"/>
  <c r="AD336" i="7"/>
  <c r="AB335" i="7"/>
  <c r="AD334" i="7"/>
  <c r="AD333" i="7"/>
  <c r="AD332" i="7"/>
  <c r="AB331" i="7"/>
  <c r="AD330" i="7"/>
  <c r="AF330" i="7" s="1"/>
  <c r="AD329" i="7"/>
  <c r="AD328" i="7"/>
  <c r="AB327" i="7"/>
  <c r="AD326" i="7"/>
  <c r="AF326" i="7" s="1"/>
  <c r="AD325" i="7"/>
  <c r="AD324" i="7"/>
  <c r="AB323" i="7"/>
  <c r="AD322" i="7"/>
  <c r="AF322" i="7" s="1"/>
  <c r="AD321" i="7"/>
  <c r="AD320" i="7"/>
  <c r="AB319" i="7"/>
  <c r="AD318" i="7"/>
  <c r="AD317" i="7"/>
  <c r="AD316" i="7"/>
  <c r="AB315" i="7"/>
  <c r="AD314" i="7"/>
  <c r="AF314" i="7" s="1"/>
  <c r="AD313" i="7"/>
  <c r="AD312" i="7"/>
  <c r="AB311" i="7"/>
  <c r="AD310" i="7"/>
  <c r="AF310" i="7" s="1"/>
  <c r="AD309" i="7"/>
  <c r="AD308" i="7"/>
  <c r="AB307" i="7"/>
  <c r="AD306" i="7"/>
  <c r="AF306" i="7" s="1"/>
  <c r="AD305" i="7"/>
  <c r="AD304" i="7"/>
  <c r="AB303" i="7"/>
  <c r="AD302" i="7"/>
  <c r="AD301" i="7"/>
  <c r="AD300" i="7"/>
  <c r="AB299" i="7"/>
  <c r="AD298" i="7"/>
  <c r="AF298" i="7" s="1"/>
  <c r="AD297" i="7"/>
  <c r="AD296" i="7"/>
  <c r="AB295" i="7"/>
  <c r="AD294" i="7"/>
  <c r="AF294" i="7" s="1"/>
  <c r="AD293" i="7"/>
  <c r="AD292" i="7"/>
  <c r="AB291" i="7"/>
  <c r="AD290" i="7"/>
  <c r="AF290" i="7" s="1"/>
  <c r="AD289" i="7"/>
  <c r="AD288" i="7"/>
  <c r="AB287" i="7"/>
  <c r="AD286" i="7"/>
  <c r="AD285" i="7"/>
  <c r="AD284" i="7"/>
  <c r="AB283" i="7"/>
  <c r="AD282" i="7"/>
  <c r="AF282" i="7" s="1"/>
  <c r="AD281" i="7"/>
  <c r="AD280" i="7"/>
  <c r="AB279" i="7"/>
  <c r="AD278" i="7"/>
  <c r="AF278" i="7" s="1"/>
  <c r="AD277" i="7"/>
  <c r="AD276" i="7"/>
  <c r="AB275" i="7"/>
  <c r="AD274" i="7"/>
  <c r="AF274" i="7" s="1"/>
  <c r="AD273" i="7"/>
  <c r="AD272" i="7"/>
  <c r="AB271" i="7"/>
  <c r="AD270" i="7"/>
  <c r="AD269" i="7"/>
  <c r="AD268" i="7"/>
  <c r="AB267" i="7"/>
  <c r="AD266" i="7"/>
  <c r="AF266" i="7" s="1"/>
  <c r="AD265" i="7"/>
  <c r="AD264" i="7"/>
  <c r="AB263" i="7"/>
  <c r="AD262" i="7"/>
  <c r="AF262" i="7" s="1"/>
  <c r="AD261" i="7"/>
  <c r="AD260" i="7"/>
  <c r="AB259" i="7"/>
  <c r="AD258" i="7"/>
  <c r="AF258" i="7" s="1"/>
  <c r="AD257" i="7"/>
  <c r="AD256" i="7"/>
  <c r="AB255" i="7"/>
  <c r="AD254" i="7"/>
  <c r="AD253" i="7"/>
  <c r="AD252" i="7"/>
  <c r="AB251" i="7"/>
  <c r="AD250" i="7"/>
  <c r="AF250" i="7" s="1"/>
  <c r="AD249" i="7"/>
  <c r="AD248" i="7"/>
  <c r="AB247" i="7"/>
  <c r="AD246" i="7"/>
  <c r="AF246" i="7" s="1"/>
  <c r="AD245" i="7"/>
  <c r="AD244" i="7"/>
  <c r="AB243" i="7"/>
  <c r="AD242" i="7"/>
  <c r="AF242" i="7" s="1"/>
  <c r="AD241" i="7"/>
  <c r="AD240" i="7"/>
  <c r="AB239" i="7"/>
  <c r="AD238" i="7"/>
  <c r="AD237" i="7"/>
  <c r="AD236" i="7"/>
  <c r="AB235" i="7"/>
  <c r="AD234" i="7"/>
  <c r="AF234" i="7" s="1"/>
  <c r="AD233" i="7"/>
  <c r="AD232" i="7"/>
  <c r="AB231" i="7"/>
  <c r="AD230" i="7"/>
  <c r="AF230" i="7" s="1"/>
  <c r="AD229" i="7"/>
  <c r="AD228" i="7"/>
  <c r="AB227" i="7"/>
  <c r="AD226" i="7"/>
  <c r="AF226" i="7" s="1"/>
  <c r="AD225" i="7"/>
  <c r="AD224" i="7"/>
  <c r="AB223" i="7"/>
  <c r="AB219" i="7"/>
  <c r="AD218" i="7"/>
  <c r="AD217" i="7"/>
  <c r="AD216" i="7"/>
  <c r="AB215" i="7"/>
  <c r="AD214" i="7"/>
  <c r="AD213" i="7"/>
  <c r="AD212" i="7"/>
  <c r="AB211" i="7"/>
  <c r="AD210" i="7"/>
  <c r="AD209" i="7"/>
  <c r="AD208" i="7"/>
  <c r="AB207" i="7"/>
  <c r="AD206" i="7"/>
  <c r="AD205" i="7"/>
  <c r="AD204" i="7"/>
  <c r="AB203" i="7"/>
  <c r="AD202" i="7"/>
  <c r="AD201" i="7"/>
  <c r="AD200" i="7"/>
  <c r="AB199" i="7"/>
  <c r="AD198" i="7"/>
  <c r="AD197" i="7"/>
  <c r="AD196" i="7"/>
  <c r="AB195" i="7"/>
  <c r="AD194" i="7"/>
  <c r="AD193" i="7"/>
  <c r="AD192" i="7"/>
  <c r="AB191" i="7"/>
  <c r="AD190" i="7"/>
  <c r="AD189" i="7"/>
  <c r="AD188" i="7"/>
  <c r="AD191" i="7" s="1"/>
  <c r="AB187" i="7"/>
  <c r="AD186" i="7"/>
  <c r="AD185" i="7"/>
  <c r="AD184" i="7"/>
  <c r="AB183" i="7"/>
  <c r="AD182" i="7"/>
  <c r="AD181" i="7"/>
  <c r="AD180" i="7"/>
  <c r="AB179" i="7"/>
  <c r="AD178" i="7"/>
  <c r="AD177" i="7"/>
  <c r="AD176" i="7"/>
  <c r="AB175" i="7"/>
  <c r="AD174" i="7"/>
  <c r="AD173" i="7"/>
  <c r="AD172" i="7"/>
  <c r="AB171" i="7"/>
  <c r="AD170" i="7"/>
  <c r="AD169" i="7"/>
  <c r="AD168" i="7"/>
  <c r="AB167" i="7"/>
  <c r="AD166" i="7"/>
  <c r="AD165" i="7"/>
  <c r="AD164" i="7"/>
  <c r="AB163" i="7"/>
  <c r="AD162" i="7"/>
  <c r="AD161" i="7"/>
  <c r="AD160" i="7"/>
  <c r="AB159" i="7"/>
  <c r="AD158" i="7"/>
  <c r="AD157" i="7"/>
  <c r="AD156" i="7"/>
  <c r="AF156" i="7" s="1"/>
  <c r="AF159" i="7" s="1"/>
  <c r="AB155" i="7"/>
  <c r="AD154" i="7"/>
  <c r="AD153" i="7"/>
  <c r="AD152" i="7"/>
  <c r="AD155" i="7" s="1"/>
  <c r="AB151" i="7"/>
  <c r="AD150" i="7"/>
  <c r="AD149" i="7"/>
  <c r="AD148" i="7"/>
  <c r="AF148" i="7" s="1"/>
  <c r="AB147" i="7"/>
  <c r="AD146" i="7"/>
  <c r="AD145" i="7"/>
  <c r="AD144" i="7"/>
  <c r="AD147" i="7" s="1"/>
  <c r="AB143" i="7"/>
  <c r="AD142" i="7"/>
  <c r="AD141" i="7"/>
  <c r="AD140" i="7"/>
  <c r="AF140" i="7" s="1"/>
  <c r="AB139" i="7"/>
  <c r="AD138" i="7"/>
  <c r="AD137" i="7"/>
  <c r="AD136" i="7"/>
  <c r="AD139" i="7" s="1"/>
  <c r="AB135" i="7"/>
  <c r="AD134" i="7"/>
  <c r="AD133" i="7"/>
  <c r="AD132" i="7"/>
  <c r="AF132" i="7" s="1"/>
  <c r="AB131" i="7"/>
  <c r="AD130" i="7"/>
  <c r="AD129" i="7"/>
  <c r="AD128" i="7"/>
  <c r="AD131" i="7" s="1"/>
  <c r="AB127" i="7"/>
  <c r="AD126" i="7"/>
  <c r="AD125" i="7"/>
  <c r="AD124" i="7"/>
  <c r="AF124" i="7" s="1"/>
  <c r="AB123" i="7"/>
  <c r="AD122" i="7"/>
  <c r="AD121" i="7"/>
  <c r="AD120" i="7"/>
  <c r="AD123" i="7" s="1"/>
  <c r="AB119" i="7"/>
  <c r="AD118" i="7"/>
  <c r="AD117" i="7"/>
  <c r="AD116" i="7"/>
  <c r="AF116" i="7" s="1"/>
  <c r="AB115" i="7"/>
  <c r="AD114" i="7"/>
  <c r="AD113" i="7"/>
  <c r="AD112" i="7"/>
  <c r="AD115" i="7" s="1"/>
  <c r="AB111" i="7"/>
  <c r="AD110" i="7"/>
  <c r="AD109" i="7"/>
  <c r="AD108" i="7"/>
  <c r="AF108" i="7" s="1"/>
  <c r="AH108" i="7" s="1"/>
  <c r="AH111" i="7" s="1"/>
  <c r="AB107" i="7"/>
  <c r="AD106" i="7"/>
  <c r="AD105" i="7"/>
  <c r="AD104" i="7"/>
  <c r="AB103" i="7"/>
  <c r="AD102" i="7"/>
  <c r="AD101" i="7"/>
  <c r="AD100" i="7"/>
  <c r="AB99" i="7"/>
  <c r="AD98" i="7"/>
  <c r="AD97" i="7"/>
  <c r="AD96" i="7"/>
  <c r="AB95" i="7"/>
  <c r="AD94" i="7"/>
  <c r="AD93" i="7"/>
  <c r="AD92" i="7"/>
  <c r="AB91" i="7"/>
  <c r="AD90" i="7"/>
  <c r="AD89" i="7"/>
  <c r="AD88" i="7"/>
  <c r="AB87" i="7"/>
  <c r="AD86" i="7"/>
  <c r="AD85" i="7"/>
  <c r="AD84" i="7"/>
  <c r="AB83" i="7"/>
  <c r="AD82" i="7"/>
  <c r="AD81" i="7"/>
  <c r="AD80" i="7"/>
  <c r="AB79" i="7"/>
  <c r="AD78" i="7"/>
  <c r="AD77" i="7"/>
  <c r="AD76" i="7"/>
  <c r="AB75" i="7"/>
  <c r="AD74" i="7"/>
  <c r="AD73" i="7"/>
  <c r="AD72" i="7"/>
  <c r="AB71" i="7"/>
  <c r="AD70" i="7"/>
  <c r="AD69" i="7"/>
  <c r="AD68" i="7"/>
  <c r="AB67" i="7"/>
  <c r="AD66" i="7"/>
  <c r="AD65" i="7"/>
  <c r="AD64" i="7"/>
  <c r="AB63" i="7"/>
  <c r="AD62" i="7"/>
  <c r="AD61" i="7"/>
  <c r="AD60" i="7"/>
  <c r="AB59" i="7"/>
  <c r="AD58" i="7"/>
  <c r="AD57" i="7"/>
  <c r="AD56" i="7"/>
  <c r="AB55" i="7"/>
  <c r="AD54" i="7"/>
  <c r="AD53" i="7"/>
  <c r="AD52" i="7"/>
  <c r="AB51" i="7"/>
  <c r="AD50" i="7"/>
  <c r="AD49" i="7"/>
  <c r="AD48" i="7"/>
  <c r="AB47" i="7"/>
  <c r="AD46" i="7"/>
  <c r="AD45" i="7"/>
  <c r="AD44" i="7"/>
  <c r="AD47" i="7" s="1"/>
  <c r="AB43" i="7"/>
  <c r="AD42" i="7"/>
  <c r="AD41" i="7"/>
  <c r="AD40" i="7"/>
  <c r="AB39" i="7"/>
  <c r="AD38" i="7"/>
  <c r="AD37" i="7"/>
  <c r="AD36" i="7"/>
  <c r="AD39" i="7" s="1"/>
  <c r="AB35" i="7"/>
  <c r="AD34" i="7"/>
  <c r="AD33" i="7"/>
  <c r="AD32" i="7"/>
  <c r="AD35" i="7" s="1"/>
  <c r="AB31" i="7"/>
  <c r="AD30" i="7"/>
  <c r="AD29" i="7"/>
  <c r="AD28" i="7"/>
  <c r="AB27" i="7"/>
  <c r="AD26" i="7"/>
  <c r="AD25" i="7"/>
  <c r="AD24" i="7"/>
  <c r="AD27" i="7" s="1"/>
  <c r="AB23" i="7"/>
  <c r="AD22" i="7"/>
  <c r="AD21" i="7"/>
  <c r="AD20" i="7"/>
  <c r="AD23" i="7" s="1"/>
  <c r="AB19" i="7"/>
  <c r="AD18" i="7"/>
  <c r="AD17" i="7"/>
  <c r="AD16" i="7"/>
  <c r="AD19" i="7" s="1"/>
  <c r="AB15" i="7"/>
  <c r="AD14" i="7"/>
  <c r="AD13" i="7"/>
  <c r="AD12" i="7"/>
  <c r="AD15" i="7" s="1"/>
  <c r="AB11" i="7"/>
  <c r="AD10" i="7"/>
  <c r="AD9" i="7"/>
  <c r="AD8" i="7"/>
  <c r="AA754" i="7"/>
  <c r="AH751" i="7"/>
  <c r="AG751" i="7"/>
  <c r="AA750" i="7"/>
  <c r="AA748" i="7"/>
  <c r="AA751" i="7" s="1"/>
  <c r="Z748" i="7"/>
  <c r="Y748" i="7"/>
  <c r="X748" i="7"/>
  <c r="W748" i="7"/>
  <c r="V748" i="7"/>
  <c r="U748" i="7"/>
  <c r="T748" i="7"/>
  <c r="S748" i="7"/>
  <c r="R748" i="7"/>
  <c r="AD748" i="7" s="1"/>
  <c r="Q748" i="7"/>
  <c r="AC748" i="7" s="1"/>
  <c r="N748" i="7"/>
  <c r="M748" i="7"/>
  <c r="L748" i="7"/>
  <c r="K748" i="7"/>
  <c r="J748" i="7"/>
  <c r="I748" i="7"/>
  <c r="H748" i="7"/>
  <c r="G748" i="7"/>
  <c r="AH747" i="7"/>
  <c r="AG747" i="7"/>
  <c r="AA747" i="7"/>
  <c r="AF746" i="7"/>
  <c r="AC746" i="7"/>
  <c r="AE746" i="7" s="1"/>
  <c r="AC745" i="7"/>
  <c r="AE745" i="7" s="1"/>
  <c r="AC744" i="7"/>
  <c r="AH743" i="7"/>
  <c r="AG743" i="7"/>
  <c r="AA743" i="7"/>
  <c r="AF742" i="7"/>
  <c r="AC742" i="7"/>
  <c r="AE742" i="7" s="1"/>
  <c r="AC741" i="7"/>
  <c r="AE741" i="7" s="1"/>
  <c r="AC740" i="7"/>
  <c r="AH739" i="7"/>
  <c r="AG739" i="7"/>
  <c r="AA739" i="7"/>
  <c r="AF738" i="7"/>
  <c r="AC738" i="7"/>
  <c r="AE738" i="7" s="1"/>
  <c r="AC737" i="7"/>
  <c r="AE737" i="7" s="1"/>
  <c r="AC736" i="7"/>
  <c r="AH735" i="7"/>
  <c r="AG735" i="7"/>
  <c r="AA735" i="7"/>
  <c r="AF734" i="7"/>
  <c r="AC734" i="7"/>
  <c r="AE734" i="7" s="1"/>
  <c r="AC733" i="7"/>
  <c r="AE733" i="7" s="1"/>
  <c r="AC732" i="7"/>
  <c r="AA730" i="7"/>
  <c r="AA753" i="7"/>
  <c r="AA728" i="7"/>
  <c r="AA752" i="7" s="1"/>
  <c r="Z728" i="7"/>
  <c r="Y728" i="7"/>
  <c r="X728" i="7"/>
  <c r="W728" i="7"/>
  <c r="V728" i="7"/>
  <c r="U728" i="7"/>
  <c r="T728" i="7"/>
  <c r="S728" i="7"/>
  <c r="R728" i="7"/>
  <c r="Q728" i="7"/>
  <c r="N728" i="7"/>
  <c r="M728" i="7"/>
  <c r="L728" i="7"/>
  <c r="K728" i="7"/>
  <c r="J728" i="7"/>
  <c r="I728" i="7"/>
  <c r="G728" i="7"/>
  <c r="AH727" i="7"/>
  <c r="AG727" i="7"/>
  <c r="AC727" i="7"/>
  <c r="AA727" i="7"/>
  <c r="AE726" i="7"/>
  <c r="AC726" i="7"/>
  <c r="AE725" i="7"/>
  <c r="AC725" i="7"/>
  <c r="AF724" i="7"/>
  <c r="AE724" i="7"/>
  <c r="AE727" i="7" s="1"/>
  <c r="AC724" i="7"/>
  <c r="AH723" i="7"/>
  <c r="AG723" i="7"/>
  <c r="AC723" i="7"/>
  <c r="AA723" i="7"/>
  <c r="AE722" i="7"/>
  <c r="AC722" i="7"/>
  <c r="AE721" i="7"/>
  <c r="AC721" i="7"/>
  <c r="AF720" i="7"/>
  <c r="AE720" i="7"/>
  <c r="AE723" i="7" s="1"/>
  <c r="AC720" i="7"/>
  <c r="AH719" i="7"/>
  <c r="AG719" i="7"/>
  <c r="AA719" i="7"/>
  <c r="AC718" i="7"/>
  <c r="AE718" i="7" s="1"/>
  <c r="AC717" i="7"/>
  <c r="AE717" i="7" s="1"/>
  <c r="AF716" i="7"/>
  <c r="AC716" i="7"/>
  <c r="AH715" i="7"/>
  <c r="AG715" i="7"/>
  <c r="AA715" i="7"/>
  <c r="AC714" i="7"/>
  <c r="AE714" i="7" s="1"/>
  <c r="AC713" i="7"/>
  <c r="AE713" i="7" s="1"/>
  <c r="AF712" i="7"/>
  <c r="AC712" i="7"/>
  <c r="AH711" i="7"/>
  <c r="AG711" i="7"/>
  <c r="AD711" i="7"/>
  <c r="AC711" i="7"/>
  <c r="AA711" i="7"/>
  <c r="AF710" i="7"/>
  <c r="AE710" i="7"/>
  <c r="AC710" i="7"/>
  <c r="AE709" i="7"/>
  <c r="AC709" i="7"/>
  <c r="AF708" i="7"/>
  <c r="AE708" i="7"/>
  <c r="AE711" i="7" s="1"/>
  <c r="AC708" i="7"/>
  <c r="AH707" i="7"/>
  <c r="AG707" i="7"/>
  <c r="AA707" i="7"/>
  <c r="AC706" i="7"/>
  <c r="AE706" i="7" s="1"/>
  <c r="AC705" i="7"/>
  <c r="AE705" i="7" s="1"/>
  <c r="AF704" i="7"/>
  <c r="AC704" i="7"/>
  <c r="AH703" i="7"/>
  <c r="AG703" i="7"/>
  <c r="AA703" i="7"/>
  <c r="AC702" i="7"/>
  <c r="AE702" i="7" s="1"/>
  <c r="AF701" i="7"/>
  <c r="AC701" i="7"/>
  <c r="AE701" i="7" s="1"/>
  <c r="AF700" i="7"/>
  <c r="AC700" i="7"/>
  <c r="AH699" i="7"/>
  <c r="AG699" i="7"/>
  <c r="AC699" i="7"/>
  <c r="AA699" i="7"/>
  <c r="AE698" i="7"/>
  <c r="AC698" i="7"/>
  <c r="AE697" i="7"/>
  <c r="AC697" i="7"/>
  <c r="AF696" i="7"/>
  <c r="AE696" i="7"/>
  <c r="AE699" i="7" s="1"/>
  <c r="AC696" i="7"/>
  <c r="AH695" i="7"/>
  <c r="AG695" i="7"/>
  <c r="AC695" i="7"/>
  <c r="AA695" i="7"/>
  <c r="AE694" i="7"/>
  <c r="AC694" i="7"/>
  <c r="AE693" i="7"/>
  <c r="AC693" i="7"/>
  <c r="AF692" i="7"/>
  <c r="AE692" i="7"/>
  <c r="AE695" i="7" s="1"/>
  <c r="AC692" i="7"/>
  <c r="AH691" i="7"/>
  <c r="AG691" i="7"/>
  <c r="AA691" i="7"/>
  <c r="AF690" i="7"/>
  <c r="AC690" i="7"/>
  <c r="AE690" i="7" s="1"/>
  <c r="AC689" i="7"/>
  <c r="AE689" i="7" s="1"/>
  <c r="AF688" i="7"/>
  <c r="AC688" i="7"/>
  <c r="AH687" i="7"/>
  <c r="AG687" i="7"/>
  <c r="AA687" i="7"/>
  <c r="AC686" i="7"/>
  <c r="AE686" i="7" s="1"/>
  <c r="AC685" i="7"/>
  <c r="AE685" i="7" s="1"/>
  <c r="AF684" i="7"/>
  <c r="AC684" i="7"/>
  <c r="AH683" i="7"/>
  <c r="AG683" i="7"/>
  <c r="AC683" i="7"/>
  <c r="AA683" i="7"/>
  <c r="AE682" i="7"/>
  <c r="AC682" i="7"/>
  <c r="AF681" i="7"/>
  <c r="AE681" i="7"/>
  <c r="AC681" i="7"/>
  <c r="AF680" i="7"/>
  <c r="AE680" i="7"/>
  <c r="AE683" i="7" s="1"/>
  <c r="AC680" i="7"/>
  <c r="AH679" i="7"/>
  <c r="AG679" i="7"/>
  <c r="AD679" i="7"/>
  <c r="AC679" i="7"/>
  <c r="AA679" i="7"/>
  <c r="AF677" i="7"/>
  <c r="AF679" i="7" s="1"/>
  <c r="AE677" i="7"/>
  <c r="AE679" i="7" s="1"/>
  <c r="AH667" i="7"/>
  <c r="AG667" i="7"/>
  <c r="AA667" i="7"/>
  <c r="AE666" i="7"/>
  <c r="AC666" i="7"/>
  <c r="AE665" i="7"/>
  <c r="AF665" i="7"/>
  <c r="AC665" i="7"/>
  <c r="AC664" i="7"/>
  <c r="AH663" i="7"/>
  <c r="AG663" i="7"/>
  <c r="AA663" i="7"/>
  <c r="AE662" i="7"/>
  <c r="AC662" i="7"/>
  <c r="AE661" i="7"/>
  <c r="AF661" i="7"/>
  <c r="AC661" i="7"/>
  <c r="AC660" i="7"/>
  <c r="AH659" i="7"/>
  <c r="AG659" i="7"/>
  <c r="AC659" i="7"/>
  <c r="AA659" i="7"/>
  <c r="AE658" i="7"/>
  <c r="AC658" i="7"/>
  <c r="AF657" i="7"/>
  <c r="AC657" i="7"/>
  <c r="AE657" i="7" s="1"/>
  <c r="AE659" i="7" s="1"/>
  <c r="AC656" i="7"/>
  <c r="AE656" i="7" s="1"/>
  <c r="AH655" i="7"/>
  <c r="AG655" i="7"/>
  <c r="AC655" i="7"/>
  <c r="AA655" i="7"/>
  <c r="AE654" i="7"/>
  <c r="AC654" i="7"/>
  <c r="AF653" i="7"/>
  <c r="AC653" i="7"/>
  <c r="AE653" i="7" s="1"/>
  <c r="AC652" i="7"/>
  <c r="AE652" i="7" s="1"/>
  <c r="AE655" i="7" s="1"/>
  <c r="AH651" i="7"/>
  <c r="AG651" i="7"/>
  <c r="AA651" i="7"/>
  <c r="AE650" i="7"/>
  <c r="AC650" i="7"/>
  <c r="AE649" i="7"/>
  <c r="AF649" i="7"/>
  <c r="AC649" i="7"/>
  <c r="AC648" i="7"/>
  <c r="AH647" i="7"/>
  <c r="AG647" i="7"/>
  <c r="AA647" i="7"/>
  <c r="AE646" i="7"/>
  <c r="AF646" i="7"/>
  <c r="AC646" i="7"/>
  <c r="AE645" i="7"/>
  <c r="AF645" i="7"/>
  <c r="AC645" i="7"/>
  <c r="AC644" i="7"/>
  <c r="AH643" i="7"/>
  <c r="AG643" i="7"/>
  <c r="AC643" i="7"/>
  <c r="AA643" i="7"/>
  <c r="AE642" i="7"/>
  <c r="AC642" i="7"/>
  <c r="AF641" i="7"/>
  <c r="AC641" i="7"/>
  <c r="AE641" i="7" s="1"/>
  <c r="AE643" i="7" s="1"/>
  <c r="AC640" i="7"/>
  <c r="AE640" i="7" s="1"/>
  <c r="AH635" i="7"/>
  <c r="AG635" i="7"/>
  <c r="AC635" i="7"/>
  <c r="AA635" i="7"/>
  <c r="AE634" i="7"/>
  <c r="AF634" i="7"/>
  <c r="AC634" i="7"/>
  <c r="AF633" i="7"/>
  <c r="AC633" i="7"/>
  <c r="AE633" i="7" s="1"/>
  <c r="AC632" i="7"/>
  <c r="AE632" i="7" s="1"/>
  <c r="AE635" i="7" s="1"/>
  <c r="AH631" i="7"/>
  <c r="AG631" i="7"/>
  <c r="AA631" i="7"/>
  <c r="AE630" i="7"/>
  <c r="AC630" i="7"/>
  <c r="AE629" i="7"/>
  <c r="AF629" i="7"/>
  <c r="AC629" i="7"/>
  <c r="AC628" i="7"/>
  <c r="AH627" i="7"/>
  <c r="AG627" i="7"/>
  <c r="AA627" i="7"/>
  <c r="AC626" i="7"/>
  <c r="AE626" i="7" s="1"/>
  <c r="AF625" i="7"/>
  <c r="AC625" i="7"/>
  <c r="AE625" i="7" s="1"/>
  <c r="AC624" i="7"/>
  <c r="AH623" i="7"/>
  <c r="AG623" i="7"/>
  <c r="AA623" i="7"/>
  <c r="AC622" i="7"/>
  <c r="AE622" i="7" s="1"/>
  <c r="AF621" i="7"/>
  <c r="AC621" i="7"/>
  <c r="AE621" i="7" s="1"/>
  <c r="AC620" i="7"/>
  <c r="AH619" i="7"/>
  <c r="AG619" i="7"/>
  <c r="AA619" i="7"/>
  <c r="AC618" i="7"/>
  <c r="AE618" i="7" s="1"/>
  <c r="AF617" i="7"/>
  <c r="AC617" i="7"/>
  <c r="AE617" i="7" s="1"/>
  <c r="AC616" i="7"/>
  <c r="AH615" i="7"/>
  <c r="AG615" i="7"/>
  <c r="AA615" i="7"/>
  <c r="AC614" i="7"/>
  <c r="AE614" i="7" s="1"/>
  <c r="AF613" i="7"/>
  <c r="AC613" i="7"/>
  <c r="AE613" i="7" s="1"/>
  <c r="AC612" i="7"/>
  <c r="AH611" i="7"/>
  <c r="AG611" i="7"/>
  <c r="AA611" i="7"/>
  <c r="AC610" i="7"/>
  <c r="AE610" i="7" s="1"/>
  <c r="AF609" i="7"/>
  <c r="AC609" i="7"/>
  <c r="AE609" i="7" s="1"/>
  <c r="AC608" i="7"/>
  <c r="AA607" i="7"/>
  <c r="AE606" i="7"/>
  <c r="AG606" i="7" s="1"/>
  <c r="AC606" i="7"/>
  <c r="AH605" i="7"/>
  <c r="AF605" i="7"/>
  <c r="AC605" i="7"/>
  <c r="AE605" i="7" s="1"/>
  <c r="AG605" i="7" s="1"/>
  <c r="AE604" i="7"/>
  <c r="AG604" i="7" s="1"/>
  <c r="AG607" i="7" s="1"/>
  <c r="AF604" i="7"/>
  <c r="AC604" i="7"/>
  <c r="AH603" i="7"/>
  <c r="AG603" i="7"/>
  <c r="AC603" i="7"/>
  <c r="AA603" i="7"/>
  <c r="AE602" i="7"/>
  <c r="AC602" i="7"/>
  <c r="AE601" i="7"/>
  <c r="AF601" i="7"/>
  <c r="AC601" i="7"/>
  <c r="AE600" i="7"/>
  <c r="AE603" i="7" s="1"/>
  <c r="AC600" i="7"/>
  <c r="AH599" i="7"/>
  <c r="AG599" i="7"/>
  <c r="AD599" i="7"/>
  <c r="AC599" i="7"/>
  <c r="AA599" i="7"/>
  <c r="AE598" i="7"/>
  <c r="AC598" i="7"/>
  <c r="AF597" i="7"/>
  <c r="AE597" i="7"/>
  <c r="AC597" i="7"/>
  <c r="AF596" i="7"/>
  <c r="AF599" i="7" s="1"/>
  <c r="AE596" i="7"/>
  <c r="AE599" i="7" s="1"/>
  <c r="AC596" i="7"/>
  <c r="AH595" i="7"/>
  <c r="AG595" i="7"/>
  <c r="AC595" i="7"/>
  <c r="AA595" i="7"/>
  <c r="AE594" i="7"/>
  <c r="AC594" i="7"/>
  <c r="AF593" i="7"/>
  <c r="AE593" i="7"/>
  <c r="AC593" i="7"/>
  <c r="AF592" i="7"/>
  <c r="AE592" i="7"/>
  <c r="AE595" i="7" s="1"/>
  <c r="AC592" i="7"/>
  <c r="AH591" i="7"/>
  <c r="AG591" i="7"/>
  <c r="AC591" i="7"/>
  <c r="AA591" i="7"/>
  <c r="AE590" i="7"/>
  <c r="AC590" i="7"/>
  <c r="AE589" i="7"/>
  <c r="AF589" i="7"/>
  <c r="AC589" i="7"/>
  <c r="AE588" i="7"/>
  <c r="AC588" i="7"/>
  <c r="AH587" i="7"/>
  <c r="AG587" i="7"/>
  <c r="AC587" i="7"/>
  <c r="AA587" i="7"/>
  <c r="AE586" i="7"/>
  <c r="AC586" i="7"/>
  <c r="AE585" i="7"/>
  <c r="AF585" i="7"/>
  <c r="AC585" i="7"/>
  <c r="AE584" i="7"/>
  <c r="AE587" i="7" s="1"/>
  <c r="AC584" i="7"/>
  <c r="AH583" i="7"/>
  <c r="AG583" i="7"/>
  <c r="AD583" i="7"/>
  <c r="AC583" i="7"/>
  <c r="AA583" i="7"/>
  <c r="AE582" i="7"/>
  <c r="AC582" i="7"/>
  <c r="AF581" i="7"/>
  <c r="AE581" i="7"/>
  <c r="AC581" i="7"/>
  <c r="AF580" i="7"/>
  <c r="AF583" i="7" s="1"/>
  <c r="AE580" i="7"/>
  <c r="AE583" i="7" s="1"/>
  <c r="AC580" i="7"/>
  <c r="AH579" i="7"/>
  <c r="AG579" i="7"/>
  <c r="AC579" i="7"/>
  <c r="AA579" i="7"/>
  <c r="AE578" i="7"/>
  <c r="AC578" i="7"/>
  <c r="AF577" i="7"/>
  <c r="AE577" i="7"/>
  <c r="AC577" i="7"/>
  <c r="AF576" i="7"/>
  <c r="AE576" i="7"/>
  <c r="AE579" i="7" s="1"/>
  <c r="AC576" i="7"/>
  <c r="AH575" i="7"/>
  <c r="AG575" i="7"/>
  <c r="AC575" i="7"/>
  <c r="AA575" i="7"/>
  <c r="AE574" i="7"/>
  <c r="AC574" i="7"/>
  <c r="AE573" i="7"/>
  <c r="AF573" i="7"/>
  <c r="AC573" i="7"/>
  <c r="AE572" i="7"/>
  <c r="AC572" i="7"/>
  <c r="AH571" i="7"/>
  <c r="AG571" i="7"/>
  <c r="AC571" i="7"/>
  <c r="AA571" i="7"/>
  <c r="AE570" i="7"/>
  <c r="AC570" i="7"/>
  <c r="AE569" i="7"/>
  <c r="AF569" i="7"/>
  <c r="AC569" i="7"/>
  <c r="AE568" i="7"/>
  <c r="AE571" i="7" s="1"/>
  <c r="AC568" i="7"/>
  <c r="AH567" i="7"/>
  <c r="AG567" i="7"/>
  <c r="AD567" i="7"/>
  <c r="AC567" i="7"/>
  <c r="AA567" i="7"/>
  <c r="AE566" i="7"/>
  <c r="AC566" i="7"/>
  <c r="AF565" i="7"/>
  <c r="AE565" i="7"/>
  <c r="AC565" i="7"/>
  <c r="AF564" i="7"/>
  <c r="AF567" i="7" s="1"/>
  <c r="AE564" i="7"/>
  <c r="AE567" i="7" s="1"/>
  <c r="AC564" i="7"/>
  <c r="AH563" i="7"/>
  <c r="AG563" i="7"/>
  <c r="AC563" i="7"/>
  <c r="AA563" i="7"/>
  <c r="AE562" i="7"/>
  <c r="AC562" i="7"/>
  <c r="AF561" i="7"/>
  <c r="AE561" i="7"/>
  <c r="AC561" i="7"/>
  <c r="AF560" i="7"/>
  <c r="AE560" i="7"/>
  <c r="AE563" i="7" s="1"/>
  <c r="AC560" i="7"/>
  <c r="AH559" i="7"/>
  <c r="AG559" i="7"/>
  <c r="AC559" i="7"/>
  <c r="AA559" i="7"/>
  <c r="AE558" i="7"/>
  <c r="AC558" i="7"/>
  <c r="AE557" i="7"/>
  <c r="AF557" i="7"/>
  <c r="AC557" i="7"/>
  <c r="AE556" i="7"/>
  <c r="AC556" i="7"/>
  <c r="AH555" i="7"/>
  <c r="AG555" i="7"/>
  <c r="AC555" i="7"/>
  <c r="AA555" i="7"/>
  <c r="AE554" i="7"/>
  <c r="AC554" i="7"/>
  <c r="AE553" i="7"/>
  <c r="AF553" i="7"/>
  <c r="AC553" i="7"/>
  <c r="AE552" i="7"/>
  <c r="AE555" i="7" s="1"/>
  <c r="AC552" i="7"/>
  <c r="AH551" i="7"/>
  <c r="AG551" i="7"/>
  <c r="AD551" i="7"/>
  <c r="AC551" i="7"/>
  <c r="AA551" i="7"/>
  <c r="AE550" i="7"/>
  <c r="AC550" i="7"/>
  <c r="AF549" i="7"/>
  <c r="AE549" i="7"/>
  <c r="AC549" i="7"/>
  <c r="AF548" i="7"/>
  <c r="AF551" i="7" s="1"/>
  <c r="AE548" i="7"/>
  <c r="AE551" i="7" s="1"/>
  <c r="AC548" i="7"/>
  <c r="AH547" i="7"/>
  <c r="AG547" i="7"/>
  <c r="AC547" i="7"/>
  <c r="AA547" i="7"/>
  <c r="AE546" i="7"/>
  <c r="AC546" i="7"/>
  <c r="AF545" i="7"/>
  <c r="AE545" i="7"/>
  <c r="AC545" i="7"/>
  <c r="AF544" i="7"/>
  <c r="AE544" i="7"/>
  <c r="AE547" i="7" s="1"/>
  <c r="AC544" i="7"/>
  <c r="AH543" i="7"/>
  <c r="AG543" i="7"/>
  <c r="AC543" i="7"/>
  <c r="AA543" i="7"/>
  <c r="AE542" i="7"/>
  <c r="AC542" i="7"/>
  <c r="AE541" i="7"/>
  <c r="AF541" i="7"/>
  <c r="AC541" i="7"/>
  <c r="AE540" i="7"/>
  <c r="AC540" i="7"/>
  <c r="AH539" i="7"/>
  <c r="AG539" i="7"/>
  <c r="AC539" i="7"/>
  <c r="AA539" i="7"/>
  <c r="AE538" i="7"/>
  <c r="AC538" i="7"/>
  <c r="AE537" i="7"/>
  <c r="AF537" i="7"/>
  <c r="AC537" i="7"/>
  <c r="AE536" i="7"/>
  <c r="AE539" i="7" s="1"/>
  <c r="AC536" i="7"/>
  <c r="AH535" i="7"/>
  <c r="AG535" i="7"/>
  <c r="AD535" i="7"/>
  <c r="AC535" i="7"/>
  <c r="AA535" i="7"/>
  <c r="AE534" i="7"/>
  <c r="AC534" i="7"/>
  <c r="AF533" i="7"/>
  <c r="AE533" i="7"/>
  <c r="AC533" i="7"/>
  <c r="AF532" i="7"/>
  <c r="AF535" i="7" s="1"/>
  <c r="AE532" i="7"/>
  <c r="AE535" i="7" s="1"/>
  <c r="AC532" i="7"/>
  <c r="AC531" i="7"/>
  <c r="AA531" i="7"/>
  <c r="AG530" i="7"/>
  <c r="AC530" i="7"/>
  <c r="AE530" i="7" s="1"/>
  <c r="AF529" i="7"/>
  <c r="AC529" i="7"/>
  <c r="AE529" i="7" s="1"/>
  <c r="AF528" i="7"/>
  <c r="AE528" i="7"/>
  <c r="AC528" i="7"/>
  <c r="AH523" i="7"/>
  <c r="AG523" i="7"/>
  <c r="AC523" i="7"/>
  <c r="AA523" i="7"/>
  <c r="AE522" i="7"/>
  <c r="AC522" i="7"/>
  <c r="AF521" i="7"/>
  <c r="AE521" i="7"/>
  <c r="AC521" i="7"/>
  <c r="AF520" i="7"/>
  <c r="AE520" i="7"/>
  <c r="AE523" i="7" s="1"/>
  <c r="AC520" i="7"/>
  <c r="AH519" i="7"/>
  <c r="AG519" i="7"/>
  <c r="AC519" i="7"/>
  <c r="AA519" i="7"/>
  <c r="AE518" i="7"/>
  <c r="AC518" i="7"/>
  <c r="AE517" i="7"/>
  <c r="AF517" i="7"/>
  <c r="AC517" i="7"/>
  <c r="AE516" i="7"/>
  <c r="AC516" i="7"/>
  <c r="AH515" i="7"/>
  <c r="AG515" i="7"/>
  <c r="AC515" i="7"/>
  <c r="AA515" i="7"/>
  <c r="AE514" i="7"/>
  <c r="AC514" i="7"/>
  <c r="AE513" i="7"/>
  <c r="AF513" i="7"/>
  <c r="AC513" i="7"/>
  <c r="AE512" i="7"/>
  <c r="AE515" i="7" s="1"/>
  <c r="AC512" i="7"/>
  <c r="AH503" i="7"/>
  <c r="AG503" i="7"/>
  <c r="AC503" i="7"/>
  <c r="AA503" i="7"/>
  <c r="AE502" i="7"/>
  <c r="AC502" i="7"/>
  <c r="AF501" i="7"/>
  <c r="AE501" i="7"/>
  <c r="AC501" i="7"/>
  <c r="AF500" i="7"/>
  <c r="AE500" i="7"/>
  <c r="AE503" i="7" s="1"/>
  <c r="AC500" i="7"/>
  <c r="AH499" i="7"/>
  <c r="AG499" i="7"/>
  <c r="AC499" i="7"/>
  <c r="AA499" i="7"/>
  <c r="AE498" i="7"/>
  <c r="AC498" i="7"/>
  <c r="AF497" i="7"/>
  <c r="AE497" i="7"/>
  <c r="AC497" i="7"/>
  <c r="AF496" i="7"/>
  <c r="AE496" i="7"/>
  <c r="AE499" i="7" s="1"/>
  <c r="AC496" i="7"/>
  <c r="AH495" i="7"/>
  <c r="AG495" i="7"/>
  <c r="AC495" i="7"/>
  <c r="AA495" i="7"/>
  <c r="AE494" i="7"/>
  <c r="AC494" i="7"/>
  <c r="AE493" i="7"/>
  <c r="AF493" i="7"/>
  <c r="AC493" i="7"/>
  <c r="AE492" i="7"/>
  <c r="AC492" i="7"/>
  <c r="AH487" i="7"/>
  <c r="AG487" i="7"/>
  <c r="AC487" i="7"/>
  <c r="AA487" i="7"/>
  <c r="AE486" i="7"/>
  <c r="AC486" i="7"/>
  <c r="AE485" i="7"/>
  <c r="AF485" i="7"/>
  <c r="AC485" i="7"/>
  <c r="AE484" i="7"/>
  <c r="AE487" i="7" s="1"/>
  <c r="AC484" i="7"/>
  <c r="AH483" i="7"/>
  <c r="AG483" i="7"/>
  <c r="AC483" i="7"/>
  <c r="AA483" i="7"/>
  <c r="AE482" i="7"/>
  <c r="AC482" i="7"/>
  <c r="AF481" i="7"/>
  <c r="AE481" i="7"/>
  <c r="AC481" i="7"/>
  <c r="AF480" i="7"/>
  <c r="AE480" i="7"/>
  <c r="AE483" i="7" s="1"/>
  <c r="AC480" i="7"/>
  <c r="AH479" i="7"/>
  <c r="AG479" i="7"/>
  <c r="AC479" i="7"/>
  <c r="AA479" i="7"/>
  <c r="AE478" i="7"/>
  <c r="AC478" i="7"/>
  <c r="AF477" i="7"/>
  <c r="AE477" i="7"/>
  <c r="AC477" i="7"/>
  <c r="AF476" i="7"/>
  <c r="AE476" i="7"/>
  <c r="AE479" i="7" s="1"/>
  <c r="AC476" i="7"/>
  <c r="AH475" i="7"/>
  <c r="AG475" i="7"/>
  <c r="AC475" i="7"/>
  <c r="AA475" i="7"/>
  <c r="AE474" i="7"/>
  <c r="AC474" i="7"/>
  <c r="AE473" i="7"/>
  <c r="AF473" i="7"/>
  <c r="AC473" i="7"/>
  <c r="AE472" i="7"/>
  <c r="AE475" i="7" s="1"/>
  <c r="AC472" i="7"/>
  <c r="AH471" i="7"/>
  <c r="AG471" i="7"/>
  <c r="AC471" i="7"/>
  <c r="AA471" i="7"/>
  <c r="AE470" i="7"/>
  <c r="AC470" i="7"/>
  <c r="AE469" i="7"/>
  <c r="AF469" i="7"/>
  <c r="AC469" i="7"/>
  <c r="AE468" i="7"/>
  <c r="AE471" i="7" s="1"/>
  <c r="AC468" i="7"/>
  <c r="AH467" i="7"/>
  <c r="AG467" i="7"/>
  <c r="AD467" i="7"/>
  <c r="AC467" i="7"/>
  <c r="AA467" i="7"/>
  <c r="AE466" i="7"/>
  <c r="AC466" i="7"/>
  <c r="AF465" i="7"/>
  <c r="AE465" i="7"/>
  <c r="AC465" i="7"/>
  <c r="AF464" i="7"/>
  <c r="AE464" i="7"/>
  <c r="AE467" i="7" s="1"/>
  <c r="AC464" i="7"/>
  <c r="AH463" i="7"/>
  <c r="AG463" i="7"/>
  <c r="AC463" i="7"/>
  <c r="AA463" i="7"/>
  <c r="AE462" i="7"/>
  <c r="AC462" i="7"/>
  <c r="AF461" i="7"/>
  <c r="AE461" i="7"/>
  <c r="AC461" i="7"/>
  <c r="AF460" i="7"/>
  <c r="AE460" i="7"/>
  <c r="AE463" i="7" s="1"/>
  <c r="AC460" i="7"/>
  <c r="AH459" i="7"/>
  <c r="AG459" i="7"/>
  <c r="AC459" i="7"/>
  <c r="AA459" i="7"/>
  <c r="AE458" i="7"/>
  <c r="AC458" i="7"/>
  <c r="AE457" i="7"/>
  <c r="AF457" i="7"/>
  <c r="AC457" i="7"/>
  <c r="AE456" i="7"/>
  <c r="AC456" i="7"/>
  <c r="AH455" i="7"/>
  <c r="AG455" i="7"/>
  <c r="AC455" i="7"/>
  <c r="AA455" i="7"/>
  <c r="AE454" i="7"/>
  <c r="AC454" i="7"/>
  <c r="AE453" i="7"/>
  <c r="AF453" i="7"/>
  <c r="AC453" i="7"/>
  <c r="AE452" i="7"/>
  <c r="AE455" i="7" s="1"/>
  <c r="AC452" i="7"/>
  <c r="AH451" i="7"/>
  <c r="AG451" i="7"/>
  <c r="AC451" i="7"/>
  <c r="AA451" i="7"/>
  <c r="AE450" i="7"/>
  <c r="AC450" i="7"/>
  <c r="AF449" i="7"/>
  <c r="AE449" i="7"/>
  <c r="AC449" i="7"/>
  <c r="AF448" i="7"/>
  <c r="AE448" i="7"/>
  <c r="AE451" i="7" s="1"/>
  <c r="AC448" i="7"/>
  <c r="AH447" i="7"/>
  <c r="AG447" i="7"/>
  <c r="AC447" i="7"/>
  <c r="AA447" i="7"/>
  <c r="AE446" i="7"/>
  <c r="AC446" i="7"/>
  <c r="AF445" i="7"/>
  <c r="AE445" i="7"/>
  <c r="AC445" i="7"/>
  <c r="AF444" i="7"/>
  <c r="AE444" i="7"/>
  <c r="AE447" i="7" s="1"/>
  <c r="AC444" i="7"/>
  <c r="AH443" i="7"/>
  <c r="AG443" i="7"/>
  <c r="AC443" i="7"/>
  <c r="AA443" i="7"/>
  <c r="AE442" i="7"/>
  <c r="AC442" i="7"/>
  <c r="AE441" i="7"/>
  <c r="AF441" i="7"/>
  <c r="AC441" i="7"/>
  <c r="AE440" i="7"/>
  <c r="AC440" i="7"/>
  <c r="AH439" i="7"/>
  <c r="AG439" i="7"/>
  <c r="AC439" i="7"/>
  <c r="AA439" i="7"/>
  <c r="AE438" i="7"/>
  <c r="AC438" i="7"/>
  <c r="AE437" i="7"/>
  <c r="AF437" i="7"/>
  <c r="AC437" i="7"/>
  <c r="AE436" i="7"/>
  <c r="AE439" i="7" s="1"/>
  <c r="AC436" i="7"/>
  <c r="AH435" i="7"/>
  <c r="AG435" i="7"/>
  <c r="AD435" i="7"/>
  <c r="AC435" i="7"/>
  <c r="AA435" i="7"/>
  <c r="AE434" i="7"/>
  <c r="AC434" i="7"/>
  <c r="AF433" i="7"/>
  <c r="AE433" i="7"/>
  <c r="AC433" i="7"/>
  <c r="AF432" i="7"/>
  <c r="AE432" i="7"/>
  <c r="AE435" i="7" s="1"/>
  <c r="AC432" i="7"/>
  <c r="AH431" i="7"/>
  <c r="AG431" i="7"/>
  <c r="AC431" i="7"/>
  <c r="AA431" i="7"/>
  <c r="AE430" i="7"/>
  <c r="AC430" i="7"/>
  <c r="AF429" i="7"/>
  <c r="AE429" i="7"/>
  <c r="AC429" i="7"/>
  <c r="AF428" i="7"/>
  <c r="AE428" i="7"/>
  <c r="AE431" i="7" s="1"/>
  <c r="AC428" i="7"/>
  <c r="AH427" i="7"/>
  <c r="AG427" i="7"/>
  <c r="AC427" i="7"/>
  <c r="AA427" i="7"/>
  <c r="AE426" i="7"/>
  <c r="AC426" i="7"/>
  <c r="AE425" i="7"/>
  <c r="AF425" i="7"/>
  <c r="AC425" i="7"/>
  <c r="AE424" i="7"/>
  <c r="AC424" i="7"/>
  <c r="AH423" i="7"/>
  <c r="AG423" i="7"/>
  <c r="AC423" i="7"/>
  <c r="AA423" i="7"/>
  <c r="AE422" i="7"/>
  <c r="AC422" i="7"/>
  <c r="AE421" i="7"/>
  <c r="AF421" i="7"/>
  <c r="AC421" i="7"/>
  <c r="AE420" i="7"/>
  <c r="AE423" i="7" s="1"/>
  <c r="AC420" i="7"/>
  <c r="AH419" i="7"/>
  <c r="AG419" i="7"/>
  <c r="AC419" i="7"/>
  <c r="AA419" i="7"/>
  <c r="AE418" i="7"/>
  <c r="AC418" i="7"/>
  <c r="AF417" i="7"/>
  <c r="AE417" i="7"/>
  <c r="AC417" i="7"/>
  <c r="AF416" i="7"/>
  <c r="AE416" i="7"/>
  <c r="AE419" i="7" s="1"/>
  <c r="AC416" i="7"/>
  <c r="AH415" i="7"/>
  <c r="AG415" i="7"/>
  <c r="AC415" i="7"/>
  <c r="AA415" i="7"/>
  <c r="AE414" i="7"/>
  <c r="AC414" i="7"/>
  <c r="AF413" i="7"/>
  <c r="AE413" i="7"/>
  <c r="AC413" i="7"/>
  <c r="AF412" i="7"/>
  <c r="AE412" i="7"/>
  <c r="AE415" i="7" s="1"/>
  <c r="AC412" i="7"/>
  <c r="AH411" i="7"/>
  <c r="AG411" i="7"/>
  <c r="AC411" i="7"/>
  <c r="AA411" i="7"/>
  <c r="AE410" i="7"/>
  <c r="AC410" i="7"/>
  <c r="AE409" i="7"/>
  <c r="AF409" i="7"/>
  <c r="AC409" i="7"/>
  <c r="AE408" i="7"/>
  <c r="AC408" i="7"/>
  <c r="AH407" i="7"/>
  <c r="AG407" i="7"/>
  <c r="AC407" i="7"/>
  <c r="AA407" i="7"/>
  <c r="AE406" i="7"/>
  <c r="AC406" i="7"/>
  <c r="AE405" i="7"/>
  <c r="AF405" i="7"/>
  <c r="AC405" i="7"/>
  <c r="AE404" i="7"/>
  <c r="AE407" i="7" s="1"/>
  <c r="AC404" i="7"/>
  <c r="AH403" i="7"/>
  <c r="AG403" i="7"/>
  <c r="AD403" i="7"/>
  <c r="AC403" i="7"/>
  <c r="AA403" i="7"/>
  <c r="AE402" i="7"/>
  <c r="AC402" i="7"/>
  <c r="AF401" i="7"/>
  <c r="AE401" i="7"/>
  <c r="AC401" i="7"/>
  <c r="AF400" i="7"/>
  <c r="AE400" i="7"/>
  <c r="AE403" i="7" s="1"/>
  <c r="AC400" i="7"/>
  <c r="AH399" i="7"/>
  <c r="AG399" i="7"/>
  <c r="AC399" i="7"/>
  <c r="AA399" i="7"/>
  <c r="AE398" i="7"/>
  <c r="AC398" i="7"/>
  <c r="AF397" i="7"/>
  <c r="AE397" i="7"/>
  <c r="AC397" i="7"/>
  <c r="AF396" i="7"/>
  <c r="AE396" i="7"/>
  <c r="AE399" i="7" s="1"/>
  <c r="AC396" i="7"/>
  <c r="AH395" i="7"/>
  <c r="AG395" i="7"/>
  <c r="AC395" i="7"/>
  <c r="AA395" i="7"/>
  <c r="AE394" i="7"/>
  <c r="AC394" i="7"/>
  <c r="AE393" i="7"/>
  <c r="AF393" i="7"/>
  <c r="AC393" i="7"/>
  <c r="AE392" i="7"/>
  <c r="AC392" i="7"/>
  <c r="AH391" i="7"/>
  <c r="AG391" i="7"/>
  <c r="AC391" i="7"/>
  <c r="AA391" i="7"/>
  <c r="AE390" i="7"/>
  <c r="AC390" i="7"/>
  <c r="AE389" i="7"/>
  <c r="AF389" i="7"/>
  <c r="AC389" i="7"/>
  <c r="AE388" i="7"/>
  <c r="AE391" i="7" s="1"/>
  <c r="AC388" i="7"/>
  <c r="AH387" i="7"/>
  <c r="AG387" i="7"/>
  <c r="AC387" i="7"/>
  <c r="AA387" i="7"/>
  <c r="AE386" i="7"/>
  <c r="AC386" i="7"/>
  <c r="AF385" i="7"/>
  <c r="AE385" i="7"/>
  <c r="AC385" i="7"/>
  <c r="AF384" i="7"/>
  <c r="AE384" i="7"/>
  <c r="AE387" i="7" s="1"/>
  <c r="AC384" i="7"/>
  <c r="AH383" i="7"/>
  <c r="AG383" i="7"/>
  <c r="AC383" i="7"/>
  <c r="AA383" i="7"/>
  <c r="AE382" i="7"/>
  <c r="AC382" i="7"/>
  <c r="AF381" i="7"/>
  <c r="AE381" i="7"/>
  <c r="AC381" i="7"/>
  <c r="AF380" i="7"/>
  <c r="AE380" i="7"/>
  <c r="AE383" i="7" s="1"/>
  <c r="AC380" i="7"/>
  <c r="AH379" i="7"/>
  <c r="AG379" i="7"/>
  <c r="AC379" i="7"/>
  <c r="AA379" i="7"/>
  <c r="AE378" i="7"/>
  <c r="AC378" i="7"/>
  <c r="AE377" i="7"/>
  <c r="AF377" i="7"/>
  <c r="AC377" i="7"/>
  <c r="AE376" i="7"/>
  <c r="AC376" i="7"/>
  <c r="AH375" i="7"/>
  <c r="AG375" i="7"/>
  <c r="AC375" i="7"/>
  <c r="AA375" i="7"/>
  <c r="AE374" i="7"/>
  <c r="AC374" i="7"/>
  <c r="AE373" i="7"/>
  <c r="AF373" i="7"/>
  <c r="AC373" i="7"/>
  <c r="AE372" i="7"/>
  <c r="AE375" i="7" s="1"/>
  <c r="AC372" i="7"/>
  <c r="AH371" i="7"/>
  <c r="AG371" i="7"/>
  <c r="AD371" i="7"/>
  <c r="AC371" i="7"/>
  <c r="AA371" i="7"/>
  <c r="AE370" i="7"/>
  <c r="AC370" i="7"/>
  <c r="AF369" i="7"/>
  <c r="AE369" i="7"/>
  <c r="AC369" i="7"/>
  <c r="AF368" i="7"/>
  <c r="AE368" i="7"/>
  <c r="AE371" i="7" s="1"/>
  <c r="AC368" i="7"/>
  <c r="AH367" i="7"/>
  <c r="AG367" i="7"/>
  <c r="AC367" i="7"/>
  <c r="AA367" i="7"/>
  <c r="AE366" i="7"/>
  <c r="AC366" i="7"/>
  <c r="AF365" i="7"/>
  <c r="AE365" i="7"/>
  <c r="AC365" i="7"/>
  <c r="AF364" i="7"/>
  <c r="AE364" i="7"/>
  <c r="AE367" i="7" s="1"/>
  <c r="AC364" i="7"/>
  <c r="AH363" i="7"/>
  <c r="AG363" i="7"/>
  <c r="AC363" i="7"/>
  <c r="AA363" i="7"/>
  <c r="AE362" i="7"/>
  <c r="AC362" i="7"/>
  <c r="AE361" i="7"/>
  <c r="AF361" i="7"/>
  <c r="AC361" i="7"/>
  <c r="AE360" i="7"/>
  <c r="AC360" i="7"/>
  <c r="AH359" i="7"/>
  <c r="AG359" i="7"/>
  <c r="AC359" i="7"/>
  <c r="AA359" i="7"/>
  <c r="AE358" i="7"/>
  <c r="AC358" i="7"/>
  <c r="AE357" i="7"/>
  <c r="AF357" i="7"/>
  <c r="AC357" i="7"/>
  <c r="AE356" i="7"/>
  <c r="AE359" i="7" s="1"/>
  <c r="AC356" i="7"/>
  <c r="AH355" i="7"/>
  <c r="AG355" i="7"/>
  <c r="AC355" i="7"/>
  <c r="AA355" i="7"/>
  <c r="AE354" i="7"/>
  <c r="AC354" i="7"/>
  <c r="AF353" i="7"/>
  <c r="AE353" i="7"/>
  <c r="AC353" i="7"/>
  <c r="AF352" i="7"/>
  <c r="AE352" i="7"/>
  <c r="AE355" i="7" s="1"/>
  <c r="AC352" i="7"/>
  <c r="AH351" i="7"/>
  <c r="AG351" i="7"/>
  <c r="AC351" i="7"/>
  <c r="AA351" i="7"/>
  <c r="AE350" i="7"/>
  <c r="AC350" i="7"/>
  <c r="AF349" i="7"/>
  <c r="AE349" i="7"/>
  <c r="AC349" i="7"/>
  <c r="AF348" i="7"/>
  <c r="AE348" i="7"/>
  <c r="AE351" i="7" s="1"/>
  <c r="AC348" i="7"/>
  <c r="AH347" i="7"/>
  <c r="AG347" i="7"/>
  <c r="AC347" i="7"/>
  <c r="AA347" i="7"/>
  <c r="AE346" i="7"/>
  <c r="AC346" i="7"/>
  <c r="AE345" i="7"/>
  <c r="AF345" i="7"/>
  <c r="AC345" i="7"/>
  <c r="AE344" i="7"/>
  <c r="AC344" i="7"/>
  <c r="AH343" i="7"/>
  <c r="AG343" i="7"/>
  <c r="AC343" i="7"/>
  <c r="AA343" i="7"/>
  <c r="AE342" i="7"/>
  <c r="AC342" i="7"/>
  <c r="AE341" i="7"/>
  <c r="AF341" i="7"/>
  <c r="AC341" i="7"/>
  <c r="AE340" i="7"/>
  <c r="AE343" i="7" s="1"/>
  <c r="AC340" i="7"/>
  <c r="AH339" i="7"/>
  <c r="AG339" i="7"/>
  <c r="AD339" i="7"/>
  <c r="AC339" i="7"/>
  <c r="AA339" i="7"/>
  <c r="AE338" i="7"/>
  <c r="AC338" i="7"/>
  <c r="AF337" i="7"/>
  <c r="AE337" i="7"/>
  <c r="AC337" i="7"/>
  <c r="AF336" i="7"/>
  <c r="AE336" i="7"/>
  <c r="AE339" i="7" s="1"/>
  <c r="AC336" i="7"/>
  <c r="AH335" i="7"/>
  <c r="AG335" i="7"/>
  <c r="AC335" i="7"/>
  <c r="AA335" i="7"/>
  <c r="AE334" i="7"/>
  <c r="AC334" i="7"/>
  <c r="AF333" i="7"/>
  <c r="AE333" i="7"/>
  <c r="AC333" i="7"/>
  <c r="AF332" i="7"/>
  <c r="AE332" i="7"/>
  <c r="AE335" i="7" s="1"/>
  <c r="AC332" i="7"/>
  <c r="AH331" i="7"/>
  <c r="AG331" i="7"/>
  <c r="AC331" i="7"/>
  <c r="AA331" i="7"/>
  <c r="AE330" i="7"/>
  <c r="AC330" i="7"/>
  <c r="AE329" i="7"/>
  <c r="AF329" i="7"/>
  <c r="AC329" i="7"/>
  <c r="AE328" i="7"/>
  <c r="AC328" i="7"/>
  <c r="AH327" i="7"/>
  <c r="AG327" i="7"/>
  <c r="AC327" i="7"/>
  <c r="AA327" i="7"/>
  <c r="AE326" i="7"/>
  <c r="AC326" i="7"/>
  <c r="AE325" i="7"/>
  <c r="AF325" i="7"/>
  <c r="AC325" i="7"/>
  <c r="AE324" i="7"/>
  <c r="AE327" i="7" s="1"/>
  <c r="AC324" i="7"/>
  <c r="AH323" i="7"/>
  <c r="AG323" i="7"/>
  <c r="AC323" i="7"/>
  <c r="AA323" i="7"/>
  <c r="AE322" i="7"/>
  <c r="AC322" i="7"/>
  <c r="AF321" i="7"/>
  <c r="AE321" i="7"/>
  <c r="AC321" i="7"/>
  <c r="AF320" i="7"/>
  <c r="AE320" i="7"/>
  <c r="AE323" i="7" s="1"/>
  <c r="AC320" i="7"/>
  <c r="AH319" i="7"/>
  <c r="AG319" i="7"/>
  <c r="AC319" i="7"/>
  <c r="AA319" i="7"/>
  <c r="AE318" i="7"/>
  <c r="AC318" i="7"/>
  <c r="AF317" i="7"/>
  <c r="AE317" i="7"/>
  <c r="AC317" i="7"/>
  <c r="AF316" i="7"/>
  <c r="AE316" i="7"/>
  <c r="AE319" i="7" s="1"/>
  <c r="AC316" i="7"/>
  <c r="AH315" i="7"/>
  <c r="AG315" i="7"/>
  <c r="AC315" i="7"/>
  <c r="AA315" i="7"/>
  <c r="AE314" i="7"/>
  <c r="AC314" i="7"/>
  <c r="AE313" i="7"/>
  <c r="AF313" i="7"/>
  <c r="AC313" i="7"/>
  <c r="AE312" i="7"/>
  <c r="AC312" i="7"/>
  <c r="AH311" i="7"/>
  <c r="AG311" i="7"/>
  <c r="AC311" i="7"/>
  <c r="AA311" i="7"/>
  <c r="AE310" i="7"/>
  <c r="AC310" i="7"/>
  <c r="AE309" i="7"/>
  <c r="AF309" i="7"/>
  <c r="AC309" i="7"/>
  <c r="AE308" i="7"/>
  <c r="AE311" i="7" s="1"/>
  <c r="AC308" i="7"/>
  <c r="AH307" i="7"/>
  <c r="AG307" i="7"/>
  <c r="AD307" i="7"/>
  <c r="AC307" i="7"/>
  <c r="AA307" i="7"/>
  <c r="AE306" i="7"/>
  <c r="AC306" i="7"/>
  <c r="AF305" i="7"/>
  <c r="AE305" i="7"/>
  <c r="AC305" i="7"/>
  <c r="AF304" i="7"/>
  <c r="AE304" i="7"/>
  <c r="AE307" i="7" s="1"/>
  <c r="AC304" i="7"/>
  <c r="AH303" i="7"/>
  <c r="AG303" i="7"/>
  <c r="AC303" i="7"/>
  <c r="AA303" i="7"/>
  <c r="AE302" i="7"/>
  <c r="AC302" i="7"/>
  <c r="AF301" i="7"/>
  <c r="AE301" i="7"/>
  <c r="AC301" i="7"/>
  <c r="AF300" i="7"/>
  <c r="AE300" i="7"/>
  <c r="AE303" i="7" s="1"/>
  <c r="AC300" i="7"/>
  <c r="AH299" i="7"/>
  <c r="AG299" i="7"/>
  <c r="AC299" i="7"/>
  <c r="AA299" i="7"/>
  <c r="AE298" i="7"/>
  <c r="AC298" i="7"/>
  <c r="AE297" i="7"/>
  <c r="AF297" i="7"/>
  <c r="AC297" i="7"/>
  <c r="AE296" i="7"/>
  <c r="AC296" i="7"/>
  <c r="AH295" i="7"/>
  <c r="AG295" i="7"/>
  <c r="AC295" i="7"/>
  <c r="AA295" i="7"/>
  <c r="AE294" i="7"/>
  <c r="AC294" i="7"/>
  <c r="AE293" i="7"/>
  <c r="AF293" i="7"/>
  <c r="AC293" i="7"/>
  <c r="AE292" i="7"/>
  <c r="AE295" i="7" s="1"/>
  <c r="AC292" i="7"/>
  <c r="AH291" i="7"/>
  <c r="AG291" i="7"/>
  <c r="AC291" i="7"/>
  <c r="AA291" i="7"/>
  <c r="AE290" i="7"/>
  <c r="AC290" i="7"/>
  <c r="AF289" i="7"/>
  <c r="AE289" i="7"/>
  <c r="AC289" i="7"/>
  <c r="AF288" i="7"/>
  <c r="AE288" i="7"/>
  <c r="AE291" i="7" s="1"/>
  <c r="AC288" i="7"/>
  <c r="AH287" i="7"/>
  <c r="AG287" i="7"/>
  <c r="AC287" i="7"/>
  <c r="AA287" i="7"/>
  <c r="AE286" i="7"/>
  <c r="AC286" i="7"/>
  <c r="AF285" i="7"/>
  <c r="AE285" i="7"/>
  <c r="AC285" i="7"/>
  <c r="AF284" i="7"/>
  <c r="AE284" i="7"/>
  <c r="AE287" i="7" s="1"/>
  <c r="AC284" i="7"/>
  <c r="AH283" i="7"/>
  <c r="AG283" i="7"/>
  <c r="AC283" i="7"/>
  <c r="AA283" i="7"/>
  <c r="AE282" i="7"/>
  <c r="AC282" i="7"/>
  <c r="AE281" i="7"/>
  <c r="AF281" i="7"/>
  <c r="AC281" i="7"/>
  <c r="AE280" i="7"/>
  <c r="AC280" i="7"/>
  <c r="AH279" i="7"/>
  <c r="AG279" i="7"/>
  <c r="AC279" i="7"/>
  <c r="AA279" i="7"/>
  <c r="AE278" i="7"/>
  <c r="AC278" i="7"/>
  <c r="AE277" i="7"/>
  <c r="AF277" i="7"/>
  <c r="AC277" i="7"/>
  <c r="AE276" i="7"/>
  <c r="AE279" i="7" s="1"/>
  <c r="AC276" i="7"/>
  <c r="AH275" i="7"/>
  <c r="AG275" i="7"/>
  <c r="AD275" i="7"/>
  <c r="AC275" i="7"/>
  <c r="AA275" i="7"/>
  <c r="AE274" i="7"/>
  <c r="AC274" i="7"/>
  <c r="AF273" i="7"/>
  <c r="AE273" i="7"/>
  <c r="AC273" i="7"/>
  <c r="AF272" i="7"/>
  <c r="AE272" i="7"/>
  <c r="AE275" i="7" s="1"/>
  <c r="AC272" i="7"/>
  <c r="AH271" i="7"/>
  <c r="AG271" i="7"/>
  <c r="AC271" i="7"/>
  <c r="AA271" i="7"/>
  <c r="AE270" i="7"/>
  <c r="AC270" i="7"/>
  <c r="AF269" i="7"/>
  <c r="AE269" i="7"/>
  <c r="AC269" i="7"/>
  <c r="AF268" i="7"/>
  <c r="AE268" i="7"/>
  <c r="AE271" i="7" s="1"/>
  <c r="AC268" i="7"/>
  <c r="AH267" i="7"/>
  <c r="AG267" i="7"/>
  <c r="AC267" i="7"/>
  <c r="AA267" i="7"/>
  <c r="AE266" i="7"/>
  <c r="AC266" i="7"/>
  <c r="AE265" i="7"/>
  <c r="AF265" i="7"/>
  <c r="AC265" i="7"/>
  <c r="AE264" i="7"/>
  <c r="AC264" i="7"/>
  <c r="AH263" i="7"/>
  <c r="AG263" i="7"/>
  <c r="AC263" i="7"/>
  <c r="AA263" i="7"/>
  <c r="AE262" i="7"/>
  <c r="AC262" i="7"/>
  <c r="AE261" i="7"/>
  <c r="AF261" i="7"/>
  <c r="AC261" i="7"/>
  <c r="AE260" i="7"/>
  <c r="AE263" i="7" s="1"/>
  <c r="AC260" i="7"/>
  <c r="AH259" i="7"/>
  <c r="AG259" i="7"/>
  <c r="AC259" i="7"/>
  <c r="AA259" i="7"/>
  <c r="AE258" i="7"/>
  <c r="AC258" i="7"/>
  <c r="AF257" i="7"/>
  <c r="AE257" i="7"/>
  <c r="AC257" i="7"/>
  <c r="AF256" i="7"/>
  <c r="AE256" i="7"/>
  <c r="AE259" i="7" s="1"/>
  <c r="AC256" i="7"/>
  <c r="AH255" i="7"/>
  <c r="AG255" i="7"/>
  <c r="AC255" i="7"/>
  <c r="AA255" i="7"/>
  <c r="AE254" i="7"/>
  <c r="AC254" i="7"/>
  <c r="AF253" i="7"/>
  <c r="AE253" i="7"/>
  <c r="AC253" i="7"/>
  <c r="AF252" i="7"/>
  <c r="AE252" i="7"/>
  <c r="AE255" i="7" s="1"/>
  <c r="AC252" i="7"/>
  <c r="AH251" i="7"/>
  <c r="AG251" i="7"/>
  <c r="AC251" i="7"/>
  <c r="AA251" i="7"/>
  <c r="AE250" i="7"/>
  <c r="AC250" i="7"/>
  <c r="AE249" i="7"/>
  <c r="AF249" i="7"/>
  <c r="AC249" i="7"/>
  <c r="AE248" i="7"/>
  <c r="AC248" i="7"/>
  <c r="AH247" i="7"/>
  <c r="AG247" i="7"/>
  <c r="AC247" i="7"/>
  <c r="AA247" i="7"/>
  <c r="AE246" i="7"/>
  <c r="AC246" i="7"/>
  <c r="AE245" i="7"/>
  <c r="AF245" i="7"/>
  <c r="AC245" i="7"/>
  <c r="AE244" i="7"/>
  <c r="AE247" i="7" s="1"/>
  <c r="AC244" i="7"/>
  <c r="AH243" i="7"/>
  <c r="AG243" i="7"/>
  <c r="AD243" i="7"/>
  <c r="AC243" i="7"/>
  <c r="AA243" i="7"/>
  <c r="AE242" i="7"/>
  <c r="AC242" i="7"/>
  <c r="AF241" i="7"/>
  <c r="AE241" i="7"/>
  <c r="AC241" i="7"/>
  <c r="AF240" i="7"/>
  <c r="AE240" i="7"/>
  <c r="AE243" i="7" s="1"/>
  <c r="AC240" i="7"/>
  <c r="AH239" i="7"/>
  <c r="AG239" i="7"/>
  <c r="AC239" i="7"/>
  <c r="AA239" i="7"/>
  <c r="AE238" i="7"/>
  <c r="AC238" i="7"/>
  <c r="AF237" i="7"/>
  <c r="AE237" i="7"/>
  <c r="AC237" i="7"/>
  <c r="AF236" i="7"/>
  <c r="AE236" i="7"/>
  <c r="AE239" i="7" s="1"/>
  <c r="AC236" i="7"/>
  <c r="AH235" i="7"/>
  <c r="AG235" i="7"/>
  <c r="AC235" i="7"/>
  <c r="AA235" i="7"/>
  <c r="AE234" i="7"/>
  <c r="AC234" i="7"/>
  <c r="AE233" i="7"/>
  <c r="AF233" i="7"/>
  <c r="AC233" i="7"/>
  <c r="AE232" i="7"/>
  <c r="AC232" i="7"/>
  <c r="AH231" i="7"/>
  <c r="AG231" i="7"/>
  <c r="AC231" i="7"/>
  <c r="AA231" i="7"/>
  <c r="AE230" i="7"/>
  <c r="AC230" i="7"/>
  <c r="AE229" i="7"/>
  <c r="AF229" i="7"/>
  <c r="AC229" i="7"/>
  <c r="AE228" i="7"/>
  <c r="AE231" i="7" s="1"/>
  <c r="AC228" i="7"/>
  <c r="AH227" i="7"/>
  <c r="AG227" i="7"/>
  <c r="AC227" i="7"/>
  <c r="AA227" i="7"/>
  <c r="AE226" i="7"/>
  <c r="AC226" i="7"/>
  <c r="AF225" i="7"/>
  <c r="AE225" i="7"/>
  <c r="AC225" i="7"/>
  <c r="AF224" i="7"/>
  <c r="AE224" i="7"/>
  <c r="AE227" i="7" s="1"/>
  <c r="AC224" i="7"/>
  <c r="AH223" i="7"/>
  <c r="AG223" i="7"/>
  <c r="AF223" i="7"/>
  <c r="AE223" i="7"/>
  <c r="AD223" i="7"/>
  <c r="AC223" i="7"/>
  <c r="AA223" i="7"/>
  <c r="AH219" i="7"/>
  <c r="AG219" i="7"/>
  <c r="AC219" i="7"/>
  <c r="AA219" i="7"/>
  <c r="AF218" i="7"/>
  <c r="AE218" i="7"/>
  <c r="AC218" i="7"/>
  <c r="AF217" i="7"/>
  <c r="AE217" i="7"/>
  <c r="AC217" i="7"/>
  <c r="AE216" i="7"/>
  <c r="AE219" i="7" s="1"/>
  <c r="AC216" i="7"/>
  <c r="AH215" i="7"/>
  <c r="AG215" i="7"/>
  <c r="AC215" i="7"/>
  <c r="AA215" i="7"/>
  <c r="AE214" i="7"/>
  <c r="AF214" i="7"/>
  <c r="AC214" i="7"/>
  <c r="AE213" i="7"/>
  <c r="AF213" i="7"/>
  <c r="AC213" i="7"/>
  <c r="AE212" i="7"/>
  <c r="AC212" i="7"/>
  <c r="AH211" i="7"/>
  <c r="AG211" i="7"/>
  <c r="AC211" i="7"/>
  <c r="AA211" i="7"/>
  <c r="AE210" i="7"/>
  <c r="AF210" i="7"/>
  <c r="AC210" i="7"/>
  <c r="AE209" i="7"/>
  <c r="AF209" i="7"/>
  <c r="AC209" i="7"/>
  <c r="AE208" i="7"/>
  <c r="AE211" i="7" s="1"/>
  <c r="AC208" i="7"/>
  <c r="AH207" i="7"/>
  <c r="AG207" i="7"/>
  <c r="AD207" i="7"/>
  <c r="AC207" i="7"/>
  <c r="AA207" i="7"/>
  <c r="AF206" i="7"/>
  <c r="AE206" i="7"/>
  <c r="AC206" i="7"/>
  <c r="AF205" i="7"/>
  <c r="AE205" i="7"/>
  <c r="AC205" i="7"/>
  <c r="AF204" i="7"/>
  <c r="AF207" i="7" s="1"/>
  <c r="AE204" i="7"/>
  <c r="AE207" i="7" s="1"/>
  <c r="AC204" i="7"/>
  <c r="AH203" i="7"/>
  <c r="AG203" i="7"/>
  <c r="AC203" i="7"/>
  <c r="AA203" i="7"/>
  <c r="AF202" i="7"/>
  <c r="AE202" i="7"/>
  <c r="AC202" i="7"/>
  <c r="AF201" i="7"/>
  <c r="AE201" i="7"/>
  <c r="AC201" i="7"/>
  <c r="AE200" i="7"/>
  <c r="AE203" i="7" s="1"/>
  <c r="AC200" i="7"/>
  <c r="AH199" i="7"/>
  <c r="AG199" i="7"/>
  <c r="AC199" i="7"/>
  <c r="AA199" i="7"/>
  <c r="AE198" i="7"/>
  <c r="AF198" i="7"/>
  <c r="AC198" i="7"/>
  <c r="AE197" i="7"/>
  <c r="AF197" i="7"/>
  <c r="AC197" i="7"/>
  <c r="AE196" i="7"/>
  <c r="AC196" i="7"/>
  <c r="AH195" i="7"/>
  <c r="AG195" i="7"/>
  <c r="AC195" i="7"/>
  <c r="AA195" i="7"/>
  <c r="AE194" i="7"/>
  <c r="AF194" i="7"/>
  <c r="AC194" i="7"/>
  <c r="AE193" i="7"/>
  <c r="AF193" i="7"/>
  <c r="AC193" i="7"/>
  <c r="AE192" i="7"/>
  <c r="AE195" i="7" s="1"/>
  <c r="AC192" i="7"/>
  <c r="AH191" i="7"/>
  <c r="AG191" i="7"/>
  <c r="AC191" i="7"/>
  <c r="AA191" i="7"/>
  <c r="AF190" i="7"/>
  <c r="AE190" i="7"/>
  <c r="AC190" i="7"/>
  <c r="AF189" i="7"/>
  <c r="AE189" i="7"/>
  <c r="AC189" i="7"/>
  <c r="AE188" i="7"/>
  <c r="AE191" i="7" s="1"/>
  <c r="AC188" i="7"/>
  <c r="AH187" i="7"/>
  <c r="AG187" i="7"/>
  <c r="AC187" i="7"/>
  <c r="AA187" i="7"/>
  <c r="AF186" i="7"/>
  <c r="AE186" i="7"/>
  <c r="AC186" i="7"/>
  <c r="AF185" i="7"/>
  <c r="AE185" i="7"/>
  <c r="AC185" i="7"/>
  <c r="AE184" i="7"/>
  <c r="AE187" i="7" s="1"/>
  <c r="AC184" i="7"/>
  <c r="AH183" i="7"/>
  <c r="AG183" i="7"/>
  <c r="AC183" i="7"/>
  <c r="AA183" i="7"/>
  <c r="AE182" i="7"/>
  <c r="AF182" i="7"/>
  <c r="AC182" i="7"/>
  <c r="AE181" i="7"/>
  <c r="AF181" i="7"/>
  <c r="AC181" i="7"/>
  <c r="AE180" i="7"/>
  <c r="AC180" i="7"/>
  <c r="AH179" i="7"/>
  <c r="AG179" i="7"/>
  <c r="AC179" i="7"/>
  <c r="AA179" i="7"/>
  <c r="AE178" i="7"/>
  <c r="AF178" i="7"/>
  <c r="AC178" i="7"/>
  <c r="AE177" i="7"/>
  <c r="AF177" i="7"/>
  <c r="AC177" i="7"/>
  <c r="AE176" i="7"/>
  <c r="AE179" i="7" s="1"/>
  <c r="AC176" i="7"/>
  <c r="AH175" i="7"/>
  <c r="AG175" i="7"/>
  <c r="AD175" i="7"/>
  <c r="AC175" i="7"/>
  <c r="AA175" i="7"/>
  <c r="AF174" i="7"/>
  <c r="AE174" i="7"/>
  <c r="AC174" i="7"/>
  <c r="AF173" i="7"/>
  <c r="AE173" i="7"/>
  <c r="AC173" i="7"/>
  <c r="AF172" i="7"/>
  <c r="AF175" i="7" s="1"/>
  <c r="AE172" i="7"/>
  <c r="AE175" i="7" s="1"/>
  <c r="AC172" i="7"/>
  <c r="AH171" i="7"/>
  <c r="AG171" i="7"/>
  <c r="AC171" i="7"/>
  <c r="AA171" i="7"/>
  <c r="AF170" i="7"/>
  <c r="AE170" i="7"/>
  <c r="AC170" i="7"/>
  <c r="AF169" i="7"/>
  <c r="AE169" i="7"/>
  <c r="AC169" i="7"/>
  <c r="AE168" i="7"/>
  <c r="AE171" i="7" s="1"/>
  <c r="AC168" i="7"/>
  <c r="AH167" i="7"/>
  <c r="AG167" i="7"/>
  <c r="AC167" i="7"/>
  <c r="AA167" i="7"/>
  <c r="AE166" i="7"/>
  <c r="AF166" i="7"/>
  <c r="AC166" i="7"/>
  <c r="AE165" i="7"/>
  <c r="AF165" i="7"/>
  <c r="AC165" i="7"/>
  <c r="AE164" i="7"/>
  <c r="AC164" i="7"/>
  <c r="AH163" i="7"/>
  <c r="AG163" i="7"/>
  <c r="AC163" i="7"/>
  <c r="AA163" i="7"/>
  <c r="AE162" i="7"/>
  <c r="AF162" i="7"/>
  <c r="AC162" i="7"/>
  <c r="AE161" i="7"/>
  <c r="AF161" i="7"/>
  <c r="AC161" i="7"/>
  <c r="AE160" i="7"/>
  <c r="AE163" i="7" s="1"/>
  <c r="AC160" i="7"/>
  <c r="AH159" i="7"/>
  <c r="AG159" i="7"/>
  <c r="AA159" i="7"/>
  <c r="AF158" i="7"/>
  <c r="AC158" i="7"/>
  <c r="AE158" i="7" s="1"/>
  <c r="AF157" i="7"/>
  <c r="AC157" i="7"/>
  <c r="AE157" i="7" s="1"/>
  <c r="AC156" i="7"/>
  <c r="AH155" i="7"/>
  <c r="AG155" i="7"/>
  <c r="AA155" i="7"/>
  <c r="AF154" i="7"/>
  <c r="AC154" i="7"/>
  <c r="AE154" i="7" s="1"/>
  <c r="AF153" i="7"/>
  <c r="AC153" i="7"/>
  <c r="AE153" i="7" s="1"/>
  <c r="AF152" i="7"/>
  <c r="AC152" i="7"/>
  <c r="AH151" i="7"/>
  <c r="AG151" i="7"/>
  <c r="AD151" i="7"/>
  <c r="AA151" i="7"/>
  <c r="AF150" i="7"/>
  <c r="AC150" i="7"/>
  <c r="AE150" i="7" s="1"/>
  <c r="AF149" i="7"/>
  <c r="AC149" i="7"/>
  <c r="AE149" i="7" s="1"/>
  <c r="AC148" i="7"/>
  <c r="AH147" i="7"/>
  <c r="AG147" i="7"/>
  <c r="AA147" i="7"/>
  <c r="AF146" i="7"/>
  <c r="AC146" i="7"/>
  <c r="AE146" i="7" s="1"/>
  <c r="AF145" i="7"/>
  <c r="AC145" i="7"/>
  <c r="AE145" i="7" s="1"/>
  <c r="AC144" i="7"/>
  <c r="AH143" i="7"/>
  <c r="AG143" i="7"/>
  <c r="AA143" i="7"/>
  <c r="AF142" i="7"/>
  <c r="AC142" i="7"/>
  <c r="AE142" i="7" s="1"/>
  <c r="AF141" i="7"/>
  <c r="AC141" i="7"/>
  <c r="AE141" i="7" s="1"/>
  <c r="AC140" i="7"/>
  <c r="AH139" i="7"/>
  <c r="AG139" i="7"/>
  <c r="AA139" i="7"/>
  <c r="AF138" i="7"/>
  <c r="AC138" i="7"/>
  <c r="AE138" i="7" s="1"/>
  <c r="AF137" i="7"/>
  <c r="AC137" i="7"/>
  <c r="AE137" i="7" s="1"/>
  <c r="AF136" i="7"/>
  <c r="AC136" i="7"/>
  <c r="AH135" i="7"/>
  <c r="AG135" i="7"/>
  <c r="AD135" i="7"/>
  <c r="AA135" i="7"/>
  <c r="AF134" i="7"/>
  <c r="AC134" i="7"/>
  <c r="AE134" i="7" s="1"/>
  <c r="AF133" i="7"/>
  <c r="AC133" i="7"/>
  <c r="AE133" i="7" s="1"/>
  <c r="AC132" i="7"/>
  <c r="AH131" i="7"/>
  <c r="AG131" i="7"/>
  <c r="AA131" i="7"/>
  <c r="AF130" i="7"/>
  <c r="AC130" i="7"/>
  <c r="AE130" i="7" s="1"/>
  <c r="AF129" i="7"/>
  <c r="AC129" i="7"/>
  <c r="AE129" i="7" s="1"/>
  <c r="AC128" i="7"/>
  <c r="AH127" i="7"/>
  <c r="AG127" i="7"/>
  <c r="AA127" i="7"/>
  <c r="AF126" i="7"/>
  <c r="AC126" i="7"/>
  <c r="AE126" i="7" s="1"/>
  <c r="AF125" i="7"/>
  <c r="AC125" i="7"/>
  <c r="AE125" i="7" s="1"/>
  <c r="AC124" i="7"/>
  <c r="AH123" i="7"/>
  <c r="AG123" i="7"/>
  <c r="AA123" i="7"/>
  <c r="AF122" i="7"/>
  <c r="AC122" i="7"/>
  <c r="AE122" i="7" s="1"/>
  <c r="AF121" i="7"/>
  <c r="AC121" i="7"/>
  <c r="AE121" i="7" s="1"/>
  <c r="AF120" i="7"/>
  <c r="AC120" i="7"/>
  <c r="AH119" i="7"/>
  <c r="AG119" i="7"/>
  <c r="AD119" i="7"/>
  <c r="AA119" i="7"/>
  <c r="AF118" i="7"/>
  <c r="AC118" i="7"/>
  <c r="AE118" i="7" s="1"/>
  <c r="AF117" i="7"/>
  <c r="AC117" i="7"/>
  <c r="AE117" i="7" s="1"/>
  <c r="AC116" i="7"/>
  <c r="AH115" i="7"/>
  <c r="AG115" i="7"/>
  <c r="AA115" i="7"/>
  <c r="AF114" i="7"/>
  <c r="AC114" i="7"/>
  <c r="AE114" i="7" s="1"/>
  <c r="AF113" i="7"/>
  <c r="AC113" i="7"/>
  <c r="AE113" i="7" s="1"/>
  <c r="AC112" i="7"/>
  <c r="AE111" i="7"/>
  <c r="AA111" i="7"/>
  <c r="AH110" i="7"/>
  <c r="AE110" i="7"/>
  <c r="AG110" i="7" s="1"/>
  <c r="AG730" i="7" s="1"/>
  <c r="AG754" i="7" s="1"/>
  <c r="AF110" i="7"/>
  <c r="AC110" i="7"/>
  <c r="AG109" i="7"/>
  <c r="AG753" i="7" s="1"/>
  <c r="AF109" i="7"/>
  <c r="AH109" i="7" s="1"/>
  <c r="AH729" i="7" s="1"/>
  <c r="AC109" i="7"/>
  <c r="AE109" i="7" s="1"/>
  <c r="AE108" i="7"/>
  <c r="AG108" i="7" s="1"/>
  <c r="AC108" i="7"/>
  <c r="AC111" i="7" s="1"/>
  <c r="AH107" i="7"/>
  <c r="AG107" i="7"/>
  <c r="AC107" i="7"/>
  <c r="AA107" i="7"/>
  <c r="AE106" i="7"/>
  <c r="AF106" i="7"/>
  <c r="AC106" i="7"/>
  <c r="AE105" i="7"/>
  <c r="AF105" i="7"/>
  <c r="AC105" i="7"/>
  <c r="AE104" i="7"/>
  <c r="AE107" i="7" s="1"/>
  <c r="AC104" i="7"/>
  <c r="AH103" i="7"/>
  <c r="AG103" i="7"/>
  <c r="AC103" i="7"/>
  <c r="AA103" i="7"/>
  <c r="AE102" i="7"/>
  <c r="AF102" i="7"/>
  <c r="AC102" i="7"/>
  <c r="AE101" i="7"/>
  <c r="AF101" i="7"/>
  <c r="AC101" i="7"/>
  <c r="AE100" i="7"/>
  <c r="AC100" i="7"/>
  <c r="AH99" i="7"/>
  <c r="AG99" i="7"/>
  <c r="AC99" i="7"/>
  <c r="AA99" i="7"/>
  <c r="AE98" i="7"/>
  <c r="AF98" i="7"/>
  <c r="AC98" i="7"/>
  <c r="AE97" i="7"/>
  <c r="AF97" i="7"/>
  <c r="AC97" i="7"/>
  <c r="AE96" i="7"/>
  <c r="AC96" i="7"/>
  <c r="AH95" i="7"/>
  <c r="AG95" i="7"/>
  <c r="AC95" i="7"/>
  <c r="AA95" i="7"/>
  <c r="AE94" i="7"/>
  <c r="AF94" i="7"/>
  <c r="AC94" i="7"/>
  <c r="AE93" i="7"/>
  <c r="AF93" i="7"/>
  <c r="AC93" i="7"/>
  <c r="AE92" i="7"/>
  <c r="AC92" i="7"/>
  <c r="AH91" i="7"/>
  <c r="AG91" i="7"/>
  <c r="AC91" i="7"/>
  <c r="AA91" i="7"/>
  <c r="AE90" i="7"/>
  <c r="AF90" i="7"/>
  <c r="AC90" i="7"/>
  <c r="AE89" i="7"/>
  <c r="AF89" i="7"/>
  <c r="AC89" i="7"/>
  <c r="AE88" i="7"/>
  <c r="AE91" i="7" s="1"/>
  <c r="AC88" i="7"/>
  <c r="AH87" i="7"/>
  <c r="AG87" i="7"/>
  <c r="AC87" i="7"/>
  <c r="AA87" i="7"/>
  <c r="AE86" i="7"/>
  <c r="AF86" i="7"/>
  <c r="AC86" i="7"/>
  <c r="AE85" i="7"/>
  <c r="AF85" i="7"/>
  <c r="AC85" i="7"/>
  <c r="AE84" i="7"/>
  <c r="AC84" i="7"/>
  <c r="AH83" i="7"/>
  <c r="AG83" i="7"/>
  <c r="AC83" i="7"/>
  <c r="AA83" i="7"/>
  <c r="AE82" i="7"/>
  <c r="AF82" i="7"/>
  <c r="AC82" i="7"/>
  <c r="AE81" i="7"/>
  <c r="AF81" i="7"/>
  <c r="AC81" i="7"/>
  <c r="AE80" i="7"/>
  <c r="AC80" i="7"/>
  <c r="AH79" i="7"/>
  <c r="AG79" i="7"/>
  <c r="AC79" i="7"/>
  <c r="AA79" i="7"/>
  <c r="AE78" i="7"/>
  <c r="AF78" i="7"/>
  <c r="AC78" i="7"/>
  <c r="AE77" i="7"/>
  <c r="AF77" i="7"/>
  <c r="AC77" i="7"/>
  <c r="AE76" i="7"/>
  <c r="AC76" i="7"/>
  <c r="AH75" i="7"/>
  <c r="AG75" i="7"/>
  <c r="AC75" i="7"/>
  <c r="AA75" i="7"/>
  <c r="AE74" i="7"/>
  <c r="AF74" i="7"/>
  <c r="AC74" i="7"/>
  <c r="AE73" i="7"/>
  <c r="AF73" i="7"/>
  <c r="AC73" i="7"/>
  <c r="AE72" i="7"/>
  <c r="AE75" i="7" s="1"/>
  <c r="AC72" i="7"/>
  <c r="AH71" i="7"/>
  <c r="AG71" i="7"/>
  <c r="AC71" i="7"/>
  <c r="AA71" i="7"/>
  <c r="AE70" i="7"/>
  <c r="AF70" i="7"/>
  <c r="AC70" i="7"/>
  <c r="AE69" i="7"/>
  <c r="AF69" i="7"/>
  <c r="AC69" i="7"/>
  <c r="AE68" i="7"/>
  <c r="AC68" i="7"/>
  <c r="AH67" i="7"/>
  <c r="AG67" i="7"/>
  <c r="AC67" i="7"/>
  <c r="AA67" i="7"/>
  <c r="AE66" i="7"/>
  <c r="AF66" i="7"/>
  <c r="AC66" i="7"/>
  <c r="AE65" i="7"/>
  <c r="AF65" i="7"/>
  <c r="AC65" i="7"/>
  <c r="AE64" i="7"/>
  <c r="AC64" i="7"/>
  <c r="AH63" i="7"/>
  <c r="AG63" i="7"/>
  <c r="AC63" i="7"/>
  <c r="AA63" i="7"/>
  <c r="AE62" i="7"/>
  <c r="AF62" i="7"/>
  <c r="AC62" i="7"/>
  <c r="AE61" i="7"/>
  <c r="AF61" i="7"/>
  <c r="AC61" i="7"/>
  <c r="AE60" i="7"/>
  <c r="AC60" i="7"/>
  <c r="AH59" i="7"/>
  <c r="AG59" i="7"/>
  <c r="AC59" i="7"/>
  <c r="AA59" i="7"/>
  <c r="AE58" i="7"/>
  <c r="AF58" i="7"/>
  <c r="AC58" i="7"/>
  <c r="AE57" i="7"/>
  <c r="AF57" i="7"/>
  <c r="AC57" i="7"/>
  <c r="AE56" i="7"/>
  <c r="AE59" i="7" s="1"/>
  <c r="AC56" i="7"/>
  <c r="AH55" i="7"/>
  <c r="AG55" i="7"/>
  <c r="AC55" i="7"/>
  <c r="AA55" i="7"/>
  <c r="AE54" i="7"/>
  <c r="AF54" i="7"/>
  <c r="AC54" i="7"/>
  <c r="AE53" i="7"/>
  <c r="AF53" i="7"/>
  <c r="AC53" i="7"/>
  <c r="AE52" i="7"/>
  <c r="AC52" i="7"/>
  <c r="AA51" i="7"/>
  <c r="AF50" i="7"/>
  <c r="AE50" i="7"/>
  <c r="AC50" i="7"/>
  <c r="AF49" i="7"/>
  <c r="AE49" i="7"/>
  <c r="AC49" i="7"/>
  <c r="AC48" i="7"/>
  <c r="AE48" i="7" s="1"/>
  <c r="AE51" i="7" s="1"/>
  <c r="AH47" i="7"/>
  <c r="AG47" i="7"/>
  <c r="AA47" i="7"/>
  <c r="AF46" i="7"/>
  <c r="AC46" i="7"/>
  <c r="AE46" i="7" s="1"/>
  <c r="AF45" i="7"/>
  <c r="AC45" i="7"/>
  <c r="AE45" i="7" s="1"/>
  <c r="AC44" i="7"/>
  <c r="AH43" i="7"/>
  <c r="AG43" i="7"/>
  <c r="AA43" i="7"/>
  <c r="AF42" i="7"/>
  <c r="AC42" i="7"/>
  <c r="AE42" i="7" s="1"/>
  <c r="AF41" i="7"/>
  <c r="AC41" i="7"/>
  <c r="AE41" i="7" s="1"/>
  <c r="AD43" i="7"/>
  <c r="AC40" i="7"/>
  <c r="AH39" i="7"/>
  <c r="AG39" i="7"/>
  <c r="AA39" i="7"/>
  <c r="AF38" i="7"/>
  <c r="AC38" i="7"/>
  <c r="AE38" i="7" s="1"/>
  <c r="AF37" i="7"/>
  <c r="AC37" i="7"/>
  <c r="AE37" i="7" s="1"/>
  <c r="AC36" i="7"/>
  <c r="AH35" i="7"/>
  <c r="AG35" i="7"/>
  <c r="AA35" i="7"/>
  <c r="AF34" i="7"/>
  <c r="AC34" i="7"/>
  <c r="AE34" i="7" s="1"/>
  <c r="AF33" i="7"/>
  <c r="AC33" i="7"/>
  <c r="AE33" i="7" s="1"/>
  <c r="AC32" i="7"/>
  <c r="AH31" i="7"/>
  <c r="AG31" i="7"/>
  <c r="AA31" i="7"/>
  <c r="AF30" i="7"/>
  <c r="AC30" i="7"/>
  <c r="AE30" i="7" s="1"/>
  <c r="AF29" i="7"/>
  <c r="AC29" i="7"/>
  <c r="AE29" i="7" s="1"/>
  <c r="AD31" i="7"/>
  <c r="AC28" i="7"/>
  <c r="AH27" i="7"/>
  <c r="AG27" i="7"/>
  <c r="AA27" i="7"/>
  <c r="AF26" i="7"/>
  <c r="AC26" i="7"/>
  <c r="AE26" i="7" s="1"/>
  <c r="AF25" i="7"/>
  <c r="AC25" i="7"/>
  <c r="AE25" i="7" s="1"/>
  <c r="AC24" i="7"/>
  <c r="AH23" i="7"/>
  <c r="AG23" i="7"/>
  <c r="AA23" i="7"/>
  <c r="AF22" i="7"/>
  <c r="AC22" i="7"/>
  <c r="AE22" i="7" s="1"/>
  <c r="AF21" i="7"/>
  <c r="AC21" i="7"/>
  <c r="AE21" i="7" s="1"/>
  <c r="AC20" i="7"/>
  <c r="AH19" i="7"/>
  <c r="AG19" i="7"/>
  <c r="AA19" i="7"/>
  <c r="AF18" i="7"/>
  <c r="AC18" i="7"/>
  <c r="AE18" i="7" s="1"/>
  <c r="AF17" i="7"/>
  <c r="AC17" i="7"/>
  <c r="AE17" i="7" s="1"/>
  <c r="AC16" i="7"/>
  <c r="AH15" i="7"/>
  <c r="AG15" i="7"/>
  <c r="AA15" i="7"/>
  <c r="AF14" i="7"/>
  <c r="AC14" i="7"/>
  <c r="AE14" i="7" s="1"/>
  <c r="AF13" i="7"/>
  <c r="AC13" i="7"/>
  <c r="AE13" i="7" s="1"/>
  <c r="AC12" i="7"/>
  <c r="AH11" i="7"/>
  <c r="AG11" i="7"/>
  <c r="AA11" i="7"/>
  <c r="AF10" i="7"/>
  <c r="AC10" i="7"/>
  <c r="AE10" i="7" s="1"/>
  <c r="AF9" i="7"/>
  <c r="AC9" i="7"/>
  <c r="AE9" i="7" s="1"/>
  <c r="AD11" i="7"/>
  <c r="AC8" i="7"/>
  <c r="Z750" i="7"/>
  <c r="Y750" i="7"/>
  <c r="X750" i="7"/>
  <c r="W750" i="7"/>
  <c r="V750" i="7"/>
  <c r="U750" i="7"/>
  <c r="T750" i="7"/>
  <c r="S750" i="7"/>
  <c r="R750" i="7"/>
  <c r="Q750" i="7"/>
  <c r="L750" i="7"/>
  <c r="K750" i="7"/>
  <c r="J750" i="7"/>
  <c r="H750" i="7"/>
  <c r="Z730" i="7"/>
  <c r="Y730" i="7"/>
  <c r="X730" i="7"/>
  <c r="W730" i="7"/>
  <c r="V730" i="7"/>
  <c r="U730" i="7"/>
  <c r="T730" i="7"/>
  <c r="S730" i="7"/>
  <c r="R730" i="7"/>
  <c r="Q730" i="7"/>
  <c r="N730" i="7"/>
  <c r="M730" i="7"/>
  <c r="L730" i="7"/>
  <c r="K730" i="7"/>
  <c r="J730" i="7"/>
  <c r="I730" i="7"/>
  <c r="H730" i="7"/>
  <c r="G730" i="7"/>
  <c r="AF462" i="7" l="1"/>
  <c r="AD463" i="7"/>
  <c r="AF255" i="7"/>
  <c r="AF319" i="7"/>
  <c r="AD483" i="7"/>
  <c r="AF503" i="7"/>
  <c r="AD503" i="7"/>
  <c r="AD531" i="7"/>
  <c r="AF562" i="7"/>
  <c r="AF563" i="7" s="1"/>
  <c r="AF578" i="7"/>
  <c r="AF579" i="7" s="1"/>
  <c r="AD687" i="7"/>
  <c r="AF721" i="7"/>
  <c r="AD51" i="7"/>
  <c r="AF48" i="7"/>
  <c r="AH48" i="7" s="1"/>
  <c r="AD171" i="7"/>
  <c r="AF168" i="7"/>
  <c r="AF171" i="7" s="1"/>
  <c r="AD187" i="7"/>
  <c r="AF184" i="7"/>
  <c r="AF187" i="7" s="1"/>
  <c r="AD203" i="7"/>
  <c r="AF200" i="7"/>
  <c r="AF203" i="7" s="1"/>
  <c r="AD219" i="7"/>
  <c r="AF216" i="7"/>
  <c r="AF219" i="7" s="1"/>
  <c r="AF188" i="7"/>
  <c r="AF191" i="7" s="1"/>
  <c r="AD227" i="7"/>
  <c r="AD259" i="7"/>
  <c r="AD291" i="7"/>
  <c r="AD323" i="7"/>
  <c r="AD355" i="7"/>
  <c r="AD387" i="7"/>
  <c r="AD419" i="7"/>
  <c r="AD451" i="7"/>
  <c r="AF478" i="7"/>
  <c r="AF498" i="7"/>
  <c r="AF499" i="7" s="1"/>
  <c r="AF522" i="7"/>
  <c r="AF523" i="7" s="1"/>
  <c r="AD695" i="7"/>
  <c r="AF697" i="7"/>
  <c r="AF717" i="7"/>
  <c r="AF723" i="7"/>
  <c r="AD727" i="7"/>
  <c r="AB755" i="7"/>
  <c r="AF238" i="7"/>
  <c r="AF239" i="7" s="1"/>
  <c r="AD239" i="7"/>
  <c r="AF254" i="7"/>
  <c r="AD255" i="7"/>
  <c r="AF270" i="7"/>
  <c r="AF271" i="7" s="1"/>
  <c r="AD271" i="7"/>
  <c r="AF286" i="7"/>
  <c r="AD287" i="7"/>
  <c r="AF302" i="7"/>
  <c r="AD303" i="7"/>
  <c r="AF318" i="7"/>
  <c r="AD319" i="7"/>
  <c r="AF334" i="7"/>
  <c r="AD335" i="7"/>
  <c r="AF350" i="7"/>
  <c r="AD351" i="7"/>
  <c r="AF366" i="7"/>
  <c r="AF367" i="7" s="1"/>
  <c r="AD367" i="7"/>
  <c r="AF382" i="7"/>
  <c r="AD383" i="7"/>
  <c r="AF398" i="7"/>
  <c r="AF399" i="7" s="1"/>
  <c r="AD399" i="7"/>
  <c r="AF414" i="7"/>
  <c r="AF415" i="7" s="1"/>
  <c r="AD415" i="7"/>
  <c r="AF430" i="7"/>
  <c r="AD431" i="7"/>
  <c r="AF446" i="7"/>
  <c r="AF447" i="7" s="1"/>
  <c r="AD447" i="7"/>
  <c r="AD691" i="7"/>
  <c r="AF689" i="7"/>
  <c r="AF691" i="7" s="1"/>
  <c r="AD707" i="7"/>
  <c r="AF705" i="7"/>
  <c r="AD715" i="7"/>
  <c r="AF713" i="7"/>
  <c r="AF287" i="7"/>
  <c r="AF351" i="7"/>
  <c r="AF383" i="7"/>
  <c r="AF483" i="7"/>
  <c r="AF531" i="7"/>
  <c r="AF546" i="7"/>
  <c r="AF594" i="7"/>
  <c r="AF683" i="7"/>
  <c r="AD750" i="7"/>
  <c r="AF112" i="7"/>
  <c r="AF115" i="7" s="1"/>
  <c r="AD127" i="7"/>
  <c r="AF128" i="7"/>
  <c r="AF131" i="7" s="1"/>
  <c r="AD143" i="7"/>
  <c r="AF144" i="7"/>
  <c r="AF147" i="7" s="1"/>
  <c r="AD159" i="7"/>
  <c r="AF303" i="7"/>
  <c r="AF335" i="7"/>
  <c r="AF431" i="7"/>
  <c r="AF463" i="7"/>
  <c r="AF699" i="7"/>
  <c r="AF707" i="7"/>
  <c r="AA755" i="7"/>
  <c r="AB731" i="7"/>
  <c r="AF479" i="7"/>
  <c r="AF547" i="7"/>
  <c r="AF595" i="7"/>
  <c r="AF687" i="7"/>
  <c r="AC730" i="7"/>
  <c r="AF227" i="7"/>
  <c r="AF243" i="7"/>
  <c r="AF259" i="7"/>
  <c r="AF275" i="7"/>
  <c r="AF291" i="7"/>
  <c r="AF307" i="7"/>
  <c r="AF323" i="7"/>
  <c r="AF339" i="7"/>
  <c r="AF355" i="7"/>
  <c r="AF371" i="7"/>
  <c r="AF387" i="7"/>
  <c r="AF403" i="7"/>
  <c r="AF419" i="7"/>
  <c r="AF435" i="7"/>
  <c r="AF451" i="7"/>
  <c r="AF695" i="7"/>
  <c r="AF711" i="7"/>
  <c r="AF727" i="7"/>
  <c r="AF51" i="7"/>
  <c r="AC23" i="7"/>
  <c r="AE20" i="7"/>
  <c r="AE23" i="7" s="1"/>
  <c r="AC27" i="7"/>
  <c r="AE24" i="7"/>
  <c r="AE27" i="7" s="1"/>
  <c r="AC31" i="7"/>
  <c r="AE28" i="7"/>
  <c r="AE31" i="7" s="1"/>
  <c r="AC35" i="7"/>
  <c r="AE32" i="7"/>
  <c r="AE35" i="7" s="1"/>
  <c r="AC39" i="7"/>
  <c r="AE36" i="7"/>
  <c r="AE39" i="7" s="1"/>
  <c r="AC47" i="7"/>
  <c r="AE44" i="7"/>
  <c r="AE47" i="7" s="1"/>
  <c r="AD55" i="7"/>
  <c r="AF52" i="7"/>
  <c r="AF55" i="7" s="1"/>
  <c r="AD71" i="7"/>
  <c r="AF68" i="7"/>
  <c r="AF71" i="7" s="1"/>
  <c r="AD87" i="7"/>
  <c r="AF84" i="7"/>
  <c r="AF87" i="7" s="1"/>
  <c r="AD103" i="7"/>
  <c r="AF100" i="7"/>
  <c r="AF103" i="7" s="1"/>
  <c r="AH730" i="7"/>
  <c r="AH754" i="7" s="1"/>
  <c r="AD183" i="7"/>
  <c r="AF180" i="7"/>
  <c r="AF183" i="7" s="1"/>
  <c r="AD215" i="7"/>
  <c r="AF212" i="7"/>
  <c r="AF215" i="7" s="1"/>
  <c r="AD251" i="7"/>
  <c r="AF248" i="7"/>
  <c r="AF251" i="7" s="1"/>
  <c r="AD283" i="7"/>
  <c r="AF280" i="7"/>
  <c r="AF283" i="7" s="1"/>
  <c r="AD315" i="7"/>
  <c r="AF312" i="7"/>
  <c r="AF315" i="7" s="1"/>
  <c r="AD347" i="7"/>
  <c r="AF344" i="7"/>
  <c r="AF347" i="7" s="1"/>
  <c r="AD379" i="7"/>
  <c r="AF376" i="7"/>
  <c r="AF379" i="7" s="1"/>
  <c r="AD411" i="7"/>
  <c r="AF408" i="7"/>
  <c r="AF411" i="7" s="1"/>
  <c r="AD471" i="7"/>
  <c r="AF468" i="7"/>
  <c r="AF471" i="7" s="1"/>
  <c r="AD543" i="7"/>
  <c r="AF540" i="7"/>
  <c r="AF543" i="7" s="1"/>
  <c r="AH604" i="7"/>
  <c r="AH607" i="7" s="1"/>
  <c r="AF607" i="7"/>
  <c r="AD607" i="7"/>
  <c r="AD615" i="7"/>
  <c r="AF612" i="7"/>
  <c r="AF615" i="7" s="1"/>
  <c r="AC623" i="7"/>
  <c r="AE620" i="7"/>
  <c r="AE623" i="7" s="1"/>
  <c r="AD651" i="7"/>
  <c r="AF648" i="7"/>
  <c r="AF651" i="7" s="1"/>
  <c r="AC703" i="7"/>
  <c r="AE700" i="7"/>
  <c r="AE703" i="7" s="1"/>
  <c r="AE55" i="7"/>
  <c r="AD67" i="7"/>
  <c r="AF64" i="7"/>
  <c r="AF67" i="7" s="1"/>
  <c r="AE71" i="7"/>
  <c r="AD83" i="7"/>
  <c r="AF80" i="7"/>
  <c r="AF83" i="7" s="1"/>
  <c r="AE87" i="7"/>
  <c r="AD99" i="7"/>
  <c r="AF96" i="7"/>
  <c r="AF99" i="7" s="1"/>
  <c r="AE103" i="7"/>
  <c r="AC119" i="7"/>
  <c r="AE116" i="7"/>
  <c r="AE119" i="7" s="1"/>
  <c r="AF127" i="7"/>
  <c r="AC135" i="7"/>
  <c r="AE132" i="7"/>
  <c r="AE135" i="7" s="1"/>
  <c r="AF143" i="7"/>
  <c r="AC151" i="7"/>
  <c r="AE148" i="7"/>
  <c r="AE151" i="7" s="1"/>
  <c r="AD179" i="7"/>
  <c r="AF176" i="7"/>
  <c r="AF179" i="7" s="1"/>
  <c r="AE183" i="7"/>
  <c r="AD211" i="7"/>
  <c r="AF208" i="7"/>
  <c r="AF211" i="7" s="1"/>
  <c r="AE215" i="7"/>
  <c r="AD247" i="7"/>
  <c r="AF244" i="7"/>
  <c r="AF247" i="7" s="1"/>
  <c r="AE251" i="7"/>
  <c r="AD279" i="7"/>
  <c r="AF276" i="7"/>
  <c r="AF279" i="7" s="1"/>
  <c r="AE283" i="7"/>
  <c r="AD311" i="7"/>
  <c r="AF308" i="7"/>
  <c r="AF311" i="7" s="1"/>
  <c r="AE315" i="7"/>
  <c r="AD343" i="7"/>
  <c r="AF340" i="7"/>
  <c r="AF343" i="7" s="1"/>
  <c r="AE347" i="7"/>
  <c r="AD375" i="7"/>
  <c r="AF372" i="7"/>
  <c r="AF375" i="7" s="1"/>
  <c r="AE379" i="7"/>
  <c r="AD407" i="7"/>
  <c r="AF404" i="7"/>
  <c r="AF407" i="7" s="1"/>
  <c r="AE411" i="7"/>
  <c r="AD443" i="7"/>
  <c r="AF440" i="7"/>
  <c r="AF443" i="7" s="1"/>
  <c r="AD519" i="7"/>
  <c r="AF516" i="7"/>
  <c r="AF519" i="7" s="1"/>
  <c r="AD539" i="7"/>
  <c r="AF536" i="7"/>
  <c r="AF539" i="7" s="1"/>
  <c r="AE543" i="7"/>
  <c r="AD603" i="7"/>
  <c r="AF600" i="7"/>
  <c r="AF603" i="7" s="1"/>
  <c r="AE607" i="7"/>
  <c r="AD623" i="7"/>
  <c r="AF620" i="7"/>
  <c r="AF623" i="7" s="1"/>
  <c r="AE628" i="7"/>
  <c r="AE631" i="7" s="1"/>
  <c r="AC631" i="7"/>
  <c r="AE664" i="7"/>
  <c r="AE667" i="7" s="1"/>
  <c r="AC667" i="7"/>
  <c r="AC691" i="7"/>
  <c r="AE688" i="7"/>
  <c r="AE691" i="7" s="1"/>
  <c r="AF8" i="7"/>
  <c r="AF11" i="7" s="1"/>
  <c r="AF12" i="7"/>
  <c r="AF15" i="7" s="1"/>
  <c r="AF16" i="7"/>
  <c r="AF19" i="7" s="1"/>
  <c r="AF20" i="7"/>
  <c r="AF23" i="7" s="1"/>
  <c r="AF24" i="7"/>
  <c r="AF27" i="7" s="1"/>
  <c r="AF28" i="7"/>
  <c r="AF31" i="7" s="1"/>
  <c r="AF32" i="7"/>
  <c r="AF35" i="7" s="1"/>
  <c r="AF36" i="7"/>
  <c r="AF39" i="7" s="1"/>
  <c r="AF40" i="7"/>
  <c r="AF43" i="7" s="1"/>
  <c r="AF44" i="7"/>
  <c r="AF47" i="7" s="1"/>
  <c r="AD63" i="7"/>
  <c r="AF60" i="7"/>
  <c r="AF63" i="7" s="1"/>
  <c r="AE67" i="7"/>
  <c r="AD79" i="7"/>
  <c r="AF76" i="7"/>
  <c r="AF79" i="7" s="1"/>
  <c r="AE83" i="7"/>
  <c r="AD95" i="7"/>
  <c r="AF92" i="7"/>
  <c r="AF95" i="7" s="1"/>
  <c r="AE99" i="7"/>
  <c r="AF111" i="7"/>
  <c r="AC115" i="7"/>
  <c r="AE112" i="7"/>
  <c r="AE115" i="7" s="1"/>
  <c r="AF123" i="7"/>
  <c r="AC131" i="7"/>
  <c r="AE128" i="7"/>
  <c r="AE131" i="7" s="1"/>
  <c r="AF139" i="7"/>
  <c r="AC147" i="7"/>
  <c r="AE144" i="7"/>
  <c r="AE147" i="7" s="1"/>
  <c r="AF155" i="7"/>
  <c r="AD167" i="7"/>
  <c r="AF164" i="7"/>
  <c r="AF167" i="7" s="1"/>
  <c r="AD199" i="7"/>
  <c r="AF196" i="7"/>
  <c r="AF199" i="7" s="1"/>
  <c r="AD235" i="7"/>
  <c r="AF232" i="7"/>
  <c r="AF235" i="7" s="1"/>
  <c r="AD267" i="7"/>
  <c r="AF264" i="7"/>
  <c r="AF267" i="7" s="1"/>
  <c r="AD299" i="7"/>
  <c r="AF296" i="7"/>
  <c r="AF299" i="7" s="1"/>
  <c r="AD331" i="7"/>
  <c r="AF328" i="7"/>
  <c r="AF331" i="7" s="1"/>
  <c r="AD363" i="7"/>
  <c r="AF360" i="7"/>
  <c r="AF363" i="7" s="1"/>
  <c r="AD395" i="7"/>
  <c r="AF392" i="7"/>
  <c r="AF395" i="7" s="1"/>
  <c r="AD427" i="7"/>
  <c r="AF424" i="7"/>
  <c r="AF427" i="7" s="1"/>
  <c r="AD439" i="7"/>
  <c r="AF436" i="7"/>
  <c r="AF439" i="7" s="1"/>
  <c r="AE443" i="7"/>
  <c r="AD515" i="7"/>
  <c r="AF512" i="7"/>
  <c r="AF515" i="7" s="1"/>
  <c r="AE519" i="7"/>
  <c r="AD575" i="7"/>
  <c r="AF572" i="7"/>
  <c r="AF575" i="7" s="1"/>
  <c r="AD631" i="7"/>
  <c r="AF628" i="7"/>
  <c r="AF631" i="7" s="1"/>
  <c r="AD667" i="7"/>
  <c r="AF664" i="7"/>
  <c r="AF667" i="7" s="1"/>
  <c r="AC11" i="7"/>
  <c r="AE8" i="7"/>
  <c r="AE11" i="7" s="1"/>
  <c r="AC15" i="7"/>
  <c r="AE12" i="7"/>
  <c r="AE15" i="7" s="1"/>
  <c r="AC19" i="7"/>
  <c r="AE16" i="7"/>
  <c r="AE19" i="7" s="1"/>
  <c r="AC43" i="7"/>
  <c r="AE40" i="7"/>
  <c r="AE43" i="7" s="1"/>
  <c r="AC123" i="7"/>
  <c r="AE120" i="7"/>
  <c r="AE123" i="7" s="1"/>
  <c r="AC139" i="7"/>
  <c r="AE136" i="7"/>
  <c r="AE139" i="7" s="1"/>
  <c r="AC155" i="7"/>
  <c r="AE152" i="7"/>
  <c r="AE155" i="7" s="1"/>
  <c r="AG48" i="7"/>
  <c r="AC51" i="7"/>
  <c r="AD59" i="7"/>
  <c r="AF56" i="7"/>
  <c r="AF59" i="7" s="1"/>
  <c r="AE63" i="7"/>
  <c r="AD75" i="7"/>
  <c r="AF72" i="7"/>
  <c r="AF75" i="7" s="1"/>
  <c r="AE79" i="7"/>
  <c r="AD91" i="7"/>
  <c r="AF88" i="7"/>
  <c r="AF91" i="7" s="1"/>
  <c r="AE95" i="7"/>
  <c r="AD107" i="7"/>
  <c r="AF104" i="7"/>
  <c r="AF107" i="7" s="1"/>
  <c r="AG111" i="7"/>
  <c r="AH753" i="7"/>
  <c r="AD111" i="7"/>
  <c r="AF119" i="7"/>
  <c r="AC127" i="7"/>
  <c r="AE124" i="7"/>
  <c r="AE127" i="7" s="1"/>
  <c r="AF135" i="7"/>
  <c r="AC143" i="7"/>
  <c r="AE140" i="7"/>
  <c r="AE143" i="7" s="1"/>
  <c r="AF151" i="7"/>
  <c r="AC159" i="7"/>
  <c r="AE156" i="7"/>
  <c r="AE159" i="7" s="1"/>
  <c r="AD163" i="7"/>
  <c r="AF160" i="7"/>
  <c r="AF163" i="7" s="1"/>
  <c r="AE167" i="7"/>
  <c r="AD195" i="7"/>
  <c r="AF192" i="7"/>
  <c r="AF195" i="7" s="1"/>
  <c r="AE199" i="7"/>
  <c r="AD231" i="7"/>
  <c r="AF228" i="7"/>
  <c r="AF231" i="7" s="1"/>
  <c r="AE235" i="7"/>
  <c r="AD263" i="7"/>
  <c r="AF260" i="7"/>
  <c r="AF263" i="7" s="1"/>
  <c r="AE267" i="7"/>
  <c r="AD295" i="7"/>
  <c r="AF292" i="7"/>
  <c r="AF295" i="7" s="1"/>
  <c r="AE299" i="7"/>
  <c r="AD327" i="7"/>
  <c r="AF324" i="7"/>
  <c r="AF327" i="7" s="1"/>
  <c r="AE331" i="7"/>
  <c r="AD359" i="7"/>
  <c r="AF356" i="7"/>
  <c r="AF359" i="7" s="1"/>
  <c r="AE363" i="7"/>
  <c r="AD391" i="7"/>
  <c r="AF388" i="7"/>
  <c r="AF391" i="7" s="1"/>
  <c r="AE395" i="7"/>
  <c r="AD423" i="7"/>
  <c r="AF420" i="7"/>
  <c r="AF423" i="7" s="1"/>
  <c r="AE427" i="7"/>
  <c r="AD475" i="7"/>
  <c r="AF472" i="7"/>
  <c r="AF475" i="7" s="1"/>
  <c r="AD571" i="7"/>
  <c r="AF568" i="7"/>
  <c r="AF571" i="7" s="1"/>
  <c r="AE575" i="7"/>
  <c r="AC615" i="7"/>
  <c r="AE612" i="7"/>
  <c r="AE615" i="7" s="1"/>
  <c r="AE648" i="7"/>
  <c r="AE651" i="7" s="1"/>
  <c r="AC651" i="7"/>
  <c r="AC715" i="7"/>
  <c r="AE712" i="7"/>
  <c r="AE715" i="7" s="1"/>
  <c r="AD459" i="7"/>
  <c r="AF456" i="7"/>
  <c r="AF459" i="7" s="1"/>
  <c r="AD495" i="7"/>
  <c r="AF492" i="7"/>
  <c r="AF495" i="7" s="1"/>
  <c r="AD559" i="7"/>
  <c r="AF556" i="7"/>
  <c r="AF559" i="7" s="1"/>
  <c r="AD591" i="7"/>
  <c r="AF588" i="7"/>
  <c r="AF591" i="7" s="1"/>
  <c r="AC611" i="7"/>
  <c r="AE608" i="7"/>
  <c r="AE611" i="7" s="1"/>
  <c r="AC619" i="7"/>
  <c r="AE616" i="7"/>
  <c r="AE619" i="7" s="1"/>
  <c r="AC627" i="7"/>
  <c r="AE624" i="7"/>
  <c r="AE627" i="7" s="1"/>
  <c r="AD635" i="7"/>
  <c r="AF632" i="7"/>
  <c r="AF635" i="7" s="1"/>
  <c r="AE644" i="7"/>
  <c r="AE647" i="7" s="1"/>
  <c r="AC647" i="7"/>
  <c r="AD655" i="7"/>
  <c r="AF652" i="7"/>
  <c r="AF655" i="7" s="1"/>
  <c r="AE660" i="7"/>
  <c r="AE663" i="7" s="1"/>
  <c r="AC663" i="7"/>
  <c r="AF715" i="7"/>
  <c r="AA731" i="7"/>
  <c r="AC750" i="7"/>
  <c r="AD455" i="7"/>
  <c r="AF452" i="7"/>
  <c r="AF455" i="7" s="1"/>
  <c r="AE459" i="7"/>
  <c r="AD487" i="7"/>
  <c r="AF484" i="7"/>
  <c r="AF487" i="7" s="1"/>
  <c r="AE495" i="7"/>
  <c r="AH528" i="7"/>
  <c r="AH531" i="7" s="1"/>
  <c r="AD555" i="7"/>
  <c r="AF552" i="7"/>
  <c r="AF555" i="7" s="1"/>
  <c r="AE559" i="7"/>
  <c r="AD587" i="7"/>
  <c r="AF584" i="7"/>
  <c r="AF587" i="7" s="1"/>
  <c r="AE591" i="7"/>
  <c r="AD611" i="7"/>
  <c r="AF608" i="7"/>
  <c r="AF611" i="7" s="1"/>
  <c r="AD619" i="7"/>
  <c r="AF616" i="7"/>
  <c r="AF619" i="7" s="1"/>
  <c r="AD627" i="7"/>
  <c r="AF624" i="7"/>
  <c r="AF627" i="7" s="1"/>
  <c r="AC707" i="7"/>
  <c r="AE704" i="7"/>
  <c r="AE707" i="7" s="1"/>
  <c r="AC719" i="7"/>
  <c r="AE716" i="7"/>
  <c r="AE719" i="7" s="1"/>
  <c r="AD647" i="7"/>
  <c r="AF644" i="7"/>
  <c r="AF647" i="7" s="1"/>
  <c r="AD663" i="7"/>
  <c r="AF660" i="7"/>
  <c r="AF663" i="7" s="1"/>
  <c r="AC687" i="7"/>
  <c r="AE684" i="7"/>
  <c r="AE687" i="7" s="1"/>
  <c r="AF719" i="7"/>
  <c r="AC735" i="7"/>
  <c r="AE732" i="7"/>
  <c r="AE735" i="7" s="1"/>
  <c r="AC739" i="7"/>
  <c r="AE736" i="7"/>
  <c r="AE739" i="7" s="1"/>
  <c r="AC743" i="7"/>
  <c r="AE740" i="7"/>
  <c r="AE743" i="7" s="1"/>
  <c r="AC747" i="7"/>
  <c r="AE744" i="7"/>
  <c r="AE747" i="7" s="1"/>
  <c r="AE531" i="7"/>
  <c r="AG528" i="7"/>
  <c r="AG531" i="7" s="1"/>
  <c r="AC607" i="7"/>
  <c r="AD643" i="7"/>
  <c r="AF640" i="7"/>
  <c r="AF643" i="7" s="1"/>
  <c r="AD659" i="7"/>
  <c r="AF656" i="7"/>
  <c r="AF659" i="7" s="1"/>
  <c r="AF703" i="7"/>
  <c r="AD735" i="7"/>
  <c r="AF732" i="7"/>
  <c r="AF735" i="7" s="1"/>
  <c r="AD739" i="7"/>
  <c r="AF736" i="7"/>
  <c r="AF739" i="7" s="1"/>
  <c r="AD743" i="7"/>
  <c r="AF740" i="7"/>
  <c r="AF743" i="7" s="1"/>
  <c r="AD747" i="7"/>
  <c r="AF744" i="7"/>
  <c r="AF747" i="7" s="1"/>
  <c r="AC728" i="7"/>
  <c r="AH728" i="7" l="1"/>
  <c r="AH51" i="7"/>
  <c r="AG728" i="7"/>
  <c r="AG51" i="7"/>
  <c r="AH752" i="7" l="1"/>
  <c r="AH755" i="7" s="1"/>
  <c r="AH731" i="7"/>
  <c r="AG752" i="7"/>
  <c r="AG755" i="7" s="1"/>
  <c r="AG731" i="7"/>
  <c r="U751" i="7" l="1"/>
  <c r="AC749" i="7"/>
  <c r="AC751" i="7" s="1"/>
  <c r="O748" i="7"/>
  <c r="AE748" i="7" s="1"/>
  <c r="T752" i="7"/>
  <c r="AD751" i="7" l="1"/>
  <c r="T751" i="7"/>
  <c r="H747" i="7"/>
  <c r="Z754" i="7" l="1"/>
  <c r="Z753" i="7"/>
  <c r="Z752" i="7"/>
  <c r="Y754" i="7"/>
  <c r="Y753" i="7"/>
  <c r="Y752" i="7"/>
  <c r="X754" i="7"/>
  <c r="X753" i="7"/>
  <c r="X752" i="7"/>
  <c r="W754" i="7"/>
  <c r="W753" i="7"/>
  <c r="W752" i="7"/>
  <c r="V754" i="7"/>
  <c r="V753" i="7"/>
  <c r="V752" i="7"/>
  <c r="U754" i="7"/>
  <c r="U753" i="7"/>
  <c r="U752" i="7"/>
  <c r="T754" i="7"/>
  <c r="T753" i="7"/>
  <c r="S754" i="7"/>
  <c r="S753" i="7"/>
  <c r="S752" i="7"/>
  <c r="R754" i="7"/>
  <c r="R752" i="7"/>
  <c r="AD752" i="7" s="1"/>
  <c r="Q754" i="7"/>
  <c r="Q752" i="7"/>
  <c r="N754" i="7"/>
  <c r="N753" i="7"/>
  <c r="N752" i="7"/>
  <c r="M754" i="7"/>
  <c r="M753" i="7"/>
  <c r="M752" i="7"/>
  <c r="L754" i="7"/>
  <c r="L753" i="7"/>
  <c r="L752" i="7"/>
  <c r="K754" i="7"/>
  <c r="K753" i="7"/>
  <c r="K752" i="7"/>
  <c r="J754" i="7"/>
  <c r="J753" i="7"/>
  <c r="J752" i="7"/>
  <c r="I754" i="7"/>
  <c r="I753" i="7"/>
  <c r="I752" i="7"/>
  <c r="H754" i="7"/>
  <c r="H753" i="7"/>
  <c r="H752" i="7"/>
  <c r="G754" i="7"/>
  <c r="G753" i="7"/>
  <c r="G752" i="7"/>
  <c r="AD754" i="7" l="1"/>
  <c r="AC754" i="7"/>
  <c r="AC752" i="7"/>
  <c r="R753" i="7"/>
  <c r="AD753" i="7" s="1"/>
  <c r="AD755" i="7" s="1"/>
  <c r="AD731" i="7"/>
  <c r="Q753" i="7"/>
  <c r="AC753" i="7" s="1"/>
  <c r="AC729" i="7"/>
  <c r="AC731" i="7" s="1"/>
  <c r="Z247" i="7"/>
  <c r="Y247" i="7"/>
  <c r="X247" i="7"/>
  <c r="W247" i="7"/>
  <c r="V247" i="7"/>
  <c r="U247" i="7"/>
  <c r="T247" i="7"/>
  <c r="S247" i="7"/>
  <c r="R247" i="7"/>
  <c r="Q247" i="7"/>
  <c r="N247" i="7"/>
  <c r="M247" i="7"/>
  <c r="L247" i="7"/>
  <c r="K247" i="7"/>
  <c r="J247" i="7"/>
  <c r="I247" i="7"/>
  <c r="H247" i="7"/>
  <c r="G247" i="7"/>
  <c r="P246" i="7"/>
  <c r="O246" i="7"/>
  <c r="P245" i="7"/>
  <c r="O245" i="7"/>
  <c r="P244" i="7"/>
  <c r="O244" i="7"/>
  <c r="Z223" i="7"/>
  <c r="Y223" i="7"/>
  <c r="X223" i="7"/>
  <c r="W223" i="7"/>
  <c r="V223" i="7"/>
  <c r="U223" i="7"/>
  <c r="T223" i="7"/>
  <c r="S223" i="7"/>
  <c r="R223" i="7"/>
  <c r="Q223" i="7"/>
  <c r="N223" i="7"/>
  <c r="M223" i="7"/>
  <c r="L223" i="7"/>
  <c r="K223" i="7"/>
  <c r="J223" i="7"/>
  <c r="I223" i="7"/>
  <c r="H223" i="7"/>
  <c r="G223" i="7"/>
  <c r="O223" i="7"/>
  <c r="P223" i="7"/>
  <c r="Z263" i="7"/>
  <c r="Y263" i="7"/>
  <c r="X263" i="7"/>
  <c r="W263" i="7"/>
  <c r="V263" i="7"/>
  <c r="U263" i="7"/>
  <c r="T263" i="7"/>
  <c r="S263" i="7"/>
  <c r="R263" i="7"/>
  <c r="Q263" i="7"/>
  <c r="N263" i="7"/>
  <c r="M263" i="7"/>
  <c r="L263" i="7"/>
  <c r="K263" i="7"/>
  <c r="J263" i="7"/>
  <c r="I263" i="7"/>
  <c r="H263" i="7"/>
  <c r="G263" i="7"/>
  <c r="P262" i="7"/>
  <c r="O262" i="7"/>
  <c r="P261" i="7"/>
  <c r="O261" i="7"/>
  <c r="P260" i="7"/>
  <c r="O260" i="7"/>
  <c r="Z259" i="7"/>
  <c r="Y259" i="7"/>
  <c r="X259" i="7"/>
  <c r="W259" i="7"/>
  <c r="V259" i="7"/>
  <c r="U259" i="7"/>
  <c r="T259" i="7"/>
  <c r="S259" i="7"/>
  <c r="R259" i="7"/>
  <c r="Q259" i="7"/>
  <c r="N259" i="7"/>
  <c r="M259" i="7"/>
  <c r="L259" i="7"/>
  <c r="K259" i="7"/>
  <c r="J259" i="7"/>
  <c r="I259" i="7"/>
  <c r="H259" i="7"/>
  <c r="G259" i="7"/>
  <c r="P258" i="7"/>
  <c r="O258" i="7"/>
  <c r="P257" i="7"/>
  <c r="O257" i="7"/>
  <c r="P256" i="7"/>
  <c r="P259" i="7" s="1"/>
  <c r="O256" i="7"/>
  <c r="O259" i="7" s="1"/>
  <c r="Z255" i="7"/>
  <c r="Y255" i="7"/>
  <c r="X255" i="7"/>
  <c r="W255" i="7"/>
  <c r="V255" i="7"/>
  <c r="U255" i="7"/>
  <c r="T255" i="7"/>
  <c r="S255" i="7"/>
  <c r="R255" i="7"/>
  <c r="Q255" i="7"/>
  <c r="N255" i="7"/>
  <c r="M255" i="7"/>
  <c r="L255" i="7"/>
  <c r="K255" i="7"/>
  <c r="J255" i="7"/>
  <c r="I255" i="7"/>
  <c r="H255" i="7"/>
  <c r="G255" i="7"/>
  <c r="P254" i="7"/>
  <c r="O254" i="7"/>
  <c r="P253" i="7"/>
  <c r="O253" i="7"/>
  <c r="P252" i="7"/>
  <c r="O252" i="7"/>
  <c r="Z251" i="7"/>
  <c r="Y251" i="7"/>
  <c r="X251" i="7"/>
  <c r="W251" i="7"/>
  <c r="V251" i="7"/>
  <c r="U251" i="7"/>
  <c r="T251" i="7"/>
  <c r="S251" i="7"/>
  <c r="R251" i="7"/>
  <c r="Q251" i="7"/>
  <c r="N251" i="7"/>
  <c r="M251" i="7"/>
  <c r="L251" i="7"/>
  <c r="K251" i="7"/>
  <c r="J251" i="7"/>
  <c r="I251" i="7"/>
  <c r="H251" i="7"/>
  <c r="G251" i="7"/>
  <c r="P250" i="7"/>
  <c r="O250" i="7"/>
  <c r="P249" i="7"/>
  <c r="O249" i="7"/>
  <c r="P248" i="7"/>
  <c r="P251" i="7" s="1"/>
  <c r="O248" i="7"/>
  <c r="O251" i="7" s="1"/>
  <c r="Z243" i="7"/>
  <c r="Y243" i="7"/>
  <c r="X243" i="7"/>
  <c r="W243" i="7"/>
  <c r="V243" i="7"/>
  <c r="U243" i="7"/>
  <c r="T243" i="7"/>
  <c r="S243" i="7"/>
  <c r="R243" i="7"/>
  <c r="Q243" i="7"/>
  <c r="N243" i="7"/>
  <c r="M243" i="7"/>
  <c r="L243" i="7"/>
  <c r="K243" i="7"/>
  <c r="J243" i="7"/>
  <c r="I243" i="7"/>
  <c r="H243" i="7"/>
  <c r="G243" i="7"/>
  <c r="P242" i="7"/>
  <c r="O242" i="7"/>
  <c r="P241" i="7"/>
  <c r="O241" i="7"/>
  <c r="P240" i="7"/>
  <c r="O240" i="7"/>
  <c r="Z239" i="7"/>
  <c r="Y239" i="7"/>
  <c r="X239" i="7"/>
  <c r="W239" i="7"/>
  <c r="V239" i="7"/>
  <c r="U239" i="7"/>
  <c r="T239" i="7"/>
  <c r="S239" i="7"/>
  <c r="R239" i="7"/>
  <c r="Q239" i="7"/>
  <c r="N239" i="7"/>
  <c r="M239" i="7"/>
  <c r="L239" i="7"/>
  <c r="K239" i="7"/>
  <c r="J239" i="7"/>
  <c r="I239" i="7"/>
  <c r="H239" i="7"/>
  <c r="G239" i="7"/>
  <c r="P238" i="7"/>
  <c r="O238" i="7"/>
  <c r="P237" i="7"/>
  <c r="O237" i="7"/>
  <c r="P236" i="7"/>
  <c r="P239" i="7" s="1"/>
  <c r="O236" i="7"/>
  <c r="O239" i="7" s="1"/>
  <c r="Z235" i="7"/>
  <c r="Y235" i="7"/>
  <c r="X235" i="7"/>
  <c r="W235" i="7"/>
  <c r="V235" i="7"/>
  <c r="U235" i="7"/>
  <c r="T235" i="7"/>
  <c r="S235" i="7"/>
  <c r="R235" i="7"/>
  <c r="Q235" i="7"/>
  <c r="N235" i="7"/>
  <c r="M235" i="7"/>
  <c r="L235" i="7"/>
  <c r="K235" i="7"/>
  <c r="J235" i="7"/>
  <c r="I235" i="7"/>
  <c r="H235" i="7"/>
  <c r="G235" i="7"/>
  <c r="P234" i="7"/>
  <c r="O234" i="7"/>
  <c r="P233" i="7"/>
  <c r="O233" i="7"/>
  <c r="P232" i="7"/>
  <c r="O232" i="7"/>
  <c r="Z231" i="7"/>
  <c r="Y231" i="7"/>
  <c r="X231" i="7"/>
  <c r="W231" i="7"/>
  <c r="V231" i="7"/>
  <c r="U231" i="7"/>
  <c r="T231" i="7"/>
  <c r="S231" i="7"/>
  <c r="R231" i="7"/>
  <c r="Q231" i="7"/>
  <c r="N231" i="7"/>
  <c r="M231" i="7"/>
  <c r="L231" i="7"/>
  <c r="K231" i="7"/>
  <c r="J231" i="7"/>
  <c r="I231" i="7"/>
  <c r="H231" i="7"/>
  <c r="G231" i="7"/>
  <c r="P230" i="7"/>
  <c r="O230" i="7"/>
  <c r="P229" i="7"/>
  <c r="O229" i="7"/>
  <c r="P228" i="7"/>
  <c r="P231" i="7" s="1"/>
  <c r="O228" i="7"/>
  <c r="Z227" i="7"/>
  <c r="Y227" i="7"/>
  <c r="X227" i="7"/>
  <c r="W227" i="7"/>
  <c r="V227" i="7"/>
  <c r="U227" i="7"/>
  <c r="T227" i="7"/>
  <c r="S227" i="7"/>
  <c r="R227" i="7"/>
  <c r="Q227" i="7"/>
  <c r="N227" i="7"/>
  <c r="M227" i="7"/>
  <c r="L227" i="7"/>
  <c r="K227" i="7"/>
  <c r="J227" i="7"/>
  <c r="I227" i="7"/>
  <c r="H227" i="7"/>
  <c r="G227" i="7"/>
  <c r="P226" i="7"/>
  <c r="O226" i="7"/>
  <c r="P225" i="7"/>
  <c r="O225" i="7"/>
  <c r="P224" i="7"/>
  <c r="O224" i="7"/>
  <c r="AC755" i="7" l="1"/>
  <c r="P227" i="7"/>
  <c r="P235" i="7"/>
  <c r="P243" i="7"/>
  <c r="P255" i="7"/>
  <c r="P263" i="7"/>
  <c r="P247" i="7"/>
  <c r="O227" i="7"/>
  <c r="O235" i="7"/>
  <c r="O243" i="7"/>
  <c r="O255" i="7"/>
  <c r="O263" i="7"/>
  <c r="O247" i="7"/>
  <c r="O231" i="7"/>
  <c r="Z743" i="7" l="1"/>
  <c r="Y743" i="7"/>
  <c r="X743" i="7"/>
  <c r="W743" i="7"/>
  <c r="V743" i="7"/>
  <c r="U743" i="7"/>
  <c r="T743" i="7"/>
  <c r="S743" i="7"/>
  <c r="R743" i="7"/>
  <c r="Q743" i="7"/>
  <c r="N743" i="7"/>
  <c r="M743" i="7"/>
  <c r="L743" i="7"/>
  <c r="K743" i="7"/>
  <c r="J743" i="7"/>
  <c r="I743" i="7"/>
  <c r="H743" i="7"/>
  <c r="G743" i="7"/>
  <c r="P742" i="7"/>
  <c r="O742" i="7"/>
  <c r="P741" i="7"/>
  <c r="O741" i="7"/>
  <c r="P740" i="7"/>
  <c r="P743" i="7" s="1"/>
  <c r="O740" i="7"/>
  <c r="O743" i="7" l="1"/>
  <c r="Z739" i="7" l="1"/>
  <c r="Y739" i="7"/>
  <c r="X739" i="7"/>
  <c r="W739" i="7"/>
  <c r="V739" i="7"/>
  <c r="U739" i="7"/>
  <c r="T739" i="7"/>
  <c r="S739" i="7"/>
  <c r="R739" i="7"/>
  <c r="Q739" i="7"/>
  <c r="N739" i="7"/>
  <c r="M739" i="7"/>
  <c r="L739" i="7"/>
  <c r="K739" i="7"/>
  <c r="J739" i="7"/>
  <c r="I739" i="7"/>
  <c r="H739" i="7"/>
  <c r="G739" i="7"/>
  <c r="P738" i="7"/>
  <c r="O738" i="7"/>
  <c r="P737" i="7"/>
  <c r="O737" i="7"/>
  <c r="P736" i="7"/>
  <c r="O736" i="7"/>
  <c r="O739" i="7" l="1"/>
  <c r="P739" i="7"/>
  <c r="Z735" i="7" l="1"/>
  <c r="Y735" i="7"/>
  <c r="X735" i="7"/>
  <c r="W735" i="7"/>
  <c r="V735" i="7"/>
  <c r="U735" i="7"/>
  <c r="T735" i="7"/>
  <c r="S735" i="7"/>
  <c r="R735" i="7"/>
  <c r="Q735" i="7"/>
  <c r="N735" i="7"/>
  <c r="M735" i="7"/>
  <c r="L735" i="7"/>
  <c r="K735" i="7"/>
  <c r="J735" i="7"/>
  <c r="I735" i="7"/>
  <c r="H735" i="7"/>
  <c r="G735" i="7"/>
  <c r="P734" i="7"/>
  <c r="O734" i="7"/>
  <c r="P733" i="7"/>
  <c r="O733" i="7"/>
  <c r="P732" i="7"/>
  <c r="O732" i="7"/>
  <c r="P735" i="7" l="1"/>
  <c r="O735" i="7"/>
  <c r="P728" i="7" l="1"/>
  <c r="AF728" i="7" s="1"/>
  <c r="P729" i="7"/>
  <c r="AF729" i="7" s="1"/>
  <c r="P730" i="7"/>
  <c r="AF730" i="7" s="1"/>
  <c r="H731" i="7"/>
  <c r="I731" i="7"/>
  <c r="J731" i="7"/>
  <c r="K731" i="7"/>
  <c r="L731" i="7"/>
  <c r="M731" i="7"/>
  <c r="N731" i="7"/>
  <c r="Q731" i="7"/>
  <c r="R731" i="7"/>
  <c r="S731" i="7"/>
  <c r="T731" i="7"/>
  <c r="U731" i="7"/>
  <c r="V731" i="7"/>
  <c r="W731" i="7"/>
  <c r="X731" i="7"/>
  <c r="Y731" i="7"/>
  <c r="Z731" i="7"/>
  <c r="O8" i="7"/>
  <c r="P8" i="7"/>
  <c r="O9" i="7"/>
  <c r="P9" i="7"/>
  <c r="O10" i="7"/>
  <c r="P10" i="7"/>
  <c r="G11" i="7"/>
  <c r="H11" i="7"/>
  <c r="I11" i="7"/>
  <c r="J11" i="7"/>
  <c r="K11" i="7"/>
  <c r="L11" i="7"/>
  <c r="M11" i="7"/>
  <c r="N11" i="7"/>
  <c r="O11" i="7"/>
  <c r="P11" i="7"/>
  <c r="Q11" i="7"/>
  <c r="R11" i="7"/>
  <c r="S11" i="7"/>
  <c r="T11" i="7"/>
  <c r="U11" i="7"/>
  <c r="V11" i="7"/>
  <c r="W11" i="7"/>
  <c r="X11" i="7"/>
  <c r="Y11" i="7"/>
  <c r="Z11" i="7"/>
  <c r="AF731" i="7" l="1"/>
  <c r="P731" i="7"/>
  <c r="Z727" i="7" l="1"/>
  <c r="Y727" i="7"/>
  <c r="X727" i="7"/>
  <c r="W727" i="7"/>
  <c r="V727" i="7"/>
  <c r="U727" i="7"/>
  <c r="T727" i="7"/>
  <c r="S727" i="7"/>
  <c r="R727" i="7"/>
  <c r="Q727" i="7"/>
  <c r="N727" i="7"/>
  <c r="M727" i="7"/>
  <c r="L727" i="7"/>
  <c r="K727" i="7"/>
  <c r="J727" i="7"/>
  <c r="I727" i="7"/>
  <c r="H727" i="7"/>
  <c r="G727" i="7"/>
  <c r="P726" i="7"/>
  <c r="O726" i="7"/>
  <c r="P725" i="7"/>
  <c r="O725" i="7"/>
  <c r="P724" i="7"/>
  <c r="O724" i="7"/>
  <c r="Z723" i="7"/>
  <c r="Y723" i="7"/>
  <c r="X723" i="7"/>
  <c r="W723" i="7"/>
  <c r="V723" i="7"/>
  <c r="U723" i="7"/>
  <c r="T723" i="7"/>
  <c r="S723" i="7"/>
  <c r="R723" i="7"/>
  <c r="Q723" i="7"/>
  <c r="N723" i="7"/>
  <c r="M723" i="7"/>
  <c r="L723" i="7"/>
  <c r="K723" i="7"/>
  <c r="J723" i="7"/>
  <c r="I723" i="7"/>
  <c r="H723" i="7"/>
  <c r="G723" i="7"/>
  <c r="P722" i="7"/>
  <c r="O722" i="7"/>
  <c r="P721" i="7"/>
  <c r="O721" i="7"/>
  <c r="P720" i="7"/>
  <c r="P723" i="7" s="1"/>
  <c r="O720" i="7"/>
  <c r="Z719" i="7"/>
  <c r="Y719" i="7"/>
  <c r="X719" i="7"/>
  <c r="W719" i="7"/>
  <c r="V719" i="7"/>
  <c r="U719" i="7"/>
  <c r="T719" i="7"/>
  <c r="S719" i="7"/>
  <c r="R719" i="7"/>
  <c r="Q719" i="7"/>
  <c r="N719" i="7"/>
  <c r="M719" i="7"/>
  <c r="L719" i="7"/>
  <c r="K719" i="7"/>
  <c r="J719" i="7"/>
  <c r="I719" i="7"/>
  <c r="H719" i="7"/>
  <c r="G719" i="7"/>
  <c r="P718" i="7"/>
  <c r="O718" i="7"/>
  <c r="P717" i="7"/>
  <c r="O717" i="7"/>
  <c r="P716" i="7"/>
  <c r="O716" i="7"/>
  <c r="Z715" i="7"/>
  <c r="Y715" i="7"/>
  <c r="X715" i="7"/>
  <c r="W715" i="7"/>
  <c r="V715" i="7"/>
  <c r="U715" i="7"/>
  <c r="T715" i="7"/>
  <c r="S715" i="7"/>
  <c r="R715" i="7"/>
  <c r="Q715" i="7"/>
  <c r="N715" i="7"/>
  <c r="M715" i="7"/>
  <c r="L715" i="7"/>
  <c r="K715" i="7"/>
  <c r="J715" i="7"/>
  <c r="I715" i="7"/>
  <c r="H715" i="7"/>
  <c r="G715" i="7"/>
  <c r="P714" i="7"/>
  <c r="O714" i="7"/>
  <c r="P713" i="7"/>
  <c r="O713" i="7"/>
  <c r="P712" i="7"/>
  <c r="P715" i="7" s="1"/>
  <c r="O712" i="7"/>
  <c r="Z711" i="7"/>
  <c r="Y711" i="7"/>
  <c r="X711" i="7"/>
  <c r="W711" i="7"/>
  <c r="V711" i="7"/>
  <c r="U711" i="7"/>
  <c r="T711" i="7"/>
  <c r="S711" i="7"/>
  <c r="R711" i="7"/>
  <c r="Q711" i="7"/>
  <c r="N711" i="7"/>
  <c r="M711" i="7"/>
  <c r="L711" i="7"/>
  <c r="K711" i="7"/>
  <c r="J711" i="7"/>
  <c r="I711" i="7"/>
  <c r="H711" i="7"/>
  <c r="G711" i="7"/>
  <c r="P710" i="7"/>
  <c r="O710" i="7"/>
  <c r="P709" i="7"/>
  <c r="O709" i="7"/>
  <c r="P708" i="7"/>
  <c r="O708" i="7"/>
  <c r="O711" i="7" l="1"/>
  <c r="O719" i="7"/>
  <c r="O727" i="7"/>
  <c r="P719" i="7"/>
  <c r="P727" i="7"/>
  <c r="P711" i="7"/>
  <c r="O715" i="7"/>
  <c r="O723" i="7"/>
  <c r="Z707" i="7" l="1"/>
  <c r="Y707" i="7"/>
  <c r="X707" i="7"/>
  <c r="W707" i="7"/>
  <c r="V707" i="7"/>
  <c r="U707" i="7"/>
  <c r="T707" i="7"/>
  <c r="S707" i="7"/>
  <c r="R707" i="7"/>
  <c r="Q707" i="7"/>
  <c r="N707" i="7"/>
  <c r="M707" i="7"/>
  <c r="L707" i="7"/>
  <c r="K707" i="7"/>
  <c r="J707" i="7"/>
  <c r="I707" i="7"/>
  <c r="H707" i="7"/>
  <c r="G707" i="7"/>
  <c r="P706" i="7"/>
  <c r="O706" i="7"/>
  <c r="P705" i="7"/>
  <c r="O705" i="7"/>
  <c r="P704" i="7"/>
  <c r="O704" i="7"/>
  <c r="Z703" i="7"/>
  <c r="Y703" i="7"/>
  <c r="X703" i="7"/>
  <c r="W703" i="7"/>
  <c r="V703" i="7"/>
  <c r="U703" i="7"/>
  <c r="T703" i="7"/>
  <c r="S703" i="7"/>
  <c r="R703" i="7"/>
  <c r="Q703" i="7"/>
  <c r="N703" i="7"/>
  <c r="M703" i="7"/>
  <c r="L703" i="7"/>
  <c r="K703" i="7"/>
  <c r="J703" i="7"/>
  <c r="I703" i="7"/>
  <c r="H703" i="7"/>
  <c r="G703" i="7"/>
  <c r="P702" i="7"/>
  <c r="O702" i="7"/>
  <c r="P701" i="7"/>
  <c r="O701" i="7"/>
  <c r="P700" i="7"/>
  <c r="O700" i="7"/>
  <c r="O703" i="7" s="1"/>
  <c r="Z699" i="7"/>
  <c r="Y699" i="7"/>
  <c r="X699" i="7"/>
  <c r="W699" i="7"/>
  <c r="V699" i="7"/>
  <c r="U699" i="7"/>
  <c r="T699" i="7"/>
  <c r="S699" i="7"/>
  <c r="R699" i="7"/>
  <c r="Q699" i="7"/>
  <c r="N699" i="7"/>
  <c r="M699" i="7"/>
  <c r="L699" i="7"/>
  <c r="K699" i="7"/>
  <c r="J699" i="7"/>
  <c r="I699" i="7"/>
  <c r="H699" i="7"/>
  <c r="G699" i="7"/>
  <c r="P698" i="7"/>
  <c r="O698" i="7"/>
  <c r="P697" i="7"/>
  <c r="O697" i="7"/>
  <c r="P696" i="7"/>
  <c r="P699" i="7" s="1"/>
  <c r="O696" i="7"/>
  <c r="Z695" i="7"/>
  <c r="Y695" i="7"/>
  <c r="X695" i="7"/>
  <c r="W695" i="7"/>
  <c r="V695" i="7"/>
  <c r="U695" i="7"/>
  <c r="T695" i="7"/>
  <c r="S695" i="7"/>
  <c r="R695" i="7"/>
  <c r="Q695" i="7"/>
  <c r="N695" i="7"/>
  <c r="M695" i="7"/>
  <c r="L695" i="7"/>
  <c r="K695" i="7"/>
  <c r="J695" i="7"/>
  <c r="I695" i="7"/>
  <c r="H695" i="7"/>
  <c r="G695" i="7"/>
  <c r="P694" i="7"/>
  <c r="O694" i="7"/>
  <c r="P693" i="7"/>
  <c r="O693" i="7"/>
  <c r="P692" i="7"/>
  <c r="O692" i="7"/>
  <c r="O695" i="7" s="1"/>
  <c r="Z691" i="7"/>
  <c r="Y691" i="7"/>
  <c r="X691" i="7"/>
  <c r="W691" i="7"/>
  <c r="V691" i="7"/>
  <c r="U691" i="7"/>
  <c r="T691" i="7"/>
  <c r="S691" i="7"/>
  <c r="R691" i="7"/>
  <c r="Q691" i="7"/>
  <c r="N691" i="7"/>
  <c r="M691" i="7"/>
  <c r="L691" i="7"/>
  <c r="K691" i="7"/>
  <c r="J691" i="7"/>
  <c r="I691" i="7"/>
  <c r="H691" i="7"/>
  <c r="G691" i="7"/>
  <c r="P690" i="7"/>
  <c r="O690" i="7"/>
  <c r="P689" i="7"/>
  <c r="O689" i="7"/>
  <c r="P688" i="7"/>
  <c r="P691" i="7" s="1"/>
  <c r="O688" i="7"/>
  <c r="Z687" i="7"/>
  <c r="Y687" i="7"/>
  <c r="X687" i="7"/>
  <c r="W687" i="7"/>
  <c r="V687" i="7"/>
  <c r="U687" i="7"/>
  <c r="T687" i="7"/>
  <c r="S687" i="7"/>
  <c r="R687" i="7"/>
  <c r="Q687" i="7"/>
  <c r="N687" i="7"/>
  <c r="M687" i="7"/>
  <c r="L687" i="7"/>
  <c r="K687" i="7"/>
  <c r="J687" i="7"/>
  <c r="I687" i="7"/>
  <c r="H687" i="7"/>
  <c r="G687" i="7"/>
  <c r="P686" i="7"/>
  <c r="O686" i="7"/>
  <c r="P685" i="7"/>
  <c r="O685" i="7"/>
  <c r="P684" i="7"/>
  <c r="O684" i="7"/>
  <c r="O687" i="7" s="1"/>
  <c r="Z683" i="7"/>
  <c r="Y683" i="7"/>
  <c r="X683" i="7"/>
  <c r="W683" i="7"/>
  <c r="T683" i="7"/>
  <c r="S683" i="7"/>
  <c r="R683" i="7"/>
  <c r="Q683" i="7"/>
  <c r="N683" i="7"/>
  <c r="M683" i="7"/>
  <c r="L683" i="7"/>
  <c r="K683" i="7"/>
  <c r="J683" i="7"/>
  <c r="I683" i="7"/>
  <c r="H683" i="7"/>
  <c r="G683" i="7"/>
  <c r="P682" i="7"/>
  <c r="O682" i="7"/>
  <c r="P681" i="7"/>
  <c r="O681" i="7"/>
  <c r="V680" i="7"/>
  <c r="U680" i="7"/>
  <c r="U683" i="7" s="1"/>
  <c r="P680" i="7"/>
  <c r="O680" i="7"/>
  <c r="Z679" i="7"/>
  <c r="Y679" i="7"/>
  <c r="X679" i="7"/>
  <c r="W679" i="7"/>
  <c r="V679" i="7"/>
  <c r="U679" i="7"/>
  <c r="T679" i="7"/>
  <c r="S679" i="7"/>
  <c r="R679" i="7"/>
  <c r="Q679" i="7"/>
  <c r="P679" i="7"/>
  <c r="O679" i="7"/>
  <c r="N679" i="7"/>
  <c r="M679" i="7"/>
  <c r="L679" i="7"/>
  <c r="K679" i="7"/>
  <c r="J679" i="7"/>
  <c r="I679" i="7"/>
  <c r="H679" i="7"/>
  <c r="G679" i="7"/>
  <c r="P707" i="7" l="1"/>
  <c r="P687" i="7"/>
  <c r="P695" i="7"/>
  <c r="P703" i="7"/>
  <c r="O691" i="7"/>
  <c r="O699" i="7"/>
  <c r="O707" i="7"/>
  <c r="V683" i="7"/>
  <c r="P683" i="7"/>
  <c r="O683" i="7"/>
  <c r="O744" i="7" l="1"/>
  <c r="P744" i="7"/>
  <c r="O745" i="7"/>
  <c r="P745" i="7"/>
  <c r="O746" i="7"/>
  <c r="P746" i="7"/>
  <c r="G747" i="7"/>
  <c r="I747" i="7"/>
  <c r="J747" i="7"/>
  <c r="K747" i="7"/>
  <c r="L747" i="7"/>
  <c r="M747" i="7"/>
  <c r="N747" i="7"/>
  <c r="O747" i="7"/>
  <c r="Q747" i="7"/>
  <c r="R747" i="7"/>
  <c r="S747" i="7"/>
  <c r="T747" i="7"/>
  <c r="U747" i="7"/>
  <c r="V747" i="7"/>
  <c r="W747" i="7"/>
  <c r="X747" i="7"/>
  <c r="Y747" i="7"/>
  <c r="Z747" i="7"/>
  <c r="P748" i="7"/>
  <c r="AF748" i="7" s="1"/>
  <c r="O749" i="7"/>
  <c r="AE749" i="7" s="1"/>
  <c r="P749" i="7"/>
  <c r="AF749" i="7" s="1"/>
  <c r="O750" i="7"/>
  <c r="AE750" i="7" s="1"/>
  <c r="P750" i="7"/>
  <c r="AF750" i="7" s="1"/>
  <c r="G751" i="7"/>
  <c r="H751" i="7"/>
  <c r="I751" i="7"/>
  <c r="J751" i="7"/>
  <c r="K751" i="7"/>
  <c r="L751" i="7"/>
  <c r="M751" i="7"/>
  <c r="N751" i="7"/>
  <c r="Q751" i="7"/>
  <c r="R751" i="7"/>
  <c r="S751" i="7"/>
  <c r="V751" i="7"/>
  <c r="W751" i="7"/>
  <c r="X751" i="7"/>
  <c r="Y751" i="7"/>
  <c r="Z751" i="7"/>
  <c r="O752" i="7"/>
  <c r="AE752" i="7" s="1"/>
  <c r="P752" i="7"/>
  <c r="AF752" i="7" s="1"/>
  <c r="O753" i="7"/>
  <c r="AE753" i="7" s="1"/>
  <c r="P753" i="7"/>
  <c r="AF753" i="7" s="1"/>
  <c r="O754" i="7"/>
  <c r="AE754" i="7" s="1"/>
  <c r="P754" i="7"/>
  <c r="AF754" i="7" s="1"/>
  <c r="G755" i="7"/>
  <c r="H755" i="7"/>
  <c r="I755" i="7"/>
  <c r="J755" i="7"/>
  <c r="K755" i="7"/>
  <c r="L755" i="7"/>
  <c r="M755" i="7"/>
  <c r="N755" i="7"/>
  <c r="Q755" i="7"/>
  <c r="R755" i="7"/>
  <c r="S755" i="7"/>
  <c r="T755" i="7"/>
  <c r="U755" i="7"/>
  <c r="V755" i="7"/>
  <c r="W755" i="7"/>
  <c r="X755" i="7"/>
  <c r="Y755" i="7"/>
  <c r="Z755" i="7"/>
  <c r="AF755" i="7" l="1"/>
  <c r="AE755" i="7"/>
  <c r="AE751" i="7"/>
  <c r="AF751" i="7"/>
  <c r="O751" i="7"/>
  <c r="P751" i="7"/>
  <c r="P747" i="7"/>
  <c r="O755" i="7"/>
  <c r="P755" i="7"/>
  <c r="Z667" i="7" l="1"/>
  <c r="Y667" i="7"/>
  <c r="X667" i="7"/>
  <c r="W667" i="7"/>
  <c r="V667" i="7"/>
  <c r="U667" i="7"/>
  <c r="T667" i="7"/>
  <c r="S667" i="7"/>
  <c r="R667" i="7"/>
  <c r="Q667" i="7"/>
  <c r="N667" i="7"/>
  <c r="M667" i="7"/>
  <c r="L667" i="7"/>
  <c r="K667" i="7"/>
  <c r="J667" i="7"/>
  <c r="I667" i="7"/>
  <c r="H667" i="7"/>
  <c r="G667" i="7"/>
  <c r="P666" i="7"/>
  <c r="O666" i="7"/>
  <c r="P665" i="7"/>
  <c r="O665" i="7"/>
  <c r="P664" i="7"/>
  <c r="P667" i="7" s="1"/>
  <c r="O664" i="7"/>
  <c r="O667" i="7" s="1"/>
  <c r="Z663" i="7"/>
  <c r="Y663" i="7"/>
  <c r="X663" i="7"/>
  <c r="W663" i="7"/>
  <c r="V663" i="7"/>
  <c r="U663" i="7"/>
  <c r="T663" i="7"/>
  <c r="S663" i="7"/>
  <c r="R663" i="7"/>
  <c r="Q663" i="7"/>
  <c r="N663" i="7"/>
  <c r="M663" i="7"/>
  <c r="L663" i="7"/>
  <c r="K663" i="7"/>
  <c r="J663" i="7"/>
  <c r="I663" i="7"/>
  <c r="H663" i="7"/>
  <c r="G663" i="7"/>
  <c r="P662" i="7"/>
  <c r="O662" i="7"/>
  <c r="P661" i="7"/>
  <c r="O661" i="7"/>
  <c r="P660" i="7"/>
  <c r="O660" i="7"/>
  <c r="Z659" i="7"/>
  <c r="Y659" i="7"/>
  <c r="X659" i="7"/>
  <c r="W659" i="7"/>
  <c r="V659" i="7"/>
  <c r="U659" i="7"/>
  <c r="T659" i="7"/>
  <c r="S659" i="7"/>
  <c r="R659" i="7"/>
  <c r="Q659" i="7"/>
  <c r="N659" i="7"/>
  <c r="M659" i="7"/>
  <c r="L659" i="7"/>
  <c r="K659" i="7"/>
  <c r="J659" i="7"/>
  <c r="I659" i="7"/>
  <c r="H659" i="7"/>
  <c r="G659" i="7"/>
  <c r="P658" i="7"/>
  <c r="O658" i="7"/>
  <c r="P657" i="7"/>
  <c r="O657" i="7"/>
  <c r="P656" i="7"/>
  <c r="P659" i="7" s="1"/>
  <c r="O656" i="7"/>
  <c r="O659" i="7" s="1"/>
  <c r="Z655" i="7"/>
  <c r="Y655" i="7"/>
  <c r="X655" i="7"/>
  <c r="W655" i="7"/>
  <c r="V655" i="7"/>
  <c r="U655" i="7"/>
  <c r="T655" i="7"/>
  <c r="S655" i="7"/>
  <c r="R655" i="7"/>
  <c r="Q655" i="7"/>
  <c r="N655" i="7"/>
  <c r="M655" i="7"/>
  <c r="L655" i="7"/>
  <c r="K655" i="7"/>
  <c r="J655" i="7"/>
  <c r="I655" i="7"/>
  <c r="H655" i="7"/>
  <c r="G655" i="7"/>
  <c r="P654" i="7"/>
  <c r="O654" i="7"/>
  <c r="P653" i="7"/>
  <c r="O653" i="7"/>
  <c r="P652" i="7"/>
  <c r="O652" i="7"/>
  <c r="Z651" i="7"/>
  <c r="Y651" i="7"/>
  <c r="X651" i="7"/>
  <c r="W651" i="7"/>
  <c r="V651" i="7"/>
  <c r="U651" i="7"/>
  <c r="T651" i="7"/>
  <c r="S651" i="7"/>
  <c r="R651" i="7"/>
  <c r="Q651" i="7"/>
  <c r="N651" i="7"/>
  <c r="M651" i="7"/>
  <c r="L651" i="7"/>
  <c r="K651" i="7"/>
  <c r="J651" i="7"/>
  <c r="I651" i="7"/>
  <c r="H651" i="7"/>
  <c r="G651" i="7"/>
  <c r="P650" i="7"/>
  <c r="O650" i="7"/>
  <c r="P649" i="7"/>
  <c r="O649" i="7"/>
  <c r="P648" i="7"/>
  <c r="P651" i="7" s="1"/>
  <c r="O648" i="7"/>
  <c r="O651" i="7" s="1"/>
  <c r="Z647" i="7"/>
  <c r="Y647" i="7"/>
  <c r="X647" i="7"/>
  <c r="W647" i="7"/>
  <c r="V647" i="7"/>
  <c r="U647" i="7"/>
  <c r="T647" i="7"/>
  <c r="S647" i="7"/>
  <c r="R647" i="7"/>
  <c r="Q647" i="7"/>
  <c r="N647" i="7"/>
  <c r="M647" i="7"/>
  <c r="L647" i="7"/>
  <c r="K647" i="7"/>
  <c r="J647" i="7"/>
  <c r="I647" i="7"/>
  <c r="H647" i="7"/>
  <c r="G647" i="7"/>
  <c r="P646" i="7"/>
  <c r="O646" i="7"/>
  <c r="P645" i="7"/>
  <c r="O645" i="7"/>
  <c r="P644" i="7"/>
  <c r="O644" i="7"/>
  <c r="Z643" i="7"/>
  <c r="Y643" i="7"/>
  <c r="X643" i="7"/>
  <c r="W643" i="7"/>
  <c r="V643" i="7"/>
  <c r="U643" i="7"/>
  <c r="T643" i="7"/>
  <c r="S643" i="7"/>
  <c r="R643" i="7"/>
  <c r="Q643" i="7"/>
  <c r="N643" i="7"/>
  <c r="M643" i="7"/>
  <c r="L643" i="7"/>
  <c r="K643" i="7"/>
  <c r="J643" i="7"/>
  <c r="I643" i="7"/>
  <c r="H643" i="7"/>
  <c r="G643" i="7"/>
  <c r="P642" i="7"/>
  <c r="O642" i="7"/>
  <c r="P641" i="7"/>
  <c r="O641" i="7"/>
  <c r="P640" i="7"/>
  <c r="P643" i="7" s="1"/>
  <c r="O640" i="7"/>
  <c r="O643" i="7" s="1"/>
  <c r="Z635" i="7"/>
  <c r="Y635" i="7"/>
  <c r="X635" i="7"/>
  <c r="W635" i="7"/>
  <c r="V635" i="7"/>
  <c r="U635" i="7"/>
  <c r="T635" i="7"/>
  <c r="S635" i="7"/>
  <c r="R635" i="7"/>
  <c r="Q635" i="7"/>
  <c r="N635" i="7"/>
  <c r="M635" i="7"/>
  <c r="L635" i="7"/>
  <c r="K635" i="7"/>
  <c r="J635" i="7"/>
  <c r="I635" i="7"/>
  <c r="H635" i="7"/>
  <c r="G635" i="7"/>
  <c r="P634" i="7"/>
  <c r="O634" i="7"/>
  <c r="P633" i="7"/>
  <c r="O633" i="7"/>
  <c r="P632" i="7"/>
  <c r="O632" i="7"/>
  <c r="Z631" i="7"/>
  <c r="Y631" i="7"/>
  <c r="X631" i="7"/>
  <c r="W631" i="7"/>
  <c r="V631" i="7"/>
  <c r="U631" i="7"/>
  <c r="T631" i="7"/>
  <c r="S631" i="7"/>
  <c r="R631" i="7"/>
  <c r="Q631" i="7"/>
  <c r="N631" i="7"/>
  <c r="M631" i="7"/>
  <c r="L631" i="7"/>
  <c r="K631" i="7"/>
  <c r="J631" i="7"/>
  <c r="I631" i="7"/>
  <c r="H631" i="7"/>
  <c r="G631" i="7"/>
  <c r="P630" i="7"/>
  <c r="O630" i="7"/>
  <c r="P629" i="7"/>
  <c r="O629" i="7"/>
  <c r="P628" i="7"/>
  <c r="P631" i="7" s="1"/>
  <c r="O628" i="7"/>
  <c r="O631" i="7" s="1"/>
  <c r="Z627" i="7"/>
  <c r="Y627" i="7"/>
  <c r="X627" i="7"/>
  <c r="W627" i="7"/>
  <c r="V627" i="7"/>
  <c r="U627" i="7"/>
  <c r="T627" i="7"/>
  <c r="S627" i="7"/>
  <c r="R627" i="7"/>
  <c r="Q627" i="7"/>
  <c r="N627" i="7"/>
  <c r="M627" i="7"/>
  <c r="L627" i="7"/>
  <c r="K627" i="7"/>
  <c r="J627" i="7"/>
  <c r="I627" i="7"/>
  <c r="H627" i="7"/>
  <c r="G627" i="7"/>
  <c r="P626" i="7"/>
  <c r="O626" i="7"/>
  <c r="P625" i="7"/>
  <c r="O625" i="7"/>
  <c r="P624" i="7"/>
  <c r="O624" i="7"/>
  <c r="Z623" i="7"/>
  <c r="Y623" i="7"/>
  <c r="X623" i="7"/>
  <c r="W623" i="7"/>
  <c r="V623" i="7"/>
  <c r="U623" i="7"/>
  <c r="T623" i="7"/>
  <c r="S623" i="7"/>
  <c r="R623" i="7"/>
  <c r="Q623" i="7"/>
  <c r="N623" i="7"/>
  <c r="M623" i="7"/>
  <c r="L623" i="7"/>
  <c r="K623" i="7"/>
  <c r="J623" i="7"/>
  <c r="I623" i="7"/>
  <c r="H623" i="7"/>
  <c r="G623" i="7"/>
  <c r="P622" i="7"/>
  <c r="O622" i="7"/>
  <c r="P621" i="7"/>
  <c r="O621" i="7"/>
  <c r="P620" i="7"/>
  <c r="O620" i="7"/>
  <c r="O623" i="7" s="1"/>
  <c r="Z619" i="7"/>
  <c r="Y619" i="7"/>
  <c r="X619" i="7"/>
  <c r="W619" i="7"/>
  <c r="V619" i="7"/>
  <c r="U619" i="7"/>
  <c r="T619" i="7"/>
  <c r="S619" i="7"/>
  <c r="R619" i="7"/>
  <c r="Q619" i="7"/>
  <c r="N619" i="7"/>
  <c r="M619" i="7"/>
  <c r="L619" i="7"/>
  <c r="K619" i="7"/>
  <c r="J619" i="7"/>
  <c r="I619" i="7"/>
  <c r="H619" i="7"/>
  <c r="G619" i="7"/>
  <c r="P618" i="7"/>
  <c r="O618" i="7"/>
  <c r="P617" i="7"/>
  <c r="O617" i="7"/>
  <c r="P616" i="7"/>
  <c r="O616" i="7"/>
  <c r="Z615" i="7"/>
  <c r="Y615" i="7"/>
  <c r="X615" i="7"/>
  <c r="W615" i="7"/>
  <c r="V615" i="7"/>
  <c r="U615" i="7"/>
  <c r="T615" i="7"/>
  <c r="S615" i="7"/>
  <c r="R615" i="7"/>
  <c r="Q615" i="7"/>
  <c r="N615" i="7"/>
  <c r="M615" i="7"/>
  <c r="L615" i="7"/>
  <c r="K615" i="7"/>
  <c r="J615" i="7"/>
  <c r="I615" i="7"/>
  <c r="H615" i="7"/>
  <c r="G615" i="7"/>
  <c r="P614" i="7"/>
  <c r="O614" i="7"/>
  <c r="P613" i="7"/>
  <c r="O613" i="7"/>
  <c r="P612" i="7"/>
  <c r="O612" i="7"/>
  <c r="Z611" i="7"/>
  <c r="Y611" i="7"/>
  <c r="X611" i="7"/>
  <c r="W611" i="7"/>
  <c r="V611" i="7"/>
  <c r="U611" i="7"/>
  <c r="T611" i="7"/>
  <c r="S611" i="7"/>
  <c r="R611" i="7"/>
  <c r="Q611" i="7"/>
  <c r="N611" i="7"/>
  <c r="M611" i="7"/>
  <c r="L611" i="7"/>
  <c r="K611" i="7"/>
  <c r="J611" i="7"/>
  <c r="I611" i="7"/>
  <c r="H611" i="7"/>
  <c r="G611" i="7"/>
  <c r="P610" i="7"/>
  <c r="O610" i="7"/>
  <c r="P609" i="7"/>
  <c r="O609" i="7"/>
  <c r="P608" i="7"/>
  <c r="P611" i="7" s="1"/>
  <c r="O608" i="7"/>
  <c r="Z607" i="7"/>
  <c r="Y607" i="7"/>
  <c r="X607" i="7"/>
  <c r="W607" i="7"/>
  <c r="V607" i="7"/>
  <c r="U607" i="7"/>
  <c r="T607" i="7"/>
  <c r="S607" i="7"/>
  <c r="R607" i="7"/>
  <c r="Q607" i="7"/>
  <c r="N607" i="7"/>
  <c r="M607" i="7"/>
  <c r="L607" i="7"/>
  <c r="K607" i="7"/>
  <c r="J607" i="7"/>
  <c r="I607" i="7"/>
  <c r="H607" i="7"/>
  <c r="G607" i="7"/>
  <c r="P606" i="7"/>
  <c r="O606" i="7"/>
  <c r="P605" i="7"/>
  <c r="O605" i="7"/>
  <c r="P604" i="7"/>
  <c r="P607" i="7" s="1"/>
  <c r="O604" i="7"/>
  <c r="Z603" i="7"/>
  <c r="Y603" i="7"/>
  <c r="X603" i="7"/>
  <c r="W603" i="7"/>
  <c r="V603" i="7"/>
  <c r="U603" i="7"/>
  <c r="T603" i="7"/>
  <c r="S603" i="7"/>
  <c r="R603" i="7"/>
  <c r="Q603" i="7"/>
  <c r="N603" i="7"/>
  <c r="M603" i="7"/>
  <c r="L603" i="7"/>
  <c r="K603" i="7"/>
  <c r="J603" i="7"/>
  <c r="I603" i="7"/>
  <c r="H603" i="7"/>
  <c r="G603" i="7"/>
  <c r="P602" i="7"/>
  <c r="O602" i="7"/>
  <c r="P601" i="7"/>
  <c r="O601" i="7"/>
  <c r="P600" i="7"/>
  <c r="P603" i="7" s="1"/>
  <c r="O600" i="7"/>
  <c r="P623" i="7" l="1"/>
  <c r="P627" i="7"/>
  <c r="O635" i="7"/>
  <c r="P663" i="7"/>
  <c r="P635" i="7"/>
  <c r="O647" i="7"/>
  <c r="O603" i="7"/>
  <c r="O611" i="7"/>
  <c r="O619" i="7"/>
  <c r="P647" i="7"/>
  <c r="O655" i="7"/>
  <c r="O615" i="7"/>
  <c r="P619" i="7"/>
  <c r="O627" i="7"/>
  <c r="P655" i="7"/>
  <c r="O663" i="7"/>
  <c r="O607" i="7"/>
  <c r="P615" i="7"/>
  <c r="Z599" i="7" l="1"/>
  <c r="Y599" i="7"/>
  <c r="X599" i="7"/>
  <c r="W599" i="7"/>
  <c r="V599" i="7"/>
  <c r="U599" i="7"/>
  <c r="T599" i="7"/>
  <c r="S599" i="7"/>
  <c r="R599" i="7"/>
  <c r="Q599" i="7"/>
  <c r="N599" i="7"/>
  <c r="M599" i="7"/>
  <c r="L599" i="7"/>
  <c r="K599" i="7"/>
  <c r="J599" i="7"/>
  <c r="I599" i="7"/>
  <c r="H599" i="7"/>
  <c r="G599" i="7"/>
  <c r="P598" i="7"/>
  <c r="O598" i="7"/>
  <c r="P597" i="7"/>
  <c r="O597" i="7"/>
  <c r="P596" i="7"/>
  <c r="O596" i="7"/>
  <c r="Z595" i="7"/>
  <c r="Y595" i="7"/>
  <c r="X595" i="7"/>
  <c r="W595" i="7"/>
  <c r="V595" i="7"/>
  <c r="U595" i="7"/>
  <c r="T595" i="7"/>
  <c r="S595" i="7"/>
  <c r="R595" i="7"/>
  <c r="Q595" i="7"/>
  <c r="N595" i="7"/>
  <c r="M595" i="7"/>
  <c r="L595" i="7"/>
  <c r="K595" i="7"/>
  <c r="J595" i="7"/>
  <c r="I595" i="7"/>
  <c r="H595" i="7"/>
  <c r="G595" i="7"/>
  <c r="P594" i="7"/>
  <c r="O594" i="7"/>
  <c r="P593" i="7"/>
  <c r="O593" i="7"/>
  <c r="P592" i="7"/>
  <c r="P595" i="7" s="1"/>
  <c r="O592" i="7"/>
  <c r="O595" i="7" s="1"/>
  <c r="Z587" i="7"/>
  <c r="Y587" i="7"/>
  <c r="X587" i="7"/>
  <c r="W587" i="7"/>
  <c r="V587" i="7"/>
  <c r="U587" i="7"/>
  <c r="T587" i="7"/>
  <c r="S587" i="7"/>
  <c r="R587" i="7"/>
  <c r="Q587" i="7"/>
  <c r="N587" i="7"/>
  <c r="M587" i="7"/>
  <c r="L587" i="7"/>
  <c r="K587" i="7"/>
  <c r="J587" i="7"/>
  <c r="I587" i="7"/>
  <c r="H587" i="7"/>
  <c r="G587" i="7"/>
  <c r="P586" i="7"/>
  <c r="O586" i="7"/>
  <c r="P585" i="7"/>
  <c r="O585" i="7"/>
  <c r="P584" i="7"/>
  <c r="O584" i="7"/>
  <c r="Z583" i="7"/>
  <c r="Y583" i="7"/>
  <c r="X583" i="7"/>
  <c r="W583" i="7"/>
  <c r="V583" i="7"/>
  <c r="U583" i="7"/>
  <c r="T583" i="7"/>
  <c r="S583" i="7"/>
  <c r="R583" i="7"/>
  <c r="Q583" i="7"/>
  <c r="N583" i="7"/>
  <c r="M583" i="7"/>
  <c r="L583" i="7"/>
  <c r="K583" i="7"/>
  <c r="J583" i="7"/>
  <c r="I583" i="7"/>
  <c r="H583" i="7"/>
  <c r="G583" i="7"/>
  <c r="P582" i="7"/>
  <c r="O582" i="7"/>
  <c r="P581" i="7"/>
  <c r="O581" i="7"/>
  <c r="P580" i="7"/>
  <c r="P583" i="7" s="1"/>
  <c r="O580" i="7"/>
  <c r="Z571" i="7"/>
  <c r="Y571" i="7"/>
  <c r="X571" i="7"/>
  <c r="W571" i="7"/>
  <c r="V571" i="7"/>
  <c r="U571" i="7"/>
  <c r="T571" i="7"/>
  <c r="S571" i="7"/>
  <c r="R571" i="7"/>
  <c r="Q571" i="7"/>
  <c r="N571" i="7"/>
  <c r="M571" i="7"/>
  <c r="L571" i="7"/>
  <c r="K571" i="7"/>
  <c r="J571" i="7"/>
  <c r="I571" i="7"/>
  <c r="H571" i="7"/>
  <c r="G571" i="7"/>
  <c r="P570" i="7"/>
  <c r="O570" i="7"/>
  <c r="P569" i="7"/>
  <c r="O569" i="7"/>
  <c r="P568" i="7"/>
  <c r="P571" i="7" s="1"/>
  <c r="O568" i="7"/>
  <c r="Z559" i="7"/>
  <c r="Y559" i="7"/>
  <c r="X559" i="7"/>
  <c r="W559" i="7"/>
  <c r="V559" i="7"/>
  <c r="U559" i="7"/>
  <c r="T559" i="7"/>
  <c r="S559" i="7"/>
  <c r="R559" i="7"/>
  <c r="Q559" i="7"/>
  <c r="N559" i="7"/>
  <c r="M559" i="7"/>
  <c r="L559" i="7"/>
  <c r="K559" i="7"/>
  <c r="J559" i="7"/>
  <c r="I559" i="7"/>
  <c r="H559" i="7"/>
  <c r="G559" i="7"/>
  <c r="P558" i="7"/>
  <c r="O558" i="7"/>
  <c r="P557" i="7"/>
  <c r="O557" i="7"/>
  <c r="P556" i="7"/>
  <c r="O556" i="7"/>
  <c r="Z555" i="7"/>
  <c r="Y555" i="7"/>
  <c r="X555" i="7"/>
  <c r="W555" i="7"/>
  <c r="V555" i="7"/>
  <c r="U555" i="7"/>
  <c r="T555" i="7"/>
  <c r="S555" i="7"/>
  <c r="R555" i="7"/>
  <c r="Q555" i="7"/>
  <c r="N555" i="7"/>
  <c r="M555" i="7"/>
  <c r="L555" i="7"/>
  <c r="K555" i="7"/>
  <c r="J555" i="7"/>
  <c r="I555" i="7"/>
  <c r="H555" i="7"/>
  <c r="G555" i="7"/>
  <c r="P554" i="7"/>
  <c r="O554" i="7"/>
  <c r="P553" i="7"/>
  <c r="O553" i="7"/>
  <c r="P552" i="7"/>
  <c r="O552" i="7"/>
  <c r="Z551" i="7"/>
  <c r="Y551" i="7"/>
  <c r="X551" i="7"/>
  <c r="W551" i="7"/>
  <c r="V551" i="7"/>
  <c r="U551" i="7"/>
  <c r="T551" i="7"/>
  <c r="S551" i="7"/>
  <c r="R551" i="7"/>
  <c r="Q551" i="7"/>
  <c r="N551" i="7"/>
  <c r="M551" i="7"/>
  <c r="L551" i="7"/>
  <c r="K551" i="7"/>
  <c r="J551" i="7"/>
  <c r="I551" i="7"/>
  <c r="H551" i="7"/>
  <c r="G551" i="7"/>
  <c r="P550" i="7"/>
  <c r="O550" i="7"/>
  <c r="P549" i="7"/>
  <c r="O549" i="7"/>
  <c r="P548" i="7"/>
  <c r="O548" i="7"/>
  <c r="O544" i="7"/>
  <c r="P544" i="7"/>
  <c r="O545" i="7"/>
  <c r="P545" i="7"/>
  <c r="O546" i="7"/>
  <c r="P546" i="7"/>
  <c r="G547" i="7"/>
  <c r="H547" i="7"/>
  <c r="I547" i="7"/>
  <c r="J547" i="7"/>
  <c r="K547" i="7"/>
  <c r="L547" i="7"/>
  <c r="M547" i="7"/>
  <c r="N547" i="7"/>
  <c r="Q547" i="7"/>
  <c r="R547" i="7"/>
  <c r="S547" i="7"/>
  <c r="T547" i="7"/>
  <c r="U547" i="7"/>
  <c r="V547" i="7"/>
  <c r="W547" i="7"/>
  <c r="X547" i="7"/>
  <c r="Y547" i="7"/>
  <c r="Z547" i="7"/>
  <c r="Z535" i="7"/>
  <c r="Y535" i="7"/>
  <c r="X535" i="7"/>
  <c r="W535" i="7"/>
  <c r="V535" i="7"/>
  <c r="U535" i="7"/>
  <c r="T535" i="7"/>
  <c r="S535" i="7"/>
  <c r="R535" i="7"/>
  <c r="Q535" i="7"/>
  <c r="N535" i="7"/>
  <c r="M535" i="7"/>
  <c r="L535" i="7"/>
  <c r="K535" i="7"/>
  <c r="J535" i="7"/>
  <c r="I535" i="7"/>
  <c r="H535" i="7"/>
  <c r="G535" i="7"/>
  <c r="P534" i="7"/>
  <c r="O534" i="7"/>
  <c r="P533" i="7"/>
  <c r="O533" i="7"/>
  <c r="P532" i="7"/>
  <c r="O532" i="7"/>
  <c r="Z591" i="7"/>
  <c r="Y591" i="7"/>
  <c r="X591" i="7"/>
  <c r="W591" i="7"/>
  <c r="V591" i="7"/>
  <c r="U591" i="7"/>
  <c r="T591" i="7"/>
  <c r="S591" i="7"/>
  <c r="R591" i="7"/>
  <c r="Q591" i="7"/>
  <c r="N591" i="7"/>
  <c r="M591" i="7"/>
  <c r="L591" i="7"/>
  <c r="K591" i="7"/>
  <c r="J591" i="7"/>
  <c r="I591" i="7"/>
  <c r="H591" i="7"/>
  <c r="G591" i="7"/>
  <c r="P590" i="7"/>
  <c r="O590" i="7"/>
  <c r="P589" i="7"/>
  <c r="O589" i="7"/>
  <c r="P588" i="7"/>
  <c r="O588" i="7"/>
  <c r="O591" i="7" s="1"/>
  <c r="Z579" i="7"/>
  <c r="Y579" i="7"/>
  <c r="X579" i="7"/>
  <c r="W579" i="7"/>
  <c r="V579" i="7"/>
  <c r="U579" i="7"/>
  <c r="T579" i="7"/>
  <c r="S579" i="7"/>
  <c r="R579" i="7"/>
  <c r="Q579" i="7"/>
  <c r="N579" i="7"/>
  <c r="M579" i="7"/>
  <c r="L579" i="7"/>
  <c r="K579" i="7"/>
  <c r="J579" i="7"/>
  <c r="I579" i="7"/>
  <c r="H579" i="7"/>
  <c r="G579" i="7"/>
  <c r="P578" i="7"/>
  <c r="O578" i="7"/>
  <c r="P577" i="7"/>
  <c r="O577" i="7"/>
  <c r="P576" i="7"/>
  <c r="O576" i="7"/>
  <c r="O579" i="7" s="1"/>
  <c r="Z575" i="7"/>
  <c r="Y575" i="7"/>
  <c r="X575" i="7"/>
  <c r="W575" i="7"/>
  <c r="V575" i="7"/>
  <c r="U575" i="7"/>
  <c r="T575" i="7"/>
  <c r="S575" i="7"/>
  <c r="R575" i="7"/>
  <c r="Q575" i="7"/>
  <c r="N575" i="7"/>
  <c r="M575" i="7"/>
  <c r="L575" i="7"/>
  <c r="K575" i="7"/>
  <c r="J575" i="7"/>
  <c r="I575" i="7"/>
  <c r="H575" i="7"/>
  <c r="G575" i="7"/>
  <c r="P574" i="7"/>
  <c r="O574" i="7"/>
  <c r="P573" i="7"/>
  <c r="O573" i="7"/>
  <c r="P572" i="7"/>
  <c r="O572" i="7"/>
  <c r="Z567" i="7"/>
  <c r="Y567" i="7"/>
  <c r="X567" i="7"/>
  <c r="W567" i="7"/>
  <c r="V567" i="7"/>
  <c r="U567" i="7"/>
  <c r="T567" i="7"/>
  <c r="S567" i="7"/>
  <c r="R567" i="7"/>
  <c r="Q567" i="7"/>
  <c r="N567" i="7"/>
  <c r="M567" i="7"/>
  <c r="L567" i="7"/>
  <c r="K567" i="7"/>
  <c r="J567" i="7"/>
  <c r="I567" i="7"/>
  <c r="H567" i="7"/>
  <c r="G567" i="7"/>
  <c r="P566" i="7"/>
  <c r="O566" i="7"/>
  <c r="P565" i="7"/>
  <c r="O565" i="7"/>
  <c r="P564" i="7"/>
  <c r="P567" i="7" s="1"/>
  <c r="O564" i="7"/>
  <c r="O567" i="7" s="1"/>
  <c r="Z563" i="7"/>
  <c r="Y563" i="7"/>
  <c r="X563" i="7"/>
  <c r="W563" i="7"/>
  <c r="V563" i="7"/>
  <c r="U563" i="7"/>
  <c r="T563" i="7"/>
  <c r="S563" i="7"/>
  <c r="R563" i="7"/>
  <c r="Q563" i="7"/>
  <c r="N563" i="7"/>
  <c r="M563" i="7"/>
  <c r="L563" i="7"/>
  <c r="K563" i="7"/>
  <c r="J563" i="7"/>
  <c r="I563" i="7"/>
  <c r="H563" i="7"/>
  <c r="G563" i="7"/>
  <c r="P562" i="7"/>
  <c r="O562" i="7"/>
  <c r="P561" i="7"/>
  <c r="O561" i="7"/>
  <c r="P560" i="7"/>
  <c r="O560" i="7"/>
  <c r="O563" i="7" s="1"/>
  <c r="Z543" i="7"/>
  <c r="Y543" i="7"/>
  <c r="X543" i="7"/>
  <c r="W543" i="7"/>
  <c r="V543" i="7"/>
  <c r="U543" i="7"/>
  <c r="T543" i="7"/>
  <c r="S543" i="7"/>
  <c r="R543" i="7"/>
  <c r="Q543" i="7"/>
  <c r="N543" i="7"/>
  <c r="M543" i="7"/>
  <c r="L543" i="7"/>
  <c r="K543" i="7"/>
  <c r="J543" i="7"/>
  <c r="I543" i="7"/>
  <c r="H543" i="7"/>
  <c r="G543" i="7"/>
  <c r="P542" i="7"/>
  <c r="O542" i="7"/>
  <c r="P541" i="7"/>
  <c r="O541" i="7"/>
  <c r="P540" i="7"/>
  <c r="O540" i="7"/>
  <c r="Z539" i="7"/>
  <c r="Y539" i="7"/>
  <c r="X539" i="7"/>
  <c r="W539" i="7"/>
  <c r="V539" i="7"/>
  <c r="U539" i="7"/>
  <c r="T539" i="7"/>
  <c r="S539" i="7"/>
  <c r="R539" i="7"/>
  <c r="Q539" i="7"/>
  <c r="N539" i="7"/>
  <c r="M539" i="7"/>
  <c r="L539" i="7"/>
  <c r="K539" i="7"/>
  <c r="J539" i="7"/>
  <c r="I539" i="7"/>
  <c r="H539" i="7"/>
  <c r="G539" i="7"/>
  <c r="P538" i="7"/>
  <c r="O538" i="7"/>
  <c r="P537" i="7"/>
  <c r="O537" i="7"/>
  <c r="P536" i="7"/>
  <c r="P539" i="7" s="1"/>
  <c r="O536" i="7"/>
  <c r="O539" i="7" s="1"/>
  <c r="Z531" i="7"/>
  <c r="Y531" i="7"/>
  <c r="X531" i="7"/>
  <c r="W531" i="7"/>
  <c r="V531" i="7"/>
  <c r="U531" i="7"/>
  <c r="T531" i="7"/>
  <c r="S531" i="7"/>
  <c r="R531" i="7"/>
  <c r="Q531" i="7"/>
  <c r="N531" i="7"/>
  <c r="M531" i="7"/>
  <c r="L531" i="7"/>
  <c r="K531" i="7"/>
  <c r="J531" i="7"/>
  <c r="I531" i="7"/>
  <c r="H531" i="7"/>
  <c r="G531" i="7"/>
  <c r="P530" i="7"/>
  <c r="O530" i="7"/>
  <c r="P529" i="7"/>
  <c r="O529" i="7"/>
  <c r="P528" i="7"/>
  <c r="O528" i="7"/>
  <c r="P579" i="7" l="1"/>
  <c r="P599" i="7"/>
  <c r="O599" i="7"/>
  <c r="O551" i="7"/>
  <c r="O559" i="7"/>
  <c r="O583" i="7"/>
  <c r="P543" i="7"/>
  <c r="P551" i="7"/>
  <c r="P559" i="7"/>
  <c r="O555" i="7"/>
  <c r="O571" i="7"/>
  <c r="O587" i="7"/>
  <c r="P555" i="7"/>
  <c r="P587" i="7"/>
  <c r="P575" i="7"/>
  <c r="P535" i="7"/>
  <c r="P591" i="7"/>
  <c r="P547" i="7"/>
  <c r="O543" i="7"/>
  <c r="O575" i="7"/>
  <c r="P563" i="7"/>
  <c r="O547" i="7"/>
  <c r="O535" i="7"/>
  <c r="O531" i="7"/>
  <c r="P531" i="7"/>
  <c r="Z523" i="7" l="1"/>
  <c r="Y523" i="7"/>
  <c r="X523" i="7"/>
  <c r="W523" i="7"/>
  <c r="V523" i="7"/>
  <c r="U523" i="7"/>
  <c r="T523" i="7"/>
  <c r="S523" i="7"/>
  <c r="R523" i="7"/>
  <c r="Q523" i="7"/>
  <c r="N523" i="7"/>
  <c r="M523" i="7"/>
  <c r="L523" i="7"/>
  <c r="K523" i="7"/>
  <c r="J523" i="7"/>
  <c r="I523" i="7"/>
  <c r="H523" i="7"/>
  <c r="G523" i="7"/>
  <c r="P522" i="7"/>
  <c r="O522" i="7"/>
  <c r="P521" i="7"/>
  <c r="O521" i="7"/>
  <c r="P520" i="7"/>
  <c r="O520" i="7"/>
  <c r="Z519" i="7"/>
  <c r="Y519" i="7"/>
  <c r="X519" i="7"/>
  <c r="W519" i="7"/>
  <c r="V519" i="7"/>
  <c r="U519" i="7"/>
  <c r="T519" i="7"/>
  <c r="S519" i="7"/>
  <c r="R519" i="7"/>
  <c r="Q519" i="7"/>
  <c r="N519" i="7"/>
  <c r="M519" i="7"/>
  <c r="L519" i="7"/>
  <c r="K519" i="7"/>
  <c r="J519" i="7"/>
  <c r="I519" i="7"/>
  <c r="H519" i="7"/>
  <c r="G519" i="7"/>
  <c r="P518" i="7"/>
  <c r="O518" i="7"/>
  <c r="P517" i="7"/>
  <c r="O517" i="7"/>
  <c r="P516" i="7"/>
  <c r="P519" i="7" s="1"/>
  <c r="O516" i="7"/>
  <c r="Z515" i="7"/>
  <c r="Y515" i="7"/>
  <c r="X515" i="7"/>
  <c r="W515" i="7"/>
  <c r="V515" i="7"/>
  <c r="U515" i="7"/>
  <c r="T515" i="7"/>
  <c r="S515" i="7"/>
  <c r="R515" i="7"/>
  <c r="Q515" i="7"/>
  <c r="N515" i="7"/>
  <c r="M515" i="7"/>
  <c r="L515" i="7"/>
  <c r="K515" i="7"/>
  <c r="J515" i="7"/>
  <c r="I515" i="7"/>
  <c r="H515" i="7"/>
  <c r="G515" i="7"/>
  <c r="P514" i="7"/>
  <c r="O514" i="7"/>
  <c r="P513" i="7"/>
  <c r="O513" i="7"/>
  <c r="P512" i="7"/>
  <c r="O512" i="7"/>
  <c r="Z503" i="7"/>
  <c r="Y503" i="7"/>
  <c r="X503" i="7"/>
  <c r="W503" i="7"/>
  <c r="V503" i="7"/>
  <c r="U503" i="7"/>
  <c r="T503" i="7"/>
  <c r="S503" i="7"/>
  <c r="R503" i="7"/>
  <c r="Q503" i="7"/>
  <c r="N503" i="7"/>
  <c r="M503" i="7"/>
  <c r="L503" i="7"/>
  <c r="K503" i="7"/>
  <c r="J503" i="7"/>
  <c r="I503" i="7"/>
  <c r="H503" i="7"/>
  <c r="G503" i="7"/>
  <c r="P502" i="7"/>
  <c r="O502" i="7"/>
  <c r="P501" i="7"/>
  <c r="O501" i="7"/>
  <c r="P500" i="7"/>
  <c r="P503" i="7" s="1"/>
  <c r="O500" i="7"/>
  <c r="Z499" i="7"/>
  <c r="Y499" i="7"/>
  <c r="X499" i="7"/>
  <c r="W499" i="7"/>
  <c r="V499" i="7"/>
  <c r="U499" i="7"/>
  <c r="T499" i="7"/>
  <c r="S499" i="7"/>
  <c r="R499" i="7"/>
  <c r="Q499" i="7"/>
  <c r="N499" i="7"/>
  <c r="M499" i="7"/>
  <c r="L499" i="7"/>
  <c r="K499" i="7"/>
  <c r="J499" i="7"/>
  <c r="I499" i="7"/>
  <c r="H499" i="7"/>
  <c r="G499" i="7"/>
  <c r="P498" i="7"/>
  <c r="O498" i="7"/>
  <c r="P497" i="7"/>
  <c r="O497" i="7"/>
  <c r="P496" i="7"/>
  <c r="O496" i="7"/>
  <c r="Z495" i="7"/>
  <c r="Y495" i="7"/>
  <c r="X495" i="7"/>
  <c r="W495" i="7"/>
  <c r="V495" i="7"/>
  <c r="U495" i="7"/>
  <c r="T495" i="7"/>
  <c r="S495" i="7"/>
  <c r="R495" i="7"/>
  <c r="Q495" i="7"/>
  <c r="N495" i="7"/>
  <c r="M495" i="7"/>
  <c r="L495" i="7"/>
  <c r="K495" i="7"/>
  <c r="J495" i="7"/>
  <c r="I495" i="7"/>
  <c r="H495" i="7"/>
  <c r="G495" i="7"/>
  <c r="P494" i="7"/>
  <c r="O494" i="7"/>
  <c r="P493" i="7"/>
  <c r="O493" i="7"/>
  <c r="P492" i="7"/>
  <c r="P495" i="7" s="1"/>
  <c r="O492" i="7"/>
  <c r="O495" i="7" s="1"/>
  <c r="O503" i="7" l="1"/>
  <c r="O519" i="7"/>
  <c r="O515" i="7"/>
  <c r="P499" i="7"/>
  <c r="O499" i="7"/>
  <c r="O523" i="7"/>
  <c r="P515" i="7"/>
  <c r="P523" i="7"/>
  <c r="Z487" i="7" l="1"/>
  <c r="Y487" i="7"/>
  <c r="X487" i="7"/>
  <c r="W487" i="7"/>
  <c r="V487" i="7"/>
  <c r="U487" i="7"/>
  <c r="T487" i="7"/>
  <c r="S487" i="7"/>
  <c r="R487" i="7"/>
  <c r="Q487" i="7"/>
  <c r="N487" i="7"/>
  <c r="M487" i="7"/>
  <c r="L487" i="7"/>
  <c r="K487" i="7"/>
  <c r="J487" i="7"/>
  <c r="I487" i="7"/>
  <c r="H487" i="7"/>
  <c r="G487" i="7"/>
  <c r="P486" i="7"/>
  <c r="O486" i="7"/>
  <c r="P485" i="7"/>
  <c r="O485" i="7"/>
  <c r="P484" i="7"/>
  <c r="O484" i="7"/>
  <c r="Z483" i="7"/>
  <c r="Y483" i="7"/>
  <c r="X483" i="7"/>
  <c r="W483" i="7"/>
  <c r="V483" i="7"/>
  <c r="U483" i="7"/>
  <c r="T483" i="7"/>
  <c r="S483" i="7"/>
  <c r="R483" i="7"/>
  <c r="Q483" i="7"/>
  <c r="N483" i="7"/>
  <c r="M483" i="7"/>
  <c r="L483" i="7"/>
  <c r="K483" i="7"/>
  <c r="J483" i="7"/>
  <c r="I483" i="7"/>
  <c r="H483" i="7"/>
  <c r="G483" i="7"/>
  <c r="P482" i="7"/>
  <c r="O482" i="7"/>
  <c r="P481" i="7"/>
  <c r="O481" i="7"/>
  <c r="P480" i="7"/>
  <c r="P483" i="7" s="1"/>
  <c r="O480" i="7"/>
  <c r="Z479" i="7"/>
  <c r="Y479" i="7"/>
  <c r="X479" i="7"/>
  <c r="W479" i="7"/>
  <c r="V479" i="7"/>
  <c r="U479" i="7"/>
  <c r="T479" i="7"/>
  <c r="S479" i="7"/>
  <c r="R479" i="7"/>
  <c r="Q479" i="7"/>
  <c r="N479" i="7"/>
  <c r="M479" i="7"/>
  <c r="L479" i="7"/>
  <c r="K479" i="7"/>
  <c r="J479" i="7"/>
  <c r="I479" i="7"/>
  <c r="H479" i="7"/>
  <c r="G479" i="7"/>
  <c r="P478" i="7"/>
  <c r="O478" i="7"/>
  <c r="P477" i="7"/>
  <c r="O477" i="7"/>
  <c r="P476" i="7"/>
  <c r="O476" i="7"/>
  <c r="Z475" i="7"/>
  <c r="Y475" i="7"/>
  <c r="X475" i="7"/>
  <c r="W475" i="7"/>
  <c r="V475" i="7"/>
  <c r="U475" i="7"/>
  <c r="T475" i="7"/>
  <c r="S475" i="7"/>
  <c r="R475" i="7"/>
  <c r="Q475" i="7"/>
  <c r="N475" i="7"/>
  <c r="M475" i="7"/>
  <c r="L475" i="7"/>
  <c r="K475" i="7"/>
  <c r="J475" i="7"/>
  <c r="I475" i="7"/>
  <c r="H475" i="7"/>
  <c r="G475" i="7"/>
  <c r="P474" i="7"/>
  <c r="O474" i="7"/>
  <c r="P473" i="7"/>
  <c r="O473" i="7"/>
  <c r="P472" i="7"/>
  <c r="P475" i="7" s="1"/>
  <c r="O472" i="7"/>
  <c r="Z471" i="7"/>
  <c r="Y471" i="7"/>
  <c r="X471" i="7"/>
  <c r="W471" i="7"/>
  <c r="V471" i="7"/>
  <c r="U471" i="7"/>
  <c r="T471" i="7"/>
  <c r="S471" i="7"/>
  <c r="R471" i="7"/>
  <c r="Q471" i="7"/>
  <c r="N471" i="7"/>
  <c r="M471" i="7"/>
  <c r="L471" i="7"/>
  <c r="K471" i="7"/>
  <c r="J471" i="7"/>
  <c r="I471" i="7"/>
  <c r="H471" i="7"/>
  <c r="G471" i="7"/>
  <c r="P470" i="7"/>
  <c r="O470" i="7"/>
  <c r="P469" i="7"/>
  <c r="O469" i="7"/>
  <c r="P468" i="7"/>
  <c r="O468" i="7"/>
  <c r="Z467" i="7"/>
  <c r="Y467" i="7"/>
  <c r="X467" i="7"/>
  <c r="W467" i="7"/>
  <c r="V467" i="7"/>
  <c r="U467" i="7"/>
  <c r="T467" i="7"/>
  <c r="S467" i="7"/>
  <c r="R467" i="7"/>
  <c r="Q467" i="7"/>
  <c r="N467" i="7"/>
  <c r="M467" i="7"/>
  <c r="L467" i="7"/>
  <c r="K467" i="7"/>
  <c r="J467" i="7"/>
  <c r="I467" i="7"/>
  <c r="H467" i="7"/>
  <c r="G467" i="7"/>
  <c r="P466" i="7"/>
  <c r="O466" i="7"/>
  <c r="P465" i="7"/>
  <c r="O465" i="7"/>
  <c r="P464" i="7"/>
  <c r="P467" i="7" s="1"/>
  <c r="O464" i="7"/>
  <c r="Z463" i="7"/>
  <c r="Y463" i="7"/>
  <c r="X463" i="7"/>
  <c r="W463" i="7"/>
  <c r="V463" i="7"/>
  <c r="U463" i="7"/>
  <c r="T463" i="7"/>
  <c r="S463" i="7"/>
  <c r="R463" i="7"/>
  <c r="Q463" i="7"/>
  <c r="N463" i="7"/>
  <c r="M463" i="7"/>
  <c r="L463" i="7"/>
  <c r="K463" i="7"/>
  <c r="J463" i="7"/>
  <c r="I463" i="7"/>
  <c r="H463" i="7"/>
  <c r="G463" i="7"/>
  <c r="P462" i="7"/>
  <c r="O462" i="7"/>
  <c r="P461" i="7"/>
  <c r="O461" i="7"/>
  <c r="P460" i="7"/>
  <c r="O460" i="7"/>
  <c r="Z459" i="7"/>
  <c r="Y459" i="7"/>
  <c r="X459" i="7"/>
  <c r="W459" i="7"/>
  <c r="V459" i="7"/>
  <c r="U459" i="7"/>
  <c r="T459" i="7"/>
  <c r="S459" i="7"/>
  <c r="R459" i="7"/>
  <c r="Q459" i="7"/>
  <c r="N459" i="7"/>
  <c r="M459" i="7"/>
  <c r="L459" i="7"/>
  <c r="K459" i="7"/>
  <c r="J459" i="7"/>
  <c r="I459" i="7"/>
  <c r="H459" i="7"/>
  <c r="G459" i="7"/>
  <c r="P458" i="7"/>
  <c r="O458" i="7"/>
  <c r="P457" i="7"/>
  <c r="O457" i="7"/>
  <c r="P456" i="7"/>
  <c r="O456" i="7"/>
  <c r="O475" i="7" l="1"/>
  <c r="O483" i="7"/>
  <c r="O463" i="7"/>
  <c r="O471" i="7"/>
  <c r="O479" i="7"/>
  <c r="O487" i="7"/>
  <c r="P463" i="7"/>
  <c r="P471" i="7"/>
  <c r="P479" i="7"/>
  <c r="P487" i="7"/>
  <c r="P459" i="7"/>
  <c r="O459" i="7"/>
  <c r="O467" i="7"/>
  <c r="Z455" i="7" l="1"/>
  <c r="Y455" i="7"/>
  <c r="X455" i="7"/>
  <c r="W455" i="7"/>
  <c r="V455" i="7"/>
  <c r="U455" i="7"/>
  <c r="T455" i="7"/>
  <c r="S455" i="7"/>
  <c r="R455" i="7"/>
  <c r="Q455" i="7"/>
  <c r="N455" i="7"/>
  <c r="M455" i="7"/>
  <c r="L455" i="7"/>
  <c r="K455" i="7"/>
  <c r="J455" i="7"/>
  <c r="I455" i="7"/>
  <c r="H455" i="7"/>
  <c r="G455" i="7"/>
  <c r="P454" i="7"/>
  <c r="O454" i="7"/>
  <c r="P453" i="7"/>
  <c r="O453" i="7"/>
  <c r="P452" i="7"/>
  <c r="O452" i="7"/>
  <c r="Z451" i="7"/>
  <c r="Y451" i="7"/>
  <c r="X451" i="7"/>
  <c r="W451" i="7"/>
  <c r="V451" i="7"/>
  <c r="U451" i="7"/>
  <c r="T451" i="7"/>
  <c r="S451" i="7"/>
  <c r="R451" i="7"/>
  <c r="Q451" i="7"/>
  <c r="N451" i="7"/>
  <c r="M451" i="7"/>
  <c r="L451" i="7"/>
  <c r="K451" i="7"/>
  <c r="J451" i="7"/>
  <c r="I451" i="7"/>
  <c r="H451" i="7"/>
  <c r="G451" i="7"/>
  <c r="P450" i="7"/>
  <c r="O450" i="7"/>
  <c r="P449" i="7"/>
  <c r="O449" i="7"/>
  <c r="P448" i="7"/>
  <c r="P451" i="7" s="1"/>
  <c r="O448" i="7"/>
  <c r="Z447" i="7"/>
  <c r="Y447" i="7"/>
  <c r="X447" i="7"/>
  <c r="W447" i="7"/>
  <c r="V447" i="7"/>
  <c r="U447" i="7"/>
  <c r="T447" i="7"/>
  <c r="S447" i="7"/>
  <c r="R447" i="7"/>
  <c r="Q447" i="7"/>
  <c r="N447" i="7"/>
  <c r="M447" i="7"/>
  <c r="L447" i="7"/>
  <c r="K447" i="7"/>
  <c r="J447" i="7"/>
  <c r="I447" i="7"/>
  <c r="H447" i="7"/>
  <c r="G447" i="7"/>
  <c r="P446" i="7"/>
  <c r="O446" i="7"/>
  <c r="P445" i="7"/>
  <c r="O445" i="7"/>
  <c r="P444" i="7"/>
  <c r="O444" i="7"/>
  <c r="Z443" i="7"/>
  <c r="Y443" i="7"/>
  <c r="X443" i="7"/>
  <c r="W443" i="7"/>
  <c r="V443" i="7"/>
  <c r="U443" i="7"/>
  <c r="T443" i="7"/>
  <c r="S443" i="7"/>
  <c r="R443" i="7"/>
  <c r="Q443" i="7"/>
  <c r="N443" i="7"/>
  <c r="M443" i="7"/>
  <c r="L443" i="7"/>
  <c r="K443" i="7"/>
  <c r="J443" i="7"/>
  <c r="I443" i="7"/>
  <c r="H443" i="7"/>
  <c r="G443" i="7"/>
  <c r="P442" i="7"/>
  <c r="O442" i="7"/>
  <c r="P441" i="7"/>
  <c r="O441" i="7"/>
  <c r="P440" i="7"/>
  <c r="P443" i="7" s="1"/>
  <c r="O440" i="7"/>
  <c r="O443" i="7" s="1"/>
  <c r="Z439" i="7"/>
  <c r="Y439" i="7"/>
  <c r="X439" i="7"/>
  <c r="W439" i="7"/>
  <c r="V439" i="7"/>
  <c r="U439" i="7"/>
  <c r="T439" i="7"/>
  <c r="S439" i="7"/>
  <c r="R439" i="7"/>
  <c r="Q439" i="7"/>
  <c r="N439" i="7"/>
  <c r="M439" i="7"/>
  <c r="L439" i="7"/>
  <c r="K439" i="7"/>
  <c r="J439" i="7"/>
  <c r="I439" i="7"/>
  <c r="H439" i="7"/>
  <c r="G439" i="7"/>
  <c r="P438" i="7"/>
  <c r="O438" i="7"/>
  <c r="P437" i="7"/>
  <c r="O437" i="7"/>
  <c r="P436" i="7"/>
  <c r="O436" i="7"/>
  <c r="Z435" i="7"/>
  <c r="Y435" i="7"/>
  <c r="X435" i="7"/>
  <c r="W435" i="7"/>
  <c r="V435" i="7"/>
  <c r="U435" i="7"/>
  <c r="T435" i="7"/>
  <c r="S435" i="7"/>
  <c r="R435" i="7"/>
  <c r="Q435" i="7"/>
  <c r="N435" i="7"/>
  <c r="M435" i="7"/>
  <c r="L435" i="7"/>
  <c r="K435" i="7"/>
  <c r="J435" i="7"/>
  <c r="I435" i="7"/>
  <c r="H435" i="7"/>
  <c r="G435" i="7"/>
  <c r="P434" i="7"/>
  <c r="O434" i="7"/>
  <c r="P433" i="7"/>
  <c r="O433" i="7"/>
  <c r="P432" i="7"/>
  <c r="O432" i="7"/>
  <c r="O435" i="7" s="1"/>
  <c r="Z431" i="7"/>
  <c r="Y431" i="7"/>
  <c r="X431" i="7"/>
  <c r="W431" i="7"/>
  <c r="V431" i="7"/>
  <c r="U431" i="7"/>
  <c r="T431" i="7"/>
  <c r="S431" i="7"/>
  <c r="R431" i="7"/>
  <c r="Q431" i="7"/>
  <c r="N431" i="7"/>
  <c r="M431" i="7"/>
  <c r="L431" i="7"/>
  <c r="K431" i="7"/>
  <c r="J431" i="7"/>
  <c r="I431" i="7"/>
  <c r="H431" i="7"/>
  <c r="G431" i="7"/>
  <c r="P430" i="7"/>
  <c r="O430" i="7"/>
  <c r="P429" i="7"/>
  <c r="O429" i="7"/>
  <c r="P428" i="7"/>
  <c r="O428" i="7"/>
  <c r="O431" i="7" s="1"/>
  <c r="Z427" i="7"/>
  <c r="Y427" i="7"/>
  <c r="X427" i="7"/>
  <c r="W427" i="7"/>
  <c r="V427" i="7"/>
  <c r="U427" i="7"/>
  <c r="T427" i="7"/>
  <c r="S427" i="7"/>
  <c r="R427" i="7"/>
  <c r="Q427" i="7"/>
  <c r="N427" i="7"/>
  <c r="M427" i="7"/>
  <c r="L427" i="7"/>
  <c r="K427" i="7"/>
  <c r="J427" i="7"/>
  <c r="I427" i="7"/>
  <c r="H427" i="7"/>
  <c r="G427" i="7"/>
  <c r="P426" i="7"/>
  <c r="O426" i="7"/>
  <c r="P425" i="7"/>
  <c r="O425" i="7"/>
  <c r="P424" i="7"/>
  <c r="O424" i="7"/>
  <c r="Z423" i="7"/>
  <c r="Y423" i="7"/>
  <c r="X423" i="7"/>
  <c r="W423" i="7"/>
  <c r="V423" i="7"/>
  <c r="U423" i="7"/>
  <c r="T423" i="7"/>
  <c r="S423" i="7"/>
  <c r="R423" i="7"/>
  <c r="Q423" i="7"/>
  <c r="N423" i="7"/>
  <c r="M423" i="7"/>
  <c r="L423" i="7"/>
  <c r="K423" i="7"/>
  <c r="J423" i="7"/>
  <c r="I423" i="7"/>
  <c r="H423" i="7"/>
  <c r="G423" i="7"/>
  <c r="P422" i="7"/>
  <c r="O422" i="7"/>
  <c r="P421" i="7"/>
  <c r="O421" i="7"/>
  <c r="P420" i="7"/>
  <c r="O420" i="7"/>
  <c r="O423" i="7" s="1"/>
  <c r="Z419" i="7"/>
  <c r="Y419" i="7"/>
  <c r="X419" i="7"/>
  <c r="W419" i="7"/>
  <c r="V419" i="7"/>
  <c r="U419" i="7"/>
  <c r="T419" i="7"/>
  <c r="S419" i="7"/>
  <c r="R419" i="7"/>
  <c r="Q419" i="7"/>
  <c r="N419" i="7"/>
  <c r="M419" i="7"/>
  <c r="L419" i="7"/>
  <c r="K419" i="7"/>
  <c r="J419" i="7"/>
  <c r="I419" i="7"/>
  <c r="H419" i="7"/>
  <c r="G419" i="7"/>
  <c r="P418" i="7"/>
  <c r="O418" i="7"/>
  <c r="P417" i="7"/>
  <c r="O417" i="7"/>
  <c r="P416" i="7"/>
  <c r="O416" i="7"/>
  <c r="Z415" i="7"/>
  <c r="Y415" i="7"/>
  <c r="X415" i="7"/>
  <c r="W415" i="7"/>
  <c r="V415" i="7"/>
  <c r="U415" i="7"/>
  <c r="T415" i="7"/>
  <c r="S415" i="7"/>
  <c r="R415" i="7"/>
  <c r="Q415" i="7"/>
  <c r="N415" i="7"/>
  <c r="M415" i="7"/>
  <c r="L415" i="7"/>
  <c r="K415" i="7"/>
  <c r="J415" i="7"/>
  <c r="I415" i="7"/>
  <c r="H415" i="7"/>
  <c r="G415" i="7"/>
  <c r="P414" i="7"/>
  <c r="O414" i="7"/>
  <c r="P413" i="7"/>
  <c r="O413" i="7"/>
  <c r="P412" i="7"/>
  <c r="O412" i="7"/>
  <c r="O415" i="7" s="1"/>
  <c r="Z411" i="7"/>
  <c r="Y411" i="7"/>
  <c r="X411" i="7"/>
  <c r="W411" i="7"/>
  <c r="V411" i="7"/>
  <c r="U411" i="7"/>
  <c r="T411" i="7"/>
  <c r="S411" i="7"/>
  <c r="R411" i="7"/>
  <c r="Q411" i="7"/>
  <c r="N411" i="7"/>
  <c r="M411" i="7"/>
  <c r="L411" i="7"/>
  <c r="K411" i="7"/>
  <c r="J411" i="7"/>
  <c r="I411" i="7"/>
  <c r="H411" i="7"/>
  <c r="G411" i="7"/>
  <c r="P410" i="7"/>
  <c r="O410" i="7"/>
  <c r="P409" i="7"/>
  <c r="O409" i="7"/>
  <c r="P408" i="7"/>
  <c r="O408" i="7"/>
  <c r="Z407" i="7"/>
  <c r="Y407" i="7"/>
  <c r="X407" i="7"/>
  <c r="W407" i="7"/>
  <c r="V407" i="7"/>
  <c r="U407" i="7"/>
  <c r="T407" i="7"/>
  <c r="S407" i="7"/>
  <c r="R407" i="7"/>
  <c r="Q407" i="7"/>
  <c r="N407" i="7"/>
  <c r="M407" i="7"/>
  <c r="L407" i="7"/>
  <c r="K407" i="7"/>
  <c r="J407" i="7"/>
  <c r="I407" i="7"/>
  <c r="H407" i="7"/>
  <c r="G407" i="7"/>
  <c r="P406" i="7"/>
  <c r="O406" i="7"/>
  <c r="P405" i="7"/>
  <c r="O405" i="7"/>
  <c r="P404" i="7"/>
  <c r="O404" i="7"/>
  <c r="O407" i="7" s="1"/>
  <c r="Z403" i="7"/>
  <c r="Y403" i="7"/>
  <c r="X403" i="7"/>
  <c r="W403" i="7"/>
  <c r="V403" i="7"/>
  <c r="U403" i="7"/>
  <c r="T403" i="7"/>
  <c r="S403" i="7"/>
  <c r="R403" i="7"/>
  <c r="Q403" i="7"/>
  <c r="N403" i="7"/>
  <c r="M403" i="7"/>
  <c r="L403" i="7"/>
  <c r="K403" i="7"/>
  <c r="J403" i="7"/>
  <c r="I403" i="7"/>
  <c r="H403" i="7"/>
  <c r="G403" i="7"/>
  <c r="P402" i="7"/>
  <c r="O402" i="7"/>
  <c r="P401" i="7"/>
  <c r="O401" i="7"/>
  <c r="P400" i="7"/>
  <c r="O400" i="7"/>
  <c r="Z399" i="7"/>
  <c r="Y399" i="7"/>
  <c r="X399" i="7"/>
  <c r="W399" i="7"/>
  <c r="V399" i="7"/>
  <c r="U399" i="7"/>
  <c r="T399" i="7"/>
  <c r="S399" i="7"/>
  <c r="R399" i="7"/>
  <c r="Q399" i="7"/>
  <c r="N399" i="7"/>
  <c r="M399" i="7"/>
  <c r="L399" i="7"/>
  <c r="K399" i="7"/>
  <c r="J399" i="7"/>
  <c r="I399" i="7"/>
  <c r="H399" i="7"/>
  <c r="G399" i="7"/>
  <c r="P398" i="7"/>
  <c r="O398" i="7"/>
  <c r="P397" i="7"/>
  <c r="O397" i="7"/>
  <c r="P396" i="7"/>
  <c r="O396" i="7"/>
  <c r="O399" i="7" s="1"/>
  <c r="Z395" i="7"/>
  <c r="Y395" i="7"/>
  <c r="X395" i="7"/>
  <c r="W395" i="7"/>
  <c r="V395" i="7"/>
  <c r="U395" i="7"/>
  <c r="T395" i="7"/>
  <c r="S395" i="7"/>
  <c r="R395" i="7"/>
  <c r="Q395" i="7"/>
  <c r="O395" i="7"/>
  <c r="N395" i="7"/>
  <c r="M395" i="7"/>
  <c r="L395" i="7"/>
  <c r="K395" i="7"/>
  <c r="J395" i="7"/>
  <c r="I395" i="7"/>
  <c r="H395" i="7"/>
  <c r="G395" i="7"/>
  <c r="P394" i="7"/>
  <c r="P393" i="7"/>
  <c r="P392" i="7"/>
  <c r="Z391" i="7"/>
  <c r="Y391" i="7"/>
  <c r="X391" i="7"/>
  <c r="W391" i="7"/>
  <c r="V391" i="7"/>
  <c r="U391" i="7"/>
  <c r="T391" i="7"/>
  <c r="S391" i="7"/>
  <c r="R391" i="7"/>
  <c r="Q391" i="7"/>
  <c r="N391" i="7"/>
  <c r="M391" i="7"/>
  <c r="L391" i="7"/>
  <c r="K391" i="7"/>
  <c r="J391" i="7"/>
  <c r="I391" i="7"/>
  <c r="H391" i="7"/>
  <c r="G391" i="7"/>
  <c r="P390" i="7"/>
  <c r="O390" i="7"/>
  <c r="P389" i="7"/>
  <c r="O389" i="7"/>
  <c r="P388" i="7"/>
  <c r="O388" i="7"/>
  <c r="O391" i="7" s="1"/>
  <c r="Z387" i="7"/>
  <c r="Y387" i="7"/>
  <c r="X387" i="7"/>
  <c r="W387" i="7"/>
  <c r="V387" i="7"/>
  <c r="U387" i="7"/>
  <c r="T387" i="7"/>
  <c r="S387" i="7"/>
  <c r="R387" i="7"/>
  <c r="Q387" i="7"/>
  <c r="N387" i="7"/>
  <c r="M387" i="7"/>
  <c r="L387" i="7"/>
  <c r="K387" i="7"/>
  <c r="J387" i="7"/>
  <c r="I387" i="7"/>
  <c r="H387" i="7"/>
  <c r="G387" i="7"/>
  <c r="P386" i="7"/>
  <c r="O386" i="7"/>
  <c r="P385" i="7"/>
  <c r="O385" i="7"/>
  <c r="P384" i="7"/>
  <c r="O384" i="7"/>
  <c r="Z383" i="7"/>
  <c r="Y383" i="7"/>
  <c r="X383" i="7"/>
  <c r="W383" i="7"/>
  <c r="V383" i="7"/>
  <c r="U383" i="7"/>
  <c r="T383" i="7"/>
  <c r="S383" i="7"/>
  <c r="R383" i="7"/>
  <c r="Q383" i="7"/>
  <c r="N383" i="7"/>
  <c r="M383" i="7"/>
  <c r="L383" i="7"/>
  <c r="K383" i="7"/>
  <c r="J383" i="7"/>
  <c r="I383" i="7"/>
  <c r="H383" i="7"/>
  <c r="G383" i="7"/>
  <c r="P382" i="7"/>
  <c r="O382" i="7"/>
  <c r="P381" i="7"/>
  <c r="O381" i="7"/>
  <c r="P380" i="7"/>
  <c r="O380" i="7"/>
  <c r="Z379" i="7"/>
  <c r="Y379" i="7"/>
  <c r="X379" i="7"/>
  <c r="W379" i="7"/>
  <c r="V379" i="7"/>
  <c r="U379" i="7"/>
  <c r="T379" i="7"/>
  <c r="S379" i="7"/>
  <c r="R379" i="7"/>
  <c r="Q379" i="7"/>
  <c r="N379" i="7"/>
  <c r="M379" i="7"/>
  <c r="L379" i="7"/>
  <c r="K379" i="7"/>
  <c r="J379" i="7"/>
  <c r="I379" i="7"/>
  <c r="H379" i="7"/>
  <c r="G379" i="7"/>
  <c r="P378" i="7"/>
  <c r="O378" i="7"/>
  <c r="P377" i="7"/>
  <c r="O377" i="7"/>
  <c r="P376" i="7"/>
  <c r="O376" i="7"/>
  <c r="Z375" i="7"/>
  <c r="Y375" i="7"/>
  <c r="X375" i="7"/>
  <c r="W375" i="7"/>
  <c r="V375" i="7"/>
  <c r="U375" i="7"/>
  <c r="T375" i="7"/>
  <c r="S375" i="7"/>
  <c r="R375" i="7"/>
  <c r="Q375" i="7"/>
  <c r="N375" i="7"/>
  <c r="M375" i="7"/>
  <c r="L375" i="7"/>
  <c r="K375" i="7"/>
  <c r="J375" i="7"/>
  <c r="I375" i="7"/>
  <c r="H375" i="7"/>
  <c r="G375" i="7"/>
  <c r="P374" i="7"/>
  <c r="O374" i="7"/>
  <c r="P373" i="7"/>
  <c r="O373" i="7"/>
  <c r="P372" i="7"/>
  <c r="O372" i="7"/>
  <c r="Z371" i="7"/>
  <c r="Y371" i="7"/>
  <c r="X371" i="7"/>
  <c r="W371" i="7"/>
  <c r="V371" i="7"/>
  <c r="U371" i="7"/>
  <c r="T371" i="7"/>
  <c r="S371" i="7"/>
  <c r="R371" i="7"/>
  <c r="Q371" i="7"/>
  <c r="N371" i="7"/>
  <c r="M371" i="7"/>
  <c r="L371" i="7"/>
  <c r="K371" i="7"/>
  <c r="J371" i="7"/>
  <c r="I371" i="7"/>
  <c r="H371" i="7"/>
  <c r="G371" i="7"/>
  <c r="P370" i="7"/>
  <c r="O370" i="7"/>
  <c r="P369" i="7"/>
  <c r="O369" i="7"/>
  <c r="P368" i="7"/>
  <c r="O368" i="7"/>
  <c r="Z367" i="7"/>
  <c r="Y367" i="7"/>
  <c r="X367" i="7"/>
  <c r="W367" i="7"/>
  <c r="V367" i="7"/>
  <c r="U367" i="7"/>
  <c r="T367" i="7"/>
  <c r="S367" i="7"/>
  <c r="R367" i="7"/>
  <c r="Q367" i="7"/>
  <c r="N367" i="7"/>
  <c r="M367" i="7"/>
  <c r="L367" i="7"/>
  <c r="K367" i="7"/>
  <c r="J367" i="7"/>
  <c r="I367" i="7"/>
  <c r="H367" i="7"/>
  <c r="G367" i="7"/>
  <c r="P366" i="7"/>
  <c r="O366" i="7"/>
  <c r="P365" i="7"/>
  <c r="O365" i="7"/>
  <c r="P364" i="7"/>
  <c r="O364" i="7"/>
  <c r="O375" i="7" l="1"/>
  <c r="O403" i="7"/>
  <c r="O451" i="7"/>
  <c r="O419" i="7"/>
  <c r="O371" i="7"/>
  <c r="O427" i="7"/>
  <c r="P447" i="7"/>
  <c r="P455" i="7"/>
  <c r="O379" i="7"/>
  <c r="O387" i="7"/>
  <c r="O447" i="7"/>
  <c r="O455" i="7"/>
  <c r="P439" i="7"/>
  <c r="P407" i="7"/>
  <c r="P411" i="7"/>
  <c r="O411" i="7"/>
  <c r="P415" i="7"/>
  <c r="P423" i="7"/>
  <c r="P387" i="7"/>
  <c r="P391" i="7"/>
  <c r="P395" i="7"/>
  <c r="P427" i="7"/>
  <c r="P431" i="7"/>
  <c r="P367" i="7"/>
  <c r="P383" i="7"/>
  <c r="P399" i="7"/>
  <c r="P375" i="7"/>
  <c r="O439" i="7"/>
  <c r="P379" i="7"/>
  <c r="P371" i="7"/>
  <c r="O367" i="7"/>
  <c r="O383" i="7"/>
  <c r="P403" i="7"/>
  <c r="P419" i="7"/>
  <c r="P435" i="7"/>
  <c r="Z363" i="7" l="1"/>
  <c r="Y363" i="7"/>
  <c r="X363" i="7"/>
  <c r="W363" i="7"/>
  <c r="V363" i="7"/>
  <c r="U363" i="7"/>
  <c r="T363" i="7"/>
  <c r="S363" i="7"/>
  <c r="R363" i="7"/>
  <c r="Q363" i="7"/>
  <c r="N363" i="7"/>
  <c r="M363" i="7"/>
  <c r="L363" i="7"/>
  <c r="K363" i="7"/>
  <c r="J363" i="7"/>
  <c r="I363" i="7"/>
  <c r="H363" i="7"/>
  <c r="G363" i="7"/>
  <c r="P362" i="7"/>
  <c r="O362" i="7"/>
  <c r="P361" i="7"/>
  <c r="O361" i="7"/>
  <c r="P360" i="7"/>
  <c r="O360" i="7"/>
  <c r="Z359" i="7"/>
  <c r="Y359" i="7"/>
  <c r="X359" i="7"/>
  <c r="W359" i="7"/>
  <c r="V359" i="7"/>
  <c r="U359" i="7"/>
  <c r="T359" i="7"/>
  <c r="S359" i="7"/>
  <c r="R359" i="7"/>
  <c r="Q359" i="7"/>
  <c r="N359" i="7"/>
  <c r="M359" i="7"/>
  <c r="L359" i="7"/>
  <c r="K359" i="7"/>
  <c r="J359" i="7"/>
  <c r="I359" i="7"/>
  <c r="H359" i="7"/>
  <c r="G359" i="7"/>
  <c r="P358" i="7"/>
  <c r="O358" i="7"/>
  <c r="P357" i="7"/>
  <c r="O357" i="7"/>
  <c r="P356" i="7"/>
  <c r="P359" i="7" s="1"/>
  <c r="O356" i="7"/>
  <c r="O359" i="7" s="1"/>
  <c r="Z355" i="7"/>
  <c r="Y355" i="7"/>
  <c r="X355" i="7"/>
  <c r="W355" i="7"/>
  <c r="V355" i="7"/>
  <c r="U355" i="7"/>
  <c r="T355" i="7"/>
  <c r="S355" i="7"/>
  <c r="R355" i="7"/>
  <c r="Q355" i="7"/>
  <c r="N355" i="7"/>
  <c r="M355" i="7"/>
  <c r="L355" i="7"/>
  <c r="K355" i="7"/>
  <c r="J355" i="7"/>
  <c r="I355" i="7"/>
  <c r="H355" i="7"/>
  <c r="G355" i="7"/>
  <c r="P354" i="7"/>
  <c r="O354" i="7"/>
  <c r="P353" i="7"/>
  <c r="O353" i="7"/>
  <c r="P352" i="7"/>
  <c r="O352" i="7"/>
  <c r="Z351" i="7"/>
  <c r="Y351" i="7"/>
  <c r="X351" i="7"/>
  <c r="W351" i="7"/>
  <c r="V351" i="7"/>
  <c r="U351" i="7"/>
  <c r="T351" i="7"/>
  <c r="S351" i="7"/>
  <c r="R351" i="7"/>
  <c r="Q351" i="7"/>
  <c r="N351" i="7"/>
  <c r="M351" i="7"/>
  <c r="L351" i="7"/>
  <c r="K351" i="7"/>
  <c r="J351" i="7"/>
  <c r="I351" i="7"/>
  <c r="H351" i="7"/>
  <c r="G351" i="7"/>
  <c r="P350" i="7"/>
  <c r="O350" i="7"/>
  <c r="P349" i="7"/>
  <c r="O349" i="7"/>
  <c r="P348" i="7"/>
  <c r="P351" i="7" s="1"/>
  <c r="O348" i="7"/>
  <c r="Z347" i="7"/>
  <c r="Y347" i="7"/>
  <c r="X347" i="7"/>
  <c r="W347" i="7"/>
  <c r="V347" i="7"/>
  <c r="U347" i="7"/>
  <c r="T347" i="7"/>
  <c r="S347" i="7"/>
  <c r="R347" i="7"/>
  <c r="Q347" i="7"/>
  <c r="N347" i="7"/>
  <c r="M347" i="7"/>
  <c r="L347" i="7"/>
  <c r="K347" i="7"/>
  <c r="J347" i="7"/>
  <c r="I347" i="7"/>
  <c r="H347" i="7"/>
  <c r="G347" i="7"/>
  <c r="P346" i="7"/>
  <c r="O346" i="7"/>
  <c r="P345" i="7"/>
  <c r="O345" i="7"/>
  <c r="P344" i="7"/>
  <c r="O344" i="7"/>
  <c r="Z343" i="7"/>
  <c r="Y343" i="7"/>
  <c r="X343" i="7"/>
  <c r="W343" i="7"/>
  <c r="V343" i="7"/>
  <c r="U343" i="7"/>
  <c r="T343" i="7"/>
  <c r="S343" i="7"/>
  <c r="R343" i="7"/>
  <c r="Q343" i="7"/>
  <c r="N343" i="7"/>
  <c r="M343" i="7"/>
  <c r="L343" i="7"/>
  <c r="K343" i="7"/>
  <c r="J343" i="7"/>
  <c r="I343" i="7"/>
  <c r="H343" i="7"/>
  <c r="G343" i="7"/>
  <c r="P342" i="7"/>
  <c r="O342" i="7"/>
  <c r="P341" i="7"/>
  <c r="O341" i="7"/>
  <c r="P340" i="7"/>
  <c r="P343" i="7" s="1"/>
  <c r="O340" i="7"/>
  <c r="Z339" i="7"/>
  <c r="Y339" i="7"/>
  <c r="X339" i="7"/>
  <c r="W339" i="7"/>
  <c r="V339" i="7"/>
  <c r="U339" i="7"/>
  <c r="T339" i="7"/>
  <c r="S339" i="7"/>
  <c r="R339" i="7"/>
  <c r="Q339" i="7"/>
  <c r="N339" i="7"/>
  <c r="M339" i="7"/>
  <c r="L339" i="7"/>
  <c r="K339" i="7"/>
  <c r="J339" i="7"/>
  <c r="I339" i="7"/>
  <c r="H339" i="7"/>
  <c r="G339" i="7"/>
  <c r="P338" i="7"/>
  <c r="O338" i="7"/>
  <c r="P337" i="7"/>
  <c r="O337" i="7"/>
  <c r="P336" i="7"/>
  <c r="O336" i="7"/>
  <c r="O343" i="7" l="1"/>
  <c r="O339" i="7"/>
  <c r="O347" i="7"/>
  <c r="O363" i="7"/>
  <c r="P347" i="7"/>
  <c r="P355" i="7"/>
  <c r="P363" i="7"/>
  <c r="O355" i="7"/>
  <c r="P339" i="7"/>
  <c r="O351" i="7"/>
  <c r="Z335" i="7" l="1"/>
  <c r="Y335" i="7"/>
  <c r="X335" i="7"/>
  <c r="W335" i="7"/>
  <c r="V335" i="7"/>
  <c r="U335" i="7"/>
  <c r="T335" i="7"/>
  <c r="S335" i="7"/>
  <c r="R335" i="7"/>
  <c r="Q335" i="7"/>
  <c r="N335" i="7"/>
  <c r="M335" i="7"/>
  <c r="L335" i="7"/>
  <c r="K335" i="7"/>
  <c r="J335" i="7"/>
  <c r="I335" i="7"/>
  <c r="H335" i="7"/>
  <c r="G335" i="7"/>
  <c r="P334" i="7"/>
  <c r="O334" i="7"/>
  <c r="P333" i="7"/>
  <c r="O333" i="7"/>
  <c r="P332" i="7"/>
  <c r="O332" i="7"/>
  <c r="O335" i="7" s="1"/>
  <c r="Z331" i="7"/>
  <c r="Y331" i="7"/>
  <c r="X331" i="7"/>
  <c r="W331" i="7"/>
  <c r="V331" i="7"/>
  <c r="U331" i="7"/>
  <c r="T331" i="7"/>
  <c r="S331" i="7"/>
  <c r="R331" i="7"/>
  <c r="Q331" i="7"/>
  <c r="N331" i="7"/>
  <c r="M331" i="7"/>
  <c r="L331" i="7"/>
  <c r="K331" i="7"/>
  <c r="J331" i="7"/>
  <c r="I331" i="7"/>
  <c r="H331" i="7"/>
  <c r="G331" i="7"/>
  <c r="P330" i="7"/>
  <c r="O330" i="7"/>
  <c r="P329" i="7"/>
  <c r="O329" i="7"/>
  <c r="P328" i="7"/>
  <c r="O328" i="7"/>
  <c r="O331" i="7" s="1"/>
  <c r="Z327" i="7"/>
  <c r="Y327" i="7"/>
  <c r="X327" i="7"/>
  <c r="W327" i="7"/>
  <c r="V327" i="7"/>
  <c r="U327" i="7"/>
  <c r="T327" i="7"/>
  <c r="S327" i="7"/>
  <c r="R327" i="7"/>
  <c r="Q327" i="7"/>
  <c r="N327" i="7"/>
  <c r="M327" i="7"/>
  <c r="L327" i="7"/>
  <c r="K327" i="7"/>
  <c r="J327" i="7"/>
  <c r="I327" i="7"/>
  <c r="H327" i="7"/>
  <c r="G327" i="7"/>
  <c r="P326" i="7"/>
  <c r="O326" i="7"/>
  <c r="P325" i="7"/>
  <c r="O325" i="7"/>
  <c r="P324" i="7"/>
  <c r="O324" i="7"/>
  <c r="O327" i="7" s="1"/>
  <c r="Z323" i="7"/>
  <c r="Y323" i="7"/>
  <c r="X323" i="7"/>
  <c r="W323" i="7"/>
  <c r="V323" i="7"/>
  <c r="U323" i="7"/>
  <c r="T323" i="7"/>
  <c r="S323" i="7"/>
  <c r="R323" i="7"/>
  <c r="Q323" i="7"/>
  <c r="N323" i="7"/>
  <c r="M323" i="7"/>
  <c r="L323" i="7"/>
  <c r="K323" i="7"/>
  <c r="J323" i="7"/>
  <c r="I323" i="7"/>
  <c r="H323" i="7"/>
  <c r="G323" i="7"/>
  <c r="P322" i="7"/>
  <c r="O322" i="7"/>
  <c r="P321" i="7"/>
  <c r="O321" i="7"/>
  <c r="P320" i="7"/>
  <c r="O320" i="7"/>
  <c r="Z319" i="7"/>
  <c r="Y319" i="7"/>
  <c r="X319" i="7"/>
  <c r="W319" i="7"/>
  <c r="V319" i="7"/>
  <c r="U319" i="7"/>
  <c r="T319" i="7"/>
  <c r="S319" i="7"/>
  <c r="R319" i="7"/>
  <c r="Q319" i="7"/>
  <c r="N319" i="7"/>
  <c r="M319" i="7"/>
  <c r="L319" i="7"/>
  <c r="K319" i="7"/>
  <c r="J319" i="7"/>
  <c r="I319" i="7"/>
  <c r="H319" i="7"/>
  <c r="G319" i="7"/>
  <c r="P318" i="7"/>
  <c r="O318" i="7"/>
  <c r="P317" i="7"/>
  <c r="O317" i="7"/>
  <c r="P316" i="7"/>
  <c r="O316" i="7"/>
  <c r="O319" i="7" s="1"/>
  <c r="Z315" i="7"/>
  <c r="Y315" i="7"/>
  <c r="X315" i="7"/>
  <c r="W315" i="7"/>
  <c r="V315" i="7"/>
  <c r="U315" i="7"/>
  <c r="T315" i="7"/>
  <c r="S315" i="7"/>
  <c r="R315" i="7"/>
  <c r="Q315" i="7"/>
  <c r="N315" i="7"/>
  <c r="M315" i="7"/>
  <c r="L315" i="7"/>
  <c r="K315" i="7"/>
  <c r="J315" i="7"/>
  <c r="I315" i="7"/>
  <c r="H315" i="7"/>
  <c r="G315" i="7"/>
  <c r="P314" i="7"/>
  <c r="O314" i="7"/>
  <c r="P313" i="7"/>
  <c r="O313" i="7"/>
  <c r="P312" i="7"/>
  <c r="O312" i="7"/>
  <c r="O315" i="7" s="1"/>
  <c r="Z311" i="7"/>
  <c r="Y311" i="7"/>
  <c r="X311" i="7"/>
  <c r="W311" i="7"/>
  <c r="V311" i="7"/>
  <c r="U311" i="7"/>
  <c r="T311" i="7"/>
  <c r="S311" i="7"/>
  <c r="R311" i="7"/>
  <c r="Q311" i="7"/>
  <c r="N311" i="7"/>
  <c r="M311" i="7"/>
  <c r="L311" i="7"/>
  <c r="K311" i="7"/>
  <c r="J311" i="7"/>
  <c r="I311" i="7"/>
  <c r="H311" i="7"/>
  <c r="G311" i="7"/>
  <c r="P310" i="7"/>
  <c r="O310" i="7"/>
  <c r="P309" i="7"/>
  <c r="O309" i="7"/>
  <c r="P308" i="7"/>
  <c r="P311" i="7" s="1"/>
  <c r="O308" i="7"/>
  <c r="O311" i="7" s="1"/>
  <c r="Z307" i="7"/>
  <c r="Y307" i="7"/>
  <c r="X307" i="7"/>
  <c r="W307" i="7"/>
  <c r="V307" i="7"/>
  <c r="U307" i="7"/>
  <c r="T307" i="7"/>
  <c r="S307" i="7"/>
  <c r="R307" i="7"/>
  <c r="Q307" i="7"/>
  <c r="N307" i="7"/>
  <c r="M307" i="7"/>
  <c r="L307" i="7"/>
  <c r="K307" i="7"/>
  <c r="J307" i="7"/>
  <c r="I307" i="7"/>
  <c r="H307" i="7"/>
  <c r="G307" i="7"/>
  <c r="P306" i="7"/>
  <c r="O306" i="7"/>
  <c r="P305" i="7"/>
  <c r="O305" i="7"/>
  <c r="P304" i="7"/>
  <c r="O304" i="7"/>
  <c r="Z303" i="7"/>
  <c r="Y303" i="7"/>
  <c r="X303" i="7"/>
  <c r="W303" i="7"/>
  <c r="V303" i="7"/>
  <c r="U303" i="7"/>
  <c r="T303" i="7"/>
  <c r="S303" i="7"/>
  <c r="R303" i="7"/>
  <c r="Q303" i="7"/>
  <c r="N303" i="7"/>
  <c r="M303" i="7"/>
  <c r="L303" i="7"/>
  <c r="K303" i="7"/>
  <c r="J303" i="7"/>
  <c r="I303" i="7"/>
  <c r="H303" i="7"/>
  <c r="G303" i="7"/>
  <c r="P302" i="7"/>
  <c r="O302" i="7"/>
  <c r="P301" i="7"/>
  <c r="O301" i="7"/>
  <c r="P300" i="7"/>
  <c r="O300" i="7"/>
  <c r="O303" i="7" s="1"/>
  <c r="Z299" i="7"/>
  <c r="Y299" i="7"/>
  <c r="X299" i="7"/>
  <c r="W299" i="7"/>
  <c r="V299" i="7"/>
  <c r="U299" i="7"/>
  <c r="T299" i="7"/>
  <c r="S299" i="7"/>
  <c r="R299" i="7"/>
  <c r="Q299" i="7"/>
  <c r="N299" i="7"/>
  <c r="M299" i="7"/>
  <c r="L299" i="7"/>
  <c r="K299" i="7"/>
  <c r="J299" i="7"/>
  <c r="I299" i="7"/>
  <c r="H299" i="7"/>
  <c r="G299" i="7"/>
  <c r="P298" i="7"/>
  <c r="O298" i="7"/>
  <c r="P297" i="7"/>
  <c r="O297" i="7"/>
  <c r="P296" i="7"/>
  <c r="O296" i="7"/>
  <c r="Z295" i="7"/>
  <c r="Y295" i="7"/>
  <c r="X295" i="7"/>
  <c r="W295" i="7"/>
  <c r="V295" i="7"/>
  <c r="U295" i="7"/>
  <c r="T295" i="7"/>
  <c r="S295" i="7"/>
  <c r="R295" i="7"/>
  <c r="Q295" i="7"/>
  <c r="N295" i="7"/>
  <c r="M295" i="7"/>
  <c r="L295" i="7"/>
  <c r="K295" i="7"/>
  <c r="J295" i="7"/>
  <c r="I295" i="7"/>
  <c r="H295" i="7"/>
  <c r="G295" i="7"/>
  <c r="P294" i="7"/>
  <c r="O294" i="7"/>
  <c r="P293" i="7"/>
  <c r="O293" i="7"/>
  <c r="P292" i="7"/>
  <c r="P295" i="7" s="1"/>
  <c r="O292" i="7"/>
  <c r="O295" i="7" l="1"/>
  <c r="P303" i="7"/>
  <c r="P327" i="7"/>
  <c r="O299" i="7"/>
  <c r="P323" i="7"/>
  <c r="P331" i="7"/>
  <c r="O307" i="7"/>
  <c r="P299" i="7"/>
  <c r="P307" i="7"/>
  <c r="P315" i="7"/>
  <c r="O323" i="7"/>
  <c r="P319" i="7"/>
  <c r="P335" i="7"/>
  <c r="Z283" i="7" l="1"/>
  <c r="Y283" i="7"/>
  <c r="X283" i="7"/>
  <c r="W283" i="7"/>
  <c r="V283" i="7"/>
  <c r="U283" i="7"/>
  <c r="T283" i="7"/>
  <c r="S283" i="7"/>
  <c r="R283" i="7"/>
  <c r="Q283" i="7"/>
  <c r="N283" i="7"/>
  <c r="M283" i="7"/>
  <c r="L283" i="7"/>
  <c r="K283" i="7"/>
  <c r="J283" i="7"/>
  <c r="I283" i="7"/>
  <c r="H283" i="7"/>
  <c r="G283" i="7"/>
  <c r="P282" i="7"/>
  <c r="O282" i="7"/>
  <c r="P281" i="7"/>
  <c r="O281" i="7"/>
  <c r="P280" i="7"/>
  <c r="P283" i="7" s="1"/>
  <c r="O280" i="7"/>
  <c r="Z287" i="7"/>
  <c r="Y287" i="7"/>
  <c r="X287" i="7"/>
  <c r="W287" i="7"/>
  <c r="V287" i="7"/>
  <c r="U287" i="7"/>
  <c r="T287" i="7"/>
  <c r="S287" i="7"/>
  <c r="R287" i="7"/>
  <c r="Q287" i="7"/>
  <c r="N287" i="7"/>
  <c r="M287" i="7"/>
  <c r="L287" i="7"/>
  <c r="K287" i="7"/>
  <c r="J287" i="7"/>
  <c r="I287" i="7"/>
  <c r="H287" i="7"/>
  <c r="G287" i="7"/>
  <c r="P286" i="7"/>
  <c r="O286" i="7"/>
  <c r="P285" i="7"/>
  <c r="O285" i="7"/>
  <c r="P284" i="7"/>
  <c r="O284" i="7"/>
  <c r="Z291" i="7"/>
  <c r="Y291" i="7"/>
  <c r="X291" i="7"/>
  <c r="W291" i="7"/>
  <c r="V291" i="7"/>
  <c r="U291" i="7"/>
  <c r="T291" i="7"/>
  <c r="S291" i="7"/>
  <c r="R291" i="7"/>
  <c r="Q291" i="7"/>
  <c r="N291" i="7"/>
  <c r="M291" i="7"/>
  <c r="L291" i="7"/>
  <c r="K291" i="7"/>
  <c r="J291" i="7"/>
  <c r="I291" i="7"/>
  <c r="H291" i="7"/>
  <c r="G291" i="7"/>
  <c r="P290" i="7"/>
  <c r="O290" i="7"/>
  <c r="P289" i="7"/>
  <c r="O289" i="7"/>
  <c r="P288" i="7"/>
  <c r="O288" i="7"/>
  <c r="Z279" i="7"/>
  <c r="Y279" i="7"/>
  <c r="X279" i="7"/>
  <c r="W279" i="7"/>
  <c r="V279" i="7"/>
  <c r="U279" i="7"/>
  <c r="T279" i="7"/>
  <c r="S279" i="7"/>
  <c r="R279" i="7"/>
  <c r="Q279" i="7"/>
  <c r="N279" i="7"/>
  <c r="M279" i="7"/>
  <c r="L279" i="7"/>
  <c r="K279" i="7"/>
  <c r="J279" i="7"/>
  <c r="I279" i="7"/>
  <c r="H279" i="7"/>
  <c r="G279" i="7"/>
  <c r="P278" i="7"/>
  <c r="O278" i="7"/>
  <c r="P277" i="7"/>
  <c r="O277" i="7"/>
  <c r="P276" i="7"/>
  <c r="O276" i="7"/>
  <c r="Z275" i="7"/>
  <c r="Y275" i="7"/>
  <c r="X275" i="7"/>
  <c r="W275" i="7"/>
  <c r="V275" i="7"/>
  <c r="U275" i="7"/>
  <c r="T275" i="7"/>
  <c r="S275" i="7"/>
  <c r="R275" i="7"/>
  <c r="Q275" i="7"/>
  <c r="N275" i="7"/>
  <c r="M275" i="7"/>
  <c r="L275" i="7"/>
  <c r="K275" i="7"/>
  <c r="J275" i="7"/>
  <c r="I275" i="7"/>
  <c r="H275" i="7"/>
  <c r="G275" i="7"/>
  <c r="P274" i="7"/>
  <c r="O274" i="7"/>
  <c r="P273" i="7"/>
  <c r="O273" i="7"/>
  <c r="P272" i="7"/>
  <c r="P275" i="7" s="1"/>
  <c r="O272" i="7"/>
  <c r="O275" i="7" s="1"/>
  <c r="Z271" i="7"/>
  <c r="Y271" i="7"/>
  <c r="X271" i="7"/>
  <c r="W271" i="7"/>
  <c r="V271" i="7"/>
  <c r="U271" i="7"/>
  <c r="T271" i="7"/>
  <c r="S271" i="7"/>
  <c r="R271" i="7"/>
  <c r="Q271" i="7"/>
  <c r="N271" i="7"/>
  <c r="M271" i="7"/>
  <c r="L271" i="7"/>
  <c r="K271" i="7"/>
  <c r="J271" i="7"/>
  <c r="I271" i="7"/>
  <c r="H271" i="7"/>
  <c r="G271" i="7"/>
  <c r="P270" i="7"/>
  <c r="O270" i="7"/>
  <c r="P269" i="7"/>
  <c r="O269" i="7"/>
  <c r="P268" i="7"/>
  <c r="O268" i="7"/>
  <c r="Z267" i="7"/>
  <c r="Y267" i="7"/>
  <c r="X267" i="7"/>
  <c r="W267" i="7"/>
  <c r="V267" i="7"/>
  <c r="U267" i="7"/>
  <c r="T267" i="7"/>
  <c r="S267" i="7"/>
  <c r="R267" i="7"/>
  <c r="Q267" i="7"/>
  <c r="N267" i="7"/>
  <c r="M267" i="7"/>
  <c r="L267" i="7"/>
  <c r="K267" i="7"/>
  <c r="J267" i="7"/>
  <c r="I267" i="7"/>
  <c r="H267" i="7"/>
  <c r="G267" i="7"/>
  <c r="P266" i="7"/>
  <c r="O266" i="7"/>
  <c r="P265" i="7"/>
  <c r="O265" i="7"/>
  <c r="P264" i="7"/>
  <c r="O264" i="7"/>
  <c r="O279" i="7" l="1"/>
  <c r="P271" i="7"/>
  <c r="P279" i="7"/>
  <c r="O267" i="7"/>
  <c r="O291" i="7"/>
  <c r="O283" i="7"/>
  <c r="O271" i="7"/>
  <c r="P287" i="7"/>
  <c r="P267" i="7"/>
  <c r="P291" i="7"/>
  <c r="O287" i="7"/>
  <c r="Z219" i="7" l="1"/>
  <c r="Y219" i="7"/>
  <c r="X219" i="7"/>
  <c r="W219" i="7"/>
  <c r="V219" i="7"/>
  <c r="U219" i="7"/>
  <c r="T219" i="7"/>
  <c r="S219" i="7"/>
  <c r="R219" i="7"/>
  <c r="Q219" i="7"/>
  <c r="N219" i="7"/>
  <c r="M219" i="7"/>
  <c r="L219" i="7"/>
  <c r="K219" i="7"/>
  <c r="J219" i="7"/>
  <c r="I219" i="7"/>
  <c r="H219" i="7"/>
  <c r="G219" i="7"/>
  <c r="P218" i="7"/>
  <c r="O218" i="7"/>
  <c r="P217" i="7"/>
  <c r="O217" i="7"/>
  <c r="P216" i="7"/>
  <c r="O216" i="7"/>
  <c r="Z215" i="7"/>
  <c r="Y215" i="7"/>
  <c r="X215" i="7"/>
  <c r="W215" i="7"/>
  <c r="V215" i="7"/>
  <c r="U215" i="7"/>
  <c r="T215" i="7"/>
  <c r="S215" i="7"/>
  <c r="R215" i="7"/>
  <c r="Q215" i="7"/>
  <c r="N215" i="7"/>
  <c r="M215" i="7"/>
  <c r="L215" i="7"/>
  <c r="K215" i="7"/>
  <c r="J215" i="7"/>
  <c r="I215" i="7"/>
  <c r="H215" i="7"/>
  <c r="G215" i="7"/>
  <c r="P214" i="7"/>
  <c r="O214" i="7"/>
  <c r="P213" i="7"/>
  <c r="O213" i="7"/>
  <c r="P212" i="7"/>
  <c r="O212" i="7"/>
  <c r="O215" i="7" s="1"/>
  <c r="Z211" i="7"/>
  <c r="Y211" i="7"/>
  <c r="X211" i="7"/>
  <c r="W211" i="7"/>
  <c r="V211" i="7"/>
  <c r="U211" i="7"/>
  <c r="T211" i="7"/>
  <c r="S211" i="7"/>
  <c r="R211" i="7"/>
  <c r="Q211" i="7"/>
  <c r="N211" i="7"/>
  <c r="M211" i="7"/>
  <c r="L211" i="7"/>
  <c r="K211" i="7"/>
  <c r="J211" i="7"/>
  <c r="I211" i="7"/>
  <c r="H211" i="7"/>
  <c r="G211" i="7"/>
  <c r="P210" i="7"/>
  <c r="O210" i="7"/>
  <c r="P209" i="7"/>
  <c r="O209" i="7"/>
  <c r="P208" i="7"/>
  <c r="O208" i="7"/>
  <c r="Z207" i="7"/>
  <c r="Y207" i="7"/>
  <c r="X207" i="7"/>
  <c r="W207" i="7"/>
  <c r="V207" i="7"/>
  <c r="U207" i="7"/>
  <c r="T207" i="7"/>
  <c r="S207" i="7"/>
  <c r="R207" i="7"/>
  <c r="Q207" i="7"/>
  <c r="N207" i="7"/>
  <c r="M207" i="7"/>
  <c r="L207" i="7"/>
  <c r="K207" i="7"/>
  <c r="J207" i="7"/>
  <c r="I207" i="7"/>
  <c r="H207" i="7"/>
  <c r="G207" i="7"/>
  <c r="P206" i="7"/>
  <c r="O206" i="7"/>
  <c r="P205" i="7"/>
  <c r="O205" i="7"/>
  <c r="P204" i="7"/>
  <c r="O204" i="7"/>
  <c r="O207" i="7" s="1"/>
  <c r="Z203" i="7"/>
  <c r="Y203" i="7"/>
  <c r="X203" i="7"/>
  <c r="W203" i="7"/>
  <c r="V203" i="7"/>
  <c r="U203" i="7"/>
  <c r="T203" i="7"/>
  <c r="S203" i="7"/>
  <c r="R203" i="7"/>
  <c r="Q203" i="7"/>
  <c r="N203" i="7"/>
  <c r="M203" i="7"/>
  <c r="L203" i="7"/>
  <c r="K203" i="7"/>
  <c r="J203" i="7"/>
  <c r="I203" i="7"/>
  <c r="H203" i="7"/>
  <c r="G203" i="7"/>
  <c r="P202" i="7"/>
  <c r="O202" i="7"/>
  <c r="P201" i="7"/>
  <c r="O201" i="7"/>
  <c r="P200" i="7"/>
  <c r="O200" i="7"/>
  <c r="Z199" i="7"/>
  <c r="Y199" i="7"/>
  <c r="X199" i="7"/>
  <c r="W199" i="7"/>
  <c r="V199" i="7"/>
  <c r="U199" i="7"/>
  <c r="T199" i="7"/>
  <c r="S199" i="7"/>
  <c r="R199" i="7"/>
  <c r="Q199" i="7"/>
  <c r="N199" i="7"/>
  <c r="M199" i="7"/>
  <c r="L199" i="7"/>
  <c r="K199" i="7"/>
  <c r="J199" i="7"/>
  <c r="I199" i="7"/>
  <c r="H199" i="7"/>
  <c r="G199" i="7"/>
  <c r="P198" i="7"/>
  <c r="O198" i="7"/>
  <c r="P197" i="7"/>
  <c r="O197" i="7"/>
  <c r="P196" i="7"/>
  <c r="P199" i="7" s="1"/>
  <c r="O196" i="7"/>
  <c r="O199" i="7" s="1"/>
  <c r="Z195" i="7"/>
  <c r="Y195" i="7"/>
  <c r="X195" i="7"/>
  <c r="W195" i="7"/>
  <c r="V195" i="7"/>
  <c r="U195" i="7"/>
  <c r="T195" i="7"/>
  <c r="S195" i="7"/>
  <c r="R195" i="7"/>
  <c r="Q195" i="7"/>
  <c r="N195" i="7"/>
  <c r="M195" i="7"/>
  <c r="L195" i="7"/>
  <c r="K195" i="7"/>
  <c r="J195" i="7"/>
  <c r="I195" i="7"/>
  <c r="H195" i="7"/>
  <c r="G195" i="7"/>
  <c r="P194" i="7"/>
  <c r="O194" i="7"/>
  <c r="P193" i="7"/>
  <c r="O193" i="7"/>
  <c r="P192" i="7"/>
  <c r="O192" i="7"/>
  <c r="Z191" i="7"/>
  <c r="Y191" i="7"/>
  <c r="X191" i="7"/>
  <c r="W191" i="7"/>
  <c r="V191" i="7"/>
  <c r="U191" i="7"/>
  <c r="T191" i="7"/>
  <c r="S191" i="7"/>
  <c r="R191" i="7"/>
  <c r="Q191" i="7"/>
  <c r="N191" i="7"/>
  <c r="M191" i="7"/>
  <c r="L191" i="7"/>
  <c r="K191" i="7"/>
  <c r="J191" i="7"/>
  <c r="I191" i="7"/>
  <c r="H191" i="7"/>
  <c r="G191" i="7"/>
  <c r="P190" i="7"/>
  <c r="O190" i="7"/>
  <c r="P189" i="7"/>
  <c r="O189" i="7"/>
  <c r="P188" i="7"/>
  <c r="O188" i="7"/>
  <c r="O191" i="7" s="1"/>
  <c r="Z187" i="7"/>
  <c r="Y187" i="7"/>
  <c r="X187" i="7"/>
  <c r="W187" i="7"/>
  <c r="V187" i="7"/>
  <c r="U187" i="7"/>
  <c r="T187" i="7"/>
  <c r="S187" i="7"/>
  <c r="R187" i="7"/>
  <c r="Q187" i="7"/>
  <c r="N187" i="7"/>
  <c r="M187" i="7"/>
  <c r="L187" i="7"/>
  <c r="K187" i="7"/>
  <c r="J187" i="7"/>
  <c r="I187" i="7"/>
  <c r="H187" i="7"/>
  <c r="G187" i="7"/>
  <c r="P186" i="7"/>
  <c r="O186" i="7"/>
  <c r="P185" i="7"/>
  <c r="O185" i="7"/>
  <c r="P184" i="7"/>
  <c r="O184" i="7"/>
  <c r="O187" i="7" s="1"/>
  <c r="Z183" i="7"/>
  <c r="Y183" i="7"/>
  <c r="X183" i="7"/>
  <c r="W183" i="7"/>
  <c r="V183" i="7"/>
  <c r="U183" i="7"/>
  <c r="T183" i="7"/>
  <c r="S183" i="7"/>
  <c r="R183" i="7"/>
  <c r="Q183" i="7"/>
  <c r="N183" i="7"/>
  <c r="M183" i="7"/>
  <c r="L183" i="7"/>
  <c r="K183" i="7"/>
  <c r="J183" i="7"/>
  <c r="I183" i="7"/>
  <c r="H183" i="7"/>
  <c r="G183" i="7"/>
  <c r="P182" i="7"/>
  <c r="O182" i="7"/>
  <c r="P181" i="7"/>
  <c r="O181" i="7"/>
  <c r="P180" i="7"/>
  <c r="O180" i="7"/>
  <c r="Z179" i="7"/>
  <c r="Y179" i="7"/>
  <c r="X179" i="7"/>
  <c r="W179" i="7"/>
  <c r="V179" i="7"/>
  <c r="U179" i="7"/>
  <c r="T179" i="7"/>
  <c r="S179" i="7"/>
  <c r="R179" i="7"/>
  <c r="Q179" i="7"/>
  <c r="N179" i="7"/>
  <c r="M179" i="7"/>
  <c r="L179" i="7"/>
  <c r="K179" i="7"/>
  <c r="J179" i="7"/>
  <c r="I179" i="7"/>
  <c r="H179" i="7"/>
  <c r="G179" i="7"/>
  <c r="P178" i="7"/>
  <c r="O178" i="7"/>
  <c r="P177" i="7"/>
  <c r="O177" i="7"/>
  <c r="P176" i="7"/>
  <c r="O176" i="7"/>
  <c r="O179" i="7" s="1"/>
  <c r="Z175" i="7"/>
  <c r="Y175" i="7"/>
  <c r="X175" i="7"/>
  <c r="W175" i="7"/>
  <c r="V175" i="7"/>
  <c r="U175" i="7"/>
  <c r="T175" i="7"/>
  <c r="S175" i="7"/>
  <c r="R175" i="7"/>
  <c r="Q175" i="7"/>
  <c r="N175" i="7"/>
  <c r="M175" i="7"/>
  <c r="L175" i="7"/>
  <c r="K175" i="7"/>
  <c r="J175" i="7"/>
  <c r="I175" i="7"/>
  <c r="H175" i="7"/>
  <c r="G175" i="7"/>
  <c r="P174" i="7"/>
  <c r="O174" i="7"/>
  <c r="P173" i="7"/>
  <c r="O173" i="7"/>
  <c r="P172" i="7"/>
  <c r="O172" i="7"/>
  <c r="O175" i="7" s="1"/>
  <c r="Z171" i="7"/>
  <c r="Y171" i="7"/>
  <c r="X171" i="7"/>
  <c r="W171" i="7"/>
  <c r="V171" i="7"/>
  <c r="U171" i="7"/>
  <c r="T171" i="7"/>
  <c r="S171" i="7"/>
  <c r="R171" i="7"/>
  <c r="Q171" i="7"/>
  <c r="N171" i="7"/>
  <c r="M171" i="7"/>
  <c r="L171" i="7"/>
  <c r="K171" i="7"/>
  <c r="J171" i="7"/>
  <c r="I171" i="7"/>
  <c r="H171" i="7"/>
  <c r="G171" i="7"/>
  <c r="P170" i="7"/>
  <c r="O170" i="7"/>
  <c r="P169" i="7"/>
  <c r="O169" i="7"/>
  <c r="P168" i="7"/>
  <c r="O168" i="7"/>
  <c r="O171" i="7" s="1"/>
  <c r="Z167" i="7"/>
  <c r="Y167" i="7"/>
  <c r="X167" i="7"/>
  <c r="W167" i="7"/>
  <c r="V167" i="7"/>
  <c r="U167" i="7"/>
  <c r="T167" i="7"/>
  <c r="S167" i="7"/>
  <c r="R167" i="7"/>
  <c r="Q167" i="7"/>
  <c r="N167" i="7"/>
  <c r="M167" i="7"/>
  <c r="L167" i="7"/>
  <c r="K167" i="7"/>
  <c r="J167" i="7"/>
  <c r="I167" i="7"/>
  <c r="H167" i="7"/>
  <c r="G167" i="7"/>
  <c r="P166" i="7"/>
  <c r="O166" i="7"/>
  <c r="P165" i="7"/>
  <c r="O165" i="7"/>
  <c r="P164" i="7"/>
  <c r="O164" i="7"/>
  <c r="Z163" i="7"/>
  <c r="Y163" i="7"/>
  <c r="X163" i="7"/>
  <c r="W163" i="7"/>
  <c r="V163" i="7"/>
  <c r="U163" i="7"/>
  <c r="T163" i="7"/>
  <c r="S163" i="7"/>
  <c r="R163" i="7"/>
  <c r="Q163" i="7"/>
  <c r="N163" i="7"/>
  <c r="M163" i="7"/>
  <c r="L163" i="7"/>
  <c r="K163" i="7"/>
  <c r="J163" i="7"/>
  <c r="I163" i="7"/>
  <c r="H163" i="7"/>
  <c r="G163" i="7"/>
  <c r="P162" i="7"/>
  <c r="O162" i="7"/>
  <c r="P161" i="7"/>
  <c r="O161" i="7"/>
  <c r="P160" i="7"/>
  <c r="O160" i="7"/>
  <c r="Z159" i="7"/>
  <c r="Y159" i="7"/>
  <c r="X159" i="7"/>
  <c r="W159" i="7"/>
  <c r="V159" i="7"/>
  <c r="U159" i="7"/>
  <c r="T159" i="7"/>
  <c r="S159" i="7"/>
  <c r="R159" i="7"/>
  <c r="Q159" i="7"/>
  <c r="N159" i="7"/>
  <c r="M159" i="7"/>
  <c r="L159" i="7"/>
  <c r="K159" i="7"/>
  <c r="J159" i="7"/>
  <c r="I159" i="7"/>
  <c r="H159" i="7"/>
  <c r="G159" i="7"/>
  <c r="P158" i="7"/>
  <c r="O158" i="7"/>
  <c r="P157" i="7"/>
  <c r="O157" i="7"/>
  <c r="P156" i="7"/>
  <c r="O156" i="7"/>
  <c r="O159" i="7" s="1"/>
  <c r="Z155" i="7"/>
  <c r="Y155" i="7"/>
  <c r="X155" i="7"/>
  <c r="W155" i="7"/>
  <c r="V155" i="7"/>
  <c r="U155" i="7"/>
  <c r="T155" i="7"/>
  <c r="S155" i="7"/>
  <c r="R155" i="7"/>
  <c r="Q155" i="7"/>
  <c r="N155" i="7"/>
  <c r="M155" i="7"/>
  <c r="L155" i="7"/>
  <c r="K155" i="7"/>
  <c r="J155" i="7"/>
  <c r="I155" i="7"/>
  <c r="H155" i="7"/>
  <c r="G155" i="7"/>
  <c r="P154" i="7"/>
  <c r="O154" i="7"/>
  <c r="P153" i="7"/>
  <c r="O153" i="7"/>
  <c r="P152" i="7"/>
  <c r="O152" i="7"/>
  <c r="O155" i="7" s="1"/>
  <c r="Z151" i="7"/>
  <c r="Y151" i="7"/>
  <c r="X151" i="7"/>
  <c r="W151" i="7"/>
  <c r="V151" i="7"/>
  <c r="U151" i="7"/>
  <c r="T151" i="7"/>
  <c r="S151" i="7"/>
  <c r="R151" i="7"/>
  <c r="Q151" i="7"/>
  <c r="N151" i="7"/>
  <c r="M151" i="7"/>
  <c r="L151" i="7"/>
  <c r="K151" i="7"/>
  <c r="J151" i="7"/>
  <c r="I151" i="7"/>
  <c r="H151" i="7"/>
  <c r="G151" i="7"/>
  <c r="P150" i="7"/>
  <c r="O150" i="7"/>
  <c r="P149" i="7"/>
  <c r="O149" i="7"/>
  <c r="P148" i="7"/>
  <c r="O148" i="7"/>
  <c r="Z147" i="7"/>
  <c r="Y147" i="7"/>
  <c r="X147" i="7"/>
  <c r="W147" i="7"/>
  <c r="V147" i="7"/>
  <c r="U147" i="7"/>
  <c r="T147" i="7"/>
  <c r="S147" i="7"/>
  <c r="R147" i="7"/>
  <c r="Q147" i="7"/>
  <c r="N147" i="7"/>
  <c r="M147" i="7"/>
  <c r="L147" i="7"/>
  <c r="K147" i="7"/>
  <c r="J147" i="7"/>
  <c r="I147" i="7"/>
  <c r="H147" i="7"/>
  <c r="G147" i="7"/>
  <c r="P146" i="7"/>
  <c r="O146" i="7"/>
  <c r="P145" i="7"/>
  <c r="O145" i="7"/>
  <c r="P144" i="7"/>
  <c r="O144" i="7"/>
  <c r="O147" i="7" s="1"/>
  <c r="Z143" i="7"/>
  <c r="Y143" i="7"/>
  <c r="X143" i="7"/>
  <c r="W143" i="7"/>
  <c r="V143" i="7"/>
  <c r="U143" i="7"/>
  <c r="T143" i="7"/>
  <c r="S143" i="7"/>
  <c r="R143" i="7"/>
  <c r="Q143" i="7"/>
  <c r="N143" i="7"/>
  <c r="M143" i="7"/>
  <c r="L143" i="7"/>
  <c r="K143" i="7"/>
  <c r="J143" i="7"/>
  <c r="I143" i="7"/>
  <c r="H143" i="7"/>
  <c r="G143" i="7"/>
  <c r="P142" i="7"/>
  <c r="O142" i="7"/>
  <c r="P141" i="7"/>
  <c r="O141" i="7"/>
  <c r="P140" i="7"/>
  <c r="O140" i="7"/>
  <c r="O143" i="7" s="1"/>
  <c r="P191" i="7" l="1"/>
  <c r="P215" i="7"/>
  <c r="O163" i="7"/>
  <c r="O167" i="7"/>
  <c r="O195" i="7"/>
  <c r="O203" i="7"/>
  <c r="O211" i="7"/>
  <c r="O219" i="7"/>
  <c r="O151" i="7"/>
  <c r="P155" i="7"/>
  <c r="O183" i="7"/>
  <c r="P187" i="7"/>
  <c r="P195" i="7"/>
  <c r="P203" i="7"/>
  <c r="P211" i="7"/>
  <c r="P219" i="7"/>
  <c r="P151" i="7"/>
  <c r="P167" i="7"/>
  <c r="P171" i="7"/>
  <c r="P207" i="7"/>
  <c r="P163" i="7"/>
  <c r="P147" i="7"/>
  <c r="P179" i="7"/>
  <c r="P183" i="7"/>
  <c r="P143" i="7"/>
  <c r="P159" i="7"/>
  <c r="P175" i="7"/>
  <c r="Z139" i="7" l="1"/>
  <c r="Y139" i="7"/>
  <c r="X139" i="7"/>
  <c r="W139" i="7"/>
  <c r="V139" i="7"/>
  <c r="U139" i="7"/>
  <c r="T139" i="7"/>
  <c r="S139" i="7"/>
  <c r="R139" i="7"/>
  <c r="Q139" i="7"/>
  <c r="N139" i="7"/>
  <c r="M139" i="7"/>
  <c r="L139" i="7"/>
  <c r="K139" i="7"/>
  <c r="J139" i="7"/>
  <c r="I139" i="7"/>
  <c r="H139" i="7"/>
  <c r="G139" i="7"/>
  <c r="P138" i="7"/>
  <c r="O138" i="7"/>
  <c r="P137" i="7"/>
  <c r="O137" i="7"/>
  <c r="P136" i="7"/>
  <c r="O136" i="7"/>
  <c r="Z135" i="7"/>
  <c r="Y135" i="7"/>
  <c r="X135" i="7"/>
  <c r="W135" i="7"/>
  <c r="V135" i="7"/>
  <c r="U135" i="7"/>
  <c r="T135" i="7"/>
  <c r="S135" i="7"/>
  <c r="R135" i="7"/>
  <c r="Q135" i="7"/>
  <c r="N135" i="7"/>
  <c r="M135" i="7"/>
  <c r="L135" i="7"/>
  <c r="K135" i="7"/>
  <c r="J135" i="7"/>
  <c r="I135" i="7"/>
  <c r="H135" i="7"/>
  <c r="G135" i="7"/>
  <c r="P134" i="7"/>
  <c r="O134" i="7"/>
  <c r="P133" i="7"/>
  <c r="O133" i="7"/>
  <c r="P132" i="7"/>
  <c r="P135" i="7" s="1"/>
  <c r="O132" i="7"/>
  <c r="Z131" i="7"/>
  <c r="Y131" i="7"/>
  <c r="X131" i="7"/>
  <c r="W131" i="7"/>
  <c r="V131" i="7"/>
  <c r="U131" i="7"/>
  <c r="T131" i="7"/>
  <c r="S131" i="7"/>
  <c r="R131" i="7"/>
  <c r="Q131" i="7"/>
  <c r="N131" i="7"/>
  <c r="M131" i="7"/>
  <c r="L131" i="7"/>
  <c r="K131" i="7"/>
  <c r="J131" i="7"/>
  <c r="I131" i="7"/>
  <c r="H131" i="7"/>
  <c r="G131" i="7"/>
  <c r="P130" i="7"/>
  <c r="O130" i="7"/>
  <c r="P129" i="7"/>
  <c r="O129" i="7"/>
  <c r="P128" i="7"/>
  <c r="O128" i="7"/>
  <c r="Z127" i="7"/>
  <c r="Y127" i="7"/>
  <c r="X127" i="7"/>
  <c r="W127" i="7"/>
  <c r="V127" i="7"/>
  <c r="U127" i="7"/>
  <c r="T127" i="7"/>
  <c r="S127" i="7"/>
  <c r="R127" i="7"/>
  <c r="Q127" i="7"/>
  <c r="N127" i="7"/>
  <c r="M127" i="7"/>
  <c r="L127" i="7"/>
  <c r="K127" i="7"/>
  <c r="J127" i="7"/>
  <c r="I127" i="7"/>
  <c r="H127" i="7"/>
  <c r="G127" i="7"/>
  <c r="P126" i="7"/>
  <c r="O126" i="7"/>
  <c r="P125" i="7"/>
  <c r="O125" i="7"/>
  <c r="P124" i="7"/>
  <c r="P127" i="7" s="1"/>
  <c r="O124" i="7"/>
  <c r="Z123" i="7"/>
  <c r="Y123" i="7"/>
  <c r="X123" i="7"/>
  <c r="W123" i="7"/>
  <c r="V123" i="7"/>
  <c r="U123" i="7"/>
  <c r="T123" i="7"/>
  <c r="S123" i="7"/>
  <c r="R123" i="7"/>
  <c r="Q123" i="7"/>
  <c r="N123" i="7"/>
  <c r="M123" i="7"/>
  <c r="L123" i="7"/>
  <c r="K123" i="7"/>
  <c r="J123" i="7"/>
  <c r="I123" i="7"/>
  <c r="H123" i="7"/>
  <c r="G123" i="7"/>
  <c r="P122" i="7"/>
  <c r="O122" i="7"/>
  <c r="P121" i="7"/>
  <c r="O121" i="7"/>
  <c r="P120" i="7"/>
  <c r="O120" i="7"/>
  <c r="Z119" i="7"/>
  <c r="Y119" i="7"/>
  <c r="X119" i="7"/>
  <c r="W119" i="7"/>
  <c r="V119" i="7"/>
  <c r="U119" i="7"/>
  <c r="T119" i="7"/>
  <c r="S119" i="7"/>
  <c r="R119" i="7"/>
  <c r="Q119" i="7"/>
  <c r="N119" i="7"/>
  <c r="M119" i="7"/>
  <c r="L119" i="7"/>
  <c r="K119" i="7"/>
  <c r="J119" i="7"/>
  <c r="I119" i="7"/>
  <c r="H119" i="7"/>
  <c r="G119" i="7"/>
  <c r="P118" i="7"/>
  <c r="O118" i="7"/>
  <c r="P117" i="7"/>
  <c r="O117" i="7"/>
  <c r="P116" i="7"/>
  <c r="O116" i="7"/>
  <c r="O119" i="7" s="1"/>
  <c r="Z115" i="7"/>
  <c r="Y115" i="7"/>
  <c r="X115" i="7"/>
  <c r="W115" i="7"/>
  <c r="V115" i="7"/>
  <c r="U115" i="7"/>
  <c r="T115" i="7"/>
  <c r="S115" i="7"/>
  <c r="R115" i="7"/>
  <c r="Q115" i="7"/>
  <c r="N115" i="7"/>
  <c r="M115" i="7"/>
  <c r="L115" i="7"/>
  <c r="K115" i="7"/>
  <c r="J115" i="7"/>
  <c r="I115" i="7"/>
  <c r="H115" i="7"/>
  <c r="G115" i="7"/>
  <c r="P114" i="7"/>
  <c r="O114" i="7"/>
  <c r="P113" i="7"/>
  <c r="O113" i="7"/>
  <c r="P112" i="7"/>
  <c r="O112" i="7"/>
  <c r="Z111" i="7"/>
  <c r="Y111" i="7"/>
  <c r="X111" i="7"/>
  <c r="W111" i="7"/>
  <c r="V111" i="7"/>
  <c r="U111" i="7"/>
  <c r="T111" i="7"/>
  <c r="S111" i="7"/>
  <c r="R111" i="7"/>
  <c r="Q111" i="7"/>
  <c r="N111" i="7"/>
  <c r="M111" i="7"/>
  <c r="L111" i="7"/>
  <c r="K111" i="7"/>
  <c r="J111" i="7"/>
  <c r="I111" i="7"/>
  <c r="H111" i="7"/>
  <c r="G111" i="7"/>
  <c r="P110" i="7"/>
  <c r="O110" i="7"/>
  <c r="P109" i="7"/>
  <c r="O109" i="7"/>
  <c r="P108" i="7"/>
  <c r="P111" i="7" s="1"/>
  <c r="O108" i="7"/>
  <c r="O111" i="7" s="1"/>
  <c r="O135" i="7" l="1"/>
  <c r="P119" i="7"/>
  <c r="O115" i="7"/>
  <c r="O123" i="7"/>
  <c r="O131" i="7"/>
  <c r="O139" i="7"/>
  <c r="P115" i="7"/>
  <c r="P123" i="7"/>
  <c r="P131" i="7"/>
  <c r="P139" i="7"/>
  <c r="O127" i="7"/>
  <c r="Z107" i="7" l="1"/>
  <c r="Y107" i="7"/>
  <c r="X107" i="7"/>
  <c r="W107" i="7"/>
  <c r="V107" i="7"/>
  <c r="U107" i="7"/>
  <c r="T107" i="7"/>
  <c r="S107" i="7"/>
  <c r="R107" i="7"/>
  <c r="Q107" i="7"/>
  <c r="N107" i="7"/>
  <c r="M107" i="7"/>
  <c r="L107" i="7"/>
  <c r="K107" i="7"/>
  <c r="J107" i="7"/>
  <c r="I107" i="7"/>
  <c r="H107" i="7"/>
  <c r="G107" i="7"/>
  <c r="P106" i="7"/>
  <c r="O106" i="7"/>
  <c r="P105" i="7"/>
  <c r="O105" i="7"/>
  <c r="P104" i="7"/>
  <c r="O104" i="7"/>
  <c r="Z103" i="7"/>
  <c r="Y103" i="7"/>
  <c r="X103" i="7"/>
  <c r="W103" i="7"/>
  <c r="V103" i="7"/>
  <c r="U103" i="7"/>
  <c r="T103" i="7"/>
  <c r="S103" i="7"/>
  <c r="R103" i="7"/>
  <c r="Q103" i="7"/>
  <c r="N103" i="7"/>
  <c r="M103" i="7"/>
  <c r="L103" i="7"/>
  <c r="K103" i="7"/>
  <c r="J103" i="7"/>
  <c r="I103" i="7"/>
  <c r="H103" i="7"/>
  <c r="G103" i="7"/>
  <c r="P102" i="7"/>
  <c r="O102" i="7"/>
  <c r="P101" i="7"/>
  <c r="O101" i="7"/>
  <c r="P100" i="7"/>
  <c r="P103" i="7" s="1"/>
  <c r="O100" i="7"/>
  <c r="O103" i="7" s="1"/>
  <c r="Z99" i="7"/>
  <c r="Y99" i="7"/>
  <c r="X99" i="7"/>
  <c r="W99" i="7"/>
  <c r="V99" i="7"/>
  <c r="U99" i="7"/>
  <c r="T99" i="7"/>
  <c r="S99" i="7"/>
  <c r="R99" i="7"/>
  <c r="Q99" i="7"/>
  <c r="N99" i="7"/>
  <c r="M99" i="7"/>
  <c r="L99" i="7"/>
  <c r="K99" i="7"/>
  <c r="J99" i="7"/>
  <c r="I99" i="7"/>
  <c r="H99" i="7"/>
  <c r="G99" i="7"/>
  <c r="P98" i="7"/>
  <c r="O98" i="7"/>
  <c r="P97" i="7"/>
  <c r="O97" i="7"/>
  <c r="P96" i="7"/>
  <c r="O96" i="7"/>
  <c r="Z95" i="7"/>
  <c r="Y95" i="7"/>
  <c r="X95" i="7"/>
  <c r="W95" i="7"/>
  <c r="V95" i="7"/>
  <c r="U95" i="7"/>
  <c r="T95" i="7"/>
  <c r="S95" i="7"/>
  <c r="R95" i="7"/>
  <c r="Q95" i="7"/>
  <c r="N95" i="7"/>
  <c r="M95" i="7"/>
  <c r="L95" i="7"/>
  <c r="K95" i="7"/>
  <c r="J95" i="7"/>
  <c r="I95" i="7"/>
  <c r="H95" i="7"/>
  <c r="G95" i="7"/>
  <c r="P94" i="7"/>
  <c r="O94" i="7"/>
  <c r="P93" i="7"/>
  <c r="O93" i="7"/>
  <c r="P92" i="7"/>
  <c r="O92" i="7"/>
  <c r="Z91" i="7"/>
  <c r="Y91" i="7"/>
  <c r="X91" i="7"/>
  <c r="W91" i="7"/>
  <c r="V91" i="7"/>
  <c r="U91" i="7"/>
  <c r="T91" i="7"/>
  <c r="S91" i="7"/>
  <c r="R91" i="7"/>
  <c r="Q91" i="7"/>
  <c r="N91" i="7"/>
  <c r="M91" i="7"/>
  <c r="L91" i="7"/>
  <c r="K91" i="7"/>
  <c r="J91" i="7"/>
  <c r="I91" i="7"/>
  <c r="H91" i="7"/>
  <c r="G91" i="7"/>
  <c r="P90" i="7"/>
  <c r="O90" i="7"/>
  <c r="P89" i="7"/>
  <c r="O89" i="7"/>
  <c r="P88" i="7"/>
  <c r="O88" i="7"/>
  <c r="O91" i="7" s="1"/>
  <c r="Z87" i="7"/>
  <c r="Y87" i="7"/>
  <c r="X87" i="7"/>
  <c r="W87" i="7"/>
  <c r="V87" i="7"/>
  <c r="U87" i="7"/>
  <c r="T87" i="7"/>
  <c r="S87" i="7"/>
  <c r="R87" i="7"/>
  <c r="Q87" i="7"/>
  <c r="N87" i="7"/>
  <c r="M87" i="7"/>
  <c r="L87" i="7"/>
  <c r="K87" i="7"/>
  <c r="J87" i="7"/>
  <c r="I87" i="7"/>
  <c r="H87" i="7"/>
  <c r="G87" i="7"/>
  <c r="P86" i="7"/>
  <c r="O86" i="7"/>
  <c r="P85" i="7"/>
  <c r="O85" i="7"/>
  <c r="P84" i="7"/>
  <c r="O84" i="7"/>
  <c r="Z83" i="7"/>
  <c r="Y83" i="7"/>
  <c r="X83" i="7"/>
  <c r="W83" i="7"/>
  <c r="V83" i="7"/>
  <c r="U83" i="7"/>
  <c r="T83" i="7"/>
  <c r="S83" i="7"/>
  <c r="R83" i="7"/>
  <c r="Q83" i="7"/>
  <c r="N83" i="7"/>
  <c r="M83" i="7"/>
  <c r="L83" i="7"/>
  <c r="K83" i="7"/>
  <c r="J83" i="7"/>
  <c r="I83" i="7"/>
  <c r="H83" i="7"/>
  <c r="G83" i="7"/>
  <c r="P82" i="7"/>
  <c r="O82" i="7"/>
  <c r="P81" i="7"/>
  <c r="O81" i="7"/>
  <c r="P80" i="7"/>
  <c r="O80" i="7"/>
  <c r="Z79" i="7"/>
  <c r="Y79" i="7"/>
  <c r="X79" i="7"/>
  <c r="W79" i="7"/>
  <c r="V79" i="7"/>
  <c r="U79" i="7"/>
  <c r="T79" i="7"/>
  <c r="S79" i="7"/>
  <c r="R79" i="7"/>
  <c r="Q79" i="7"/>
  <c r="N79" i="7"/>
  <c r="M79" i="7"/>
  <c r="L79" i="7"/>
  <c r="K79" i="7"/>
  <c r="J79" i="7"/>
  <c r="I79" i="7"/>
  <c r="H79" i="7"/>
  <c r="G79" i="7"/>
  <c r="P78" i="7"/>
  <c r="O78" i="7"/>
  <c r="P77" i="7"/>
  <c r="O77" i="7"/>
  <c r="P76" i="7"/>
  <c r="O76" i="7"/>
  <c r="O79" i="7" s="1"/>
  <c r="Z75" i="7"/>
  <c r="Y75" i="7"/>
  <c r="X75" i="7"/>
  <c r="W75" i="7"/>
  <c r="V75" i="7"/>
  <c r="U75" i="7"/>
  <c r="T75" i="7"/>
  <c r="S75" i="7"/>
  <c r="R75" i="7"/>
  <c r="Q75" i="7"/>
  <c r="N75" i="7"/>
  <c r="M75" i="7"/>
  <c r="L75" i="7"/>
  <c r="K75" i="7"/>
  <c r="J75" i="7"/>
  <c r="I75" i="7"/>
  <c r="H75" i="7"/>
  <c r="G75" i="7"/>
  <c r="P74" i="7"/>
  <c r="O74" i="7"/>
  <c r="P73" i="7"/>
  <c r="O73" i="7"/>
  <c r="P72" i="7"/>
  <c r="O72" i="7"/>
  <c r="O75" i="7" s="1"/>
  <c r="Z71" i="7"/>
  <c r="Y71" i="7"/>
  <c r="X71" i="7"/>
  <c r="W71" i="7"/>
  <c r="V71" i="7"/>
  <c r="U71" i="7"/>
  <c r="T71" i="7"/>
  <c r="S71" i="7"/>
  <c r="R71" i="7"/>
  <c r="Q71" i="7"/>
  <c r="N71" i="7"/>
  <c r="M71" i="7"/>
  <c r="L71" i="7"/>
  <c r="K71" i="7"/>
  <c r="J71" i="7"/>
  <c r="I71" i="7"/>
  <c r="H71" i="7"/>
  <c r="G71" i="7"/>
  <c r="P70" i="7"/>
  <c r="O70" i="7"/>
  <c r="P69" i="7"/>
  <c r="O69" i="7"/>
  <c r="P68" i="7"/>
  <c r="O68" i="7"/>
  <c r="O71" i="7" s="1"/>
  <c r="Z67" i="7"/>
  <c r="Y67" i="7"/>
  <c r="X67" i="7"/>
  <c r="W67" i="7"/>
  <c r="V67" i="7"/>
  <c r="U67" i="7"/>
  <c r="T67" i="7"/>
  <c r="S67" i="7"/>
  <c r="R67" i="7"/>
  <c r="Q67" i="7"/>
  <c r="N67" i="7"/>
  <c r="M67" i="7"/>
  <c r="L67" i="7"/>
  <c r="K67" i="7"/>
  <c r="J67" i="7"/>
  <c r="I67" i="7"/>
  <c r="H67" i="7"/>
  <c r="G67" i="7"/>
  <c r="P66" i="7"/>
  <c r="O66" i="7"/>
  <c r="P65" i="7"/>
  <c r="O65" i="7"/>
  <c r="P64" i="7"/>
  <c r="O64" i="7"/>
  <c r="O67" i="7" s="1"/>
  <c r="Z63" i="7"/>
  <c r="Y63" i="7"/>
  <c r="X63" i="7"/>
  <c r="W63" i="7"/>
  <c r="V63" i="7"/>
  <c r="U63" i="7"/>
  <c r="T63" i="7"/>
  <c r="S63" i="7"/>
  <c r="R63" i="7"/>
  <c r="Q63" i="7"/>
  <c r="N63" i="7"/>
  <c r="M63" i="7"/>
  <c r="L63" i="7"/>
  <c r="K63" i="7"/>
  <c r="J63" i="7"/>
  <c r="I63" i="7"/>
  <c r="H63" i="7"/>
  <c r="G63" i="7"/>
  <c r="P62" i="7"/>
  <c r="O62" i="7"/>
  <c r="P61" i="7"/>
  <c r="O61" i="7"/>
  <c r="P60" i="7"/>
  <c r="O60" i="7"/>
  <c r="O63" i="7" s="1"/>
  <c r="Z59" i="7"/>
  <c r="Y59" i="7"/>
  <c r="X59" i="7"/>
  <c r="W59" i="7"/>
  <c r="V59" i="7"/>
  <c r="U59" i="7"/>
  <c r="T59" i="7"/>
  <c r="S59" i="7"/>
  <c r="R59" i="7"/>
  <c r="Q59" i="7"/>
  <c r="N59" i="7"/>
  <c r="M59" i="7"/>
  <c r="L59" i="7"/>
  <c r="K59" i="7"/>
  <c r="J59" i="7"/>
  <c r="I59" i="7"/>
  <c r="H59" i="7"/>
  <c r="G59" i="7"/>
  <c r="P58" i="7"/>
  <c r="O58" i="7"/>
  <c r="P57" i="7"/>
  <c r="O57" i="7"/>
  <c r="P56" i="7"/>
  <c r="O56" i="7"/>
  <c r="O59" i="7" s="1"/>
  <c r="Z55" i="7"/>
  <c r="Y55" i="7"/>
  <c r="X55" i="7"/>
  <c r="W55" i="7"/>
  <c r="V55" i="7"/>
  <c r="U55" i="7"/>
  <c r="T55" i="7"/>
  <c r="S55" i="7"/>
  <c r="R55" i="7"/>
  <c r="Q55" i="7"/>
  <c r="N55" i="7"/>
  <c r="M55" i="7"/>
  <c r="L55" i="7"/>
  <c r="K55" i="7"/>
  <c r="J55" i="7"/>
  <c r="I55" i="7"/>
  <c r="H55" i="7"/>
  <c r="G55" i="7"/>
  <c r="P54" i="7"/>
  <c r="O54" i="7"/>
  <c r="P53" i="7"/>
  <c r="O53" i="7"/>
  <c r="P52" i="7"/>
  <c r="O52" i="7"/>
  <c r="O55" i="7" s="1"/>
  <c r="Z51" i="7"/>
  <c r="Y51" i="7"/>
  <c r="X51" i="7"/>
  <c r="W51" i="7"/>
  <c r="V51" i="7"/>
  <c r="U51" i="7"/>
  <c r="T51" i="7"/>
  <c r="S51" i="7"/>
  <c r="R51" i="7"/>
  <c r="Q51" i="7"/>
  <c r="N51" i="7"/>
  <c r="M51" i="7"/>
  <c r="L51" i="7"/>
  <c r="K51" i="7"/>
  <c r="J51" i="7"/>
  <c r="I51" i="7"/>
  <c r="H51" i="7"/>
  <c r="G51" i="7"/>
  <c r="P50" i="7"/>
  <c r="O50" i="7"/>
  <c r="P49" i="7"/>
  <c r="O49" i="7"/>
  <c r="P48" i="7"/>
  <c r="O48" i="7"/>
  <c r="Z47" i="7"/>
  <c r="Y47" i="7"/>
  <c r="X47" i="7"/>
  <c r="W47" i="7"/>
  <c r="V47" i="7"/>
  <c r="U47" i="7"/>
  <c r="T47" i="7"/>
  <c r="S47" i="7"/>
  <c r="R47" i="7"/>
  <c r="Q47" i="7"/>
  <c r="N47" i="7"/>
  <c r="M47" i="7"/>
  <c r="L47" i="7"/>
  <c r="K47" i="7"/>
  <c r="J47" i="7"/>
  <c r="I47" i="7"/>
  <c r="H47" i="7"/>
  <c r="G47" i="7"/>
  <c r="P46" i="7"/>
  <c r="O46" i="7"/>
  <c r="P45" i="7"/>
  <c r="O45" i="7"/>
  <c r="P44" i="7"/>
  <c r="O44" i="7"/>
  <c r="Z43" i="7"/>
  <c r="Y43" i="7"/>
  <c r="X43" i="7"/>
  <c r="W43" i="7"/>
  <c r="V43" i="7"/>
  <c r="U43" i="7"/>
  <c r="T43" i="7"/>
  <c r="S43" i="7"/>
  <c r="R43" i="7"/>
  <c r="Q43" i="7"/>
  <c r="N43" i="7"/>
  <c r="M43" i="7"/>
  <c r="L43" i="7"/>
  <c r="K43" i="7"/>
  <c r="J43" i="7"/>
  <c r="I43" i="7"/>
  <c r="H43" i="7"/>
  <c r="G43" i="7"/>
  <c r="P42" i="7"/>
  <c r="O42" i="7"/>
  <c r="P41" i="7"/>
  <c r="O41" i="7"/>
  <c r="P40" i="7"/>
  <c r="O40" i="7"/>
  <c r="O43" i="7" s="1"/>
  <c r="Z39" i="7"/>
  <c r="Y39" i="7"/>
  <c r="X39" i="7"/>
  <c r="W39" i="7"/>
  <c r="V39" i="7"/>
  <c r="U39" i="7"/>
  <c r="T39" i="7"/>
  <c r="S39" i="7"/>
  <c r="R39" i="7"/>
  <c r="Q39" i="7"/>
  <c r="N39" i="7"/>
  <c r="M39" i="7"/>
  <c r="L39" i="7"/>
  <c r="K39" i="7"/>
  <c r="J39" i="7"/>
  <c r="I39" i="7"/>
  <c r="H39" i="7"/>
  <c r="G39" i="7"/>
  <c r="P38" i="7"/>
  <c r="O38" i="7"/>
  <c r="P37" i="7"/>
  <c r="O37" i="7"/>
  <c r="P36" i="7"/>
  <c r="P39" i="7" s="1"/>
  <c r="O36" i="7"/>
  <c r="Z35" i="7"/>
  <c r="Y35" i="7"/>
  <c r="X35" i="7"/>
  <c r="W35" i="7"/>
  <c r="V35" i="7"/>
  <c r="U35" i="7"/>
  <c r="T35" i="7"/>
  <c r="S35" i="7"/>
  <c r="R35" i="7"/>
  <c r="Q35" i="7"/>
  <c r="N35" i="7"/>
  <c r="M35" i="7"/>
  <c r="L35" i="7"/>
  <c r="K35" i="7"/>
  <c r="J35" i="7"/>
  <c r="I35" i="7"/>
  <c r="H35" i="7"/>
  <c r="G35" i="7"/>
  <c r="P34" i="7"/>
  <c r="O34" i="7"/>
  <c r="P33" i="7"/>
  <c r="O33" i="7"/>
  <c r="P32" i="7"/>
  <c r="O32" i="7"/>
  <c r="Z31" i="7"/>
  <c r="Y31" i="7"/>
  <c r="X31" i="7"/>
  <c r="W31" i="7"/>
  <c r="V31" i="7"/>
  <c r="U31" i="7"/>
  <c r="T31" i="7"/>
  <c r="S31" i="7"/>
  <c r="R31" i="7"/>
  <c r="Q31" i="7"/>
  <c r="N31" i="7"/>
  <c r="M31" i="7"/>
  <c r="L31" i="7"/>
  <c r="K31" i="7"/>
  <c r="J31" i="7"/>
  <c r="I31" i="7"/>
  <c r="H31" i="7"/>
  <c r="G31" i="7"/>
  <c r="P30" i="7"/>
  <c r="O30" i="7"/>
  <c r="P29" i="7"/>
  <c r="O29" i="7"/>
  <c r="P28" i="7"/>
  <c r="O28" i="7"/>
  <c r="O31" i="7" s="1"/>
  <c r="Z27" i="7"/>
  <c r="Y27" i="7"/>
  <c r="X27" i="7"/>
  <c r="W27" i="7"/>
  <c r="V27" i="7"/>
  <c r="U27" i="7"/>
  <c r="T27" i="7"/>
  <c r="S27" i="7"/>
  <c r="R27" i="7"/>
  <c r="Q27" i="7"/>
  <c r="N27" i="7"/>
  <c r="M27" i="7"/>
  <c r="L27" i="7"/>
  <c r="K27" i="7"/>
  <c r="J27" i="7"/>
  <c r="I27" i="7"/>
  <c r="H27" i="7"/>
  <c r="G27" i="7"/>
  <c r="P26" i="7"/>
  <c r="O26" i="7"/>
  <c r="P25" i="7"/>
  <c r="O25" i="7"/>
  <c r="P24" i="7"/>
  <c r="O24" i="7"/>
  <c r="Z23" i="7"/>
  <c r="Y23" i="7"/>
  <c r="X23" i="7"/>
  <c r="W23" i="7"/>
  <c r="V23" i="7"/>
  <c r="U23" i="7"/>
  <c r="T23" i="7"/>
  <c r="S23" i="7"/>
  <c r="R23" i="7"/>
  <c r="Q23" i="7"/>
  <c r="N23" i="7"/>
  <c r="M23" i="7"/>
  <c r="L23" i="7"/>
  <c r="K23" i="7"/>
  <c r="J23" i="7"/>
  <c r="I23" i="7"/>
  <c r="H23" i="7"/>
  <c r="G23" i="7"/>
  <c r="P22" i="7"/>
  <c r="O22" i="7"/>
  <c r="P21" i="7"/>
  <c r="O21" i="7"/>
  <c r="P20" i="7"/>
  <c r="O20" i="7"/>
  <c r="Z19" i="7"/>
  <c r="Y19" i="7"/>
  <c r="X19" i="7"/>
  <c r="W19" i="7"/>
  <c r="V19" i="7"/>
  <c r="U19" i="7"/>
  <c r="T19" i="7"/>
  <c r="S19" i="7"/>
  <c r="R19" i="7"/>
  <c r="Q19" i="7"/>
  <c r="N19" i="7"/>
  <c r="M19" i="7"/>
  <c r="L19" i="7"/>
  <c r="K19" i="7"/>
  <c r="J19" i="7"/>
  <c r="I19" i="7"/>
  <c r="H19" i="7"/>
  <c r="G19" i="7"/>
  <c r="P18" i="7"/>
  <c r="O18" i="7"/>
  <c r="P17" i="7"/>
  <c r="O17" i="7"/>
  <c r="P16" i="7"/>
  <c r="O16" i="7"/>
  <c r="O19" i="7" s="1"/>
  <c r="Z15" i="7"/>
  <c r="Y15" i="7"/>
  <c r="X15" i="7"/>
  <c r="W15" i="7"/>
  <c r="V15" i="7"/>
  <c r="U15" i="7"/>
  <c r="T15" i="7"/>
  <c r="S15" i="7"/>
  <c r="R15" i="7"/>
  <c r="Q15" i="7"/>
  <c r="N15" i="7"/>
  <c r="M15" i="7"/>
  <c r="L15" i="7"/>
  <c r="K15" i="7"/>
  <c r="J15" i="7"/>
  <c r="I15" i="7"/>
  <c r="H15" i="7"/>
  <c r="G15" i="7"/>
  <c r="P14" i="7"/>
  <c r="O14" i="7"/>
  <c r="P13" i="7"/>
  <c r="O13" i="7"/>
  <c r="P12" i="7"/>
  <c r="O12" i="7"/>
  <c r="P95" i="7" l="1"/>
  <c r="O87" i="7"/>
  <c r="O95" i="7"/>
  <c r="P83" i="7"/>
  <c r="O47" i="7"/>
  <c r="O15" i="7"/>
  <c r="O39" i="7"/>
  <c r="O83" i="7"/>
  <c r="O23" i="7"/>
  <c r="P67" i="7"/>
  <c r="O99" i="7"/>
  <c r="O51" i="7"/>
  <c r="P15" i="7"/>
  <c r="O27" i="7"/>
  <c r="P47" i="7"/>
  <c r="P99" i="7"/>
  <c r="P51" i="7"/>
  <c r="O107" i="7"/>
  <c r="P23" i="7"/>
  <c r="P31" i="7"/>
  <c r="P59" i="7"/>
  <c r="P75" i="7"/>
  <c r="P91" i="7"/>
  <c r="P107" i="7"/>
  <c r="P27" i="7"/>
  <c r="O35" i="7"/>
  <c r="P43" i="7"/>
  <c r="P63" i="7"/>
  <c r="P79" i="7"/>
  <c r="P19" i="7"/>
  <c r="P35" i="7"/>
  <c r="P55" i="7"/>
  <c r="P71" i="7"/>
  <c r="P87" i="7"/>
  <c r="O730" i="7" l="1"/>
  <c r="AE730" i="7" s="1"/>
  <c r="O729" i="7"/>
  <c r="AE729" i="7" s="1"/>
  <c r="O728" i="7"/>
  <c r="AE728" i="7" s="1"/>
  <c r="AE731" i="7" l="1"/>
  <c r="O731" i="7"/>
  <c r="G731" i="7"/>
</calcChain>
</file>

<file path=xl/comments1.xml><?xml version="1.0" encoding="utf-8"?>
<comments xmlns="http://schemas.openxmlformats.org/spreadsheetml/2006/main">
  <authors>
    <author>setup</author>
  </authors>
  <commentList>
    <comment ref="N628" authorId="0" shapeId="0">
      <text>
        <r>
          <rPr>
            <sz val="9"/>
            <color indexed="81"/>
            <rFont val="ＭＳ Ｐゴシック"/>
            <family val="3"/>
            <charset val="128"/>
          </rPr>
          <t>色付き指定ごみ袋</t>
        </r>
      </text>
    </comment>
    <comment ref="AB628" authorId="0" shapeId="0">
      <text>
        <r>
          <rPr>
            <sz val="9"/>
            <color indexed="81"/>
            <rFont val="ＭＳ Ｐゴシック"/>
            <family val="3"/>
            <charset val="128"/>
          </rPr>
          <t>ごみ袋配送業務
＋
収入証紙配送業務</t>
        </r>
      </text>
    </comment>
  </commentList>
</comments>
</file>

<file path=xl/sharedStrings.xml><?xml version="1.0" encoding="utf-8"?>
<sst xmlns="http://schemas.openxmlformats.org/spreadsheetml/2006/main" count="1029" uniqueCount="272">
  <si>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</si>
  <si>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</si>
  <si>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</si>
  <si>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</si>
  <si>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</si>
  <si>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</si>
  <si>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</si>
  <si>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</si>
  <si>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</si>
  <si>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</si>
  <si>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</si>
  <si>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</si>
  <si>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</si>
  <si>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</si>
  <si>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</si>
  <si>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</si>
  <si>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</si>
  <si>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</si>
  <si>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</si>
  <si>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</si>
  <si>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</si>
  <si>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</si>
  <si>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</si>
  <si>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</si>
  <si>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</si>
  <si>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都道府県名、市町村名
及び
地方独立行政法人</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</si>
  <si>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</si>
  <si>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</si>
  <si>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</si>
  <si>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</si>
  <si>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</si>
  <si>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</si>
  <si>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</si>
  <si>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</si>
  <si>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</si>
  <si>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</si>
  <si>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</si>
  <si>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</si>
  <si>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</si>
  <si>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</si>
  <si>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</si>
  <si>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</si>
  <si>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</si>
  <si>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</si>
  <si>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</si>
  <si>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</si>
  <si>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</si>
  <si>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</si>
  <si>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</si>
  <si>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</si>
  <si>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</si>
  <si>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</si>
  <si>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</si>
  <si>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</si>
  <si>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</si>
  <si>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</si>
  <si>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</si>
  <si>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</si>
  <si>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</si>
  <si>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</si>
  <si>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</si>
  <si>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</si>
  <si>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</si>
  <si>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</si>
  <si>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</si>
  <si>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</si>
  <si>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</si>
  <si>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</si>
  <si>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</si>
  <si>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</si>
  <si>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</si>
  <si>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</si>
  <si>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</si>
  <si>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</si>
  <si>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</si>
  <si>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</si>
  <si>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</si>
  <si>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</si>
  <si>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</si>
  <si>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</si>
  <si>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夕張市</t>
    <rPh sb="0" eb="2">
      <t>ユウバリ</t>
    </rPh>
    <rPh sb="2" eb="3">
      <t>シ</t>
    </rPh>
    <phoneticPr fontId="1"/>
  </si>
  <si>
    <t>岩見沢市</t>
    <rPh sb="0" eb="4">
      <t>イ</t>
    </rPh>
    <phoneticPr fontId="1"/>
  </si>
  <si>
    <t>美唄市</t>
    <rPh sb="0" eb="3">
      <t>ビバイシ</t>
    </rPh>
    <phoneticPr fontId="1"/>
  </si>
  <si>
    <t>芦別市</t>
    <rPh sb="0" eb="3">
      <t>アシベツシ</t>
    </rPh>
    <phoneticPr fontId="1"/>
  </si>
  <si>
    <t>赤平市</t>
    <rPh sb="0" eb="3">
      <t>アカビラシ</t>
    </rPh>
    <phoneticPr fontId="1"/>
  </si>
  <si>
    <t>三笠市</t>
    <rPh sb="0" eb="3">
      <t>ミカサシ</t>
    </rPh>
    <phoneticPr fontId="1"/>
  </si>
  <si>
    <t>滝川市</t>
    <rPh sb="0" eb="3">
      <t>タキカワシ</t>
    </rPh>
    <phoneticPr fontId="1"/>
  </si>
  <si>
    <t>砂川市</t>
    <rPh sb="0" eb="2">
      <t>スナガワ</t>
    </rPh>
    <rPh sb="2" eb="3">
      <t>シ</t>
    </rPh>
    <phoneticPr fontId="1"/>
  </si>
  <si>
    <t>歌志内市</t>
    <rPh sb="0" eb="4">
      <t>ウタシナイシ</t>
    </rPh>
    <phoneticPr fontId="1"/>
  </si>
  <si>
    <t>深川市</t>
    <rPh sb="0" eb="2">
      <t>フカガワ</t>
    </rPh>
    <rPh sb="2" eb="3">
      <t>シ</t>
    </rPh>
    <phoneticPr fontId="1"/>
  </si>
  <si>
    <t>南幌町</t>
    <rPh sb="0" eb="3">
      <t>ナンポロチョウ</t>
    </rPh>
    <phoneticPr fontId="1"/>
  </si>
  <si>
    <t>奈井江町</t>
    <rPh sb="0" eb="4">
      <t>ナイエチョウ</t>
    </rPh>
    <phoneticPr fontId="1"/>
  </si>
  <si>
    <t>上砂川町</t>
    <rPh sb="0" eb="3">
      <t>カミスナガワ</t>
    </rPh>
    <rPh sb="3" eb="4">
      <t>チョウ</t>
    </rPh>
    <phoneticPr fontId="1"/>
  </si>
  <si>
    <t>由仁町</t>
    <rPh sb="0" eb="2">
      <t>ユニ</t>
    </rPh>
    <rPh sb="2" eb="3">
      <t>チョウ</t>
    </rPh>
    <phoneticPr fontId="1"/>
  </si>
  <si>
    <t>長沼町</t>
    <rPh sb="0" eb="2">
      <t>ナガヌマ</t>
    </rPh>
    <rPh sb="2" eb="3">
      <t>チョウ</t>
    </rPh>
    <phoneticPr fontId="1"/>
  </si>
  <si>
    <t>栗山町</t>
    <rPh sb="0" eb="3">
      <t>クリヤマチョウ</t>
    </rPh>
    <phoneticPr fontId="1"/>
  </si>
  <si>
    <t>月形町</t>
    <rPh sb="0" eb="2">
      <t>ツキガタ</t>
    </rPh>
    <rPh sb="2" eb="3">
      <t>チョウ</t>
    </rPh>
    <phoneticPr fontId="1"/>
  </si>
  <si>
    <t>浦臼町</t>
    <rPh sb="0" eb="2">
      <t>ウラウス</t>
    </rPh>
    <rPh sb="2" eb="3">
      <t>チョウ</t>
    </rPh>
    <phoneticPr fontId="1"/>
  </si>
  <si>
    <t>新十津川町</t>
    <rPh sb="0" eb="5">
      <t>シン</t>
    </rPh>
    <phoneticPr fontId="1"/>
  </si>
  <si>
    <t>妹背牛町</t>
    <rPh sb="0" eb="3">
      <t>モセウシ</t>
    </rPh>
    <rPh sb="3" eb="4">
      <t>チョウ</t>
    </rPh>
    <phoneticPr fontId="1"/>
  </si>
  <si>
    <t>秩父別町</t>
    <rPh sb="0" eb="4">
      <t>チップベツチョウ</t>
    </rPh>
    <phoneticPr fontId="1"/>
  </si>
  <si>
    <t>雨竜町</t>
    <rPh sb="0" eb="3">
      <t>ウリュウチョウ</t>
    </rPh>
    <phoneticPr fontId="1"/>
  </si>
  <si>
    <t>北竜町</t>
    <rPh sb="0" eb="2">
      <t>ホクリュウ</t>
    </rPh>
    <rPh sb="2" eb="3">
      <t>マチ</t>
    </rPh>
    <phoneticPr fontId="1"/>
  </si>
  <si>
    <t>沼田町</t>
    <rPh sb="0" eb="3">
      <t>ヌマタチョウ</t>
    </rPh>
    <phoneticPr fontId="1"/>
  </si>
  <si>
    <t>札幌市</t>
    <rPh sb="0" eb="3">
      <t>サッポロシ</t>
    </rPh>
    <phoneticPr fontId="1"/>
  </si>
  <si>
    <t>江別市</t>
    <rPh sb="0" eb="3">
      <t>エベツシ</t>
    </rPh>
    <phoneticPr fontId="1"/>
  </si>
  <si>
    <t>千歳市</t>
    <rPh sb="0" eb="2">
      <t>チトセ</t>
    </rPh>
    <rPh sb="2" eb="3">
      <t>シ</t>
    </rPh>
    <phoneticPr fontId="1"/>
  </si>
  <si>
    <t>恵庭市</t>
    <rPh sb="0" eb="2">
      <t>エニワ</t>
    </rPh>
    <rPh sb="2" eb="3">
      <t>シ</t>
    </rPh>
    <phoneticPr fontId="1"/>
  </si>
  <si>
    <t>北広島市</t>
    <rPh sb="0" eb="3">
      <t>キタヒロシマ</t>
    </rPh>
    <rPh sb="3" eb="4">
      <t>シ</t>
    </rPh>
    <phoneticPr fontId="1"/>
  </si>
  <si>
    <t>石狩市</t>
    <rPh sb="0" eb="2">
      <t>イシカリ</t>
    </rPh>
    <rPh sb="2" eb="3">
      <t>シ</t>
    </rPh>
    <phoneticPr fontId="1"/>
  </si>
  <si>
    <t>当別町</t>
    <rPh sb="0" eb="2">
      <t>トウベツ</t>
    </rPh>
    <rPh sb="2" eb="3">
      <t>マチ</t>
    </rPh>
    <phoneticPr fontId="1"/>
  </si>
  <si>
    <t>新篠津村</t>
    <rPh sb="0" eb="3">
      <t>シンシノツ</t>
    </rPh>
    <rPh sb="3" eb="4">
      <t>ムラ</t>
    </rPh>
    <phoneticPr fontId="1"/>
  </si>
  <si>
    <t>小樽市</t>
    <rPh sb="0" eb="2">
      <t>オタル</t>
    </rPh>
    <rPh sb="2" eb="3">
      <t>シ</t>
    </rPh>
    <phoneticPr fontId="1"/>
  </si>
  <si>
    <t>島牧村</t>
    <rPh sb="0" eb="2">
      <t>シママキ</t>
    </rPh>
    <rPh sb="2" eb="3">
      <t>ムラ</t>
    </rPh>
    <phoneticPr fontId="1"/>
  </si>
  <si>
    <t>寿都町</t>
    <rPh sb="0" eb="3">
      <t>スッツチョウ</t>
    </rPh>
    <phoneticPr fontId="1"/>
  </si>
  <si>
    <t>黒松内町</t>
    <rPh sb="0" eb="4">
      <t>クロマツナイチョウ</t>
    </rPh>
    <phoneticPr fontId="1"/>
  </si>
  <si>
    <t>蘭越町</t>
    <rPh sb="0" eb="3">
      <t>ランコシチョウ</t>
    </rPh>
    <phoneticPr fontId="1"/>
  </si>
  <si>
    <t>ニセコ町</t>
    <rPh sb="3" eb="4">
      <t>チョウ</t>
    </rPh>
    <phoneticPr fontId="1"/>
  </si>
  <si>
    <t>真狩村</t>
    <rPh sb="0" eb="2">
      <t>マッカリ</t>
    </rPh>
    <rPh sb="2" eb="3">
      <t>ムラ</t>
    </rPh>
    <phoneticPr fontId="1"/>
  </si>
  <si>
    <t>留寿都村</t>
    <rPh sb="0" eb="4">
      <t>ルスツムラ</t>
    </rPh>
    <phoneticPr fontId="1"/>
  </si>
  <si>
    <t>喜茂別町</t>
    <rPh sb="0" eb="4">
      <t>キモベツチョウ</t>
    </rPh>
    <phoneticPr fontId="1"/>
  </si>
  <si>
    <t>京極町</t>
    <rPh sb="0" eb="3">
      <t>キョウゴクチョウ</t>
    </rPh>
    <phoneticPr fontId="1"/>
  </si>
  <si>
    <t>倶知安町</t>
    <rPh sb="0" eb="4">
      <t>クッチャンチョウ</t>
    </rPh>
    <phoneticPr fontId="1"/>
  </si>
  <si>
    <t>共和町</t>
    <rPh sb="0" eb="3">
      <t>キョウワチョウ</t>
    </rPh>
    <phoneticPr fontId="1"/>
  </si>
  <si>
    <t>岩内町</t>
    <rPh sb="0" eb="3">
      <t>イワナイチョウ</t>
    </rPh>
    <phoneticPr fontId="1"/>
  </si>
  <si>
    <t>泊村</t>
    <rPh sb="0" eb="2">
      <t>トマリムラ</t>
    </rPh>
    <phoneticPr fontId="1"/>
  </si>
  <si>
    <t>神恵内村</t>
    <rPh sb="0" eb="3">
      <t>カモエナイ</t>
    </rPh>
    <rPh sb="3" eb="4">
      <t>ムラ</t>
    </rPh>
    <phoneticPr fontId="1"/>
  </si>
  <si>
    <t>積丹町</t>
    <rPh sb="0" eb="2">
      <t>シャコタン</t>
    </rPh>
    <rPh sb="2" eb="3">
      <t>チョウ</t>
    </rPh>
    <phoneticPr fontId="1"/>
  </si>
  <si>
    <t>古平町</t>
    <rPh sb="0" eb="3">
      <t>フルビラチョウ</t>
    </rPh>
    <phoneticPr fontId="1"/>
  </si>
  <si>
    <t>仁木町</t>
    <rPh sb="0" eb="3">
      <t>ニキチョウ</t>
    </rPh>
    <phoneticPr fontId="1"/>
  </si>
  <si>
    <t>余市町</t>
    <rPh sb="0" eb="2">
      <t>ヨイチ</t>
    </rPh>
    <rPh sb="2" eb="3">
      <t>チョウ</t>
    </rPh>
    <phoneticPr fontId="1"/>
  </si>
  <si>
    <t>赤井川村</t>
    <rPh sb="0" eb="3">
      <t>アカイガワ</t>
    </rPh>
    <rPh sb="3" eb="4">
      <t>ムラ</t>
    </rPh>
    <phoneticPr fontId="1"/>
  </si>
  <si>
    <t>日高町</t>
    <rPh sb="0" eb="3">
      <t>ヒダカチョウ</t>
    </rPh>
    <phoneticPr fontId="1"/>
  </si>
  <si>
    <t>平取町</t>
    <rPh sb="0" eb="3">
      <t>ビ</t>
    </rPh>
    <phoneticPr fontId="1"/>
  </si>
  <si>
    <t>新冠町町</t>
    <rPh sb="0" eb="2">
      <t>ニイカップ</t>
    </rPh>
    <rPh sb="2" eb="3">
      <t>チョウ</t>
    </rPh>
    <rPh sb="3" eb="4">
      <t>チョウ</t>
    </rPh>
    <phoneticPr fontId="1"/>
  </si>
  <si>
    <t>浦河町</t>
    <rPh sb="0" eb="3">
      <t>ウラカワチョウ</t>
    </rPh>
    <phoneticPr fontId="1"/>
  </si>
  <si>
    <t>様似町</t>
    <rPh sb="0" eb="3">
      <t>サマニチョウ</t>
    </rPh>
    <phoneticPr fontId="1"/>
  </si>
  <si>
    <t>えりも町</t>
    <rPh sb="3" eb="4">
      <t>チョウ</t>
    </rPh>
    <phoneticPr fontId="1"/>
  </si>
  <si>
    <t>新ひだか町</t>
    <rPh sb="0" eb="1">
      <t>シン</t>
    </rPh>
    <rPh sb="4" eb="5">
      <t>チョウ</t>
    </rPh>
    <phoneticPr fontId="1"/>
  </si>
  <si>
    <t>函館市</t>
    <rPh sb="0" eb="3">
      <t>ハコダテシ</t>
    </rPh>
    <phoneticPr fontId="1"/>
  </si>
  <si>
    <t>北斗市</t>
    <rPh sb="0" eb="3">
      <t>ホクトシ</t>
    </rPh>
    <phoneticPr fontId="1"/>
  </si>
  <si>
    <t>松前町</t>
    <rPh sb="0" eb="3">
      <t>マツマエチョウ</t>
    </rPh>
    <phoneticPr fontId="1"/>
  </si>
  <si>
    <t>福島町</t>
    <rPh sb="0" eb="3">
      <t>フクシマチョウ</t>
    </rPh>
    <phoneticPr fontId="1"/>
  </si>
  <si>
    <t>知内町</t>
    <rPh sb="0" eb="3">
      <t>シリウチチョウ</t>
    </rPh>
    <phoneticPr fontId="1"/>
  </si>
  <si>
    <t>木古内町</t>
    <rPh sb="0" eb="4">
      <t>キコナイチョウ</t>
    </rPh>
    <phoneticPr fontId="1"/>
  </si>
  <si>
    <t>七飯町</t>
    <rPh sb="0" eb="3">
      <t>ナナエチョウ</t>
    </rPh>
    <phoneticPr fontId="1"/>
  </si>
  <si>
    <t>鹿部町</t>
    <rPh sb="0" eb="3">
      <t>シカベチョウ</t>
    </rPh>
    <phoneticPr fontId="1"/>
  </si>
  <si>
    <t>森町</t>
    <rPh sb="0" eb="2">
      <t>モリマチ</t>
    </rPh>
    <phoneticPr fontId="1"/>
  </si>
  <si>
    <t>八雲町</t>
    <rPh sb="0" eb="3">
      <t>ヤクモチョウ</t>
    </rPh>
    <phoneticPr fontId="1"/>
  </si>
  <si>
    <t>長万部町</t>
    <rPh sb="0" eb="4">
      <t>オシャマンベチョウ</t>
    </rPh>
    <phoneticPr fontId="1"/>
  </si>
  <si>
    <t>江差町</t>
    <rPh sb="0" eb="3">
      <t>エサシチョウ</t>
    </rPh>
    <phoneticPr fontId="1"/>
  </si>
  <si>
    <t>上ノ国町</t>
    <rPh sb="0" eb="1">
      <t>カミ</t>
    </rPh>
    <rPh sb="2" eb="4">
      <t>クニチョウ</t>
    </rPh>
    <phoneticPr fontId="1"/>
  </si>
  <si>
    <t>厚沢部町</t>
    <rPh sb="0" eb="4">
      <t>アッサブチョウ</t>
    </rPh>
    <phoneticPr fontId="1"/>
  </si>
  <si>
    <t>乙部町</t>
    <rPh sb="0" eb="3">
      <t>オトベチョウ</t>
    </rPh>
    <phoneticPr fontId="1"/>
  </si>
  <si>
    <t>奥尻町</t>
    <rPh sb="0" eb="3">
      <t>オクシリチョウ</t>
    </rPh>
    <phoneticPr fontId="1"/>
  </si>
  <si>
    <t>今金町</t>
    <rPh sb="0" eb="3">
      <t>イマカネチョウ</t>
    </rPh>
    <phoneticPr fontId="1"/>
  </si>
  <si>
    <t>せたな町</t>
    <rPh sb="3" eb="4">
      <t>チョウ</t>
    </rPh>
    <phoneticPr fontId="1"/>
  </si>
  <si>
    <t>旭川市</t>
    <rPh sb="0" eb="3">
      <t>アサヒカワシ</t>
    </rPh>
    <phoneticPr fontId="1"/>
  </si>
  <si>
    <t>士別市</t>
    <rPh sb="0" eb="3">
      <t>シベツシ</t>
    </rPh>
    <phoneticPr fontId="1"/>
  </si>
  <si>
    <t>名寄市</t>
    <rPh sb="0" eb="3">
      <t>ナヨロシ</t>
    </rPh>
    <phoneticPr fontId="1"/>
  </si>
  <si>
    <t>富良野市</t>
    <rPh sb="0" eb="4">
      <t>フラノシ</t>
    </rPh>
    <phoneticPr fontId="1"/>
  </si>
  <si>
    <t>鷹栖町</t>
    <rPh sb="0" eb="3">
      <t>タカスチョウ</t>
    </rPh>
    <phoneticPr fontId="1"/>
  </si>
  <si>
    <t>東神楽町</t>
    <rPh sb="0" eb="4">
      <t>ヒガシカグラチョウ</t>
    </rPh>
    <phoneticPr fontId="1"/>
  </si>
  <si>
    <t>当麻町</t>
    <rPh sb="0" eb="3">
      <t>トウマチョウ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</si>
  <si>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</si>
  <si>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</si>
  <si>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</si>
  <si>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2">
      <t>ヒガシカワ</t>
    </rPh>
    <rPh sb="2" eb="3">
      <t>チョウ</t>
    </rPh>
    <phoneticPr fontId="1"/>
  </si>
  <si>
    <t>美瑛町</t>
    <rPh sb="0" eb="3">
      <t>ビエイチョウ</t>
    </rPh>
    <phoneticPr fontId="1"/>
  </si>
  <si>
    <t>上富良野町</t>
    <rPh sb="0" eb="5">
      <t>カミフラノチョウ</t>
    </rPh>
    <phoneticPr fontId="1"/>
  </si>
  <si>
    <t>中富良野町</t>
    <rPh sb="0" eb="5">
      <t>ナカフラノチョウ</t>
    </rPh>
    <phoneticPr fontId="1"/>
  </si>
  <si>
    <t>南富良野町</t>
    <rPh sb="0" eb="5">
      <t>ミナミフラノチョウ</t>
    </rPh>
    <phoneticPr fontId="1"/>
  </si>
  <si>
    <t>占冠村</t>
    <rPh sb="0" eb="3">
      <t>シムカップムラ</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</si>
  <si>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</si>
  <si>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</si>
  <si>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</si>
  <si>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</si>
  <si>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</si>
  <si>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</si>
  <si>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4">
      <t>ホロカナイチョウ</t>
    </rPh>
    <phoneticPr fontId="1"/>
  </si>
  <si>
    <t>天塩町</t>
    <rPh sb="0" eb="3">
      <t>テシオチョウ</t>
    </rPh>
    <phoneticPr fontId="1"/>
  </si>
  <si>
    <t>実績無し</t>
    <rPh sb="0" eb="2">
      <t>ジッセキ</t>
    </rPh>
    <rPh sb="2" eb="3">
      <t>ナ</t>
    </rPh>
    <phoneticPr fontId="1"/>
  </si>
  <si>
    <t>増毛町</t>
    <rPh sb="0" eb="3">
      <t>マシケチョウ</t>
    </rPh>
    <phoneticPr fontId="1"/>
  </si>
  <si>
    <t>小平町</t>
    <rPh sb="0" eb="3">
      <t>オビラチョウ</t>
    </rPh>
    <phoneticPr fontId="1"/>
  </si>
  <si>
    <t>苫前町</t>
    <rPh sb="0" eb="3">
      <t>トママエチョウ</t>
    </rPh>
    <phoneticPr fontId="1"/>
  </si>
  <si>
    <t>羽幌町</t>
    <rPh sb="0" eb="3">
      <t>ハボロチョウ</t>
    </rPh>
    <phoneticPr fontId="1"/>
  </si>
  <si>
    <t>初山別村</t>
    <rPh sb="0" eb="4">
      <t>ショサンベツムラ</t>
    </rPh>
    <phoneticPr fontId="1"/>
  </si>
  <si>
    <t>遠別町</t>
    <rPh sb="0" eb="3">
      <t>エンベツチョウ</t>
    </rPh>
    <phoneticPr fontId="1"/>
  </si>
  <si>
    <t>留萠市</t>
    <rPh sb="0" eb="2">
      <t>ルモイ</t>
    </rPh>
    <rPh sb="2" eb="3">
      <t>シ</t>
    </rPh>
    <phoneticPr fontId="1"/>
  </si>
  <si>
    <t>実績なし</t>
    <rPh sb="0" eb="2">
      <t>ジッセキ</t>
    </rPh>
    <phoneticPr fontId="1"/>
  </si>
  <si>
    <t>稚内市</t>
    <rPh sb="0" eb="2">
      <t>ワッカナイ</t>
    </rPh>
    <rPh sb="2" eb="3">
      <t>シ</t>
    </rPh>
    <phoneticPr fontId="1"/>
  </si>
  <si>
    <t>a</t>
  </si>
  <si>
    <t>b</t>
  </si>
  <si>
    <t>猿払村</t>
    <rPh sb="0" eb="3">
      <t>サルフツムラ</t>
    </rPh>
    <phoneticPr fontId="1"/>
  </si>
  <si>
    <t>浜頓別町</t>
    <rPh sb="0" eb="3">
      <t>ハマトンベツ</t>
    </rPh>
    <rPh sb="3" eb="4">
      <t>チョウ</t>
    </rPh>
    <phoneticPr fontId="1"/>
  </si>
  <si>
    <t>中頓別町</t>
    <rPh sb="0" eb="3">
      <t>ナカトンベツ</t>
    </rPh>
    <rPh sb="3" eb="4">
      <t>チョウ</t>
    </rPh>
    <phoneticPr fontId="1"/>
  </si>
  <si>
    <t>枝幸町</t>
    <rPh sb="0" eb="2">
      <t>エサシ</t>
    </rPh>
    <rPh sb="2" eb="3">
      <t>チョウ</t>
    </rPh>
    <phoneticPr fontId="1"/>
  </si>
  <si>
    <t>豊富町</t>
    <rPh sb="0" eb="2">
      <t>トヨトミ</t>
    </rPh>
    <rPh sb="2" eb="3">
      <t>チョウ</t>
    </rPh>
    <phoneticPr fontId="1"/>
  </si>
  <si>
    <t>礼文町</t>
    <rPh sb="0" eb="2">
      <t>レブン</t>
    </rPh>
    <rPh sb="2" eb="3">
      <t>チョウ</t>
    </rPh>
    <phoneticPr fontId="1"/>
  </si>
  <si>
    <t>利尻町</t>
    <rPh sb="0" eb="2">
      <t>リシリ</t>
    </rPh>
    <rPh sb="2" eb="3">
      <t>チョウ</t>
    </rPh>
    <phoneticPr fontId="1"/>
  </si>
  <si>
    <t>利尻富士町</t>
    <rPh sb="0" eb="4">
      <t>リシリフジ</t>
    </rPh>
    <rPh sb="4" eb="5">
      <t>チョウ</t>
    </rPh>
    <phoneticPr fontId="1"/>
  </si>
  <si>
    <t>幌延町</t>
    <rPh sb="0" eb="2">
      <t>ホロノベ</t>
    </rPh>
    <rPh sb="2" eb="3">
      <t>チョウ</t>
    </rPh>
    <phoneticPr fontId="1"/>
  </si>
  <si>
    <t>北見市</t>
    <rPh sb="0" eb="2">
      <t>キタミ</t>
    </rPh>
    <rPh sb="2" eb="3">
      <t>シ</t>
    </rPh>
    <phoneticPr fontId="12"/>
  </si>
  <si>
    <t>計</t>
    <rPh sb="0" eb="1">
      <t>ケイ</t>
    </rPh>
    <phoneticPr fontId="12"/>
  </si>
  <si>
    <t>紋別市</t>
    <rPh sb="0" eb="1">
      <t>モン</t>
    </rPh>
    <rPh sb="1" eb="2">
      <t>ベツ</t>
    </rPh>
    <rPh sb="2" eb="3">
      <t>シ</t>
    </rPh>
    <phoneticPr fontId="1"/>
  </si>
  <si>
    <t>美幌町</t>
    <rPh sb="0" eb="3">
      <t>ビホロチョウ</t>
    </rPh>
    <phoneticPr fontId="1"/>
  </si>
  <si>
    <t>津別町</t>
    <rPh sb="0" eb="3">
      <t>ツベツチョウ</t>
    </rPh>
    <phoneticPr fontId="1"/>
  </si>
  <si>
    <t>訓子府町</t>
    <rPh sb="0" eb="4">
      <t>クンネップチョウ</t>
    </rPh>
    <phoneticPr fontId="1"/>
  </si>
  <si>
    <t>置戸町</t>
    <rPh sb="0" eb="3">
      <t>オケトチョウ</t>
    </rPh>
    <phoneticPr fontId="1"/>
  </si>
  <si>
    <t>遠軽町</t>
    <rPh sb="0" eb="3">
      <t>エンガルチョウ</t>
    </rPh>
    <phoneticPr fontId="1"/>
  </si>
  <si>
    <t>湧別町</t>
    <rPh sb="0" eb="3">
      <t>ユウベツチョウ</t>
    </rPh>
    <phoneticPr fontId="1"/>
  </si>
  <si>
    <t>西興部村</t>
    <rPh sb="0" eb="1">
      <t>ニシ</t>
    </rPh>
    <rPh sb="1" eb="3">
      <t>オコッペ</t>
    </rPh>
    <rPh sb="3" eb="4">
      <t>ムラ</t>
    </rPh>
    <phoneticPr fontId="1"/>
  </si>
  <si>
    <t>帯広市</t>
    <rPh sb="0" eb="3">
      <t>オビヒロシ</t>
    </rPh>
    <phoneticPr fontId="1"/>
  </si>
  <si>
    <t>音更町</t>
    <rPh sb="0" eb="3">
      <t>オトフケチョウ</t>
    </rPh>
    <phoneticPr fontId="1"/>
  </si>
  <si>
    <t>士幌町</t>
    <rPh sb="0" eb="3">
      <t>シホロチョウ</t>
    </rPh>
    <phoneticPr fontId="1"/>
  </si>
  <si>
    <t>上士幌町</t>
    <rPh sb="0" eb="4">
      <t>カミシホロチョウ</t>
    </rPh>
    <phoneticPr fontId="1"/>
  </si>
  <si>
    <t>鹿追町</t>
    <rPh sb="0" eb="3">
      <t>シカオイチョウ</t>
    </rPh>
    <phoneticPr fontId="1"/>
  </si>
  <si>
    <t>新得町</t>
    <rPh sb="0" eb="3">
      <t>シントクチョウ</t>
    </rPh>
    <phoneticPr fontId="1"/>
  </si>
  <si>
    <t>清水町</t>
    <rPh sb="0" eb="2">
      <t>シミズ</t>
    </rPh>
    <rPh sb="2" eb="3">
      <t>チョウ</t>
    </rPh>
    <phoneticPr fontId="1"/>
  </si>
  <si>
    <t>芽室町</t>
    <rPh sb="0" eb="3">
      <t>メムロチョウ</t>
    </rPh>
    <phoneticPr fontId="1"/>
  </si>
  <si>
    <t>中札内村</t>
    <rPh sb="0" eb="4">
      <t>ナカサツナイムラ</t>
    </rPh>
    <phoneticPr fontId="1"/>
  </si>
  <si>
    <t>更別村（なし）</t>
    <rPh sb="0" eb="3">
      <t>サラベツムラ</t>
    </rPh>
    <phoneticPr fontId="1"/>
  </si>
  <si>
    <t>大樹町</t>
    <rPh sb="0" eb="3">
      <t>タイキチョウ</t>
    </rPh>
    <phoneticPr fontId="1"/>
  </si>
  <si>
    <t>広尾町</t>
    <rPh sb="0" eb="3">
      <t>ヒロオチョウ</t>
    </rPh>
    <phoneticPr fontId="1"/>
  </si>
  <si>
    <t>幕別町</t>
    <rPh sb="0" eb="3">
      <t>マクベツチョウ</t>
    </rPh>
    <phoneticPr fontId="1"/>
  </si>
  <si>
    <t>池田町</t>
    <rPh sb="0" eb="3">
      <t>イケダチョウ</t>
    </rPh>
    <phoneticPr fontId="1"/>
  </si>
  <si>
    <t>豊頃町</t>
    <rPh sb="0" eb="3">
      <t>トヨコロチョウ</t>
    </rPh>
    <phoneticPr fontId="1"/>
  </si>
  <si>
    <t>本別町</t>
    <rPh sb="0" eb="3">
      <t>ホンベツチョウ</t>
    </rPh>
    <phoneticPr fontId="1"/>
  </si>
  <si>
    <t>足寄町</t>
    <rPh sb="0" eb="1">
      <t>アシ</t>
    </rPh>
    <rPh sb="1" eb="2">
      <t>ヤドリキ</t>
    </rPh>
    <rPh sb="2" eb="3">
      <t>チョウ</t>
    </rPh>
    <phoneticPr fontId="1"/>
  </si>
  <si>
    <t>陸別町（なし）</t>
    <rPh sb="0" eb="2">
      <t>リクベツ</t>
    </rPh>
    <rPh sb="2" eb="3">
      <t>チョウ</t>
    </rPh>
    <phoneticPr fontId="1"/>
  </si>
  <si>
    <t>浦幌町（なし）</t>
    <rPh sb="0" eb="2">
      <t>ウラホロ</t>
    </rPh>
    <rPh sb="2" eb="3">
      <t>チョウ</t>
    </rPh>
    <phoneticPr fontId="1"/>
  </si>
  <si>
    <t>網走市</t>
    <rPh sb="0" eb="3">
      <t>アバシリシ</t>
    </rPh>
    <phoneticPr fontId="1"/>
  </si>
  <si>
    <t>斜里町</t>
    <rPh sb="0" eb="3">
      <t>シャリチョウ</t>
    </rPh>
    <phoneticPr fontId="1"/>
  </si>
  <si>
    <t>清里町</t>
    <rPh sb="0" eb="3">
      <t>キヨサトチョウ</t>
    </rPh>
    <phoneticPr fontId="1"/>
  </si>
  <si>
    <t>小清水町</t>
    <rPh sb="0" eb="4">
      <t>コシミズチョウ</t>
    </rPh>
    <phoneticPr fontId="1"/>
  </si>
  <si>
    <t>佐呂間町</t>
    <rPh sb="0" eb="4">
      <t>サロマチョウ</t>
    </rPh>
    <phoneticPr fontId="1"/>
  </si>
  <si>
    <t>滝上町</t>
    <rPh sb="0" eb="3">
      <t>タキノウエチョウ</t>
    </rPh>
    <phoneticPr fontId="1"/>
  </si>
  <si>
    <t>興部町</t>
    <rPh sb="0" eb="3">
      <t>オコッペチョウ</t>
    </rPh>
    <phoneticPr fontId="1"/>
  </si>
  <si>
    <t>雄武町</t>
    <rPh sb="0" eb="3">
      <t>オウムチョウ</t>
    </rPh>
    <phoneticPr fontId="1"/>
  </si>
  <si>
    <t>大空町</t>
    <rPh sb="0" eb="3">
      <t>オオゾラチョウ</t>
    </rPh>
    <phoneticPr fontId="1"/>
  </si>
  <si>
    <t>釧路市</t>
    <rPh sb="0" eb="2">
      <t>クシロ</t>
    </rPh>
    <rPh sb="2" eb="3">
      <t>シ</t>
    </rPh>
    <phoneticPr fontId="1"/>
  </si>
  <si>
    <t>釧路町</t>
    <rPh sb="0" eb="2">
      <t>クシロ</t>
    </rPh>
    <rPh sb="2" eb="3">
      <t>チョウ</t>
    </rPh>
    <phoneticPr fontId="1"/>
  </si>
  <si>
    <t>厚岸町</t>
    <rPh sb="0" eb="3">
      <t>アッケシチョウ</t>
    </rPh>
    <phoneticPr fontId="1"/>
  </si>
  <si>
    <t>浜中町</t>
    <rPh sb="0" eb="3">
      <t>ハマナカチョウ</t>
    </rPh>
    <phoneticPr fontId="1"/>
  </si>
  <si>
    <t>標茶町</t>
    <rPh sb="0" eb="2">
      <t>シベチャ</t>
    </rPh>
    <rPh sb="2" eb="3">
      <t>チョウ</t>
    </rPh>
    <phoneticPr fontId="1"/>
  </si>
  <si>
    <t>弟子屈町</t>
    <rPh sb="0" eb="4">
      <t>テシカガチョウ</t>
    </rPh>
    <phoneticPr fontId="1"/>
  </si>
  <si>
    <t>鶴居村</t>
    <rPh sb="0" eb="3">
      <t>ツルイムラ</t>
    </rPh>
    <phoneticPr fontId="1"/>
  </si>
  <si>
    <t>白糠町</t>
    <rPh sb="0" eb="3">
      <t>シラヌカチョウ</t>
    </rPh>
    <phoneticPr fontId="1"/>
  </si>
  <si>
    <t>根室市</t>
    <rPh sb="0" eb="2">
      <t>ネムロ</t>
    </rPh>
    <rPh sb="2" eb="3">
      <t>シ</t>
    </rPh>
    <phoneticPr fontId="1"/>
  </si>
  <si>
    <t>別海町</t>
    <rPh sb="0" eb="2">
      <t>ベツカイ</t>
    </rPh>
    <rPh sb="2" eb="3">
      <t>チョウ</t>
    </rPh>
    <phoneticPr fontId="1"/>
  </si>
  <si>
    <t>中標津町</t>
    <rPh sb="0" eb="4">
      <t>ナカシベツチョウ</t>
    </rPh>
    <phoneticPr fontId="1"/>
  </si>
  <si>
    <t>標津町</t>
  </si>
  <si>
    <t>計</t>
  </si>
  <si>
    <t>羅臼町【実績なし】</t>
    <rPh sb="0" eb="3">
      <t>ラウスチョウ</t>
    </rPh>
    <rPh sb="4" eb="6">
      <t>ジッセキ</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</si>
  <si>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</si>
  <si>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公立大学法人
札幌市立大学</t>
    <rPh sb="0" eb="2">
      <t>コウリツ</t>
    </rPh>
    <rPh sb="2" eb="4">
      <t>ダイガク</t>
    </rPh>
    <rPh sb="4" eb="6">
      <t>ホウジン</t>
    </rPh>
    <rPh sb="7" eb="9">
      <t>サッポロ</t>
    </rPh>
    <rPh sb="9" eb="11">
      <t>シリツ</t>
    </rPh>
    <rPh sb="11" eb="13">
      <t>ダイガク</t>
    </rPh>
    <phoneticPr fontId="1"/>
  </si>
  <si>
    <t>地方独立行政法人
北海道立総合研究機構</t>
    <rPh sb="0" eb="2">
      <t>チホウ</t>
    </rPh>
    <rPh sb="2" eb="4">
      <t>ドクリツ</t>
    </rPh>
    <rPh sb="4" eb="6">
      <t>ギョウセイ</t>
    </rPh>
    <rPh sb="6" eb="8">
      <t>ホウジン</t>
    </rPh>
    <rPh sb="9" eb="12">
      <t>ホッカイドウ</t>
    </rPh>
    <rPh sb="12" eb="13">
      <t>リツ</t>
    </rPh>
    <rPh sb="13" eb="15">
      <t>ソウゴウ</t>
    </rPh>
    <rPh sb="15" eb="17">
      <t>ケンキュウ</t>
    </rPh>
    <rPh sb="17" eb="19">
      <t>キコウ</t>
    </rPh>
    <phoneticPr fontId="1"/>
  </si>
  <si>
    <t>室蘭市</t>
    <rPh sb="0" eb="3">
      <t>ムロランシ</t>
    </rPh>
    <phoneticPr fontId="1"/>
  </si>
  <si>
    <t>登別市</t>
    <rPh sb="0" eb="3">
      <t>ノボリベツシ</t>
    </rPh>
    <phoneticPr fontId="1"/>
  </si>
  <si>
    <t>伊達市</t>
    <rPh sb="0" eb="3">
      <t>ダテシ</t>
    </rPh>
    <phoneticPr fontId="1"/>
  </si>
  <si>
    <t>豊浦町</t>
    <rPh sb="0" eb="2">
      <t>トヨウラ</t>
    </rPh>
    <rPh sb="2" eb="3">
      <t>チョウ</t>
    </rPh>
    <phoneticPr fontId="1"/>
  </si>
  <si>
    <t>壮瞥町</t>
    <rPh sb="0" eb="3">
      <t>ソウベツチョウ</t>
    </rPh>
    <phoneticPr fontId="1"/>
  </si>
  <si>
    <t>厚真町</t>
    <rPh sb="0" eb="2">
      <t>アツマ</t>
    </rPh>
    <rPh sb="2" eb="3">
      <t>チョウ</t>
    </rPh>
    <phoneticPr fontId="1"/>
  </si>
  <si>
    <t>洞爺湖町</t>
    <rPh sb="0" eb="4">
      <t>トウヤコチョウ</t>
    </rPh>
    <phoneticPr fontId="1"/>
  </si>
  <si>
    <t>安平町</t>
    <rPh sb="0" eb="3">
      <t>アビラチョウ</t>
    </rPh>
    <phoneticPr fontId="1"/>
  </si>
  <si>
    <t>むかわ町</t>
    <rPh sb="3" eb="4">
      <t>チョウ</t>
    </rPh>
    <phoneticPr fontId="1"/>
  </si>
  <si>
    <t>苫小牧市</t>
    <rPh sb="0" eb="4">
      <t>トマコマイシ</t>
    </rPh>
    <phoneticPr fontId="1"/>
  </si>
  <si>
    <t>白老町</t>
    <rPh sb="0" eb="3">
      <t>シラオイチョウ</t>
    </rPh>
    <phoneticPr fontId="1"/>
  </si>
  <si>
    <t>公立大学法人
公立はこだて未来大学</t>
    <phoneticPr fontId="1"/>
  </si>
  <si>
    <t>北海道</t>
    <rPh sb="0" eb="3">
      <t>ホッカイドウ</t>
    </rPh>
    <phoneticPr fontId="1"/>
  </si>
  <si>
    <t>【北海道】</t>
    <rPh sb="1" eb="4">
      <t>ホッカイドウ</t>
    </rPh>
    <phoneticPr fontId="1"/>
  </si>
  <si>
    <t>c</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</si>
</sst>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color rgb="FFFF0000"/>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style="thin">
        <color indexed="64"/>
      </right>
      <top/>
      <bottom/>
      <diagonal/>
    </border>
    <border>
      <left style="thin">
        <color indexed="64"/>
      </left>
      <right/>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cellStyleXfs>
  <cellXfs count="421">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80" xfId="0" applyBorder="1">
      <alignment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6" fillId="0" borderId="45" xfId="0" applyFont="1" applyBorder="1">
      <alignment vertical="center"/>
    </xf>
    <xf numFmtId="0" fontId="6" fillId="0" borderId="46" xfId="0" applyFont="1" applyBorder="1" applyAlignment="1">
      <alignment vertical="center" wrapText="1"/>
    </xf>
    <xf numFmtId="0" fontId="6" fillId="0" borderId="62" xfId="0" applyFont="1" applyBorder="1">
      <alignment vertical="center"/>
    </xf>
    <xf numFmtId="0" fontId="6" fillId="0" borderId="63"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84" xfId="0" applyFont="1" applyBorder="1">
      <alignment vertical="center"/>
    </xf>
    <xf numFmtId="0" fontId="6" fillId="0" borderId="85"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0" xfId="0" applyFont="1" applyBorder="1" applyAlignment="1">
      <alignment horizontal="center" vertical="center" wrapText="1"/>
    </xf>
    <xf numFmtId="0" fontId="6" fillId="0" borderId="81" xfId="0" applyFont="1" applyBorder="1">
      <alignment vertical="center"/>
    </xf>
    <xf numFmtId="0" fontId="6" fillId="0" borderId="82" xfId="0" applyFont="1" applyBorder="1" applyAlignment="1">
      <alignment vertical="center" wrapText="1"/>
    </xf>
    <xf numFmtId="0" fontId="6" fillId="0" borderId="85" xfId="0" applyFont="1" applyBorder="1">
      <alignment vertical="center"/>
    </xf>
    <xf numFmtId="38" fontId="5" fillId="0" borderId="43" xfId="1" applyFont="1" applyBorder="1" applyAlignment="1">
      <alignment horizontal="center" vertical="center"/>
    </xf>
    <xf numFmtId="38" fontId="3" fillId="0" borderId="51" xfId="1" applyFont="1" applyBorder="1" applyAlignment="1">
      <alignment horizontal="center" vertical="center"/>
    </xf>
    <xf numFmtId="38" fontId="3" fillId="0" borderId="59" xfId="1" applyFont="1" applyBorder="1" applyAlignment="1">
      <alignment horizontal="center" vertical="center"/>
    </xf>
    <xf numFmtId="38" fontId="3" fillId="2" borderId="39" xfId="1" applyFont="1" applyFill="1" applyBorder="1" applyAlignment="1">
      <alignment horizontal="center" vertical="center"/>
    </xf>
    <xf numFmtId="38" fontId="0" fillId="0" borderId="45" xfId="1" applyFont="1" applyBorder="1" applyAlignment="1">
      <alignment vertical="center"/>
    </xf>
    <xf numFmtId="38" fontId="0" fillId="0" borderId="53" xfId="1" applyFont="1" applyBorder="1" applyAlignment="1">
      <alignment vertical="center"/>
    </xf>
    <xf numFmtId="38" fontId="0" fillId="0" borderId="67" xfId="1" applyFont="1" applyBorder="1" applyAlignment="1">
      <alignment vertical="center"/>
    </xf>
    <xf numFmtId="38" fontId="0" fillId="2" borderId="24" xfId="1" applyFont="1" applyFill="1" applyBorder="1" applyAlignment="1">
      <alignment vertical="center"/>
    </xf>
    <xf numFmtId="38" fontId="0" fillId="0" borderId="44" xfId="1" applyFont="1" applyBorder="1" applyAlignment="1">
      <alignment vertical="center" wrapText="1"/>
    </xf>
    <xf numFmtId="38" fontId="0" fillId="0" borderId="45" xfId="1" applyFont="1" applyBorder="1" applyAlignment="1">
      <alignment vertical="center" wrapText="1"/>
    </xf>
    <xf numFmtId="38" fontId="0" fillId="0" borderId="0" xfId="1" applyFont="1">
      <alignment vertical="center"/>
    </xf>
    <xf numFmtId="38" fontId="0" fillId="0" borderId="52" xfId="1" applyFont="1" applyBorder="1" applyAlignment="1">
      <alignment vertical="center"/>
    </xf>
    <xf numFmtId="38" fontId="0" fillId="0" borderId="66" xfId="1" applyFont="1" applyBorder="1" applyAlignment="1">
      <alignment vertical="center"/>
    </xf>
    <xf numFmtId="38" fontId="0" fillId="2" borderId="32" xfId="1" applyFont="1" applyFill="1" applyBorder="1" applyAlignment="1">
      <alignment vertical="center"/>
    </xf>
    <xf numFmtId="38" fontId="0" fillId="2" borderId="31" xfId="1" applyFont="1" applyFill="1" applyBorder="1" applyAlignment="1">
      <alignment vertical="center"/>
    </xf>
    <xf numFmtId="38" fontId="0" fillId="2" borderId="28" xfId="1" applyFont="1" applyFill="1" applyBorder="1" applyAlignment="1">
      <alignment vertical="center"/>
    </xf>
    <xf numFmtId="38" fontId="5" fillId="0" borderId="60" xfId="1" applyFont="1" applyBorder="1" applyAlignment="1">
      <alignment horizontal="center" vertical="center"/>
    </xf>
    <xf numFmtId="38" fontId="11" fillId="0" borderId="44" xfId="1" applyFont="1" applyBorder="1" applyAlignment="1">
      <alignment vertical="center" wrapText="1"/>
    </xf>
    <xf numFmtId="38" fontId="11" fillId="0" borderId="45" xfId="1" applyFont="1" applyBorder="1" applyAlignment="1">
      <alignment vertical="center"/>
    </xf>
    <xf numFmtId="38" fontId="11" fillId="0" borderId="45" xfId="1" applyFont="1" applyBorder="1" applyAlignment="1">
      <alignment vertical="center" wrapText="1"/>
    </xf>
    <xf numFmtId="38" fontId="11" fillId="0" borderId="52" xfId="1" applyFont="1" applyBorder="1" applyAlignment="1">
      <alignment vertical="center"/>
    </xf>
    <xf numFmtId="38" fontId="11" fillId="0" borderId="53" xfId="1" applyFont="1" applyBorder="1" applyAlignment="1">
      <alignment vertical="center"/>
    </xf>
    <xf numFmtId="38" fontId="11" fillId="0" borderId="66" xfId="1" applyFont="1" applyBorder="1" applyAlignment="1">
      <alignment vertical="center"/>
    </xf>
    <xf numFmtId="38" fontId="11" fillId="0" borderId="67" xfId="1" applyFont="1" applyBorder="1" applyAlignment="1">
      <alignment vertical="center"/>
    </xf>
    <xf numFmtId="38" fontId="11" fillId="2" borderId="31" xfId="1" applyFont="1" applyFill="1" applyBorder="1" applyAlignment="1">
      <alignment vertical="center"/>
    </xf>
    <xf numFmtId="38" fontId="11" fillId="2" borderId="28" xfId="1" applyFont="1" applyFill="1" applyBorder="1" applyAlignment="1">
      <alignment vertical="center"/>
    </xf>
    <xf numFmtId="38" fontId="0" fillId="2" borderId="75" xfId="1" applyFont="1" applyFill="1" applyBorder="1" applyAlignment="1">
      <alignment vertical="center"/>
    </xf>
    <xf numFmtId="38" fontId="0" fillId="2" borderId="76" xfId="1" applyFont="1" applyFill="1" applyBorder="1" applyAlignment="1">
      <alignment vertical="center"/>
    </xf>
    <xf numFmtId="38" fontId="0" fillId="2" borderId="29" xfId="1" applyFont="1" applyFill="1" applyBorder="1" applyAlignment="1">
      <alignment vertical="center"/>
    </xf>
    <xf numFmtId="38" fontId="0" fillId="2" borderId="30" xfId="1" applyFont="1" applyFill="1" applyBorder="1" applyAlignment="1">
      <alignment vertical="center"/>
    </xf>
    <xf numFmtId="38" fontId="0" fillId="2" borderId="18" xfId="1" applyFont="1" applyFill="1" applyBorder="1" applyAlignment="1">
      <alignment vertical="center"/>
    </xf>
    <xf numFmtId="38" fontId="0" fillId="0" borderId="44" xfId="1" applyFont="1" applyBorder="1" applyAlignment="1">
      <alignment vertical="center" shrinkToFit="1"/>
    </xf>
    <xf numFmtId="38" fontId="0" fillId="0" borderId="45" xfId="1" applyFont="1" applyBorder="1" applyAlignment="1">
      <alignment vertical="center" shrinkToFit="1"/>
    </xf>
    <xf numFmtId="38" fontId="0" fillId="0" borderId="52" xfId="1" applyFont="1" applyBorder="1" applyAlignment="1">
      <alignment vertical="center" shrinkToFit="1"/>
    </xf>
    <xf numFmtId="38" fontId="0" fillId="0" borderId="53" xfId="1" applyFont="1" applyBorder="1" applyAlignment="1">
      <alignment vertical="center" shrinkToFit="1"/>
    </xf>
    <xf numFmtId="38" fontId="0" fillId="0" borderId="66" xfId="1" applyFont="1" applyBorder="1" applyAlignment="1">
      <alignment vertical="center" shrinkToFit="1"/>
    </xf>
    <xf numFmtId="38" fontId="0" fillId="0" borderId="67" xfId="1" applyFont="1" applyBorder="1" applyAlignment="1">
      <alignment vertical="center" shrinkToFit="1"/>
    </xf>
    <xf numFmtId="38" fontId="0" fillId="2" borderId="31" xfId="1" applyFont="1" applyFill="1" applyBorder="1" applyAlignment="1">
      <alignment vertical="center" shrinkToFit="1"/>
    </xf>
    <xf numFmtId="38" fontId="0" fillId="2" borderId="28" xfId="1" applyFont="1" applyFill="1" applyBorder="1" applyAlignment="1">
      <alignment vertical="center" shrinkToFit="1"/>
    </xf>
    <xf numFmtId="38" fontId="0" fillId="2" borderId="62" xfId="1" applyFont="1" applyFill="1" applyBorder="1" applyAlignment="1">
      <alignment vertical="center"/>
    </xf>
    <xf numFmtId="38" fontId="0" fillId="0" borderId="0" xfId="1" applyFont="1" applyAlignment="1">
      <alignment horizontal="right" vertical="center"/>
    </xf>
    <xf numFmtId="38" fontId="0" fillId="0" borderId="35" xfId="1" applyFont="1" applyBorder="1" applyAlignment="1">
      <alignment horizontal="center" vertical="center"/>
    </xf>
    <xf numFmtId="38" fontId="0" fillId="0" borderId="18" xfId="1" applyFont="1" applyBorder="1" applyAlignment="1">
      <alignment horizontal="center" vertical="center" wrapText="1"/>
    </xf>
    <xf numFmtId="38" fontId="0" fillId="0" borderId="18" xfId="1" applyFont="1" applyBorder="1" applyAlignment="1">
      <alignment horizontal="center" vertical="center"/>
    </xf>
    <xf numFmtId="38" fontId="0" fillId="0" borderId="22" xfId="1" applyFont="1" applyBorder="1" applyAlignment="1">
      <alignment horizontal="center" vertical="center" wrapText="1"/>
    </xf>
    <xf numFmtId="38" fontId="0" fillId="0" borderId="25" xfId="1" applyFont="1" applyBorder="1" applyAlignment="1">
      <alignment horizontal="center" vertical="center"/>
    </xf>
    <xf numFmtId="38" fontId="0" fillId="0" borderId="19" xfId="1" applyFont="1" applyBorder="1" applyAlignment="1">
      <alignment horizontal="center" vertical="center" wrapText="1"/>
    </xf>
    <xf numFmtId="38" fontId="0" fillId="0" borderId="47" xfId="1" applyFont="1" applyBorder="1" applyAlignment="1">
      <alignment vertical="center" wrapText="1"/>
    </xf>
    <xf numFmtId="38" fontId="3" fillId="0" borderId="51" xfId="1" applyFont="1" applyFill="1" applyBorder="1" applyAlignment="1">
      <alignment horizontal="center" vertical="center"/>
    </xf>
    <xf numFmtId="38" fontId="0" fillId="0" borderId="55" xfId="1" applyFont="1" applyBorder="1" applyAlignment="1">
      <alignment vertical="center"/>
    </xf>
    <xf numFmtId="38" fontId="3" fillId="0" borderId="59" xfId="1" applyFont="1" applyFill="1" applyBorder="1" applyAlignment="1">
      <alignment horizontal="center" vertical="center"/>
    </xf>
    <xf numFmtId="38" fontId="0" fillId="0" borderId="69" xfId="1" applyFont="1" applyBorder="1" applyAlignment="1">
      <alignment vertical="center"/>
    </xf>
    <xf numFmtId="38" fontId="0" fillId="2" borderId="6" xfId="1" applyFont="1" applyFill="1" applyBorder="1" applyAlignment="1">
      <alignment vertical="center"/>
    </xf>
    <xf numFmtId="38" fontId="5" fillId="0" borderId="43" xfId="1" applyFont="1" applyFill="1" applyBorder="1" applyAlignment="1">
      <alignment horizontal="center" vertical="center"/>
    </xf>
    <xf numFmtId="38" fontId="3" fillId="2" borderId="40" xfId="1" applyFont="1" applyFill="1" applyBorder="1" applyAlignment="1">
      <alignment horizontal="center" vertical="center"/>
    </xf>
    <xf numFmtId="38" fontId="14" fillId="0" borderId="44" xfId="1" applyFont="1" applyBorder="1" applyAlignment="1">
      <alignment vertical="center" wrapText="1"/>
    </xf>
    <xf numFmtId="38" fontId="14" fillId="0" borderId="45" xfId="1" applyFont="1" applyBorder="1" applyAlignment="1">
      <alignment vertical="center"/>
    </xf>
    <xf numFmtId="38" fontId="14" fillId="0" borderId="45" xfId="1" applyFont="1" applyBorder="1" applyAlignment="1">
      <alignment vertical="center" wrapText="1"/>
    </xf>
    <xf numFmtId="38" fontId="14" fillId="0" borderId="47" xfId="1" applyFont="1" applyBorder="1" applyAlignment="1">
      <alignment vertical="center" wrapText="1"/>
    </xf>
    <xf numFmtId="38" fontId="14" fillId="0" borderId="55" xfId="1" applyFont="1" applyBorder="1" applyAlignment="1">
      <alignment vertical="center"/>
    </xf>
    <xf numFmtId="38" fontId="14" fillId="0" borderId="53" xfId="1" applyFont="1" applyBorder="1" applyAlignment="1">
      <alignment vertical="center"/>
    </xf>
    <xf numFmtId="38" fontId="14" fillId="0" borderId="66" xfId="1" applyFont="1" applyBorder="1" applyAlignment="1">
      <alignment vertical="center"/>
    </xf>
    <xf numFmtId="38" fontId="14" fillId="0" borderId="67" xfId="1" applyFont="1" applyBorder="1" applyAlignment="1">
      <alignment vertical="center"/>
    </xf>
    <xf numFmtId="38" fontId="14" fillId="0" borderId="69" xfId="1" applyFont="1" applyBorder="1" applyAlignment="1">
      <alignment vertical="center"/>
    </xf>
    <xf numFmtId="38" fontId="3" fillId="2" borderId="60" xfId="1" applyFont="1" applyFill="1" applyBorder="1" applyAlignment="1">
      <alignment horizontal="center" vertical="center"/>
    </xf>
    <xf numFmtId="38" fontId="0" fillId="2" borderId="61" xfId="1" applyFont="1" applyFill="1" applyBorder="1" applyAlignment="1">
      <alignment vertical="center"/>
    </xf>
    <xf numFmtId="38" fontId="0" fillId="2" borderId="64" xfId="1" applyFont="1" applyFill="1" applyBorder="1" applyAlignment="1">
      <alignment vertical="center"/>
    </xf>
    <xf numFmtId="38" fontId="0" fillId="2" borderId="71" xfId="1" applyFont="1" applyFill="1" applyBorder="1" applyAlignment="1">
      <alignment vertical="center"/>
    </xf>
    <xf numFmtId="38" fontId="3" fillId="2" borderId="74" xfId="1" applyFont="1" applyFill="1" applyBorder="1" applyAlignment="1">
      <alignment horizontal="center" vertical="center"/>
    </xf>
    <xf numFmtId="38" fontId="0" fillId="2" borderId="78" xfId="1" applyFont="1" applyFill="1" applyBorder="1" applyAlignment="1">
      <alignment vertical="center"/>
    </xf>
    <xf numFmtId="38" fontId="0" fillId="0" borderId="61" xfId="1" applyFont="1" applyBorder="1" applyAlignment="1">
      <alignment vertical="center" wrapText="1"/>
    </xf>
    <xf numFmtId="38" fontId="0" fillId="0" borderId="62" xfId="1" applyFont="1" applyBorder="1" applyAlignment="1">
      <alignment vertical="center"/>
    </xf>
    <xf numFmtId="38" fontId="0" fillId="0" borderId="62" xfId="1" applyFont="1" applyBorder="1" applyAlignment="1">
      <alignment vertical="center" wrapText="1"/>
    </xf>
    <xf numFmtId="38" fontId="0" fillId="0" borderId="64" xfId="1" applyFont="1" applyBorder="1" applyAlignment="1">
      <alignment vertical="center" wrapText="1"/>
    </xf>
    <xf numFmtId="38" fontId="4" fillId="0" borderId="0" xfId="1" applyFont="1">
      <alignment vertical="center"/>
    </xf>
    <xf numFmtId="38" fontId="0" fillId="0" borderId="46" xfId="1" applyFont="1" applyBorder="1" applyAlignment="1">
      <alignment vertical="center" wrapText="1"/>
    </xf>
    <xf numFmtId="38" fontId="0" fillId="0" borderId="48" xfId="1" applyFont="1" applyBorder="1" applyAlignment="1">
      <alignment vertical="center" wrapText="1"/>
    </xf>
    <xf numFmtId="38" fontId="0" fillId="0" borderId="46" xfId="1" applyFont="1" applyBorder="1" applyAlignment="1">
      <alignment vertical="center"/>
    </xf>
    <xf numFmtId="38" fontId="0" fillId="0" borderId="53" xfId="1" applyFont="1" applyBorder="1" applyAlignment="1">
      <alignment vertical="center" wrapText="1"/>
    </xf>
    <xf numFmtId="38" fontId="0" fillId="0" borderId="54" xfId="1" applyFont="1" applyBorder="1" applyAlignment="1">
      <alignment vertical="center" wrapText="1"/>
    </xf>
    <xf numFmtId="38" fontId="0" fillId="0" borderId="56" xfId="1" applyFont="1" applyBorder="1" applyAlignment="1">
      <alignment vertical="center" wrapText="1"/>
    </xf>
    <xf numFmtId="38" fontId="0" fillId="0" borderId="52" xfId="1" applyFont="1" applyBorder="1" applyAlignment="1">
      <alignment vertical="center" wrapText="1"/>
    </xf>
    <xf numFmtId="38" fontId="0" fillId="0" borderId="54" xfId="1" applyFont="1" applyBorder="1" applyAlignment="1">
      <alignment vertical="center"/>
    </xf>
    <xf numFmtId="38" fontId="0" fillId="0" borderId="67" xfId="1" applyFont="1" applyBorder="1" applyAlignment="1">
      <alignment vertical="center" wrapText="1"/>
    </xf>
    <xf numFmtId="38" fontId="0" fillId="0" borderId="68" xfId="1" applyFont="1" applyBorder="1" applyAlignment="1">
      <alignment vertical="center" wrapText="1"/>
    </xf>
    <xf numFmtId="38" fontId="0" fillId="0" borderId="70" xfId="1" applyFont="1" applyBorder="1" applyAlignment="1">
      <alignment vertical="center" wrapText="1"/>
    </xf>
    <xf numFmtId="38" fontId="0" fillId="0" borderId="66" xfId="1" applyFont="1" applyBorder="1" applyAlignment="1">
      <alignment vertical="center" wrapText="1"/>
    </xf>
    <xf numFmtId="38" fontId="0" fillId="0" borderId="67" xfId="1" applyFont="1" applyBorder="1" applyAlignment="1">
      <alignment horizontal="center" vertical="center"/>
    </xf>
    <xf numFmtId="38" fontId="0" fillId="0" borderId="68" xfId="1" applyFont="1" applyBorder="1" applyAlignment="1">
      <alignment horizontal="center" vertical="center"/>
    </xf>
    <xf numFmtId="38" fontId="0" fillId="2" borderId="12" xfId="1" applyFont="1" applyFill="1" applyBorder="1" applyAlignment="1">
      <alignment vertical="center"/>
    </xf>
    <xf numFmtId="38" fontId="0" fillId="2" borderId="7" xfId="1" applyFont="1" applyFill="1" applyBorder="1" applyAlignment="1">
      <alignment vertical="center"/>
    </xf>
    <xf numFmtId="38" fontId="0" fillId="2" borderId="10" xfId="1" applyFont="1" applyFill="1" applyBorder="1" applyAlignment="1">
      <alignment vertical="center"/>
    </xf>
    <xf numFmtId="38" fontId="0" fillId="2" borderId="11" xfId="1" applyFont="1" applyFill="1" applyBorder="1" applyAlignment="1">
      <alignment vertical="center"/>
    </xf>
    <xf numFmtId="38" fontId="0" fillId="0" borderId="46" xfId="1" applyFont="1" applyBorder="1" applyAlignment="1">
      <alignment vertical="center" shrinkToFit="1"/>
    </xf>
    <xf numFmtId="38" fontId="0" fillId="0" borderId="47" xfId="1" applyFont="1" applyBorder="1" applyAlignment="1">
      <alignment vertical="center" shrinkToFit="1"/>
    </xf>
    <xf numFmtId="38" fontId="0" fillId="0" borderId="48" xfId="1" applyFont="1" applyBorder="1" applyAlignment="1">
      <alignment vertical="center" shrinkToFit="1"/>
    </xf>
    <xf numFmtId="38" fontId="0" fillId="0" borderId="54" xfId="1" applyFont="1" applyBorder="1" applyAlignment="1">
      <alignment vertical="center" shrinkToFit="1"/>
    </xf>
    <xf numFmtId="38" fontId="0" fillId="0" borderId="55" xfId="1" applyFont="1" applyBorder="1" applyAlignment="1">
      <alignment vertical="center" shrinkToFit="1"/>
    </xf>
    <xf numFmtId="38" fontId="0" fillId="0" borderId="56" xfId="1" applyFont="1" applyBorder="1" applyAlignment="1">
      <alignment vertical="center" shrinkToFit="1"/>
    </xf>
    <xf numFmtId="38" fontId="0" fillId="0" borderId="68" xfId="1" applyFont="1" applyBorder="1" applyAlignment="1">
      <alignment vertical="center" shrinkToFit="1"/>
    </xf>
    <xf numFmtId="38" fontId="0" fillId="0" borderId="69" xfId="1" applyFont="1" applyBorder="1" applyAlignment="1">
      <alignment vertical="center" shrinkToFit="1"/>
    </xf>
    <xf numFmtId="38" fontId="0" fillId="0" borderId="70" xfId="1" applyFont="1" applyBorder="1" applyAlignment="1">
      <alignment vertical="center" shrinkToFit="1"/>
    </xf>
    <xf numFmtId="38" fontId="0" fillId="0" borderId="67" xfId="1" applyFont="1" applyBorder="1" applyAlignment="1">
      <alignment horizontal="center" vertical="center" shrinkToFit="1"/>
    </xf>
    <xf numFmtId="38" fontId="0" fillId="0" borderId="68" xfId="1" applyFont="1" applyBorder="1" applyAlignment="1">
      <alignment horizontal="center" vertical="center" shrinkToFit="1"/>
    </xf>
    <xf numFmtId="38" fontId="0" fillId="2" borderId="10" xfId="1" applyFont="1" applyFill="1" applyBorder="1" applyAlignment="1">
      <alignment vertical="center" shrinkToFit="1"/>
    </xf>
    <xf numFmtId="38" fontId="0" fillId="2" borderId="71" xfId="1" applyFont="1" applyFill="1" applyBorder="1" applyAlignment="1">
      <alignment vertical="center" shrinkToFit="1"/>
    </xf>
    <xf numFmtId="38" fontId="0" fillId="2" borderId="11" xfId="1" applyFont="1" applyFill="1" applyBorder="1" applyAlignment="1">
      <alignment vertical="center" shrinkToFit="1"/>
    </xf>
    <xf numFmtId="38" fontId="0" fillId="2" borderId="32" xfId="1" applyFont="1" applyFill="1" applyBorder="1" applyAlignment="1">
      <alignment vertical="center" shrinkToFit="1"/>
    </xf>
    <xf numFmtId="38" fontId="0" fillId="2" borderId="24" xfId="1" applyFont="1" applyFill="1" applyBorder="1" applyAlignment="1">
      <alignment vertical="center" shrinkToFit="1"/>
    </xf>
    <xf numFmtId="38" fontId="0" fillId="2" borderId="12" xfId="1" applyFont="1" applyFill="1" applyBorder="1" applyAlignment="1">
      <alignment vertical="center" shrinkToFit="1"/>
    </xf>
    <xf numFmtId="38" fontId="0" fillId="2" borderId="6" xfId="1" applyFont="1" applyFill="1" applyBorder="1" applyAlignment="1">
      <alignment vertical="center" shrinkToFit="1"/>
    </xf>
    <xf numFmtId="38" fontId="0" fillId="2" borderId="7" xfId="1" applyFont="1" applyFill="1" applyBorder="1" applyAlignment="1">
      <alignment vertical="center" shrinkToFit="1"/>
    </xf>
    <xf numFmtId="38" fontId="0" fillId="0" borderId="44" xfId="1" applyFont="1" applyFill="1" applyBorder="1" applyAlignment="1">
      <alignment vertical="center" shrinkToFit="1"/>
    </xf>
    <xf numFmtId="38" fontId="0" fillId="0" borderId="45" xfId="1" applyFont="1" applyFill="1" applyBorder="1" applyAlignment="1">
      <alignment vertical="center" shrinkToFit="1"/>
    </xf>
    <xf numFmtId="38" fontId="0" fillId="0" borderId="46" xfId="1" applyFont="1" applyFill="1" applyBorder="1" applyAlignment="1">
      <alignment vertical="center" shrinkToFit="1"/>
    </xf>
    <xf numFmtId="38" fontId="0" fillId="0" borderId="47" xfId="1" applyFont="1" applyFill="1" applyBorder="1" applyAlignment="1">
      <alignment vertical="center" shrinkToFit="1"/>
    </xf>
    <xf numFmtId="38" fontId="0" fillId="0" borderId="48" xfId="1" applyFont="1" applyFill="1" applyBorder="1" applyAlignment="1">
      <alignment vertical="center" shrinkToFit="1"/>
    </xf>
    <xf numFmtId="38" fontId="0" fillId="0" borderId="52" xfId="1" applyFont="1" applyFill="1" applyBorder="1" applyAlignment="1">
      <alignment vertical="center" shrinkToFit="1"/>
    </xf>
    <xf numFmtId="38" fontId="0" fillId="0" borderId="53" xfId="1" applyFont="1" applyFill="1" applyBorder="1" applyAlignment="1">
      <alignment vertical="center" shrinkToFit="1"/>
    </xf>
    <xf numFmtId="38" fontId="0" fillId="0" borderId="54" xfId="1" applyFont="1" applyFill="1" applyBorder="1" applyAlignment="1">
      <alignment vertical="center" shrinkToFit="1"/>
    </xf>
    <xf numFmtId="38" fontId="0" fillId="0" borderId="55" xfId="1" applyFont="1" applyFill="1" applyBorder="1" applyAlignment="1">
      <alignment vertical="center" shrinkToFit="1"/>
    </xf>
    <xf numFmtId="38" fontId="0" fillId="0" borderId="56" xfId="1" applyFont="1" applyFill="1" applyBorder="1" applyAlignment="1">
      <alignment vertical="center" shrinkToFit="1"/>
    </xf>
    <xf numFmtId="38" fontId="0" fillId="0" borderId="66" xfId="1" applyFont="1" applyFill="1" applyBorder="1" applyAlignment="1">
      <alignment vertical="center" shrinkToFit="1"/>
    </xf>
    <xf numFmtId="38" fontId="0" fillId="0" borderId="67" xfId="1" applyFont="1" applyFill="1" applyBorder="1" applyAlignment="1">
      <alignment vertical="center" shrinkToFit="1"/>
    </xf>
    <xf numFmtId="38" fontId="0" fillId="0" borderId="68" xfId="1" applyFont="1" applyFill="1" applyBorder="1" applyAlignment="1">
      <alignment vertical="center" shrinkToFit="1"/>
    </xf>
    <xf numFmtId="38" fontId="0" fillId="0" borderId="69" xfId="1" applyFont="1" applyFill="1" applyBorder="1" applyAlignment="1">
      <alignment vertical="center" shrinkToFit="1"/>
    </xf>
    <xf numFmtId="38" fontId="0" fillId="0" borderId="70" xfId="1" applyFont="1" applyFill="1" applyBorder="1" applyAlignment="1">
      <alignment vertical="center" shrinkToFit="1"/>
    </xf>
    <xf numFmtId="38" fontId="0" fillId="0" borderId="67" xfId="1" applyFont="1" applyFill="1" applyBorder="1" applyAlignment="1">
      <alignment horizontal="center" vertical="center" shrinkToFit="1"/>
    </xf>
    <xf numFmtId="38" fontId="0" fillId="0" borderId="68" xfId="1" applyFont="1" applyFill="1" applyBorder="1" applyAlignment="1">
      <alignment horizontal="center" vertical="center" shrinkToFit="1"/>
    </xf>
    <xf numFmtId="38" fontId="5" fillId="0" borderId="51" xfId="1" applyFont="1" applyBorder="1" applyAlignment="1">
      <alignment horizontal="center" vertical="center"/>
    </xf>
    <xf numFmtId="38" fontId="0" fillId="0" borderId="53" xfId="1" applyFont="1" applyBorder="1" applyAlignment="1">
      <alignment horizontal="center" vertical="center" shrinkToFit="1"/>
    </xf>
    <xf numFmtId="38" fontId="0" fillId="0" borderId="54" xfId="1" applyFont="1" applyBorder="1" applyAlignment="1">
      <alignment horizontal="center" vertical="center" shrinkToFit="1"/>
    </xf>
    <xf numFmtId="38" fontId="3" fillId="2" borderId="51" xfId="1" applyFont="1" applyFill="1" applyBorder="1" applyAlignment="1">
      <alignment horizontal="center" vertical="center"/>
    </xf>
    <xf numFmtId="38" fontId="0" fillId="2" borderId="52" xfId="1" applyFont="1" applyFill="1" applyBorder="1" applyAlignment="1">
      <alignment vertical="center" shrinkToFit="1"/>
    </xf>
    <xf numFmtId="38" fontId="0" fillId="2" borderId="53" xfId="1" applyFont="1" applyFill="1" applyBorder="1" applyAlignment="1">
      <alignment vertical="center" shrinkToFit="1"/>
    </xf>
    <xf numFmtId="38" fontId="0" fillId="2" borderId="54" xfId="1" applyFont="1" applyFill="1" applyBorder="1" applyAlignment="1">
      <alignment vertical="center" shrinkToFit="1"/>
    </xf>
    <xf numFmtId="38" fontId="0" fillId="2" borderId="55" xfId="1" applyFont="1" applyFill="1" applyBorder="1" applyAlignment="1">
      <alignment vertical="center" shrinkToFit="1"/>
    </xf>
    <xf numFmtId="38" fontId="0" fillId="2" borderId="56" xfId="1" applyFont="1" applyFill="1" applyBorder="1" applyAlignment="1">
      <alignment vertical="center" shrinkToFit="1"/>
    </xf>
    <xf numFmtId="38" fontId="14" fillId="0" borderId="44" xfId="1" applyFont="1" applyBorder="1" applyAlignment="1">
      <alignment vertical="center" shrinkToFit="1"/>
    </xf>
    <xf numFmtId="38" fontId="14" fillId="0" borderId="45" xfId="1" applyFont="1" applyBorder="1" applyAlignment="1">
      <alignment vertical="center" shrinkToFit="1"/>
    </xf>
    <xf numFmtId="38" fontId="14" fillId="0" borderId="46" xfId="1" applyFont="1" applyBorder="1" applyAlignment="1">
      <alignment vertical="center" shrinkToFit="1"/>
    </xf>
    <xf numFmtId="38" fontId="14" fillId="0" borderId="66" xfId="1" applyFont="1" applyBorder="1" applyAlignment="1">
      <alignment vertical="center" shrinkToFit="1"/>
    </xf>
    <xf numFmtId="38" fontId="14" fillId="0" borderId="67" xfId="1" applyFont="1" applyBorder="1" applyAlignment="1">
      <alignment vertical="center" shrinkToFit="1"/>
    </xf>
    <xf numFmtId="38" fontId="0" fillId="0" borderId="44" xfId="1" applyFont="1" applyFill="1" applyBorder="1" applyAlignment="1">
      <alignment vertical="center" wrapText="1"/>
    </xf>
    <xf numFmtId="38" fontId="0" fillId="0" borderId="45" xfId="1" applyFont="1" applyFill="1" applyBorder="1" applyAlignment="1">
      <alignment vertical="center"/>
    </xf>
    <xf numFmtId="38" fontId="0" fillId="0" borderId="45" xfId="1" applyFont="1" applyFill="1" applyBorder="1" applyAlignment="1">
      <alignment vertical="center" wrapText="1"/>
    </xf>
    <xf numFmtId="38" fontId="0" fillId="0" borderId="46" xfId="1" applyFont="1" applyFill="1" applyBorder="1" applyAlignment="1">
      <alignment vertical="center" wrapText="1"/>
    </xf>
    <xf numFmtId="38" fontId="0" fillId="0" borderId="47" xfId="1" applyFont="1" applyFill="1" applyBorder="1" applyAlignment="1">
      <alignment vertical="center" wrapText="1"/>
    </xf>
    <xf numFmtId="38" fontId="0" fillId="0" borderId="48" xfId="1" applyFont="1" applyFill="1" applyBorder="1" applyAlignment="1">
      <alignment vertical="center" wrapText="1"/>
    </xf>
    <xf numFmtId="38" fontId="0" fillId="0" borderId="46" xfId="1" applyFont="1" applyFill="1" applyBorder="1" applyAlignment="1">
      <alignment vertical="center"/>
    </xf>
    <xf numFmtId="38" fontId="0" fillId="0" borderId="52" xfId="1" applyFont="1" applyFill="1" applyBorder="1" applyAlignment="1">
      <alignment vertical="center"/>
    </xf>
    <xf numFmtId="38" fontId="0" fillId="0" borderId="53" xfId="1" applyFont="1" applyFill="1" applyBorder="1" applyAlignment="1">
      <alignment vertical="center"/>
    </xf>
    <xf numFmtId="38" fontId="0" fillId="0" borderId="53" xfId="1" applyFont="1" applyFill="1" applyBorder="1" applyAlignment="1">
      <alignment vertical="center" wrapText="1"/>
    </xf>
    <xf numFmtId="38" fontId="0" fillId="0" borderId="54" xfId="1" applyFont="1" applyFill="1" applyBorder="1" applyAlignment="1">
      <alignment vertical="center" wrapText="1"/>
    </xf>
    <xf numFmtId="38" fontId="0" fillId="0" borderId="55" xfId="1" applyFont="1" applyFill="1" applyBorder="1" applyAlignment="1">
      <alignment vertical="center"/>
    </xf>
    <xf numFmtId="38" fontId="0" fillId="0" borderId="56" xfId="1" applyFont="1" applyFill="1" applyBorder="1" applyAlignment="1">
      <alignment vertical="center" wrapText="1"/>
    </xf>
    <xf numFmtId="38" fontId="0" fillId="0" borderId="52" xfId="1" applyFont="1" applyFill="1" applyBorder="1" applyAlignment="1">
      <alignment vertical="center" wrapText="1"/>
    </xf>
    <xf numFmtId="38" fontId="0" fillId="0" borderId="54" xfId="1" applyFont="1" applyFill="1" applyBorder="1" applyAlignment="1">
      <alignment vertical="center"/>
    </xf>
    <xf numFmtId="38" fontId="0" fillId="0" borderId="66" xfId="1" applyFont="1" applyFill="1" applyBorder="1" applyAlignment="1">
      <alignment vertical="center"/>
    </xf>
    <xf numFmtId="38" fontId="0" fillId="0" borderId="67" xfId="1" applyFont="1" applyFill="1" applyBorder="1" applyAlignment="1">
      <alignment vertical="center"/>
    </xf>
    <xf numFmtId="38" fontId="0" fillId="0" borderId="67" xfId="1" applyFont="1" applyFill="1" applyBorder="1" applyAlignment="1">
      <alignment vertical="center" wrapText="1"/>
    </xf>
    <xf numFmtId="38" fontId="0" fillId="0" borderId="68" xfId="1" applyFont="1" applyFill="1" applyBorder="1" applyAlignment="1">
      <alignment vertical="center" wrapText="1"/>
    </xf>
    <xf numFmtId="38" fontId="0" fillId="0" borderId="69" xfId="1" applyFont="1" applyFill="1" applyBorder="1" applyAlignment="1">
      <alignment vertical="center"/>
    </xf>
    <xf numFmtId="38" fontId="0" fillId="0" borderId="70" xfId="1" applyFont="1" applyFill="1" applyBorder="1" applyAlignment="1">
      <alignment vertical="center" wrapText="1"/>
    </xf>
    <xf numFmtId="38" fontId="0" fillId="0" borderId="66" xfId="1" applyFont="1" applyFill="1" applyBorder="1" applyAlignment="1">
      <alignment vertical="center" wrapText="1"/>
    </xf>
    <xf numFmtId="38" fontId="0" fillId="0" borderId="67" xfId="1" applyFont="1" applyFill="1" applyBorder="1" applyAlignment="1">
      <alignment horizontal="center" vertical="center"/>
    </xf>
    <xf numFmtId="38" fontId="0" fillId="0" borderId="68" xfId="1" applyFont="1" applyFill="1" applyBorder="1" applyAlignment="1">
      <alignment horizontal="center" vertical="center"/>
    </xf>
    <xf numFmtId="38" fontId="0" fillId="2" borderId="63" xfId="1" applyFont="1" applyFill="1" applyBorder="1" applyAlignment="1">
      <alignment vertical="center"/>
    </xf>
    <xf numFmtId="38" fontId="0" fillId="2" borderId="65" xfId="1" applyFont="1" applyFill="1" applyBorder="1" applyAlignment="1">
      <alignment vertical="center"/>
    </xf>
    <xf numFmtId="38" fontId="0" fillId="0" borderId="63" xfId="1" applyFont="1" applyBorder="1" applyAlignment="1">
      <alignment vertical="center" wrapText="1"/>
    </xf>
    <xf numFmtId="38" fontId="0" fillId="0" borderId="65" xfId="1" applyFont="1" applyBorder="1" applyAlignment="1">
      <alignment vertical="center" wrapText="1"/>
    </xf>
    <xf numFmtId="38" fontId="0" fillId="0" borderId="63" xfId="1" applyFont="1" applyBorder="1" applyAlignment="1">
      <alignment vertical="center"/>
    </xf>
    <xf numFmtId="38" fontId="3" fillId="2" borderId="37" xfId="1" applyFont="1" applyFill="1" applyBorder="1" applyAlignment="1">
      <alignment horizontal="center" vertical="center"/>
    </xf>
    <xf numFmtId="38" fontId="0" fillId="2" borderId="13" xfId="1" applyFont="1" applyFill="1" applyBorder="1" applyAlignment="1">
      <alignment vertical="center"/>
    </xf>
    <xf numFmtId="38" fontId="0" fillId="2" borderId="87" xfId="1" applyFont="1" applyFill="1" applyBorder="1" applyAlignment="1">
      <alignment vertical="center"/>
    </xf>
    <xf numFmtId="38" fontId="0" fillId="2" borderId="88" xfId="1" applyFont="1" applyFill="1" applyBorder="1" applyAlignment="1">
      <alignment vertical="center"/>
    </xf>
    <xf numFmtId="38" fontId="5" fillId="0" borderId="94" xfId="1" applyFont="1" applyBorder="1" applyAlignment="1">
      <alignment horizontal="center" vertical="center"/>
    </xf>
    <xf numFmtId="38" fontId="0" fillId="0" borderId="95" xfId="1" applyFont="1" applyBorder="1" applyAlignment="1">
      <alignment vertical="center" wrapText="1"/>
    </xf>
    <xf numFmtId="38" fontId="0" fillId="0" borderId="96" xfId="1" applyFont="1" applyBorder="1" applyAlignment="1">
      <alignment vertical="center"/>
    </xf>
    <xf numFmtId="38" fontId="0" fillId="0" borderId="96" xfId="1" applyFont="1" applyBorder="1" applyAlignment="1">
      <alignment vertical="center" wrapText="1"/>
    </xf>
    <xf numFmtId="38" fontId="0" fillId="0" borderId="97" xfId="1" applyFont="1" applyBorder="1" applyAlignment="1">
      <alignment vertical="center" wrapText="1"/>
    </xf>
    <xf numFmtId="38" fontId="0" fillId="0" borderId="98" xfId="1" applyFont="1" applyBorder="1" applyAlignment="1">
      <alignment vertical="center" wrapText="1"/>
    </xf>
    <xf numFmtId="38" fontId="0" fillId="0" borderId="99" xfId="1" applyFont="1" applyBorder="1" applyAlignment="1">
      <alignment vertical="center" wrapText="1"/>
    </xf>
    <xf numFmtId="38" fontId="0" fillId="0" borderId="97" xfId="1" applyFont="1" applyBorder="1" applyAlignment="1">
      <alignment vertical="center"/>
    </xf>
    <xf numFmtId="38" fontId="0" fillId="0" borderId="67" xfId="1" applyFont="1" applyBorder="1" applyAlignment="1">
      <alignment horizontal="right" vertical="center"/>
    </xf>
    <xf numFmtId="38" fontId="0" fillId="0" borderId="68" xfId="1" applyFont="1" applyBorder="1" applyAlignment="1">
      <alignment horizontal="right" vertical="center"/>
    </xf>
    <xf numFmtId="38" fontId="0" fillId="0" borderId="68" xfId="1" applyFont="1" applyFill="1" applyBorder="1" applyAlignment="1">
      <alignment vertical="center"/>
    </xf>
    <xf numFmtId="38" fontId="0" fillId="0" borderId="68" xfId="1" applyFont="1" applyBorder="1" applyAlignment="1">
      <alignment vertical="center"/>
    </xf>
    <xf numFmtId="38" fontId="0" fillId="0" borderId="101" xfId="1" applyFont="1" applyBorder="1">
      <alignment vertical="center"/>
    </xf>
    <xf numFmtId="38" fontId="0" fillId="0" borderId="45" xfId="1" applyFont="1" applyBorder="1" applyAlignment="1">
      <alignment horizontal="right" vertical="center" wrapText="1"/>
    </xf>
    <xf numFmtId="38" fontId="0" fillId="0" borderId="46" xfId="1" applyFont="1" applyBorder="1" applyAlignment="1">
      <alignment horizontal="right" vertical="center"/>
    </xf>
    <xf numFmtId="38" fontId="0" fillId="0" borderId="53" xfId="1" applyFont="1" applyBorder="1" applyAlignment="1">
      <alignment horizontal="right" vertical="center"/>
    </xf>
    <xf numFmtId="38" fontId="0" fillId="0" borderId="54" xfId="1" applyFont="1" applyBorder="1" applyAlignment="1">
      <alignment horizontal="right" vertical="center"/>
    </xf>
    <xf numFmtId="38" fontId="0" fillId="2" borderId="28" xfId="1" applyFont="1" applyFill="1" applyBorder="1" applyAlignment="1">
      <alignment horizontal="right" vertical="center"/>
    </xf>
    <xf numFmtId="38" fontId="0" fillId="2" borderId="10" xfId="1" applyFont="1" applyFill="1" applyBorder="1" applyAlignment="1">
      <alignment horizontal="right" vertical="center"/>
    </xf>
    <xf numFmtId="38" fontId="3" fillId="0" borderId="43" xfId="1" applyFont="1" applyBorder="1" applyAlignment="1">
      <alignment horizontal="center" vertical="center"/>
    </xf>
    <xf numFmtId="38" fontId="11" fillId="0" borderId="46" xfId="1" applyFont="1" applyBorder="1" applyAlignment="1">
      <alignment vertical="center" wrapText="1"/>
    </xf>
    <xf numFmtId="38" fontId="11" fillId="0" borderId="47" xfId="1" applyFont="1" applyBorder="1" applyAlignment="1">
      <alignment vertical="center" wrapText="1"/>
    </xf>
    <xf numFmtId="38" fontId="11" fillId="0" borderId="48" xfId="1" applyFont="1" applyBorder="1" applyAlignment="1">
      <alignment vertical="center" wrapText="1"/>
    </xf>
    <xf numFmtId="38" fontId="11" fillId="0" borderId="46" xfId="1" applyFont="1" applyBorder="1" applyAlignment="1">
      <alignment vertical="center"/>
    </xf>
    <xf numFmtId="38" fontId="11" fillId="0" borderId="0" xfId="1" applyFont="1">
      <alignment vertical="center"/>
    </xf>
    <xf numFmtId="38" fontId="11" fillId="0" borderId="53" xfId="1" applyFont="1" applyBorder="1" applyAlignment="1">
      <alignment vertical="center" wrapText="1"/>
    </xf>
    <xf numFmtId="38" fontId="11" fillId="0" borderId="54" xfId="1" applyFont="1" applyBorder="1" applyAlignment="1">
      <alignment vertical="center" wrapText="1"/>
    </xf>
    <xf numFmtId="38" fontId="11" fillId="0" borderId="55" xfId="1" applyFont="1" applyBorder="1" applyAlignment="1">
      <alignment vertical="center"/>
    </xf>
    <xf numFmtId="38" fontId="11" fillId="0" borderId="56" xfId="1" applyFont="1" applyBorder="1" applyAlignment="1">
      <alignment vertical="center" wrapText="1"/>
    </xf>
    <xf numFmtId="38" fontId="11" fillId="0" borderId="52" xfId="1" applyFont="1" applyBorder="1" applyAlignment="1">
      <alignment vertical="center" wrapText="1"/>
    </xf>
    <xf numFmtId="38" fontId="11" fillId="0" borderId="54" xfId="1" applyFont="1" applyBorder="1" applyAlignment="1">
      <alignment vertical="center"/>
    </xf>
    <xf numFmtId="38" fontId="11" fillId="0" borderId="67" xfId="1" applyFont="1" applyBorder="1" applyAlignment="1">
      <alignment vertical="center" wrapText="1"/>
    </xf>
    <xf numFmtId="38" fontId="11" fillId="0" borderId="68" xfId="1" applyFont="1" applyBorder="1" applyAlignment="1">
      <alignment vertical="center" wrapText="1"/>
    </xf>
    <xf numFmtId="38" fontId="11" fillId="0" borderId="69" xfId="1" applyFont="1" applyBorder="1" applyAlignment="1">
      <alignment vertical="center"/>
    </xf>
    <xf numFmtId="38" fontId="11" fillId="0" borderId="70" xfId="1" applyFont="1" applyBorder="1" applyAlignment="1">
      <alignment vertical="center" wrapText="1"/>
    </xf>
    <xf numFmtId="38" fontId="11" fillId="0" borderId="66" xfId="1" applyFont="1" applyBorder="1" applyAlignment="1">
      <alignment vertical="center" wrapText="1"/>
    </xf>
    <xf numFmtId="38" fontId="11" fillId="0" borderId="67" xfId="1" applyFont="1" applyBorder="1" applyAlignment="1">
      <alignment horizontal="center" vertical="center"/>
    </xf>
    <xf numFmtId="38" fontId="11" fillId="0" borderId="68" xfId="1" applyFont="1" applyBorder="1" applyAlignment="1">
      <alignment horizontal="right" vertical="center"/>
    </xf>
    <xf numFmtId="38" fontId="11" fillId="2" borderId="10" xfId="1" applyFont="1" applyFill="1" applyBorder="1" applyAlignment="1">
      <alignment vertical="center"/>
    </xf>
    <xf numFmtId="38" fontId="11" fillId="2" borderId="71" xfId="1" applyFont="1" applyFill="1" applyBorder="1" applyAlignment="1">
      <alignment vertical="center"/>
    </xf>
    <xf numFmtId="38" fontId="11" fillId="2" borderId="11" xfId="1" applyFont="1" applyFill="1" applyBorder="1" applyAlignment="1">
      <alignment vertical="center"/>
    </xf>
    <xf numFmtId="38" fontId="0" fillId="2" borderId="77" xfId="1" applyFont="1" applyFill="1" applyBorder="1" applyAlignment="1">
      <alignment vertical="center"/>
    </xf>
    <xf numFmtId="38" fontId="0" fillId="2" borderId="79" xfId="1" applyFont="1" applyFill="1" applyBorder="1" applyAlignment="1">
      <alignment vertical="center"/>
    </xf>
    <xf numFmtId="38" fontId="3" fillId="2" borderId="117" xfId="1" applyFont="1" applyFill="1" applyBorder="1" applyAlignment="1">
      <alignment horizontal="center" vertical="center"/>
    </xf>
    <xf numFmtId="38" fontId="0" fillId="2" borderId="19" xfId="1" applyFont="1" applyFill="1" applyBorder="1" applyAlignment="1">
      <alignment vertical="center"/>
    </xf>
    <xf numFmtId="38" fontId="0" fillId="2" borderId="35" xfId="1" applyFont="1" applyFill="1" applyBorder="1" applyAlignment="1">
      <alignment vertical="center"/>
    </xf>
    <xf numFmtId="38" fontId="0" fillId="2" borderId="22" xfId="1" applyFont="1" applyFill="1" applyBorder="1" applyAlignment="1">
      <alignment vertical="center"/>
    </xf>
    <xf numFmtId="38" fontId="0" fillId="2" borderId="25" xfId="1" applyFont="1" applyFill="1" applyBorder="1" applyAlignment="1">
      <alignment vertical="center"/>
    </xf>
    <xf numFmtId="38" fontId="0" fillId="0" borderId="45" xfId="1" applyFont="1" applyFill="1" applyBorder="1" applyAlignment="1">
      <alignment horizontal="center" vertical="center" shrinkToFit="1"/>
    </xf>
    <xf numFmtId="38" fontId="0" fillId="0" borderId="55" xfId="1" applyFont="1" applyBorder="1" applyAlignment="1">
      <alignment vertical="center" wrapText="1"/>
    </xf>
    <xf numFmtId="38" fontId="3" fillId="0" borderId="37" xfId="1" applyFont="1" applyFill="1" applyBorder="1" applyAlignment="1">
      <alignment horizontal="center" vertical="center"/>
    </xf>
    <xf numFmtId="38" fontId="0" fillId="0" borderId="29" xfId="1" applyFont="1" applyFill="1" applyBorder="1" applyAlignment="1">
      <alignment vertical="center"/>
    </xf>
    <xf numFmtId="38" fontId="0" fillId="0" borderId="30" xfId="1" applyFont="1" applyFill="1" applyBorder="1" applyAlignment="1">
      <alignment vertical="center"/>
    </xf>
    <xf numFmtId="38" fontId="0" fillId="0" borderId="13" xfId="1" applyFont="1" applyFill="1" applyBorder="1" applyAlignment="1">
      <alignment vertical="center"/>
    </xf>
    <xf numFmtId="38" fontId="0" fillId="0" borderId="87" xfId="1" applyFont="1" applyFill="1" applyBorder="1" applyAlignment="1">
      <alignment vertical="center"/>
    </xf>
    <xf numFmtId="38" fontId="0" fillId="0" borderId="88" xfId="1" applyFont="1" applyFill="1" applyBorder="1" applyAlignment="1">
      <alignment vertical="center"/>
    </xf>
    <xf numFmtId="38" fontId="0" fillId="0" borderId="68" xfId="1" applyFont="1" applyBorder="1" applyAlignment="1">
      <alignment horizontal="right" vertical="center" shrinkToFit="1"/>
    </xf>
    <xf numFmtId="38" fontId="0" fillId="0" borderId="65" xfId="1" applyFont="1" applyBorder="1" applyAlignment="1">
      <alignment vertical="center"/>
    </xf>
    <xf numFmtId="38" fontId="2" fillId="3" borderId="49" xfId="1" applyFont="1" applyFill="1" applyBorder="1" applyAlignment="1">
      <alignment horizontal="center" vertical="center"/>
    </xf>
    <xf numFmtId="38" fontId="0" fillId="3" borderId="50" xfId="1" applyFont="1" applyFill="1" applyBorder="1" applyAlignment="1">
      <alignment horizontal="center" vertical="center"/>
    </xf>
    <xf numFmtId="38" fontId="0" fillId="3" borderId="90" xfId="1" applyFont="1" applyFill="1" applyBorder="1" applyAlignment="1">
      <alignment horizontal="center" vertical="center"/>
    </xf>
    <xf numFmtId="38" fontId="0" fillId="3" borderId="57" xfId="1" applyFont="1" applyFill="1" applyBorder="1" applyAlignment="1">
      <alignment horizontal="center" vertical="center"/>
    </xf>
    <xf numFmtId="38" fontId="0" fillId="3" borderId="58" xfId="1" applyFont="1" applyFill="1" applyBorder="1" applyAlignment="1">
      <alignment horizontal="center" vertical="center"/>
    </xf>
    <xf numFmtId="38" fontId="0" fillId="3" borderId="110" xfId="1" applyFont="1" applyFill="1" applyBorder="1" applyAlignment="1">
      <alignment horizontal="center" vertical="center"/>
    </xf>
    <xf numFmtId="38" fontId="2" fillId="0" borderId="72" xfId="1" applyFont="1" applyBorder="1" applyAlignment="1">
      <alignment horizontal="center" vertical="center" wrapText="1"/>
    </xf>
    <xf numFmtId="38" fontId="2" fillId="0" borderId="73" xfId="1" applyFont="1" applyBorder="1" applyAlignment="1">
      <alignment horizontal="center" vertical="center"/>
    </xf>
    <xf numFmtId="38" fontId="2" fillId="0" borderId="101" xfId="1" applyFont="1" applyBorder="1" applyAlignment="1">
      <alignment horizontal="center" vertical="center"/>
    </xf>
    <xf numFmtId="38" fontId="2" fillId="0" borderId="49" xfId="1" applyFont="1" applyBorder="1" applyAlignment="1">
      <alignment horizontal="center" vertical="center"/>
    </xf>
    <xf numFmtId="38" fontId="2" fillId="0" borderId="50" xfId="1" applyFont="1" applyBorder="1" applyAlignment="1">
      <alignment horizontal="center" vertical="center"/>
    </xf>
    <xf numFmtId="38" fontId="2" fillId="0" borderId="90" xfId="1" applyFont="1" applyBorder="1" applyAlignment="1">
      <alignment horizontal="center" vertical="center"/>
    </xf>
    <xf numFmtId="38" fontId="2" fillId="0" borderId="49" xfId="1" applyFont="1" applyBorder="1" applyAlignment="1">
      <alignment horizontal="center" vertical="center" wrapText="1"/>
    </xf>
    <xf numFmtId="38" fontId="2" fillId="0" borderId="57" xfId="1" applyFont="1" applyBorder="1" applyAlignment="1">
      <alignment horizontal="center" vertical="center"/>
    </xf>
    <xf numFmtId="38" fontId="2" fillId="0" borderId="58" xfId="1" applyFont="1" applyBorder="1" applyAlignment="1">
      <alignment horizontal="center" vertical="center"/>
    </xf>
    <xf numFmtId="38" fontId="2" fillId="0" borderId="110" xfId="1" applyFont="1" applyBorder="1" applyAlignment="1">
      <alignment horizontal="center" vertical="center"/>
    </xf>
    <xf numFmtId="38" fontId="2" fillId="0" borderId="72" xfId="1" applyFont="1" applyBorder="1" applyAlignment="1">
      <alignment horizontal="center" vertical="center"/>
    </xf>
    <xf numFmtId="38" fontId="0" fillId="0" borderId="73" xfId="1" applyFont="1" applyBorder="1" applyAlignment="1">
      <alignment horizontal="center" vertical="center"/>
    </xf>
    <xf numFmtId="38" fontId="0" fillId="0" borderId="101" xfId="1" applyFont="1" applyBorder="1" applyAlignment="1">
      <alignment horizontal="center" vertical="center"/>
    </xf>
    <xf numFmtId="38" fontId="0" fillId="0" borderId="50" xfId="1" applyFont="1" applyBorder="1" applyAlignment="1">
      <alignment horizontal="center" vertical="center"/>
    </xf>
    <xf numFmtId="38" fontId="0" fillId="0" borderId="90" xfId="1" applyFont="1" applyBorder="1" applyAlignment="1">
      <alignment horizontal="center" vertical="center"/>
    </xf>
    <xf numFmtId="38" fontId="0" fillId="0" borderId="91" xfId="1" applyFont="1" applyBorder="1" applyAlignment="1">
      <alignment horizontal="center" vertical="center"/>
    </xf>
    <xf numFmtId="38" fontId="0" fillId="0" borderId="92" xfId="1" applyFont="1" applyBorder="1" applyAlignment="1">
      <alignment horizontal="center" vertical="center"/>
    </xf>
    <xf numFmtId="38" fontId="0" fillId="0" borderId="93" xfId="1" applyFont="1" applyBorder="1" applyAlignment="1">
      <alignment horizontal="center" vertical="center"/>
    </xf>
    <xf numFmtId="38" fontId="0" fillId="0" borderId="49" xfId="1" applyFont="1" applyBorder="1" applyAlignment="1">
      <alignment horizontal="center" vertical="center"/>
    </xf>
    <xf numFmtId="38" fontId="0" fillId="0" borderId="57" xfId="1" applyFont="1" applyBorder="1" applyAlignment="1">
      <alignment horizontal="center" vertical="center"/>
    </xf>
    <xf numFmtId="38" fontId="0" fillId="0" borderId="58" xfId="1" applyFont="1" applyBorder="1" applyAlignment="1">
      <alignment horizontal="center" vertical="center"/>
    </xf>
    <xf numFmtId="38" fontId="2" fillId="0" borderId="41" xfId="1" applyFont="1" applyBorder="1" applyAlignment="1">
      <alignment horizontal="center" vertical="center"/>
    </xf>
    <xf numFmtId="38" fontId="2" fillId="0" borderId="42" xfId="1" applyFont="1" applyBorder="1" applyAlignment="1">
      <alignment horizontal="center" vertical="center"/>
    </xf>
    <xf numFmtId="38" fontId="0" fillId="0" borderId="110" xfId="1" applyFont="1" applyBorder="1" applyAlignment="1">
      <alignment horizontal="center" vertical="center"/>
    </xf>
    <xf numFmtId="38" fontId="2" fillId="3" borderId="41" xfId="1" applyFont="1" applyFill="1" applyBorder="1" applyAlignment="1">
      <alignment horizontal="center" vertical="center"/>
    </xf>
    <xf numFmtId="38" fontId="2" fillId="3" borderId="42" xfId="1" applyFont="1" applyFill="1" applyBorder="1" applyAlignment="1">
      <alignment horizontal="center" vertical="center"/>
    </xf>
    <xf numFmtId="38" fontId="2" fillId="3" borderId="50" xfId="1" applyFont="1" applyFill="1" applyBorder="1" applyAlignment="1">
      <alignment horizontal="center" vertical="center"/>
    </xf>
    <xf numFmtId="38" fontId="0" fillId="3" borderId="49" xfId="1" applyFont="1" applyFill="1" applyBorder="1" applyAlignment="1">
      <alignment horizontal="center" vertical="center"/>
    </xf>
    <xf numFmtId="38" fontId="0" fillId="3" borderId="91" xfId="1" applyFont="1" applyFill="1" applyBorder="1" applyAlignment="1">
      <alignment horizontal="center" vertical="center"/>
    </xf>
    <xf numFmtId="38" fontId="0" fillId="3" borderId="92" xfId="1" applyFont="1" applyFill="1" applyBorder="1" applyAlignment="1">
      <alignment horizontal="center" vertical="center"/>
    </xf>
    <xf numFmtId="38" fontId="2" fillId="0" borderId="91" xfId="1" applyFont="1" applyBorder="1" applyAlignment="1">
      <alignment horizontal="center" vertical="center"/>
    </xf>
    <xf numFmtId="38" fontId="2" fillId="0" borderId="92" xfId="1" applyFont="1" applyBorder="1" applyAlignment="1">
      <alignment horizontal="center" vertical="center"/>
    </xf>
    <xf numFmtId="38" fontId="2" fillId="0" borderId="93" xfId="1" applyFont="1" applyBorder="1" applyAlignment="1">
      <alignment horizontal="center" vertical="center"/>
    </xf>
    <xf numFmtId="38" fontId="2" fillId="0" borderId="3" xfId="1" applyFont="1" applyBorder="1" applyAlignment="1">
      <alignment horizontal="center" vertical="center"/>
    </xf>
    <xf numFmtId="38" fontId="2" fillId="0" borderId="0" xfId="1" applyFont="1" applyBorder="1" applyAlignment="1">
      <alignment horizontal="center" vertical="center"/>
    </xf>
    <xf numFmtId="38" fontId="2" fillId="0" borderId="100" xfId="1" applyFont="1" applyBorder="1" applyAlignment="1">
      <alignment horizontal="center" vertical="center"/>
    </xf>
    <xf numFmtId="38" fontId="2" fillId="0" borderId="91" xfId="1" applyFont="1" applyFill="1" applyBorder="1" applyAlignment="1">
      <alignment horizontal="center" vertical="center"/>
    </xf>
    <xf numFmtId="38" fontId="2" fillId="0" borderId="92" xfId="1" applyFont="1" applyFill="1" applyBorder="1" applyAlignment="1">
      <alignment horizontal="center" vertical="center"/>
    </xf>
    <xf numFmtId="38" fontId="2" fillId="0" borderId="93"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100"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103" xfId="1" applyFont="1" applyFill="1" applyBorder="1" applyAlignment="1">
      <alignment horizontal="center" vertical="center"/>
    </xf>
    <xf numFmtId="38" fontId="2" fillId="0" borderId="1"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102" xfId="1" applyFont="1" applyFill="1" applyBorder="1" applyAlignment="1">
      <alignment horizontal="center" vertical="center"/>
    </xf>
    <xf numFmtId="38" fontId="2" fillId="0" borderId="89" xfId="1" applyFont="1" applyBorder="1" applyAlignment="1">
      <alignment horizontal="center" vertical="center"/>
    </xf>
    <xf numFmtId="38" fontId="0" fillId="0" borderId="16" xfId="1" applyFont="1" applyBorder="1" applyAlignment="1">
      <alignment horizontal="center" vertical="center" wrapText="1"/>
    </xf>
    <xf numFmtId="38" fontId="0" fillId="0" borderId="16" xfId="1" applyFont="1" applyBorder="1" applyAlignment="1">
      <alignment horizontal="center" vertical="center"/>
    </xf>
    <xf numFmtId="38" fontId="2" fillId="5" borderId="114" xfId="1" applyFont="1" applyFill="1" applyBorder="1" applyAlignment="1">
      <alignment horizontal="center" vertical="center" wrapText="1"/>
    </xf>
    <xf numFmtId="38" fontId="2" fillId="5" borderId="115" xfId="1" applyFont="1" applyFill="1" applyBorder="1" applyAlignment="1">
      <alignment horizontal="center" vertical="center" wrapText="1"/>
    </xf>
    <xf numFmtId="38" fontId="2" fillId="5" borderId="116" xfId="1" applyFont="1" applyFill="1" applyBorder="1" applyAlignment="1">
      <alignment horizontal="center" vertical="center" wrapText="1"/>
    </xf>
    <xf numFmtId="38" fontId="2" fillId="5" borderId="3" xfId="1" applyFont="1" applyFill="1" applyBorder="1" applyAlignment="1">
      <alignment horizontal="center" vertical="center" wrapText="1"/>
    </xf>
    <xf numFmtId="38" fontId="2" fillId="5" borderId="0" xfId="1" applyFont="1" applyFill="1" applyBorder="1" applyAlignment="1">
      <alignment horizontal="center" vertical="center" wrapText="1"/>
    </xf>
    <xf numFmtId="38" fontId="2" fillId="5" borderId="100" xfId="1" applyFont="1" applyFill="1" applyBorder="1" applyAlignment="1">
      <alignment horizontal="center" vertical="center" wrapText="1"/>
    </xf>
    <xf numFmtId="38" fontId="2" fillId="5" borderId="4" xfId="1" applyFont="1" applyFill="1" applyBorder="1" applyAlignment="1">
      <alignment horizontal="center" vertical="center" wrapText="1"/>
    </xf>
    <xf numFmtId="38" fontId="2" fillId="5" borderId="5" xfId="1" applyFont="1" applyFill="1" applyBorder="1" applyAlignment="1">
      <alignment horizontal="center" vertical="center" wrapText="1"/>
    </xf>
    <xf numFmtId="38" fontId="2" fillId="5" borderId="103" xfId="1" applyFont="1" applyFill="1" applyBorder="1" applyAlignment="1">
      <alignment horizontal="center" vertical="center" wrapText="1"/>
    </xf>
    <xf numFmtId="38" fontId="2" fillId="4" borderId="91" xfId="1" applyFont="1" applyFill="1" applyBorder="1" applyAlignment="1">
      <alignment horizontal="center" vertical="center" wrapText="1"/>
    </xf>
    <xf numFmtId="38" fontId="2" fillId="4" borderId="92" xfId="1" applyFont="1" applyFill="1" applyBorder="1" applyAlignment="1">
      <alignment horizontal="center" vertical="center" wrapText="1"/>
    </xf>
    <xf numFmtId="38" fontId="2" fillId="4" borderId="93" xfId="1" applyFont="1" applyFill="1" applyBorder="1" applyAlignment="1">
      <alignment horizontal="center" vertical="center" wrapText="1"/>
    </xf>
    <xf numFmtId="38" fontId="2" fillId="4" borderId="3" xfId="1" applyFont="1" applyFill="1" applyBorder="1" applyAlignment="1">
      <alignment horizontal="center" vertical="center" wrapText="1"/>
    </xf>
    <xf numFmtId="38" fontId="2" fillId="4" borderId="0" xfId="1" applyFont="1" applyFill="1" applyBorder="1" applyAlignment="1">
      <alignment horizontal="center" vertical="center" wrapText="1"/>
    </xf>
    <xf numFmtId="38" fontId="2" fillId="4" borderId="100" xfId="1" applyFont="1" applyFill="1" applyBorder="1" applyAlignment="1">
      <alignment horizontal="center" vertical="center" wrapText="1"/>
    </xf>
    <xf numFmtId="38" fontId="2" fillId="4" borderId="111" xfId="1" applyFont="1" applyFill="1" applyBorder="1" applyAlignment="1">
      <alignment horizontal="center" vertical="center" wrapText="1"/>
    </xf>
    <xf numFmtId="38" fontId="2" fillId="4" borderId="112" xfId="1" applyFont="1" applyFill="1" applyBorder="1" applyAlignment="1">
      <alignment horizontal="center" vertical="center" wrapText="1"/>
    </xf>
    <xf numFmtId="38" fontId="2" fillId="4" borderId="113" xfId="1" applyFont="1" applyFill="1" applyBorder="1" applyAlignment="1">
      <alignment horizontal="center" vertical="center" wrapText="1"/>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102"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103" xfId="1" applyFont="1" applyBorder="1" applyAlignment="1">
      <alignment horizontal="center" vertical="center"/>
    </xf>
    <xf numFmtId="38" fontId="0" fillId="0" borderId="23" xfId="1" applyFont="1" applyBorder="1" applyAlignment="1">
      <alignment horizontal="center" vertical="center" wrapText="1"/>
    </xf>
    <xf numFmtId="38" fontId="0" fillId="0" borderId="23" xfId="1" applyFont="1" applyBorder="1">
      <alignment vertical="center"/>
    </xf>
    <xf numFmtId="38" fontId="0" fillId="0" borderId="30" xfId="1" applyFont="1" applyBorder="1">
      <alignment vertical="center"/>
    </xf>
    <xf numFmtId="38" fontId="0" fillId="0" borderId="28" xfId="1" applyFont="1" applyBorder="1">
      <alignment vertical="center"/>
    </xf>
    <xf numFmtId="38" fontId="0" fillId="0" borderId="23" xfId="1" applyFont="1" applyBorder="1" applyAlignment="1">
      <alignment horizontal="center" vertical="center"/>
    </xf>
    <xf numFmtId="38" fontId="0" fillId="0" borderId="38" xfId="1" applyFont="1" applyBorder="1" applyAlignment="1">
      <alignment horizontal="center" vertical="center"/>
    </xf>
    <xf numFmtId="38" fontId="0" fillId="0" borderId="30" xfId="1" applyFont="1" applyBorder="1" applyAlignment="1">
      <alignment horizontal="center" vertical="center"/>
    </xf>
    <xf numFmtId="38" fontId="0" fillId="0" borderId="13" xfId="1" applyFont="1" applyBorder="1" applyAlignment="1">
      <alignment horizontal="center" vertical="center"/>
    </xf>
    <xf numFmtId="38" fontId="0" fillId="0" borderId="28" xfId="1" applyFont="1" applyBorder="1" applyAlignment="1">
      <alignment horizontal="center" vertical="center"/>
    </xf>
    <xf numFmtId="38" fontId="0" fillId="0" borderId="10" xfId="1" applyFont="1" applyBorder="1" applyAlignment="1">
      <alignment horizontal="center" vertical="center"/>
    </xf>
    <xf numFmtId="38" fontId="0" fillId="0" borderId="34" xfId="1" applyFont="1" applyBorder="1" applyAlignment="1">
      <alignment horizontal="center" vertical="center" wrapText="1"/>
    </xf>
    <xf numFmtId="38" fontId="0" fillId="0" borderId="34" xfId="1" applyFont="1" applyBorder="1" applyAlignment="1">
      <alignment horizontal="center" vertical="center"/>
    </xf>
    <xf numFmtId="38" fontId="2" fillId="0" borderId="49" xfId="1" applyFont="1" applyFill="1" applyBorder="1" applyAlignment="1">
      <alignment horizontal="center" vertical="center"/>
    </xf>
    <xf numFmtId="38" fontId="0" fillId="0" borderId="50" xfId="1" applyFont="1" applyFill="1" applyBorder="1" applyAlignment="1">
      <alignment horizontal="center" vertical="center"/>
    </xf>
    <xf numFmtId="38" fontId="0" fillId="0" borderId="49" xfId="1" applyFont="1" applyFill="1" applyBorder="1" applyAlignment="1">
      <alignment horizontal="center" vertical="center"/>
    </xf>
    <xf numFmtId="38" fontId="2" fillId="0" borderId="72" xfId="1" applyFont="1" applyFill="1" applyBorder="1" applyAlignment="1">
      <alignment horizontal="center" vertical="center"/>
    </xf>
    <xf numFmtId="38" fontId="2" fillId="0" borderId="73" xfId="1" applyFont="1" applyFill="1" applyBorder="1" applyAlignment="1">
      <alignment horizontal="center" vertical="center"/>
    </xf>
    <xf numFmtId="38" fontId="2" fillId="0" borderId="101" xfId="1" applyFont="1" applyFill="1" applyBorder="1" applyAlignment="1">
      <alignment horizontal="center" vertical="center"/>
    </xf>
    <xf numFmtId="38" fontId="4" fillId="0" borderId="0" xfId="1" applyFont="1" applyAlignment="1">
      <alignment horizontal="center" vertical="center"/>
    </xf>
    <xf numFmtId="38" fontId="3" fillId="0" borderId="1"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4" xfId="1" applyFont="1" applyBorder="1" applyAlignment="1">
      <alignment horizontal="center" vertical="center" wrapText="1"/>
    </xf>
    <xf numFmtId="38" fontId="3" fillId="0" borderId="5" xfId="1" applyFont="1" applyBorder="1" applyAlignment="1">
      <alignment horizontal="center" vertical="center" wrapText="1"/>
    </xf>
    <xf numFmtId="38" fontId="0" fillId="0" borderId="36" xfId="1" applyFont="1" applyBorder="1" applyAlignment="1">
      <alignment horizontal="center" vertical="center" wrapText="1"/>
    </xf>
    <xf numFmtId="38" fontId="0" fillId="0" borderId="37" xfId="1" applyFont="1" applyBorder="1" applyAlignment="1">
      <alignment horizontal="center" vertical="center" wrapText="1"/>
    </xf>
    <xf numFmtId="38" fontId="0" fillId="0" borderId="39" xfId="1" applyFont="1" applyBorder="1" applyAlignment="1">
      <alignment horizontal="center" vertical="center" wrapText="1"/>
    </xf>
    <xf numFmtId="38" fontId="0" fillId="0" borderId="26" xfId="1" applyFont="1" applyBorder="1" applyAlignment="1">
      <alignment horizontal="center" vertical="center"/>
    </xf>
    <xf numFmtId="38" fontId="0" fillId="0" borderId="14" xfId="1" applyFont="1" applyBorder="1" applyAlignment="1">
      <alignment horizontal="center" vertical="center"/>
    </xf>
    <xf numFmtId="38" fontId="0" fillId="0" borderId="15" xfId="1" applyFont="1" applyBorder="1" applyAlignment="1">
      <alignment horizontal="center" vertical="center"/>
    </xf>
    <xf numFmtId="38" fontId="0" fillId="0" borderId="9" xfId="1" applyFont="1" applyBorder="1" applyAlignment="1">
      <alignment horizontal="center" vertical="center"/>
    </xf>
    <xf numFmtId="38" fontId="0" fillId="0" borderId="20"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3" xfId="1" applyFont="1" applyBorder="1" applyAlignment="1">
      <alignment horizontal="center" vertical="center"/>
    </xf>
    <xf numFmtId="38" fontId="0" fillId="0" borderId="8" xfId="1" applyFont="1" applyBorder="1" applyAlignment="1">
      <alignment horizontal="center" vertical="center"/>
    </xf>
    <xf numFmtId="38" fontId="0" fillId="0" borderId="27" xfId="1" applyFont="1" applyBorder="1" applyAlignment="1">
      <alignment horizontal="center" vertical="center" wrapText="1"/>
    </xf>
    <xf numFmtId="38" fontId="0" fillId="0" borderId="29" xfId="1" applyFont="1" applyBorder="1">
      <alignment vertical="center"/>
    </xf>
    <xf numFmtId="38" fontId="0" fillId="0" borderId="31" xfId="1" applyFont="1" applyBorder="1">
      <alignment vertical="center"/>
    </xf>
    <xf numFmtId="38" fontId="0" fillId="0" borderId="21" xfId="1" applyFont="1" applyBorder="1" applyAlignment="1">
      <alignment horizontal="center" vertical="center"/>
    </xf>
    <xf numFmtId="38" fontId="0" fillId="0" borderId="29" xfId="1" applyFont="1" applyBorder="1" applyAlignment="1">
      <alignment horizontal="center" vertical="center" wrapText="1"/>
    </xf>
    <xf numFmtId="38" fontId="0" fillId="0" borderId="29" xfId="1" applyFont="1" applyBorder="1" applyAlignment="1">
      <alignment horizontal="center" vertical="center"/>
    </xf>
    <xf numFmtId="38" fontId="0" fillId="0" borderId="31" xfId="1" applyFont="1" applyBorder="1" applyAlignment="1">
      <alignment horizontal="center" vertical="center"/>
    </xf>
    <xf numFmtId="38" fontId="0" fillId="0" borderId="28" xfId="1" applyFont="1" applyBorder="1" applyAlignment="1">
      <alignment horizontal="center" vertical="center" wrapText="1"/>
    </xf>
    <xf numFmtId="38" fontId="0" fillId="0" borderId="17" xfId="1" applyFont="1" applyBorder="1" applyAlignment="1">
      <alignment horizontal="center" vertical="center"/>
    </xf>
    <xf numFmtId="38" fontId="0" fillId="0" borderId="73" xfId="1" applyFont="1" applyBorder="1" applyAlignment="1">
      <alignment horizontal="center" vertical="center" wrapText="1"/>
    </xf>
    <xf numFmtId="38" fontId="0" fillId="0" borderId="50" xfId="1" applyFont="1" applyBorder="1" applyAlignment="1">
      <alignment horizontal="center" vertical="center" wrapText="1"/>
    </xf>
    <xf numFmtId="38" fontId="0" fillId="0" borderId="91" xfId="1" applyFont="1" applyBorder="1" applyAlignment="1">
      <alignment horizontal="center" vertical="center" wrapText="1"/>
    </xf>
    <xf numFmtId="38" fontId="0" fillId="0" borderId="92" xfId="1" applyFont="1" applyBorder="1" applyAlignment="1">
      <alignment horizontal="center" vertical="center" wrapText="1"/>
    </xf>
    <xf numFmtId="38" fontId="2" fillId="0" borderId="41" xfId="1" applyFont="1" applyBorder="1" applyAlignment="1">
      <alignment horizontal="center" vertical="center" wrapText="1"/>
    </xf>
    <xf numFmtId="38" fontId="2" fillId="4" borderId="1" xfId="1" applyFont="1" applyFill="1" applyBorder="1" applyAlignment="1">
      <alignment horizontal="center" vertical="center"/>
    </xf>
    <xf numFmtId="38" fontId="2" fillId="4" borderId="2" xfId="1" applyFont="1" applyFill="1" applyBorder="1" applyAlignment="1">
      <alignment horizontal="center" vertical="center"/>
    </xf>
    <xf numFmtId="38" fontId="2" fillId="4" borderId="102" xfId="1" applyFont="1" applyFill="1" applyBorder="1" applyAlignment="1">
      <alignment horizontal="center" vertical="center"/>
    </xf>
    <xf numFmtId="38" fontId="2" fillId="4" borderId="3" xfId="1" applyFont="1" applyFill="1" applyBorder="1" applyAlignment="1">
      <alignment horizontal="center" vertical="center"/>
    </xf>
    <xf numFmtId="38" fontId="2" fillId="4" borderId="0" xfId="1" applyFont="1" applyFill="1" applyBorder="1" applyAlignment="1">
      <alignment horizontal="center" vertical="center"/>
    </xf>
    <xf numFmtId="38" fontId="2" fillId="4" borderId="100" xfId="1" applyFont="1" applyFill="1" applyBorder="1" applyAlignment="1">
      <alignment horizontal="center" vertical="center"/>
    </xf>
    <xf numFmtId="38" fontId="2" fillId="4" borderId="72" xfId="1" applyFont="1" applyFill="1" applyBorder="1" applyAlignment="1">
      <alignment horizontal="center" vertical="center"/>
    </xf>
    <xf numFmtId="38" fontId="2" fillId="4" borderId="73" xfId="1" applyFont="1" applyFill="1" applyBorder="1" applyAlignment="1">
      <alignment horizontal="center" vertical="center"/>
    </xf>
    <xf numFmtId="38" fontId="2" fillId="4" borderId="101" xfId="1" applyFont="1" applyFill="1" applyBorder="1" applyAlignment="1">
      <alignment horizontal="center" vertical="center"/>
    </xf>
    <xf numFmtId="38" fontId="2" fillId="0" borderId="3"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100" xfId="1" applyFont="1" applyBorder="1" applyAlignment="1">
      <alignment horizontal="center" vertical="center" wrapText="1"/>
    </xf>
    <xf numFmtId="38" fontId="2" fillId="0" borderId="73" xfId="1" applyFont="1" applyBorder="1" applyAlignment="1">
      <alignment horizontal="center" vertical="center" wrapText="1"/>
    </xf>
    <xf numFmtId="38" fontId="2" fillId="0" borderId="101" xfId="1" applyFont="1" applyBorder="1" applyAlignment="1">
      <alignment horizontal="center" vertical="center" wrapText="1"/>
    </xf>
    <xf numFmtId="38" fontId="0" fillId="0" borderId="42" xfId="1" applyFont="1" applyBorder="1" applyAlignment="1">
      <alignment horizontal="center" vertical="center"/>
    </xf>
    <xf numFmtId="38" fontId="0" fillId="0" borderId="89" xfId="1" applyFont="1" applyBorder="1" applyAlignment="1">
      <alignment horizontal="center" vertical="center"/>
    </xf>
    <xf numFmtId="38" fontId="2" fillId="0" borderId="104" xfId="1" applyFont="1" applyBorder="1" applyAlignment="1">
      <alignment horizontal="center" vertical="center" wrapText="1"/>
    </xf>
    <xf numFmtId="38" fontId="0" fillId="0" borderId="105" xfId="1" applyFont="1" applyBorder="1" applyAlignment="1">
      <alignment horizontal="center" vertical="center" wrapText="1"/>
    </xf>
    <xf numFmtId="38" fontId="0" fillId="0" borderId="106" xfId="1" applyFont="1" applyBorder="1" applyAlignment="1">
      <alignment horizontal="center" vertical="center" wrapText="1"/>
    </xf>
    <xf numFmtId="38" fontId="0" fillId="0" borderId="90" xfId="1" applyFont="1" applyBorder="1" applyAlignment="1">
      <alignment horizontal="center" vertical="center" wrapText="1"/>
    </xf>
    <xf numFmtId="38" fontId="0" fillId="0" borderId="107" xfId="1" applyFont="1" applyBorder="1" applyAlignment="1">
      <alignment horizontal="center" vertical="center" wrapText="1"/>
    </xf>
    <xf numFmtId="38" fontId="0" fillId="0" borderId="108" xfId="1" applyFont="1" applyBorder="1" applyAlignment="1">
      <alignment horizontal="center" vertical="center" wrapText="1"/>
    </xf>
    <xf numFmtId="38" fontId="0" fillId="0" borderId="109" xfId="1" applyFont="1" applyBorder="1" applyAlignment="1">
      <alignment horizontal="center" vertical="center" wrapText="1"/>
    </xf>
    <xf numFmtId="38" fontId="0" fillId="0" borderId="90" xfId="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2" xfId="0" applyFont="1" applyBorder="1" applyAlignment="1">
      <alignment horizontal="center" vertical="center"/>
    </xf>
    <xf numFmtId="0" fontId="4" fillId="0" borderId="83" xfId="0" applyFont="1" applyBorder="1" applyAlignment="1">
      <alignment horizontal="center" vertical="center"/>
    </xf>
    <xf numFmtId="0" fontId="4" fillId="0" borderId="8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19192875"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63"/>
  <sheetViews>
    <sheetView tabSelected="1" view="pageBreakPreview" zoomScale="75" zoomScaleNormal="100" zoomScaleSheetLayoutView="75" workbookViewId="0">
      <pane xSplit="6" ySplit="7" topLeftCell="G8" activePane="bottomRight" state="frozen"/>
      <selection pane="topRight" activeCell="G1" sqref="G1"/>
      <selection pane="bottomLeft" activeCell="A8" sqref="A8"/>
      <selection pane="bottomRight"/>
    </sheetView>
  </sheetViews>
  <sheetFormatPr defaultRowHeight="13.5" x14ac:dyDescent="0.15"/>
  <cols>
    <col min="1" max="1" width="2.75" style="30" customWidth="1"/>
    <col min="2" max="3" width="4.625" style="30" customWidth="1"/>
    <col min="4" max="4" width="14.125" style="30" customWidth="1"/>
    <col min="5" max="5" width="4.625" style="30" customWidth="1"/>
    <col min="6" max="6" width="6.375" style="30" customWidth="1"/>
    <col min="7" max="7" width="10.125" style="30" customWidth="1"/>
    <col min="8" max="8" width="12.25" style="30" customWidth="1"/>
    <col min="9" max="9" width="6.75" style="30" customWidth="1"/>
    <col min="10" max="10" width="10.125" style="30" customWidth="1"/>
    <col min="11" max="11" width="7.375" style="30" customWidth="1"/>
    <col min="12" max="12" width="13.5" style="30" customWidth="1"/>
    <col min="13" max="13" width="9.75" style="30" customWidth="1"/>
    <col min="14" max="14" width="12.125" style="30" customWidth="1"/>
    <col min="15" max="15" width="9.375" style="30" customWidth="1"/>
    <col min="16" max="16" width="14.125" style="30" customWidth="1"/>
    <col min="17" max="17" width="6.125" style="30" customWidth="1"/>
    <col min="18" max="18" width="12.125" style="30" customWidth="1"/>
    <col min="19" max="19" width="6.75" style="30" customWidth="1"/>
    <col min="20" max="20" width="15.125" style="30" customWidth="1"/>
    <col min="21" max="21" width="7.125" style="30" customWidth="1"/>
    <col min="22" max="22" width="12.25" style="30" customWidth="1"/>
    <col min="23" max="23" width="4.625" style="30" customWidth="1"/>
    <col min="24" max="24" width="10.875" style="30" customWidth="1"/>
    <col min="25" max="25" width="4.625" style="30" customWidth="1"/>
    <col min="26" max="26" width="10.125" style="30" customWidth="1"/>
    <col min="27" max="27" width="10.875" style="30" customWidth="1"/>
    <col min="28" max="28" width="14.625" style="30" customWidth="1"/>
    <col min="29" max="29" width="10.875" style="30" customWidth="1"/>
    <col min="30" max="30" width="14.125" style="30" customWidth="1"/>
    <col min="31" max="31" width="11" style="30" customWidth="1"/>
    <col min="32" max="32" width="18.125" style="30" customWidth="1"/>
    <col min="33" max="33" width="8.125" style="30" customWidth="1"/>
    <col min="34" max="34" width="15.5" style="30" customWidth="1"/>
    <col min="35" max="40" width="4.625" style="30" customWidth="1"/>
    <col min="41" max="16384" width="9" style="30"/>
  </cols>
  <sheetData>
    <row r="1" spans="2:34" ht="30" customHeight="1" x14ac:dyDescent="0.15">
      <c r="B1" s="353" t="s">
        <v>27</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2:34" ht="14.25" thickBot="1" x14ac:dyDescent="0.2">
      <c r="AH2" s="60" t="s">
        <v>270</v>
      </c>
    </row>
    <row r="3" spans="2:34" ht="13.5" customHeight="1" x14ac:dyDescent="0.15">
      <c r="B3" s="354" t="s">
        <v>25</v>
      </c>
      <c r="C3" s="355"/>
      <c r="D3" s="355"/>
      <c r="E3" s="355"/>
      <c r="F3" s="360" t="s">
        <v>0</v>
      </c>
      <c r="G3" s="363" t="s">
        <v>1</v>
      </c>
      <c r="H3" s="364"/>
      <c r="I3" s="364"/>
      <c r="J3" s="364"/>
      <c r="K3" s="364"/>
      <c r="L3" s="364"/>
      <c r="M3" s="364"/>
      <c r="N3" s="364"/>
      <c r="O3" s="364"/>
      <c r="P3" s="365"/>
      <c r="Q3" s="366" t="s">
        <v>2</v>
      </c>
      <c r="R3" s="364"/>
      <c r="S3" s="364"/>
      <c r="T3" s="364"/>
      <c r="U3" s="364"/>
      <c r="V3" s="364"/>
      <c r="W3" s="364"/>
      <c r="X3" s="364"/>
      <c r="Y3" s="364"/>
      <c r="Z3" s="364"/>
      <c r="AA3" s="364"/>
      <c r="AB3" s="364"/>
      <c r="AC3" s="364"/>
      <c r="AD3" s="367"/>
      <c r="AE3" s="368"/>
      <c r="AF3" s="369"/>
      <c r="AG3" s="370"/>
      <c r="AH3" s="371"/>
    </row>
    <row r="4" spans="2:34" ht="13.5" customHeight="1" x14ac:dyDescent="0.15">
      <c r="B4" s="356"/>
      <c r="C4" s="357"/>
      <c r="D4" s="357"/>
      <c r="E4" s="357"/>
      <c r="F4" s="361"/>
      <c r="G4" s="372" t="s">
        <v>4</v>
      </c>
      <c r="H4" s="336"/>
      <c r="I4" s="335" t="s">
        <v>15</v>
      </c>
      <c r="J4" s="336"/>
      <c r="K4" s="335" t="s">
        <v>16</v>
      </c>
      <c r="L4" s="336"/>
      <c r="M4" s="335" t="s">
        <v>24</v>
      </c>
      <c r="N4" s="336"/>
      <c r="O4" s="339" t="s">
        <v>8</v>
      </c>
      <c r="P4" s="340"/>
      <c r="Q4" s="345" t="s">
        <v>5</v>
      </c>
      <c r="R4" s="310"/>
      <c r="S4" s="309" t="s">
        <v>19</v>
      </c>
      <c r="T4" s="310"/>
      <c r="U4" s="309" t="s">
        <v>17</v>
      </c>
      <c r="V4" s="310"/>
      <c r="W4" s="309" t="s">
        <v>6</v>
      </c>
      <c r="X4" s="310"/>
      <c r="Y4" s="309" t="s">
        <v>18</v>
      </c>
      <c r="Z4" s="310"/>
      <c r="AA4" s="309" t="s">
        <v>23</v>
      </c>
      <c r="AB4" s="310"/>
      <c r="AC4" s="310" t="s">
        <v>11</v>
      </c>
      <c r="AD4" s="375"/>
      <c r="AE4" s="376" t="s">
        <v>13</v>
      </c>
      <c r="AF4" s="341"/>
      <c r="AG4" s="379" t="s">
        <v>3</v>
      </c>
      <c r="AH4" s="344"/>
    </row>
    <row r="5" spans="2:34" ht="24" customHeight="1" x14ac:dyDescent="0.15">
      <c r="B5" s="356"/>
      <c r="C5" s="357"/>
      <c r="D5" s="357"/>
      <c r="E5" s="357"/>
      <c r="F5" s="361"/>
      <c r="G5" s="373"/>
      <c r="H5" s="337"/>
      <c r="I5" s="337"/>
      <c r="J5" s="337"/>
      <c r="K5" s="337"/>
      <c r="L5" s="337"/>
      <c r="M5" s="337"/>
      <c r="N5" s="337"/>
      <c r="O5" s="341"/>
      <c r="P5" s="342"/>
      <c r="Q5" s="346"/>
      <c r="R5" s="310"/>
      <c r="S5" s="310"/>
      <c r="T5" s="310"/>
      <c r="U5" s="310"/>
      <c r="V5" s="310"/>
      <c r="W5" s="310"/>
      <c r="X5" s="310"/>
      <c r="Y5" s="310"/>
      <c r="Z5" s="310"/>
      <c r="AA5" s="310"/>
      <c r="AB5" s="310"/>
      <c r="AC5" s="310"/>
      <c r="AD5" s="375"/>
      <c r="AE5" s="377"/>
      <c r="AF5" s="341"/>
      <c r="AG5" s="310"/>
      <c r="AH5" s="380"/>
    </row>
    <row r="6" spans="2:34" ht="21.75" customHeight="1" x14ac:dyDescent="0.15">
      <c r="B6" s="356"/>
      <c r="C6" s="357"/>
      <c r="D6" s="357"/>
      <c r="E6" s="357"/>
      <c r="F6" s="361"/>
      <c r="G6" s="374"/>
      <c r="H6" s="338"/>
      <c r="I6" s="338"/>
      <c r="J6" s="338"/>
      <c r="K6" s="338"/>
      <c r="L6" s="338"/>
      <c r="M6" s="338"/>
      <c r="N6" s="338"/>
      <c r="O6" s="343"/>
      <c r="P6" s="344"/>
      <c r="Q6" s="346"/>
      <c r="R6" s="310"/>
      <c r="S6" s="310"/>
      <c r="T6" s="310"/>
      <c r="U6" s="310"/>
      <c r="V6" s="310"/>
      <c r="W6" s="310"/>
      <c r="X6" s="310"/>
      <c r="Y6" s="310"/>
      <c r="Z6" s="310"/>
      <c r="AA6" s="310"/>
      <c r="AB6" s="310"/>
      <c r="AC6" s="310"/>
      <c r="AD6" s="375"/>
      <c r="AE6" s="378"/>
      <c r="AF6" s="343"/>
      <c r="AG6" s="310"/>
      <c r="AH6" s="380"/>
    </row>
    <row r="7" spans="2:34" ht="42.75" customHeight="1" thickBot="1" x14ac:dyDescent="0.2">
      <c r="B7" s="358"/>
      <c r="C7" s="359"/>
      <c r="D7" s="359"/>
      <c r="E7" s="359"/>
      <c r="F7" s="362"/>
      <c r="G7" s="65" t="s">
        <v>7</v>
      </c>
      <c r="H7" s="62" t="s">
        <v>9</v>
      </c>
      <c r="I7" s="63" t="s">
        <v>7</v>
      </c>
      <c r="J7" s="62" t="s">
        <v>9</v>
      </c>
      <c r="K7" s="63" t="s">
        <v>7</v>
      </c>
      <c r="L7" s="62" t="s">
        <v>10</v>
      </c>
      <c r="M7" s="63" t="s">
        <v>7</v>
      </c>
      <c r="N7" s="62" t="s">
        <v>10</v>
      </c>
      <c r="O7" s="63" t="s">
        <v>7</v>
      </c>
      <c r="P7" s="66" t="s">
        <v>10</v>
      </c>
      <c r="Q7" s="61" t="s">
        <v>7</v>
      </c>
      <c r="R7" s="62" t="s">
        <v>10</v>
      </c>
      <c r="S7" s="63" t="s">
        <v>7</v>
      </c>
      <c r="T7" s="62" t="s">
        <v>10</v>
      </c>
      <c r="U7" s="63" t="s">
        <v>7</v>
      </c>
      <c r="V7" s="62" t="s">
        <v>10</v>
      </c>
      <c r="W7" s="63" t="s">
        <v>7</v>
      </c>
      <c r="X7" s="62" t="s">
        <v>10</v>
      </c>
      <c r="Y7" s="63" t="s">
        <v>7</v>
      </c>
      <c r="Z7" s="62" t="s">
        <v>10</v>
      </c>
      <c r="AA7" s="63" t="s">
        <v>7</v>
      </c>
      <c r="AB7" s="62" t="s">
        <v>10</v>
      </c>
      <c r="AC7" s="63" t="s">
        <v>7</v>
      </c>
      <c r="AD7" s="64" t="s">
        <v>10</v>
      </c>
      <c r="AE7" s="65" t="s">
        <v>7</v>
      </c>
      <c r="AF7" s="62" t="s">
        <v>10</v>
      </c>
      <c r="AG7" s="63" t="s">
        <v>7</v>
      </c>
      <c r="AH7" s="66" t="s">
        <v>10</v>
      </c>
    </row>
    <row r="8" spans="2:34" ht="24" customHeight="1" x14ac:dyDescent="0.15">
      <c r="B8" s="329" t="s">
        <v>269</v>
      </c>
      <c r="C8" s="330"/>
      <c r="D8" s="330"/>
      <c r="E8" s="331"/>
      <c r="F8" s="20" t="s">
        <v>191</v>
      </c>
      <c r="G8" s="28">
        <v>69</v>
      </c>
      <c r="H8" s="24">
        <v>4186000</v>
      </c>
      <c r="I8" s="29">
        <v>10</v>
      </c>
      <c r="J8" s="24">
        <v>10089000</v>
      </c>
      <c r="K8" s="29">
        <v>23</v>
      </c>
      <c r="L8" s="24">
        <v>1785000</v>
      </c>
      <c r="M8" s="29">
        <v>19</v>
      </c>
      <c r="N8" s="29">
        <v>4984000</v>
      </c>
      <c r="O8" s="29">
        <f>G8+I8+K8+M8</f>
        <v>121</v>
      </c>
      <c r="P8" s="95">
        <f>H8+J8+L8+N8</f>
        <v>21044000</v>
      </c>
      <c r="Q8" s="67">
        <v>283</v>
      </c>
      <c r="R8" s="29">
        <v>33196000</v>
      </c>
      <c r="S8" s="29">
        <v>118</v>
      </c>
      <c r="T8" s="24">
        <v>57310000</v>
      </c>
      <c r="U8" s="29">
        <v>17</v>
      </c>
      <c r="V8" s="24">
        <v>6309000</v>
      </c>
      <c r="W8" s="29">
        <v>5</v>
      </c>
      <c r="X8" s="24">
        <v>190000</v>
      </c>
      <c r="Y8" s="29">
        <v>1</v>
      </c>
      <c r="Z8" s="24">
        <v>4080000</v>
      </c>
      <c r="AA8" s="29">
        <v>22</v>
      </c>
      <c r="AB8" s="24">
        <v>434000</v>
      </c>
      <c r="AC8" s="29">
        <f t="shared" ref="AC8:AD10" si="0">Q8+S8+U8+W8+Y8+AA8</f>
        <v>446</v>
      </c>
      <c r="AD8" s="96">
        <f t="shared" si="0"/>
        <v>101519000</v>
      </c>
      <c r="AE8" s="28">
        <f t="shared" ref="AE8:AF10" si="1">O8+AC8</f>
        <v>567</v>
      </c>
      <c r="AF8" s="29">
        <f t="shared" si="1"/>
        <v>122563000</v>
      </c>
      <c r="AG8" s="29">
        <v>520</v>
      </c>
      <c r="AH8" s="97">
        <v>108300000</v>
      </c>
    </row>
    <row r="9" spans="2:34" ht="24" customHeight="1" x14ac:dyDescent="0.15">
      <c r="B9" s="293"/>
      <c r="C9" s="294"/>
      <c r="D9" s="294"/>
      <c r="E9" s="295"/>
      <c r="F9" s="21" t="s">
        <v>192</v>
      </c>
      <c r="G9" s="31"/>
      <c r="H9" s="25"/>
      <c r="I9" s="25"/>
      <c r="J9" s="25"/>
      <c r="K9" s="25"/>
      <c r="L9" s="25"/>
      <c r="M9" s="25"/>
      <c r="N9" s="25"/>
      <c r="O9" s="98">
        <f>G9+I9+K9+M9</f>
        <v>0</v>
      </c>
      <c r="P9" s="99">
        <f t="shared" ref="P9:P10" si="2">H9+J9+L9+N9</f>
        <v>0</v>
      </c>
      <c r="Q9" s="69"/>
      <c r="R9" s="25"/>
      <c r="S9" s="25"/>
      <c r="T9" s="25"/>
      <c r="U9" s="25"/>
      <c r="V9" s="25"/>
      <c r="W9" s="25"/>
      <c r="X9" s="25"/>
      <c r="Y9" s="25"/>
      <c r="Z9" s="25"/>
      <c r="AA9" s="25"/>
      <c r="AB9" s="25"/>
      <c r="AC9" s="98">
        <f t="shared" si="0"/>
        <v>0</v>
      </c>
      <c r="AD9" s="100">
        <f t="shared" si="0"/>
        <v>0</v>
      </c>
      <c r="AE9" s="101">
        <f t="shared" si="1"/>
        <v>0</v>
      </c>
      <c r="AF9" s="98">
        <f t="shared" si="1"/>
        <v>0</v>
      </c>
      <c r="AG9" s="25"/>
      <c r="AH9" s="102"/>
    </row>
    <row r="10" spans="2:34" ht="24" customHeight="1" x14ac:dyDescent="0.15">
      <c r="B10" s="293"/>
      <c r="C10" s="294"/>
      <c r="D10" s="294"/>
      <c r="E10" s="295"/>
      <c r="F10" s="22" t="s">
        <v>271</v>
      </c>
      <c r="G10" s="32"/>
      <c r="H10" s="26"/>
      <c r="I10" s="26"/>
      <c r="J10" s="26"/>
      <c r="K10" s="26"/>
      <c r="L10" s="26"/>
      <c r="M10" s="26"/>
      <c r="N10" s="26"/>
      <c r="O10" s="103">
        <f>G10+I10+K10+M10</f>
        <v>0</v>
      </c>
      <c r="P10" s="104">
        <f t="shared" si="2"/>
        <v>0</v>
      </c>
      <c r="Q10" s="71"/>
      <c r="R10" s="26"/>
      <c r="S10" s="26"/>
      <c r="T10" s="26"/>
      <c r="U10" s="26"/>
      <c r="V10" s="26"/>
      <c r="W10" s="26"/>
      <c r="X10" s="26"/>
      <c r="Y10" s="26"/>
      <c r="Z10" s="26"/>
      <c r="AA10" s="26"/>
      <c r="AB10" s="26"/>
      <c r="AC10" s="103">
        <f t="shared" si="0"/>
        <v>0</v>
      </c>
      <c r="AD10" s="105">
        <f t="shared" si="0"/>
        <v>0</v>
      </c>
      <c r="AE10" s="106">
        <f t="shared" si="1"/>
        <v>0</v>
      </c>
      <c r="AF10" s="103">
        <f t="shared" si="1"/>
        <v>0</v>
      </c>
      <c r="AG10" s="107"/>
      <c r="AH10" s="108"/>
    </row>
    <row r="11" spans="2:34" ht="24" customHeight="1" thickBot="1" x14ac:dyDescent="0.2">
      <c r="B11" s="332"/>
      <c r="C11" s="333"/>
      <c r="D11" s="333"/>
      <c r="E11" s="334"/>
      <c r="F11" s="23" t="s">
        <v>12</v>
      </c>
      <c r="G11" s="33">
        <f>SUM(G8:G10)</f>
        <v>69</v>
      </c>
      <c r="H11" s="27">
        <f t="shared" ref="H11:Z11" si="3">SUM(H8:H10)</f>
        <v>4186000</v>
      </c>
      <c r="I11" s="27">
        <f t="shared" si="3"/>
        <v>10</v>
      </c>
      <c r="J11" s="27">
        <f t="shared" si="3"/>
        <v>10089000</v>
      </c>
      <c r="K11" s="27">
        <f t="shared" si="3"/>
        <v>23</v>
      </c>
      <c r="L11" s="27">
        <f t="shared" si="3"/>
        <v>1785000</v>
      </c>
      <c r="M11" s="27">
        <f t="shared" si="3"/>
        <v>19</v>
      </c>
      <c r="N11" s="27">
        <f t="shared" si="3"/>
        <v>4984000</v>
      </c>
      <c r="O11" s="27">
        <f t="shared" si="3"/>
        <v>121</v>
      </c>
      <c r="P11" s="109">
        <f t="shared" si="3"/>
        <v>21044000</v>
      </c>
      <c r="Q11" s="72">
        <f t="shared" si="3"/>
        <v>283</v>
      </c>
      <c r="R11" s="27">
        <f t="shared" si="3"/>
        <v>33196000</v>
      </c>
      <c r="S11" s="27">
        <f t="shared" si="3"/>
        <v>118</v>
      </c>
      <c r="T11" s="27">
        <f t="shared" si="3"/>
        <v>57310000</v>
      </c>
      <c r="U11" s="27">
        <f t="shared" si="3"/>
        <v>17</v>
      </c>
      <c r="V11" s="27">
        <f t="shared" si="3"/>
        <v>6309000</v>
      </c>
      <c r="W11" s="27">
        <f t="shared" si="3"/>
        <v>5</v>
      </c>
      <c r="X11" s="27">
        <f t="shared" si="3"/>
        <v>190000</v>
      </c>
      <c r="Y11" s="27">
        <f t="shared" si="3"/>
        <v>1</v>
      </c>
      <c r="Z11" s="27">
        <f t="shared" si="3"/>
        <v>4080000</v>
      </c>
      <c r="AA11" s="27">
        <f t="shared" ref="AA11:AH11" si="4">SUM(AA8:AA10)</f>
        <v>22</v>
      </c>
      <c r="AB11" s="27">
        <f t="shared" si="4"/>
        <v>434000</v>
      </c>
      <c r="AC11" s="27">
        <f t="shared" si="4"/>
        <v>446</v>
      </c>
      <c r="AD11" s="110">
        <f t="shared" si="4"/>
        <v>101519000</v>
      </c>
      <c r="AE11" s="33">
        <f t="shared" si="4"/>
        <v>567</v>
      </c>
      <c r="AF11" s="27">
        <f t="shared" si="4"/>
        <v>122563000</v>
      </c>
      <c r="AG11" s="27">
        <f t="shared" si="4"/>
        <v>520</v>
      </c>
      <c r="AH11" s="109">
        <f t="shared" si="4"/>
        <v>108300000</v>
      </c>
    </row>
    <row r="12" spans="2:34" ht="24" customHeight="1" x14ac:dyDescent="0.15">
      <c r="B12" s="281" t="s">
        <v>80</v>
      </c>
      <c r="C12" s="282"/>
      <c r="D12" s="282"/>
      <c r="E12" s="282"/>
      <c r="F12" s="20" t="s">
        <v>191</v>
      </c>
      <c r="G12" s="28"/>
      <c r="H12" s="24"/>
      <c r="I12" s="29"/>
      <c r="J12" s="24"/>
      <c r="K12" s="29"/>
      <c r="L12" s="24"/>
      <c r="M12" s="29"/>
      <c r="N12" s="29"/>
      <c r="O12" s="29">
        <f>G12+I12+K12+M12</f>
        <v>0</v>
      </c>
      <c r="P12" s="95">
        <f>H12+J12+L12+N12</f>
        <v>0</v>
      </c>
      <c r="Q12" s="67"/>
      <c r="R12" s="29"/>
      <c r="S12" s="29">
        <v>1</v>
      </c>
      <c r="T12" s="24">
        <v>590976</v>
      </c>
      <c r="U12" s="29"/>
      <c r="V12" s="24"/>
      <c r="W12" s="29"/>
      <c r="X12" s="24"/>
      <c r="Y12" s="29"/>
      <c r="Z12" s="24"/>
      <c r="AA12" s="29"/>
      <c r="AB12" s="24"/>
      <c r="AC12" s="29">
        <f t="shared" ref="AC12:AD14" si="5">Q12+S12+U12+W12+Y12+AA12</f>
        <v>1</v>
      </c>
      <c r="AD12" s="96">
        <f t="shared" si="5"/>
        <v>590976</v>
      </c>
      <c r="AE12" s="28">
        <f t="shared" ref="AE12:AF14" si="6">O12+AC12</f>
        <v>1</v>
      </c>
      <c r="AF12" s="29">
        <f t="shared" si="6"/>
        <v>590976</v>
      </c>
      <c r="AG12" s="29">
        <v>1</v>
      </c>
      <c r="AH12" s="97">
        <v>590976</v>
      </c>
    </row>
    <row r="13" spans="2:34" ht="24" customHeight="1" x14ac:dyDescent="0.15">
      <c r="B13" s="263"/>
      <c r="C13" s="264"/>
      <c r="D13" s="264"/>
      <c r="E13" s="264"/>
      <c r="F13" s="21" t="s">
        <v>192</v>
      </c>
      <c r="G13" s="31"/>
      <c r="H13" s="25"/>
      <c r="I13" s="25"/>
      <c r="J13" s="25"/>
      <c r="K13" s="25"/>
      <c r="L13" s="25"/>
      <c r="M13" s="25"/>
      <c r="N13" s="25"/>
      <c r="O13" s="98">
        <f>G13+I13+K13+M13</f>
        <v>0</v>
      </c>
      <c r="P13" s="99">
        <f t="shared" ref="P13:P14" si="7">H13+J13+L13+N13</f>
        <v>0</v>
      </c>
      <c r="Q13" s="69"/>
      <c r="R13" s="25"/>
      <c r="S13" s="25"/>
      <c r="T13" s="25"/>
      <c r="U13" s="25"/>
      <c r="V13" s="25"/>
      <c r="W13" s="25"/>
      <c r="X13" s="25"/>
      <c r="Y13" s="25"/>
      <c r="Z13" s="25"/>
      <c r="AA13" s="25"/>
      <c r="AB13" s="25"/>
      <c r="AC13" s="98">
        <f t="shared" si="5"/>
        <v>0</v>
      </c>
      <c r="AD13" s="100">
        <f t="shared" si="5"/>
        <v>0</v>
      </c>
      <c r="AE13" s="101">
        <f t="shared" si="6"/>
        <v>0</v>
      </c>
      <c r="AF13" s="98">
        <f t="shared" si="6"/>
        <v>0</v>
      </c>
      <c r="AG13" s="25"/>
      <c r="AH13" s="102"/>
    </row>
    <row r="14" spans="2:34" ht="24" customHeight="1" x14ac:dyDescent="0.15">
      <c r="B14" s="263"/>
      <c r="C14" s="264"/>
      <c r="D14" s="264"/>
      <c r="E14" s="264"/>
      <c r="F14" s="22" t="s">
        <v>271</v>
      </c>
      <c r="G14" s="32"/>
      <c r="H14" s="26"/>
      <c r="I14" s="26"/>
      <c r="J14" s="26"/>
      <c r="K14" s="26"/>
      <c r="L14" s="26"/>
      <c r="M14" s="26"/>
      <c r="N14" s="26"/>
      <c r="O14" s="103">
        <f>G14+I14+K14+M14</f>
        <v>0</v>
      </c>
      <c r="P14" s="104">
        <f t="shared" si="7"/>
        <v>0</v>
      </c>
      <c r="Q14" s="71"/>
      <c r="R14" s="26"/>
      <c r="S14" s="26"/>
      <c r="T14" s="26"/>
      <c r="U14" s="26"/>
      <c r="V14" s="26"/>
      <c r="W14" s="26"/>
      <c r="X14" s="26"/>
      <c r="Y14" s="26"/>
      <c r="Z14" s="26"/>
      <c r="AA14" s="26"/>
      <c r="AB14" s="26"/>
      <c r="AC14" s="103">
        <f t="shared" si="5"/>
        <v>0</v>
      </c>
      <c r="AD14" s="105">
        <f t="shared" si="5"/>
        <v>0</v>
      </c>
      <c r="AE14" s="106">
        <f t="shared" si="6"/>
        <v>0</v>
      </c>
      <c r="AF14" s="103">
        <f t="shared" si="6"/>
        <v>0</v>
      </c>
      <c r="AG14" s="107"/>
      <c r="AH14" s="108"/>
    </row>
    <row r="15" spans="2:34" ht="24" customHeight="1" thickBot="1" x14ac:dyDescent="0.2">
      <c r="B15" s="263"/>
      <c r="C15" s="264"/>
      <c r="D15" s="264"/>
      <c r="E15" s="264"/>
      <c r="F15" s="74" t="s">
        <v>12</v>
      </c>
      <c r="G15" s="34">
        <f>SUM(G12:G14)</f>
        <v>0</v>
      </c>
      <c r="H15" s="35">
        <f t="shared" ref="H15:Z15" si="8">SUM(H12:H14)</f>
        <v>0</v>
      </c>
      <c r="I15" s="35">
        <f t="shared" si="8"/>
        <v>0</v>
      </c>
      <c r="J15" s="35">
        <f t="shared" si="8"/>
        <v>0</v>
      </c>
      <c r="K15" s="35">
        <f t="shared" si="8"/>
        <v>0</v>
      </c>
      <c r="L15" s="35">
        <f t="shared" si="8"/>
        <v>0</v>
      </c>
      <c r="M15" s="35">
        <f t="shared" si="8"/>
        <v>0</v>
      </c>
      <c r="N15" s="35">
        <f t="shared" si="8"/>
        <v>0</v>
      </c>
      <c r="O15" s="35">
        <f t="shared" si="8"/>
        <v>0</v>
      </c>
      <c r="P15" s="111">
        <f t="shared" si="8"/>
        <v>0</v>
      </c>
      <c r="Q15" s="87">
        <f t="shared" si="8"/>
        <v>0</v>
      </c>
      <c r="R15" s="35">
        <f t="shared" si="8"/>
        <v>0</v>
      </c>
      <c r="S15" s="35">
        <f t="shared" si="8"/>
        <v>1</v>
      </c>
      <c r="T15" s="35">
        <f t="shared" si="8"/>
        <v>590976</v>
      </c>
      <c r="U15" s="35">
        <f t="shared" si="8"/>
        <v>0</v>
      </c>
      <c r="V15" s="35">
        <f t="shared" si="8"/>
        <v>0</v>
      </c>
      <c r="W15" s="35">
        <f t="shared" si="8"/>
        <v>0</v>
      </c>
      <c r="X15" s="35">
        <f t="shared" si="8"/>
        <v>0</v>
      </c>
      <c r="Y15" s="35">
        <f t="shared" si="8"/>
        <v>0</v>
      </c>
      <c r="Z15" s="35">
        <f t="shared" si="8"/>
        <v>0</v>
      </c>
      <c r="AA15" s="35">
        <f t="shared" ref="AA15:AH15" si="9">SUM(AA12:AA14)</f>
        <v>0</v>
      </c>
      <c r="AB15" s="35">
        <f t="shared" si="9"/>
        <v>0</v>
      </c>
      <c r="AC15" s="35">
        <f t="shared" si="9"/>
        <v>1</v>
      </c>
      <c r="AD15" s="112">
        <f t="shared" si="9"/>
        <v>590976</v>
      </c>
      <c r="AE15" s="34">
        <f t="shared" si="9"/>
        <v>1</v>
      </c>
      <c r="AF15" s="35">
        <f t="shared" si="9"/>
        <v>590976</v>
      </c>
      <c r="AG15" s="35">
        <f t="shared" si="9"/>
        <v>1</v>
      </c>
      <c r="AH15" s="111">
        <f t="shared" si="9"/>
        <v>590976</v>
      </c>
    </row>
    <row r="16" spans="2:34" ht="24" customHeight="1" x14ac:dyDescent="0.15">
      <c r="B16" s="263" t="s">
        <v>81</v>
      </c>
      <c r="C16" s="273"/>
      <c r="D16" s="273"/>
      <c r="E16" s="273"/>
      <c r="F16" s="20" t="s">
        <v>191</v>
      </c>
      <c r="G16" s="51">
        <v>2</v>
      </c>
      <c r="H16" s="52">
        <v>40600</v>
      </c>
      <c r="I16" s="52">
        <v>34</v>
      </c>
      <c r="J16" s="52">
        <v>1575825</v>
      </c>
      <c r="K16" s="52">
        <v>1</v>
      </c>
      <c r="L16" s="52">
        <v>30000</v>
      </c>
      <c r="M16" s="52"/>
      <c r="N16" s="52"/>
      <c r="O16" s="52">
        <f>G16+I16+K16+M16</f>
        <v>37</v>
      </c>
      <c r="P16" s="113">
        <f>H16+J16+L16+N16</f>
        <v>1646425</v>
      </c>
      <c r="Q16" s="114">
        <v>7</v>
      </c>
      <c r="R16" s="52">
        <v>406688</v>
      </c>
      <c r="S16" s="52">
        <v>144</v>
      </c>
      <c r="T16" s="52">
        <v>12903811</v>
      </c>
      <c r="U16" s="52"/>
      <c r="V16" s="52"/>
      <c r="W16" s="52"/>
      <c r="X16" s="52"/>
      <c r="Y16" s="52"/>
      <c r="Z16" s="52"/>
      <c r="AA16" s="52">
        <v>8</v>
      </c>
      <c r="AB16" s="52">
        <v>52300</v>
      </c>
      <c r="AC16" s="52">
        <f t="shared" ref="AC16:AD18" si="10">Q16+S16+U16+W16+Y16+AA16</f>
        <v>159</v>
      </c>
      <c r="AD16" s="115">
        <f t="shared" si="10"/>
        <v>13362799</v>
      </c>
      <c r="AE16" s="51">
        <f t="shared" ref="AE16:AF18" si="11">O16+AC16</f>
        <v>196</v>
      </c>
      <c r="AF16" s="52">
        <f t="shared" si="11"/>
        <v>15009224</v>
      </c>
      <c r="AG16" s="52"/>
      <c r="AH16" s="113"/>
    </row>
    <row r="17" spans="2:34" ht="24" customHeight="1" x14ac:dyDescent="0.15">
      <c r="B17" s="263"/>
      <c r="C17" s="273"/>
      <c r="D17" s="273"/>
      <c r="E17" s="273"/>
      <c r="F17" s="21" t="s">
        <v>192</v>
      </c>
      <c r="G17" s="53"/>
      <c r="H17" s="54"/>
      <c r="I17" s="54"/>
      <c r="J17" s="54"/>
      <c r="K17" s="54"/>
      <c r="L17" s="54"/>
      <c r="M17" s="54"/>
      <c r="N17" s="54"/>
      <c r="O17" s="54">
        <f>G17+I17+K17+M17</f>
        <v>0</v>
      </c>
      <c r="P17" s="116">
        <f t="shared" ref="P17:P18" si="12">H17+J17+L17+N17</f>
        <v>0</v>
      </c>
      <c r="Q17" s="117"/>
      <c r="R17" s="54"/>
      <c r="S17" s="54"/>
      <c r="T17" s="54"/>
      <c r="U17" s="54"/>
      <c r="V17" s="54"/>
      <c r="W17" s="54"/>
      <c r="X17" s="54"/>
      <c r="Y17" s="54"/>
      <c r="Z17" s="54"/>
      <c r="AA17" s="54"/>
      <c r="AB17" s="54"/>
      <c r="AC17" s="54">
        <f t="shared" si="10"/>
        <v>0</v>
      </c>
      <c r="AD17" s="118">
        <f t="shared" si="10"/>
        <v>0</v>
      </c>
      <c r="AE17" s="53">
        <f t="shared" si="11"/>
        <v>0</v>
      </c>
      <c r="AF17" s="54">
        <f t="shared" si="11"/>
        <v>0</v>
      </c>
      <c r="AG17" s="54"/>
      <c r="AH17" s="116"/>
    </row>
    <row r="18" spans="2:34" ht="24" customHeight="1" x14ac:dyDescent="0.15">
      <c r="B18" s="263"/>
      <c r="C18" s="273"/>
      <c r="D18" s="273"/>
      <c r="E18" s="273"/>
      <c r="F18" s="22" t="s">
        <v>271</v>
      </c>
      <c r="G18" s="55"/>
      <c r="H18" s="56"/>
      <c r="I18" s="56"/>
      <c r="J18" s="56"/>
      <c r="K18" s="56"/>
      <c r="L18" s="56"/>
      <c r="M18" s="56"/>
      <c r="N18" s="56"/>
      <c r="O18" s="56">
        <f>G18+I18+K18+M18</f>
        <v>0</v>
      </c>
      <c r="P18" s="119">
        <f t="shared" si="12"/>
        <v>0</v>
      </c>
      <c r="Q18" s="120"/>
      <c r="R18" s="56"/>
      <c r="S18" s="56"/>
      <c r="T18" s="56"/>
      <c r="U18" s="56"/>
      <c r="V18" s="56"/>
      <c r="W18" s="56"/>
      <c r="X18" s="56"/>
      <c r="Y18" s="56"/>
      <c r="Z18" s="56"/>
      <c r="AA18" s="56"/>
      <c r="AB18" s="56"/>
      <c r="AC18" s="56">
        <f t="shared" si="10"/>
        <v>0</v>
      </c>
      <c r="AD18" s="121">
        <f t="shared" si="10"/>
        <v>0</v>
      </c>
      <c r="AE18" s="55">
        <f t="shared" si="11"/>
        <v>0</v>
      </c>
      <c r="AF18" s="56">
        <f t="shared" si="11"/>
        <v>0</v>
      </c>
      <c r="AG18" s="122"/>
      <c r="AH18" s="123"/>
    </row>
    <row r="19" spans="2:34" ht="24" customHeight="1" thickBot="1" x14ac:dyDescent="0.2">
      <c r="B19" s="278"/>
      <c r="C19" s="273"/>
      <c r="D19" s="273"/>
      <c r="E19" s="273"/>
      <c r="F19" s="74" t="s">
        <v>12</v>
      </c>
      <c r="G19" s="57">
        <f>SUM(G16:G18)</f>
        <v>2</v>
      </c>
      <c r="H19" s="58">
        <f t="shared" ref="H19:Z19" si="13">SUM(H16:H18)</f>
        <v>40600</v>
      </c>
      <c r="I19" s="58">
        <f t="shared" si="13"/>
        <v>34</v>
      </c>
      <c r="J19" s="58">
        <f t="shared" si="13"/>
        <v>1575825</v>
      </c>
      <c r="K19" s="58">
        <f t="shared" si="13"/>
        <v>1</v>
      </c>
      <c r="L19" s="58">
        <f t="shared" si="13"/>
        <v>30000</v>
      </c>
      <c r="M19" s="58">
        <f t="shared" si="13"/>
        <v>0</v>
      </c>
      <c r="N19" s="58">
        <f t="shared" si="13"/>
        <v>0</v>
      </c>
      <c r="O19" s="58">
        <f t="shared" si="13"/>
        <v>37</v>
      </c>
      <c r="P19" s="124">
        <f t="shared" si="13"/>
        <v>1646425</v>
      </c>
      <c r="Q19" s="125">
        <f t="shared" si="13"/>
        <v>7</v>
      </c>
      <c r="R19" s="58">
        <f t="shared" si="13"/>
        <v>406688</v>
      </c>
      <c r="S19" s="58">
        <f t="shared" si="13"/>
        <v>144</v>
      </c>
      <c r="T19" s="58">
        <f t="shared" si="13"/>
        <v>12903811</v>
      </c>
      <c r="U19" s="58">
        <f t="shared" si="13"/>
        <v>0</v>
      </c>
      <c r="V19" s="58">
        <f t="shared" si="13"/>
        <v>0</v>
      </c>
      <c r="W19" s="58">
        <f t="shared" si="13"/>
        <v>0</v>
      </c>
      <c r="X19" s="58">
        <f t="shared" si="13"/>
        <v>0</v>
      </c>
      <c r="Y19" s="58">
        <f t="shared" si="13"/>
        <v>0</v>
      </c>
      <c r="Z19" s="58">
        <f t="shared" si="13"/>
        <v>0</v>
      </c>
      <c r="AA19" s="58">
        <f t="shared" ref="AA19:AH19" si="14">SUM(AA16:AA18)</f>
        <v>8</v>
      </c>
      <c r="AB19" s="58">
        <f t="shared" si="14"/>
        <v>52300</v>
      </c>
      <c r="AC19" s="58">
        <f t="shared" si="14"/>
        <v>159</v>
      </c>
      <c r="AD19" s="126">
        <f t="shared" si="14"/>
        <v>13362799</v>
      </c>
      <c r="AE19" s="57">
        <f t="shared" si="14"/>
        <v>196</v>
      </c>
      <c r="AF19" s="58">
        <f t="shared" si="14"/>
        <v>15009224</v>
      </c>
      <c r="AG19" s="58">
        <f t="shared" si="14"/>
        <v>0</v>
      </c>
      <c r="AH19" s="124">
        <f t="shared" si="14"/>
        <v>0</v>
      </c>
    </row>
    <row r="20" spans="2:34" ht="24" customHeight="1" x14ac:dyDescent="0.15">
      <c r="B20" s="263" t="s">
        <v>82</v>
      </c>
      <c r="C20" s="273"/>
      <c r="D20" s="273"/>
      <c r="E20" s="273"/>
      <c r="F20" s="20" t="s">
        <v>191</v>
      </c>
      <c r="G20" s="51"/>
      <c r="H20" s="52"/>
      <c r="I20" s="52">
        <v>2</v>
      </c>
      <c r="J20" s="52">
        <v>47000</v>
      </c>
      <c r="K20" s="52">
        <v>1</v>
      </c>
      <c r="L20" s="52">
        <v>34200</v>
      </c>
      <c r="M20" s="52">
        <v>3</v>
      </c>
      <c r="N20" s="52">
        <v>11661451</v>
      </c>
      <c r="O20" s="52">
        <f>G20+I20+K20+M20</f>
        <v>6</v>
      </c>
      <c r="P20" s="113">
        <f>H20+J20+L20+N20</f>
        <v>11742651</v>
      </c>
      <c r="Q20" s="114"/>
      <c r="R20" s="52"/>
      <c r="S20" s="52">
        <v>2</v>
      </c>
      <c r="T20" s="52">
        <v>13381768</v>
      </c>
      <c r="U20" s="52">
        <v>4</v>
      </c>
      <c r="V20" s="52">
        <v>5477171</v>
      </c>
      <c r="W20" s="52"/>
      <c r="X20" s="52"/>
      <c r="Y20" s="52"/>
      <c r="Z20" s="52"/>
      <c r="AA20" s="52"/>
      <c r="AB20" s="52"/>
      <c r="AC20" s="52">
        <f t="shared" ref="AC20:AD22" si="15">Q20+S20+U20+W20+Y20+AA20</f>
        <v>6</v>
      </c>
      <c r="AD20" s="115">
        <f t="shared" si="15"/>
        <v>18858939</v>
      </c>
      <c r="AE20" s="51">
        <f t="shared" ref="AE20:AF22" si="16">O20+AC20</f>
        <v>12</v>
      </c>
      <c r="AF20" s="52">
        <f t="shared" si="16"/>
        <v>30601590</v>
      </c>
      <c r="AG20" s="52">
        <v>3</v>
      </c>
      <c r="AH20" s="113">
        <v>4564080</v>
      </c>
    </row>
    <row r="21" spans="2:34" ht="24" customHeight="1" x14ac:dyDescent="0.15">
      <c r="B21" s="263"/>
      <c r="C21" s="273"/>
      <c r="D21" s="273"/>
      <c r="E21" s="273"/>
      <c r="F21" s="21" t="s">
        <v>192</v>
      </c>
      <c r="G21" s="53"/>
      <c r="H21" s="54"/>
      <c r="I21" s="54"/>
      <c r="J21" s="54"/>
      <c r="K21" s="54"/>
      <c r="L21" s="54"/>
      <c r="M21" s="54"/>
      <c r="N21" s="54"/>
      <c r="O21" s="54">
        <f>G21+I21+K21+M21</f>
        <v>0</v>
      </c>
      <c r="P21" s="116">
        <f t="shared" ref="P21:P22" si="17">H21+J21+L21+N21</f>
        <v>0</v>
      </c>
      <c r="Q21" s="117"/>
      <c r="R21" s="54"/>
      <c r="S21" s="54"/>
      <c r="T21" s="54"/>
      <c r="U21" s="54"/>
      <c r="V21" s="54"/>
      <c r="W21" s="54"/>
      <c r="X21" s="54"/>
      <c r="Y21" s="54"/>
      <c r="Z21" s="54"/>
      <c r="AA21" s="54"/>
      <c r="AB21" s="54"/>
      <c r="AC21" s="54">
        <f t="shared" si="15"/>
        <v>0</v>
      </c>
      <c r="AD21" s="118">
        <f t="shared" si="15"/>
        <v>0</v>
      </c>
      <c r="AE21" s="53">
        <f t="shared" si="16"/>
        <v>0</v>
      </c>
      <c r="AF21" s="54">
        <f t="shared" si="16"/>
        <v>0</v>
      </c>
      <c r="AG21" s="54"/>
      <c r="AH21" s="116"/>
    </row>
    <row r="22" spans="2:34" ht="24" customHeight="1" x14ac:dyDescent="0.15">
      <c r="B22" s="263"/>
      <c r="C22" s="273"/>
      <c r="D22" s="273"/>
      <c r="E22" s="273"/>
      <c r="F22" s="22" t="s">
        <v>271</v>
      </c>
      <c r="G22" s="55"/>
      <c r="H22" s="56"/>
      <c r="I22" s="56"/>
      <c r="J22" s="56"/>
      <c r="K22" s="56"/>
      <c r="L22" s="56"/>
      <c r="M22" s="56"/>
      <c r="N22" s="56"/>
      <c r="O22" s="56">
        <f>G22+I22+K22+M22</f>
        <v>0</v>
      </c>
      <c r="P22" s="119">
        <f t="shared" si="17"/>
        <v>0</v>
      </c>
      <c r="Q22" s="120"/>
      <c r="R22" s="56"/>
      <c r="S22" s="56"/>
      <c r="T22" s="56"/>
      <c r="U22" s="56"/>
      <c r="V22" s="56"/>
      <c r="W22" s="56"/>
      <c r="X22" s="56"/>
      <c r="Y22" s="56"/>
      <c r="Z22" s="56"/>
      <c r="AA22" s="56"/>
      <c r="AB22" s="56"/>
      <c r="AC22" s="56">
        <f t="shared" si="15"/>
        <v>0</v>
      </c>
      <c r="AD22" s="121">
        <f t="shared" si="15"/>
        <v>0</v>
      </c>
      <c r="AE22" s="55">
        <f t="shared" si="16"/>
        <v>0</v>
      </c>
      <c r="AF22" s="56">
        <f t="shared" si="16"/>
        <v>0</v>
      </c>
      <c r="AG22" s="122"/>
      <c r="AH22" s="123"/>
    </row>
    <row r="23" spans="2:34" ht="24" customHeight="1" thickBot="1" x14ac:dyDescent="0.2">
      <c r="B23" s="278"/>
      <c r="C23" s="273"/>
      <c r="D23" s="273"/>
      <c r="E23" s="273"/>
      <c r="F23" s="23" t="s">
        <v>12</v>
      </c>
      <c r="G23" s="127">
        <f>SUM(G20:G22)</f>
        <v>0</v>
      </c>
      <c r="H23" s="128">
        <f t="shared" ref="H23:Z23" si="18">SUM(H20:H22)</f>
        <v>0</v>
      </c>
      <c r="I23" s="128">
        <f t="shared" si="18"/>
        <v>2</v>
      </c>
      <c r="J23" s="128">
        <f t="shared" si="18"/>
        <v>47000</v>
      </c>
      <c r="K23" s="128">
        <f t="shared" si="18"/>
        <v>1</v>
      </c>
      <c r="L23" s="128">
        <f t="shared" si="18"/>
        <v>34200</v>
      </c>
      <c r="M23" s="128">
        <f t="shared" si="18"/>
        <v>3</v>
      </c>
      <c r="N23" s="128">
        <f t="shared" si="18"/>
        <v>11661451</v>
      </c>
      <c r="O23" s="128">
        <f t="shared" si="18"/>
        <v>6</v>
      </c>
      <c r="P23" s="129">
        <f t="shared" si="18"/>
        <v>11742651</v>
      </c>
      <c r="Q23" s="130">
        <f t="shared" si="18"/>
        <v>0</v>
      </c>
      <c r="R23" s="128">
        <f t="shared" si="18"/>
        <v>0</v>
      </c>
      <c r="S23" s="128">
        <f t="shared" si="18"/>
        <v>2</v>
      </c>
      <c r="T23" s="128">
        <f t="shared" si="18"/>
        <v>13381768</v>
      </c>
      <c r="U23" s="128">
        <f t="shared" si="18"/>
        <v>4</v>
      </c>
      <c r="V23" s="128">
        <f t="shared" si="18"/>
        <v>5477171</v>
      </c>
      <c r="W23" s="128">
        <f t="shared" si="18"/>
        <v>0</v>
      </c>
      <c r="X23" s="128">
        <f t="shared" si="18"/>
        <v>0</v>
      </c>
      <c r="Y23" s="128">
        <f t="shared" si="18"/>
        <v>0</v>
      </c>
      <c r="Z23" s="128">
        <f t="shared" si="18"/>
        <v>0</v>
      </c>
      <c r="AA23" s="128">
        <f t="shared" ref="AA23:AH23" si="19">SUM(AA20:AA22)</f>
        <v>0</v>
      </c>
      <c r="AB23" s="128">
        <f t="shared" si="19"/>
        <v>0</v>
      </c>
      <c r="AC23" s="128">
        <f t="shared" si="19"/>
        <v>6</v>
      </c>
      <c r="AD23" s="131">
        <f t="shared" si="19"/>
        <v>18858939</v>
      </c>
      <c r="AE23" s="127">
        <f t="shared" si="19"/>
        <v>12</v>
      </c>
      <c r="AF23" s="128">
        <f t="shared" si="19"/>
        <v>30601590</v>
      </c>
      <c r="AG23" s="128">
        <f t="shared" si="19"/>
        <v>3</v>
      </c>
      <c r="AH23" s="129">
        <f t="shared" si="19"/>
        <v>4564080</v>
      </c>
    </row>
    <row r="24" spans="2:34" ht="24" customHeight="1" x14ac:dyDescent="0.15">
      <c r="B24" s="263" t="s">
        <v>83</v>
      </c>
      <c r="C24" s="273"/>
      <c r="D24" s="273"/>
      <c r="E24" s="273"/>
      <c r="F24" s="20" t="s">
        <v>191</v>
      </c>
      <c r="G24" s="51"/>
      <c r="H24" s="52"/>
      <c r="I24" s="52"/>
      <c r="J24" s="52"/>
      <c r="K24" s="52"/>
      <c r="L24" s="52"/>
      <c r="M24" s="52"/>
      <c r="N24" s="52"/>
      <c r="O24" s="52">
        <f>G24+I24+K24+M24</f>
        <v>0</v>
      </c>
      <c r="P24" s="113">
        <f>H24+J24+L24+N24</f>
        <v>0</v>
      </c>
      <c r="Q24" s="114"/>
      <c r="R24" s="52"/>
      <c r="S24" s="52"/>
      <c r="T24" s="52"/>
      <c r="U24" s="52">
        <v>7</v>
      </c>
      <c r="V24" s="52">
        <v>11939508</v>
      </c>
      <c r="W24" s="52"/>
      <c r="X24" s="52"/>
      <c r="Y24" s="52"/>
      <c r="Z24" s="52"/>
      <c r="AA24" s="52">
        <v>1</v>
      </c>
      <c r="AB24" s="52">
        <v>1539000</v>
      </c>
      <c r="AC24" s="52">
        <f t="shared" ref="AC24:AD26" si="20">Q24+S24+U24+W24+Y24+AA24</f>
        <v>8</v>
      </c>
      <c r="AD24" s="115">
        <f t="shared" si="20"/>
        <v>13478508</v>
      </c>
      <c r="AE24" s="51">
        <f t="shared" ref="AE24:AF26" si="21">O24+AC24</f>
        <v>8</v>
      </c>
      <c r="AF24" s="52">
        <f t="shared" si="21"/>
        <v>13478508</v>
      </c>
      <c r="AG24" s="52">
        <v>8</v>
      </c>
      <c r="AH24" s="113">
        <v>13478508</v>
      </c>
    </row>
    <row r="25" spans="2:34" ht="24" customHeight="1" x14ac:dyDescent="0.15">
      <c r="B25" s="263"/>
      <c r="C25" s="273"/>
      <c r="D25" s="273"/>
      <c r="E25" s="273"/>
      <c r="F25" s="21" t="s">
        <v>192</v>
      </c>
      <c r="G25" s="53"/>
      <c r="H25" s="54"/>
      <c r="I25" s="54"/>
      <c r="J25" s="54"/>
      <c r="K25" s="54"/>
      <c r="L25" s="54"/>
      <c r="M25" s="54"/>
      <c r="N25" s="54"/>
      <c r="O25" s="54">
        <f>G25+I25+K25+M25</f>
        <v>0</v>
      </c>
      <c r="P25" s="116">
        <f t="shared" ref="P25:P26" si="22">H25+J25+L25+N25</f>
        <v>0</v>
      </c>
      <c r="Q25" s="117"/>
      <c r="R25" s="54"/>
      <c r="S25" s="54"/>
      <c r="T25" s="54"/>
      <c r="U25" s="54"/>
      <c r="V25" s="54"/>
      <c r="W25" s="54"/>
      <c r="X25" s="54"/>
      <c r="Y25" s="54"/>
      <c r="Z25" s="54"/>
      <c r="AA25" s="54"/>
      <c r="AB25" s="54"/>
      <c r="AC25" s="54">
        <f t="shared" si="20"/>
        <v>0</v>
      </c>
      <c r="AD25" s="118">
        <f t="shared" si="20"/>
        <v>0</v>
      </c>
      <c r="AE25" s="53">
        <f t="shared" si="21"/>
        <v>0</v>
      </c>
      <c r="AF25" s="54">
        <f t="shared" si="21"/>
        <v>0</v>
      </c>
      <c r="AG25" s="54"/>
      <c r="AH25" s="116"/>
    </row>
    <row r="26" spans="2:34" ht="24" customHeight="1" x14ac:dyDescent="0.15">
      <c r="B26" s="263"/>
      <c r="C26" s="273"/>
      <c r="D26" s="273"/>
      <c r="E26" s="273"/>
      <c r="F26" s="22" t="s">
        <v>271</v>
      </c>
      <c r="G26" s="55"/>
      <c r="H26" s="56"/>
      <c r="I26" s="56"/>
      <c r="J26" s="56"/>
      <c r="K26" s="56"/>
      <c r="L26" s="56"/>
      <c r="M26" s="56"/>
      <c r="N26" s="56"/>
      <c r="O26" s="56">
        <f>G26+I26+K26+M26</f>
        <v>0</v>
      </c>
      <c r="P26" s="119">
        <f t="shared" si="22"/>
        <v>0</v>
      </c>
      <c r="Q26" s="120"/>
      <c r="R26" s="56"/>
      <c r="S26" s="56"/>
      <c r="T26" s="56"/>
      <c r="U26" s="56"/>
      <c r="V26" s="56"/>
      <c r="W26" s="56"/>
      <c r="X26" s="56"/>
      <c r="Y26" s="56"/>
      <c r="Z26" s="56"/>
      <c r="AA26" s="56"/>
      <c r="AB26" s="56"/>
      <c r="AC26" s="56">
        <f t="shared" si="20"/>
        <v>0</v>
      </c>
      <c r="AD26" s="121">
        <f t="shared" si="20"/>
        <v>0</v>
      </c>
      <c r="AE26" s="55">
        <f t="shared" si="21"/>
        <v>0</v>
      </c>
      <c r="AF26" s="56">
        <f t="shared" si="21"/>
        <v>0</v>
      </c>
      <c r="AG26" s="122"/>
      <c r="AH26" s="123"/>
    </row>
    <row r="27" spans="2:34" ht="24" customHeight="1" thickBot="1" x14ac:dyDescent="0.2">
      <c r="B27" s="278"/>
      <c r="C27" s="273"/>
      <c r="D27" s="273"/>
      <c r="E27" s="273"/>
      <c r="F27" s="74" t="s">
        <v>12</v>
      </c>
      <c r="G27" s="57">
        <f>SUM(G24:G26)</f>
        <v>0</v>
      </c>
      <c r="H27" s="58">
        <f t="shared" ref="H27:Z27" si="23">SUM(H24:H26)</f>
        <v>0</v>
      </c>
      <c r="I27" s="58">
        <f t="shared" si="23"/>
        <v>0</v>
      </c>
      <c r="J27" s="58">
        <f t="shared" si="23"/>
        <v>0</v>
      </c>
      <c r="K27" s="58">
        <f t="shared" si="23"/>
        <v>0</v>
      </c>
      <c r="L27" s="58">
        <f t="shared" si="23"/>
        <v>0</v>
      </c>
      <c r="M27" s="58">
        <f t="shared" si="23"/>
        <v>0</v>
      </c>
      <c r="N27" s="58">
        <f t="shared" si="23"/>
        <v>0</v>
      </c>
      <c r="O27" s="58">
        <f t="shared" si="23"/>
        <v>0</v>
      </c>
      <c r="P27" s="124">
        <f t="shared" si="23"/>
        <v>0</v>
      </c>
      <c r="Q27" s="125">
        <f t="shared" si="23"/>
        <v>0</v>
      </c>
      <c r="R27" s="58">
        <f t="shared" si="23"/>
        <v>0</v>
      </c>
      <c r="S27" s="58">
        <f t="shared" si="23"/>
        <v>0</v>
      </c>
      <c r="T27" s="58">
        <f t="shared" si="23"/>
        <v>0</v>
      </c>
      <c r="U27" s="58">
        <f t="shared" si="23"/>
        <v>7</v>
      </c>
      <c r="V27" s="58">
        <f t="shared" si="23"/>
        <v>11939508</v>
      </c>
      <c r="W27" s="58">
        <f t="shared" si="23"/>
        <v>0</v>
      </c>
      <c r="X27" s="58">
        <f t="shared" si="23"/>
        <v>0</v>
      </c>
      <c r="Y27" s="58">
        <f t="shared" si="23"/>
        <v>0</v>
      </c>
      <c r="Z27" s="58">
        <f t="shared" si="23"/>
        <v>0</v>
      </c>
      <c r="AA27" s="58">
        <f t="shared" ref="AA27:AH27" si="24">SUM(AA24:AA26)</f>
        <v>1</v>
      </c>
      <c r="AB27" s="58">
        <f t="shared" si="24"/>
        <v>1539000</v>
      </c>
      <c r="AC27" s="58">
        <f t="shared" si="24"/>
        <v>8</v>
      </c>
      <c r="AD27" s="126">
        <f t="shared" si="24"/>
        <v>13478508</v>
      </c>
      <c r="AE27" s="57">
        <f t="shared" si="24"/>
        <v>8</v>
      </c>
      <c r="AF27" s="58">
        <f t="shared" si="24"/>
        <v>13478508</v>
      </c>
      <c r="AG27" s="58">
        <f t="shared" si="24"/>
        <v>8</v>
      </c>
      <c r="AH27" s="124">
        <f t="shared" si="24"/>
        <v>13478508</v>
      </c>
    </row>
    <row r="28" spans="2:34" ht="24" customHeight="1" x14ac:dyDescent="0.15">
      <c r="B28" s="263" t="s">
        <v>84</v>
      </c>
      <c r="C28" s="273"/>
      <c r="D28" s="273"/>
      <c r="E28" s="273"/>
      <c r="F28" s="20" t="s">
        <v>191</v>
      </c>
      <c r="G28" s="51"/>
      <c r="H28" s="52"/>
      <c r="I28" s="52"/>
      <c r="J28" s="52"/>
      <c r="K28" s="52"/>
      <c r="L28" s="52"/>
      <c r="M28" s="52"/>
      <c r="N28" s="52"/>
      <c r="O28" s="52">
        <f t="shared" ref="O28:P30" si="25">G28+I28+K28+M28</f>
        <v>0</v>
      </c>
      <c r="P28" s="113">
        <f t="shared" si="25"/>
        <v>0</v>
      </c>
      <c r="Q28" s="114"/>
      <c r="R28" s="52"/>
      <c r="S28" s="52"/>
      <c r="T28" s="52"/>
      <c r="U28" s="52"/>
      <c r="V28" s="52"/>
      <c r="W28" s="52"/>
      <c r="X28" s="52"/>
      <c r="Y28" s="52"/>
      <c r="Z28" s="52"/>
      <c r="AA28" s="52"/>
      <c r="AB28" s="52"/>
      <c r="AC28" s="52">
        <f t="shared" ref="AC28:AD30" si="26">Q28+S28+U28+W28+Y28+AA28</f>
        <v>0</v>
      </c>
      <c r="AD28" s="115">
        <f t="shared" si="26"/>
        <v>0</v>
      </c>
      <c r="AE28" s="51">
        <f t="shared" ref="AE28:AF30" si="27">O28+AC28</f>
        <v>0</v>
      </c>
      <c r="AF28" s="52">
        <f t="shared" si="27"/>
        <v>0</v>
      </c>
      <c r="AG28" s="52"/>
      <c r="AH28" s="113"/>
    </row>
    <row r="29" spans="2:34" ht="24" customHeight="1" x14ac:dyDescent="0.15">
      <c r="B29" s="263"/>
      <c r="C29" s="273"/>
      <c r="D29" s="273"/>
      <c r="E29" s="273"/>
      <c r="F29" s="21" t="s">
        <v>192</v>
      </c>
      <c r="G29" s="53"/>
      <c r="H29" s="54"/>
      <c r="I29" s="54"/>
      <c r="J29" s="54"/>
      <c r="K29" s="54"/>
      <c r="L29" s="54"/>
      <c r="M29" s="54"/>
      <c r="N29" s="54"/>
      <c r="O29" s="54">
        <f t="shared" si="25"/>
        <v>0</v>
      </c>
      <c r="P29" s="116">
        <f t="shared" si="25"/>
        <v>0</v>
      </c>
      <c r="Q29" s="117"/>
      <c r="R29" s="54"/>
      <c r="S29" s="54"/>
      <c r="T29" s="54"/>
      <c r="U29" s="54"/>
      <c r="V29" s="54"/>
      <c r="W29" s="54"/>
      <c r="X29" s="54"/>
      <c r="Y29" s="54"/>
      <c r="Z29" s="54"/>
      <c r="AA29" s="54"/>
      <c r="AB29" s="54"/>
      <c r="AC29" s="54">
        <f t="shared" si="26"/>
        <v>0</v>
      </c>
      <c r="AD29" s="118">
        <f t="shared" si="26"/>
        <v>0</v>
      </c>
      <c r="AE29" s="53">
        <f t="shared" si="27"/>
        <v>0</v>
      </c>
      <c r="AF29" s="54">
        <f t="shared" si="27"/>
        <v>0</v>
      </c>
      <c r="AG29" s="54"/>
      <c r="AH29" s="116"/>
    </row>
    <row r="30" spans="2:34" ht="24" customHeight="1" x14ac:dyDescent="0.15">
      <c r="B30" s="263"/>
      <c r="C30" s="273"/>
      <c r="D30" s="273"/>
      <c r="E30" s="273"/>
      <c r="F30" s="22" t="s">
        <v>271</v>
      </c>
      <c r="G30" s="55"/>
      <c r="H30" s="56"/>
      <c r="I30" s="56"/>
      <c r="J30" s="56"/>
      <c r="K30" s="56"/>
      <c r="L30" s="56"/>
      <c r="M30" s="56"/>
      <c r="N30" s="56"/>
      <c r="O30" s="56">
        <f t="shared" si="25"/>
        <v>0</v>
      </c>
      <c r="P30" s="119">
        <f t="shared" si="25"/>
        <v>0</v>
      </c>
      <c r="Q30" s="120"/>
      <c r="R30" s="56"/>
      <c r="S30" s="56"/>
      <c r="T30" s="56"/>
      <c r="U30" s="56"/>
      <c r="V30" s="56"/>
      <c r="W30" s="56"/>
      <c r="X30" s="56"/>
      <c r="Y30" s="56"/>
      <c r="Z30" s="56"/>
      <c r="AA30" s="56"/>
      <c r="AB30" s="56"/>
      <c r="AC30" s="56">
        <f t="shared" si="26"/>
        <v>0</v>
      </c>
      <c r="AD30" s="121">
        <f t="shared" si="26"/>
        <v>0</v>
      </c>
      <c r="AE30" s="55">
        <f t="shared" si="27"/>
        <v>0</v>
      </c>
      <c r="AF30" s="56">
        <f t="shared" si="27"/>
        <v>0</v>
      </c>
      <c r="AG30" s="122"/>
      <c r="AH30" s="123"/>
    </row>
    <row r="31" spans="2:34" ht="24" customHeight="1" thickBot="1" x14ac:dyDescent="0.2">
      <c r="B31" s="278"/>
      <c r="C31" s="273"/>
      <c r="D31" s="273"/>
      <c r="E31" s="273"/>
      <c r="F31" s="74" t="s">
        <v>12</v>
      </c>
      <c r="G31" s="57">
        <f t="shared" ref="G31:Z31" si="28">SUM(G28:G30)</f>
        <v>0</v>
      </c>
      <c r="H31" s="58">
        <f t="shared" si="28"/>
        <v>0</v>
      </c>
      <c r="I31" s="58">
        <f t="shared" si="28"/>
        <v>0</v>
      </c>
      <c r="J31" s="58">
        <f t="shared" si="28"/>
        <v>0</v>
      </c>
      <c r="K31" s="58">
        <f t="shared" si="28"/>
        <v>0</v>
      </c>
      <c r="L31" s="58">
        <f t="shared" si="28"/>
        <v>0</v>
      </c>
      <c r="M31" s="58">
        <f t="shared" si="28"/>
        <v>0</v>
      </c>
      <c r="N31" s="58">
        <f t="shared" si="28"/>
        <v>0</v>
      </c>
      <c r="O31" s="58">
        <f t="shared" si="28"/>
        <v>0</v>
      </c>
      <c r="P31" s="124">
        <f t="shared" si="28"/>
        <v>0</v>
      </c>
      <c r="Q31" s="125">
        <f t="shared" si="28"/>
        <v>0</v>
      </c>
      <c r="R31" s="58">
        <f t="shared" si="28"/>
        <v>0</v>
      </c>
      <c r="S31" s="58">
        <f t="shared" si="28"/>
        <v>0</v>
      </c>
      <c r="T31" s="58">
        <f t="shared" si="28"/>
        <v>0</v>
      </c>
      <c r="U31" s="58">
        <f t="shared" si="28"/>
        <v>0</v>
      </c>
      <c r="V31" s="58">
        <f t="shared" si="28"/>
        <v>0</v>
      </c>
      <c r="W31" s="58">
        <f t="shared" si="28"/>
        <v>0</v>
      </c>
      <c r="X31" s="58">
        <f t="shared" si="28"/>
        <v>0</v>
      </c>
      <c r="Y31" s="58">
        <f t="shared" si="28"/>
        <v>0</v>
      </c>
      <c r="Z31" s="58">
        <f t="shared" si="28"/>
        <v>0</v>
      </c>
      <c r="AA31" s="58">
        <f t="shared" ref="AA31:AH31" si="29">SUM(AA28:AA30)</f>
        <v>0</v>
      </c>
      <c r="AB31" s="58">
        <f t="shared" si="29"/>
        <v>0</v>
      </c>
      <c r="AC31" s="58">
        <f t="shared" si="29"/>
        <v>0</v>
      </c>
      <c r="AD31" s="126">
        <f t="shared" si="29"/>
        <v>0</v>
      </c>
      <c r="AE31" s="57">
        <f t="shared" si="29"/>
        <v>0</v>
      </c>
      <c r="AF31" s="58">
        <f t="shared" si="29"/>
        <v>0</v>
      </c>
      <c r="AG31" s="58">
        <f t="shared" si="29"/>
        <v>0</v>
      </c>
      <c r="AH31" s="124">
        <f t="shared" si="29"/>
        <v>0</v>
      </c>
    </row>
    <row r="32" spans="2:34" ht="24" customHeight="1" x14ac:dyDescent="0.15">
      <c r="B32" s="263" t="s">
        <v>85</v>
      </c>
      <c r="C32" s="273"/>
      <c r="D32" s="273"/>
      <c r="E32" s="273"/>
      <c r="F32" s="20" t="s">
        <v>191</v>
      </c>
      <c r="G32" s="51"/>
      <c r="H32" s="52"/>
      <c r="I32" s="52"/>
      <c r="J32" s="52"/>
      <c r="K32" s="52"/>
      <c r="L32" s="52"/>
      <c r="M32" s="52"/>
      <c r="N32" s="52"/>
      <c r="O32" s="52">
        <f t="shared" ref="O32:P34" si="30">G32+I32+K32+M32</f>
        <v>0</v>
      </c>
      <c r="P32" s="113">
        <f t="shared" si="30"/>
        <v>0</v>
      </c>
      <c r="Q32" s="114"/>
      <c r="R32" s="52"/>
      <c r="S32" s="52"/>
      <c r="T32" s="52"/>
      <c r="U32" s="52"/>
      <c r="V32" s="52"/>
      <c r="W32" s="52"/>
      <c r="X32" s="52"/>
      <c r="Y32" s="52"/>
      <c r="Z32" s="52"/>
      <c r="AA32" s="52"/>
      <c r="AB32" s="52"/>
      <c r="AC32" s="52">
        <f t="shared" ref="AC32:AD34" si="31">Q32+S32+U32+W32+Y32+AA32</f>
        <v>0</v>
      </c>
      <c r="AD32" s="115">
        <f t="shared" si="31"/>
        <v>0</v>
      </c>
      <c r="AE32" s="51">
        <f t="shared" ref="AE32:AF34" si="32">O32+AC32</f>
        <v>0</v>
      </c>
      <c r="AF32" s="52">
        <f t="shared" si="32"/>
        <v>0</v>
      </c>
      <c r="AG32" s="52"/>
      <c r="AH32" s="113"/>
    </row>
    <row r="33" spans="2:34" ht="24" customHeight="1" x14ac:dyDescent="0.15">
      <c r="B33" s="263"/>
      <c r="C33" s="273"/>
      <c r="D33" s="273"/>
      <c r="E33" s="273"/>
      <c r="F33" s="21" t="s">
        <v>192</v>
      </c>
      <c r="G33" s="53"/>
      <c r="H33" s="54"/>
      <c r="I33" s="54"/>
      <c r="J33" s="54"/>
      <c r="K33" s="54"/>
      <c r="L33" s="54"/>
      <c r="M33" s="54"/>
      <c r="N33" s="54"/>
      <c r="O33" s="54">
        <f t="shared" si="30"/>
        <v>0</v>
      </c>
      <c r="P33" s="116">
        <f t="shared" si="30"/>
        <v>0</v>
      </c>
      <c r="Q33" s="117"/>
      <c r="R33" s="54"/>
      <c r="S33" s="54"/>
      <c r="T33" s="54"/>
      <c r="U33" s="54"/>
      <c r="V33" s="54"/>
      <c r="W33" s="54"/>
      <c r="X33" s="54"/>
      <c r="Y33" s="54"/>
      <c r="Z33" s="54"/>
      <c r="AA33" s="54"/>
      <c r="AB33" s="54"/>
      <c r="AC33" s="54">
        <f t="shared" si="31"/>
        <v>0</v>
      </c>
      <c r="AD33" s="118">
        <f t="shared" si="31"/>
        <v>0</v>
      </c>
      <c r="AE33" s="53">
        <f t="shared" si="32"/>
        <v>0</v>
      </c>
      <c r="AF33" s="54">
        <f t="shared" si="32"/>
        <v>0</v>
      </c>
      <c r="AG33" s="54"/>
      <c r="AH33" s="116"/>
    </row>
    <row r="34" spans="2:34" ht="24" customHeight="1" x14ac:dyDescent="0.15">
      <c r="B34" s="263"/>
      <c r="C34" s="273"/>
      <c r="D34" s="273"/>
      <c r="E34" s="273"/>
      <c r="F34" s="22" t="s">
        <v>271</v>
      </c>
      <c r="G34" s="55"/>
      <c r="H34" s="56"/>
      <c r="I34" s="56"/>
      <c r="J34" s="56"/>
      <c r="K34" s="56"/>
      <c r="L34" s="56"/>
      <c r="M34" s="56"/>
      <c r="N34" s="56"/>
      <c r="O34" s="56">
        <f t="shared" si="30"/>
        <v>0</v>
      </c>
      <c r="P34" s="119">
        <f t="shared" si="30"/>
        <v>0</v>
      </c>
      <c r="Q34" s="120"/>
      <c r="R34" s="56"/>
      <c r="S34" s="56"/>
      <c r="T34" s="56"/>
      <c r="U34" s="56"/>
      <c r="V34" s="56"/>
      <c r="W34" s="56"/>
      <c r="X34" s="56"/>
      <c r="Y34" s="56"/>
      <c r="Z34" s="56"/>
      <c r="AA34" s="56"/>
      <c r="AB34" s="56"/>
      <c r="AC34" s="56">
        <f t="shared" si="31"/>
        <v>0</v>
      </c>
      <c r="AD34" s="121">
        <f t="shared" si="31"/>
        <v>0</v>
      </c>
      <c r="AE34" s="55">
        <f t="shared" si="32"/>
        <v>0</v>
      </c>
      <c r="AF34" s="56">
        <f t="shared" si="32"/>
        <v>0</v>
      </c>
      <c r="AG34" s="122"/>
      <c r="AH34" s="123"/>
    </row>
    <row r="35" spans="2:34" ht="24" customHeight="1" thickBot="1" x14ac:dyDescent="0.2">
      <c r="B35" s="278"/>
      <c r="C35" s="273"/>
      <c r="D35" s="273"/>
      <c r="E35" s="273"/>
      <c r="F35" s="74" t="s">
        <v>12</v>
      </c>
      <c r="G35" s="57">
        <f t="shared" ref="G35:Z35" si="33">SUM(G32:G34)</f>
        <v>0</v>
      </c>
      <c r="H35" s="58">
        <f t="shared" si="33"/>
        <v>0</v>
      </c>
      <c r="I35" s="58">
        <f t="shared" si="33"/>
        <v>0</v>
      </c>
      <c r="J35" s="58">
        <f t="shared" si="33"/>
        <v>0</v>
      </c>
      <c r="K35" s="58">
        <f t="shared" si="33"/>
        <v>0</v>
      </c>
      <c r="L35" s="58">
        <f t="shared" si="33"/>
        <v>0</v>
      </c>
      <c r="M35" s="58">
        <f t="shared" si="33"/>
        <v>0</v>
      </c>
      <c r="N35" s="58">
        <f t="shared" si="33"/>
        <v>0</v>
      </c>
      <c r="O35" s="58">
        <f t="shared" si="33"/>
        <v>0</v>
      </c>
      <c r="P35" s="124">
        <f t="shared" si="33"/>
        <v>0</v>
      </c>
      <c r="Q35" s="125">
        <f t="shared" si="33"/>
        <v>0</v>
      </c>
      <c r="R35" s="58">
        <f t="shared" si="33"/>
        <v>0</v>
      </c>
      <c r="S35" s="58">
        <f t="shared" si="33"/>
        <v>0</v>
      </c>
      <c r="T35" s="58">
        <f t="shared" si="33"/>
        <v>0</v>
      </c>
      <c r="U35" s="58">
        <f t="shared" si="33"/>
        <v>0</v>
      </c>
      <c r="V35" s="58">
        <f t="shared" si="33"/>
        <v>0</v>
      </c>
      <c r="W35" s="58">
        <f t="shared" si="33"/>
        <v>0</v>
      </c>
      <c r="X35" s="58">
        <f t="shared" si="33"/>
        <v>0</v>
      </c>
      <c r="Y35" s="58">
        <f t="shared" si="33"/>
        <v>0</v>
      </c>
      <c r="Z35" s="58">
        <f t="shared" si="33"/>
        <v>0</v>
      </c>
      <c r="AA35" s="58">
        <f t="shared" ref="AA35:AH35" si="34">SUM(AA32:AA34)</f>
        <v>0</v>
      </c>
      <c r="AB35" s="58">
        <f t="shared" si="34"/>
        <v>0</v>
      </c>
      <c r="AC35" s="58">
        <f t="shared" si="34"/>
        <v>0</v>
      </c>
      <c r="AD35" s="126">
        <f t="shared" si="34"/>
        <v>0</v>
      </c>
      <c r="AE35" s="57">
        <f t="shared" si="34"/>
        <v>0</v>
      </c>
      <c r="AF35" s="58">
        <f t="shared" si="34"/>
        <v>0</v>
      </c>
      <c r="AG35" s="58">
        <f t="shared" si="34"/>
        <v>0</v>
      </c>
      <c r="AH35" s="124">
        <f t="shared" si="34"/>
        <v>0</v>
      </c>
    </row>
    <row r="36" spans="2:34" ht="24" customHeight="1" x14ac:dyDescent="0.15">
      <c r="B36" s="263" t="s">
        <v>86</v>
      </c>
      <c r="C36" s="273"/>
      <c r="D36" s="273"/>
      <c r="E36" s="273"/>
      <c r="F36" s="20" t="s">
        <v>191</v>
      </c>
      <c r="G36" s="51"/>
      <c r="H36" s="52"/>
      <c r="I36" s="52"/>
      <c r="J36" s="52"/>
      <c r="K36" s="52"/>
      <c r="L36" s="52"/>
      <c r="M36" s="54">
        <v>1</v>
      </c>
      <c r="N36" s="54">
        <v>479000</v>
      </c>
      <c r="O36" s="54">
        <f>G36+I36+K36+M36</f>
        <v>1</v>
      </c>
      <c r="P36" s="116">
        <f t="shared" ref="P36:P38" si="35">H36+J36+L36+N36</f>
        <v>479000</v>
      </c>
      <c r="Q36" s="117">
        <v>1</v>
      </c>
      <c r="R36" s="54">
        <v>2999000</v>
      </c>
      <c r="S36" s="54"/>
      <c r="T36" s="54"/>
      <c r="U36" s="54">
        <v>3</v>
      </c>
      <c r="V36" s="54">
        <v>1280000</v>
      </c>
      <c r="W36" s="54"/>
      <c r="X36" s="54"/>
      <c r="Y36" s="54"/>
      <c r="Z36" s="54"/>
      <c r="AA36" s="54">
        <v>2</v>
      </c>
      <c r="AB36" s="54">
        <v>227000</v>
      </c>
      <c r="AC36" s="54">
        <f t="shared" ref="AC36:AD38" si="36">Q36+S36+U36+W36+Y36+AA36</f>
        <v>6</v>
      </c>
      <c r="AD36" s="118">
        <f t="shared" si="36"/>
        <v>4506000</v>
      </c>
      <c r="AE36" s="53">
        <f t="shared" ref="AE36:AF38" si="37">O36+AC36</f>
        <v>7</v>
      </c>
      <c r="AF36" s="54">
        <f t="shared" si="37"/>
        <v>4985000</v>
      </c>
      <c r="AG36" s="54">
        <v>7</v>
      </c>
      <c r="AH36" s="116">
        <v>4985000</v>
      </c>
    </row>
    <row r="37" spans="2:34" ht="24" customHeight="1" x14ac:dyDescent="0.15">
      <c r="B37" s="263"/>
      <c r="C37" s="273"/>
      <c r="D37" s="273"/>
      <c r="E37" s="273"/>
      <c r="F37" s="21" t="s">
        <v>192</v>
      </c>
      <c r="G37" s="53"/>
      <c r="H37" s="54"/>
      <c r="I37" s="54"/>
      <c r="J37" s="54"/>
      <c r="K37" s="54"/>
      <c r="L37" s="54"/>
      <c r="M37" s="54"/>
      <c r="N37" s="54"/>
      <c r="O37" s="54">
        <f>G37+I37+K37+M37</f>
        <v>0</v>
      </c>
      <c r="P37" s="116">
        <f t="shared" si="35"/>
        <v>0</v>
      </c>
      <c r="Q37" s="117"/>
      <c r="R37" s="54"/>
      <c r="S37" s="54"/>
      <c r="T37" s="54"/>
      <c r="U37" s="54"/>
      <c r="V37" s="54"/>
      <c r="W37" s="54"/>
      <c r="X37" s="54"/>
      <c r="Y37" s="54"/>
      <c r="Z37" s="54"/>
      <c r="AA37" s="54"/>
      <c r="AB37" s="54"/>
      <c r="AC37" s="54">
        <f t="shared" si="36"/>
        <v>0</v>
      </c>
      <c r="AD37" s="118">
        <f t="shared" si="36"/>
        <v>0</v>
      </c>
      <c r="AE37" s="53">
        <f t="shared" si="37"/>
        <v>0</v>
      </c>
      <c r="AF37" s="54">
        <f t="shared" si="37"/>
        <v>0</v>
      </c>
      <c r="AG37" s="54"/>
      <c r="AH37" s="116"/>
    </row>
    <row r="38" spans="2:34" ht="24" customHeight="1" x14ac:dyDescent="0.15">
      <c r="B38" s="263"/>
      <c r="C38" s="273"/>
      <c r="D38" s="273"/>
      <c r="E38" s="273"/>
      <c r="F38" s="22" t="s">
        <v>271</v>
      </c>
      <c r="G38" s="55"/>
      <c r="H38" s="56"/>
      <c r="I38" s="56"/>
      <c r="J38" s="56"/>
      <c r="K38" s="56"/>
      <c r="L38" s="56"/>
      <c r="M38" s="56"/>
      <c r="N38" s="56"/>
      <c r="O38" s="56">
        <f>G38+I38+K38+M38</f>
        <v>0</v>
      </c>
      <c r="P38" s="119">
        <f t="shared" si="35"/>
        <v>0</v>
      </c>
      <c r="Q38" s="120"/>
      <c r="R38" s="56"/>
      <c r="S38" s="56"/>
      <c r="T38" s="56"/>
      <c r="U38" s="56"/>
      <c r="V38" s="56"/>
      <c r="W38" s="56"/>
      <c r="X38" s="56"/>
      <c r="Y38" s="56"/>
      <c r="Z38" s="56"/>
      <c r="AA38" s="56"/>
      <c r="AB38" s="56"/>
      <c r="AC38" s="56">
        <f t="shared" si="36"/>
        <v>0</v>
      </c>
      <c r="AD38" s="121">
        <f t="shared" si="36"/>
        <v>0</v>
      </c>
      <c r="AE38" s="55">
        <f t="shared" si="37"/>
        <v>0</v>
      </c>
      <c r="AF38" s="56">
        <f t="shared" si="37"/>
        <v>0</v>
      </c>
      <c r="AG38" s="122"/>
      <c r="AH38" s="123"/>
    </row>
    <row r="39" spans="2:34" ht="24" customHeight="1" thickBot="1" x14ac:dyDescent="0.2">
      <c r="B39" s="278"/>
      <c r="C39" s="273"/>
      <c r="D39" s="273"/>
      <c r="E39" s="273"/>
      <c r="F39" s="74" t="s">
        <v>12</v>
      </c>
      <c r="G39" s="57">
        <f>SUM(G36:G38)</f>
        <v>0</v>
      </c>
      <c r="H39" s="58">
        <f t="shared" ref="H39:Z39" si="38">SUM(H36:H38)</f>
        <v>0</v>
      </c>
      <c r="I39" s="58">
        <f t="shared" si="38"/>
        <v>0</v>
      </c>
      <c r="J39" s="58">
        <f t="shared" si="38"/>
        <v>0</v>
      </c>
      <c r="K39" s="58">
        <f t="shared" si="38"/>
        <v>0</v>
      </c>
      <c r="L39" s="58">
        <f t="shared" si="38"/>
        <v>0</v>
      </c>
      <c r="M39" s="58">
        <f t="shared" si="38"/>
        <v>1</v>
      </c>
      <c r="N39" s="58">
        <f t="shared" si="38"/>
        <v>479000</v>
      </c>
      <c r="O39" s="58">
        <f t="shared" si="38"/>
        <v>1</v>
      </c>
      <c r="P39" s="124">
        <f t="shared" si="38"/>
        <v>479000</v>
      </c>
      <c r="Q39" s="125">
        <f t="shared" si="38"/>
        <v>1</v>
      </c>
      <c r="R39" s="58">
        <f t="shared" si="38"/>
        <v>2999000</v>
      </c>
      <c r="S39" s="58">
        <f t="shared" si="38"/>
        <v>0</v>
      </c>
      <c r="T39" s="58">
        <f t="shared" si="38"/>
        <v>0</v>
      </c>
      <c r="U39" s="58">
        <f t="shared" si="38"/>
        <v>3</v>
      </c>
      <c r="V39" s="58">
        <f t="shared" si="38"/>
        <v>1280000</v>
      </c>
      <c r="W39" s="58">
        <f t="shared" si="38"/>
        <v>0</v>
      </c>
      <c r="X39" s="58">
        <f t="shared" si="38"/>
        <v>0</v>
      </c>
      <c r="Y39" s="58">
        <f t="shared" si="38"/>
        <v>0</v>
      </c>
      <c r="Z39" s="58">
        <f t="shared" si="38"/>
        <v>0</v>
      </c>
      <c r="AA39" s="58">
        <f t="shared" ref="AA39:AH39" si="39">SUM(AA36:AA38)</f>
        <v>2</v>
      </c>
      <c r="AB39" s="58">
        <f t="shared" si="39"/>
        <v>227000</v>
      </c>
      <c r="AC39" s="58">
        <f t="shared" si="39"/>
        <v>6</v>
      </c>
      <c r="AD39" s="126">
        <f t="shared" si="39"/>
        <v>4506000</v>
      </c>
      <c r="AE39" s="57">
        <f t="shared" si="39"/>
        <v>7</v>
      </c>
      <c r="AF39" s="58">
        <f t="shared" si="39"/>
        <v>4985000</v>
      </c>
      <c r="AG39" s="58">
        <f t="shared" si="39"/>
        <v>7</v>
      </c>
      <c r="AH39" s="124">
        <f t="shared" si="39"/>
        <v>4985000</v>
      </c>
    </row>
    <row r="40" spans="2:34" ht="24" customHeight="1" x14ac:dyDescent="0.15">
      <c r="B40" s="263" t="s">
        <v>87</v>
      </c>
      <c r="C40" s="273"/>
      <c r="D40" s="273"/>
      <c r="E40" s="273"/>
      <c r="F40" s="20" t="s">
        <v>191</v>
      </c>
      <c r="G40" s="28"/>
      <c r="H40" s="24"/>
      <c r="I40" s="29">
        <v>72</v>
      </c>
      <c r="J40" s="24">
        <v>227800</v>
      </c>
      <c r="K40" s="29"/>
      <c r="L40" s="24"/>
      <c r="M40" s="29"/>
      <c r="N40" s="29"/>
      <c r="O40" s="29">
        <f>G40+I40+K40+M40</f>
        <v>72</v>
      </c>
      <c r="P40" s="95">
        <f>H40+J40+L40+N40</f>
        <v>227800</v>
      </c>
      <c r="Q40" s="67"/>
      <c r="R40" s="29"/>
      <c r="S40" s="29"/>
      <c r="T40" s="24"/>
      <c r="U40" s="29"/>
      <c r="V40" s="24"/>
      <c r="W40" s="29"/>
      <c r="X40" s="24"/>
      <c r="Y40" s="29"/>
      <c r="Z40" s="24"/>
      <c r="AA40" s="29"/>
      <c r="AB40" s="24"/>
      <c r="AC40" s="29">
        <f t="shared" ref="AC40:AD42" si="40">Q40+S40+U40+W40+Y40+AA40</f>
        <v>0</v>
      </c>
      <c r="AD40" s="96">
        <f t="shared" si="40"/>
        <v>0</v>
      </c>
      <c r="AE40" s="28">
        <f t="shared" ref="AE40:AF42" si="41">O40+AC40</f>
        <v>72</v>
      </c>
      <c r="AF40" s="29">
        <f t="shared" si="41"/>
        <v>227800</v>
      </c>
      <c r="AG40" s="29"/>
      <c r="AH40" s="97"/>
    </row>
    <row r="41" spans="2:34" ht="24" customHeight="1" x14ac:dyDescent="0.15">
      <c r="B41" s="263"/>
      <c r="C41" s="273"/>
      <c r="D41" s="273"/>
      <c r="E41" s="273"/>
      <c r="F41" s="21" t="s">
        <v>192</v>
      </c>
      <c r="G41" s="31"/>
      <c r="H41" s="25"/>
      <c r="I41" s="25"/>
      <c r="J41" s="25"/>
      <c r="K41" s="25"/>
      <c r="L41" s="25"/>
      <c r="M41" s="25"/>
      <c r="N41" s="25"/>
      <c r="O41" s="98">
        <f>G41+I41+K41+M41</f>
        <v>0</v>
      </c>
      <c r="P41" s="99">
        <f t="shared" ref="P41:P42" si="42">H41+J41+L41+N41</f>
        <v>0</v>
      </c>
      <c r="Q41" s="69"/>
      <c r="R41" s="25"/>
      <c r="S41" s="25"/>
      <c r="T41" s="25"/>
      <c r="U41" s="25"/>
      <c r="V41" s="25"/>
      <c r="W41" s="25"/>
      <c r="X41" s="25"/>
      <c r="Y41" s="25"/>
      <c r="Z41" s="25"/>
      <c r="AA41" s="25"/>
      <c r="AB41" s="25"/>
      <c r="AC41" s="98">
        <f t="shared" si="40"/>
        <v>0</v>
      </c>
      <c r="AD41" s="100">
        <f t="shared" si="40"/>
        <v>0</v>
      </c>
      <c r="AE41" s="101">
        <f t="shared" si="41"/>
        <v>0</v>
      </c>
      <c r="AF41" s="98">
        <f t="shared" si="41"/>
        <v>0</v>
      </c>
      <c r="AG41" s="25"/>
      <c r="AH41" s="102"/>
    </row>
    <row r="42" spans="2:34" ht="24" customHeight="1" x14ac:dyDescent="0.15">
      <c r="B42" s="263"/>
      <c r="C42" s="273"/>
      <c r="D42" s="273"/>
      <c r="E42" s="273"/>
      <c r="F42" s="22" t="s">
        <v>271</v>
      </c>
      <c r="G42" s="32"/>
      <c r="H42" s="26"/>
      <c r="I42" s="26"/>
      <c r="J42" s="26"/>
      <c r="K42" s="26"/>
      <c r="L42" s="26"/>
      <c r="M42" s="26"/>
      <c r="N42" s="26"/>
      <c r="O42" s="103">
        <f>G42+I42+K42+M42</f>
        <v>0</v>
      </c>
      <c r="P42" s="104">
        <f t="shared" si="42"/>
        <v>0</v>
      </c>
      <c r="Q42" s="71"/>
      <c r="R42" s="26"/>
      <c r="S42" s="26"/>
      <c r="T42" s="26"/>
      <c r="U42" s="26"/>
      <c r="V42" s="26"/>
      <c r="W42" s="26"/>
      <c r="X42" s="26"/>
      <c r="Y42" s="26"/>
      <c r="Z42" s="26"/>
      <c r="AA42" s="26"/>
      <c r="AB42" s="26"/>
      <c r="AC42" s="103">
        <f t="shared" si="40"/>
        <v>0</v>
      </c>
      <c r="AD42" s="105">
        <f t="shared" si="40"/>
        <v>0</v>
      </c>
      <c r="AE42" s="106">
        <f t="shared" si="41"/>
        <v>0</v>
      </c>
      <c r="AF42" s="103">
        <f t="shared" si="41"/>
        <v>0</v>
      </c>
      <c r="AG42" s="107"/>
      <c r="AH42" s="108"/>
    </row>
    <row r="43" spans="2:34" ht="24" customHeight="1" thickBot="1" x14ac:dyDescent="0.2">
      <c r="B43" s="278"/>
      <c r="C43" s="273"/>
      <c r="D43" s="273"/>
      <c r="E43" s="273"/>
      <c r="F43" s="74" t="s">
        <v>12</v>
      </c>
      <c r="G43" s="34">
        <f>SUM(G40:G42)</f>
        <v>0</v>
      </c>
      <c r="H43" s="35">
        <f t="shared" ref="H43:Z43" si="43">SUM(H40:H42)</f>
        <v>0</v>
      </c>
      <c r="I43" s="35">
        <f t="shared" si="43"/>
        <v>72</v>
      </c>
      <c r="J43" s="35">
        <f t="shared" si="43"/>
        <v>227800</v>
      </c>
      <c r="K43" s="35">
        <f t="shared" si="43"/>
        <v>0</v>
      </c>
      <c r="L43" s="35">
        <f t="shared" si="43"/>
        <v>0</v>
      </c>
      <c r="M43" s="35">
        <f t="shared" si="43"/>
        <v>0</v>
      </c>
      <c r="N43" s="35">
        <f t="shared" si="43"/>
        <v>0</v>
      </c>
      <c r="O43" s="35">
        <f t="shared" si="43"/>
        <v>72</v>
      </c>
      <c r="P43" s="111">
        <f t="shared" si="43"/>
        <v>227800</v>
      </c>
      <c r="Q43" s="87">
        <f t="shared" si="43"/>
        <v>0</v>
      </c>
      <c r="R43" s="35">
        <f t="shared" si="43"/>
        <v>0</v>
      </c>
      <c r="S43" s="35">
        <f t="shared" si="43"/>
        <v>0</v>
      </c>
      <c r="T43" s="35">
        <f t="shared" si="43"/>
        <v>0</v>
      </c>
      <c r="U43" s="35">
        <f t="shared" si="43"/>
        <v>0</v>
      </c>
      <c r="V43" s="35">
        <f t="shared" si="43"/>
        <v>0</v>
      </c>
      <c r="W43" s="35">
        <f t="shared" si="43"/>
        <v>0</v>
      </c>
      <c r="X43" s="35">
        <f t="shared" si="43"/>
        <v>0</v>
      </c>
      <c r="Y43" s="35">
        <f t="shared" si="43"/>
        <v>0</v>
      </c>
      <c r="Z43" s="35">
        <f t="shared" si="43"/>
        <v>0</v>
      </c>
      <c r="AA43" s="35">
        <f t="shared" ref="AA43:AH43" si="44">SUM(AA40:AA42)</f>
        <v>0</v>
      </c>
      <c r="AB43" s="35">
        <f t="shared" si="44"/>
        <v>0</v>
      </c>
      <c r="AC43" s="35">
        <f t="shared" si="44"/>
        <v>0</v>
      </c>
      <c r="AD43" s="112">
        <f t="shared" si="44"/>
        <v>0</v>
      </c>
      <c r="AE43" s="34">
        <f t="shared" si="44"/>
        <v>72</v>
      </c>
      <c r="AF43" s="35">
        <f t="shared" si="44"/>
        <v>227800</v>
      </c>
      <c r="AG43" s="35">
        <f t="shared" si="44"/>
        <v>0</v>
      </c>
      <c r="AH43" s="111">
        <f t="shared" si="44"/>
        <v>0</v>
      </c>
    </row>
    <row r="44" spans="2:34" ht="24" customHeight="1" x14ac:dyDescent="0.15">
      <c r="B44" s="263" t="s">
        <v>88</v>
      </c>
      <c r="C44" s="273"/>
      <c r="D44" s="273"/>
      <c r="E44" s="273"/>
      <c r="F44" s="20" t="s">
        <v>191</v>
      </c>
      <c r="G44" s="51"/>
      <c r="H44" s="52"/>
      <c r="I44" s="52"/>
      <c r="J44" s="52"/>
      <c r="K44" s="52"/>
      <c r="L44" s="52"/>
      <c r="M44" s="52"/>
      <c r="N44" s="52"/>
      <c r="O44" s="52">
        <f>G44+I44+K44+M44</f>
        <v>0</v>
      </c>
      <c r="P44" s="113">
        <f>H44+J44+L44+N44</f>
        <v>0</v>
      </c>
      <c r="Q44" s="114"/>
      <c r="R44" s="52"/>
      <c r="S44" s="52">
        <v>34</v>
      </c>
      <c r="T44" s="52">
        <v>187249</v>
      </c>
      <c r="U44" s="52"/>
      <c r="V44" s="52"/>
      <c r="W44" s="52"/>
      <c r="X44" s="52"/>
      <c r="Y44" s="52"/>
      <c r="Z44" s="52"/>
      <c r="AA44" s="52"/>
      <c r="AB44" s="52"/>
      <c r="AC44" s="52">
        <f t="shared" ref="AC44:AD46" si="45">Q44+S44+U44+W44+Y44+AA44</f>
        <v>34</v>
      </c>
      <c r="AD44" s="115">
        <f t="shared" si="45"/>
        <v>187249</v>
      </c>
      <c r="AE44" s="51">
        <f t="shared" ref="AE44:AF46" si="46">O44+AC44</f>
        <v>34</v>
      </c>
      <c r="AF44" s="52">
        <f t="shared" si="46"/>
        <v>187249</v>
      </c>
      <c r="AG44" s="52"/>
      <c r="AH44" s="113"/>
    </row>
    <row r="45" spans="2:34" ht="24" customHeight="1" x14ac:dyDescent="0.15">
      <c r="B45" s="263"/>
      <c r="C45" s="273"/>
      <c r="D45" s="273"/>
      <c r="E45" s="273"/>
      <c r="F45" s="21" t="s">
        <v>192</v>
      </c>
      <c r="G45" s="53"/>
      <c r="H45" s="54"/>
      <c r="I45" s="54"/>
      <c r="J45" s="54"/>
      <c r="K45" s="54"/>
      <c r="L45" s="54"/>
      <c r="M45" s="54"/>
      <c r="N45" s="54"/>
      <c r="O45" s="54">
        <f>G45+I45+K45+M45</f>
        <v>0</v>
      </c>
      <c r="P45" s="116">
        <f t="shared" ref="P45:P46" si="47">H45+J45+L45+N45</f>
        <v>0</v>
      </c>
      <c r="Q45" s="117"/>
      <c r="R45" s="54"/>
      <c r="S45" s="54"/>
      <c r="T45" s="54"/>
      <c r="U45" s="54"/>
      <c r="V45" s="54"/>
      <c r="W45" s="54"/>
      <c r="X45" s="54"/>
      <c r="Y45" s="54"/>
      <c r="Z45" s="54"/>
      <c r="AA45" s="54"/>
      <c r="AB45" s="54"/>
      <c r="AC45" s="54">
        <f t="shared" si="45"/>
        <v>0</v>
      </c>
      <c r="AD45" s="118">
        <f t="shared" si="45"/>
        <v>0</v>
      </c>
      <c r="AE45" s="53">
        <f t="shared" si="46"/>
        <v>0</v>
      </c>
      <c r="AF45" s="54">
        <f t="shared" si="46"/>
        <v>0</v>
      </c>
      <c r="AG45" s="54"/>
      <c r="AH45" s="116"/>
    </row>
    <row r="46" spans="2:34" ht="24" customHeight="1" x14ac:dyDescent="0.15">
      <c r="B46" s="263"/>
      <c r="C46" s="273"/>
      <c r="D46" s="273"/>
      <c r="E46" s="273"/>
      <c r="F46" s="22" t="s">
        <v>271</v>
      </c>
      <c r="G46" s="55"/>
      <c r="H46" s="56"/>
      <c r="I46" s="56"/>
      <c r="J46" s="56"/>
      <c r="K46" s="56"/>
      <c r="L46" s="56"/>
      <c r="M46" s="56"/>
      <c r="N46" s="56"/>
      <c r="O46" s="56">
        <f>G46+I46+K46+M46</f>
        <v>0</v>
      </c>
      <c r="P46" s="119">
        <f t="shared" si="47"/>
        <v>0</v>
      </c>
      <c r="Q46" s="120"/>
      <c r="R46" s="56"/>
      <c r="S46" s="56"/>
      <c r="T46" s="56"/>
      <c r="U46" s="56"/>
      <c r="V46" s="56"/>
      <c r="W46" s="56"/>
      <c r="X46" s="56"/>
      <c r="Y46" s="56"/>
      <c r="Z46" s="56"/>
      <c r="AA46" s="56"/>
      <c r="AB46" s="56"/>
      <c r="AC46" s="56">
        <f t="shared" si="45"/>
        <v>0</v>
      </c>
      <c r="AD46" s="121">
        <f t="shared" si="45"/>
        <v>0</v>
      </c>
      <c r="AE46" s="55">
        <f t="shared" si="46"/>
        <v>0</v>
      </c>
      <c r="AF46" s="56">
        <f t="shared" si="46"/>
        <v>0</v>
      </c>
      <c r="AG46" s="122"/>
      <c r="AH46" s="123"/>
    </row>
    <row r="47" spans="2:34" ht="24" customHeight="1" thickBot="1" x14ac:dyDescent="0.2">
      <c r="B47" s="278"/>
      <c r="C47" s="273"/>
      <c r="D47" s="273"/>
      <c r="E47" s="273"/>
      <c r="F47" s="74" t="s">
        <v>12</v>
      </c>
      <c r="G47" s="57">
        <f>SUM(G44:G46)</f>
        <v>0</v>
      </c>
      <c r="H47" s="58">
        <f t="shared" ref="H47:Z47" si="48">SUM(H44:H46)</f>
        <v>0</v>
      </c>
      <c r="I47" s="58">
        <f t="shared" si="48"/>
        <v>0</v>
      </c>
      <c r="J47" s="58">
        <f t="shared" si="48"/>
        <v>0</v>
      </c>
      <c r="K47" s="58">
        <f t="shared" si="48"/>
        <v>0</v>
      </c>
      <c r="L47" s="58">
        <f t="shared" si="48"/>
        <v>0</v>
      </c>
      <c r="M47" s="58">
        <f t="shared" si="48"/>
        <v>0</v>
      </c>
      <c r="N47" s="58">
        <f t="shared" si="48"/>
        <v>0</v>
      </c>
      <c r="O47" s="58">
        <f t="shared" si="48"/>
        <v>0</v>
      </c>
      <c r="P47" s="124">
        <f t="shared" si="48"/>
        <v>0</v>
      </c>
      <c r="Q47" s="125">
        <f t="shared" si="48"/>
        <v>0</v>
      </c>
      <c r="R47" s="58">
        <f t="shared" si="48"/>
        <v>0</v>
      </c>
      <c r="S47" s="58">
        <f t="shared" si="48"/>
        <v>34</v>
      </c>
      <c r="T47" s="58">
        <f t="shared" si="48"/>
        <v>187249</v>
      </c>
      <c r="U47" s="58">
        <f t="shared" si="48"/>
        <v>0</v>
      </c>
      <c r="V47" s="58">
        <f t="shared" si="48"/>
        <v>0</v>
      </c>
      <c r="W47" s="58">
        <f t="shared" si="48"/>
        <v>0</v>
      </c>
      <c r="X47" s="58">
        <f t="shared" si="48"/>
        <v>0</v>
      </c>
      <c r="Y47" s="58">
        <f t="shared" si="48"/>
        <v>0</v>
      </c>
      <c r="Z47" s="58">
        <f t="shared" si="48"/>
        <v>0</v>
      </c>
      <c r="AA47" s="58">
        <f t="shared" ref="AA47:AH47" si="49">SUM(AA44:AA46)</f>
        <v>0</v>
      </c>
      <c r="AB47" s="58">
        <f t="shared" si="49"/>
        <v>0</v>
      </c>
      <c r="AC47" s="58">
        <f t="shared" si="49"/>
        <v>34</v>
      </c>
      <c r="AD47" s="126">
        <f t="shared" si="49"/>
        <v>187249</v>
      </c>
      <c r="AE47" s="57">
        <f t="shared" si="49"/>
        <v>34</v>
      </c>
      <c r="AF47" s="58">
        <f t="shared" si="49"/>
        <v>187249</v>
      </c>
      <c r="AG47" s="58">
        <f t="shared" si="49"/>
        <v>0</v>
      </c>
      <c r="AH47" s="124">
        <f t="shared" si="49"/>
        <v>0</v>
      </c>
    </row>
    <row r="48" spans="2:34" ht="24" customHeight="1" x14ac:dyDescent="0.15">
      <c r="B48" s="263" t="s">
        <v>89</v>
      </c>
      <c r="C48" s="273"/>
      <c r="D48" s="273"/>
      <c r="E48" s="273"/>
      <c r="F48" s="20" t="s">
        <v>191</v>
      </c>
      <c r="G48" s="51"/>
      <c r="H48" s="52"/>
      <c r="I48" s="52">
        <v>3</v>
      </c>
      <c r="J48" s="52">
        <v>29880</v>
      </c>
      <c r="K48" s="52"/>
      <c r="L48" s="52"/>
      <c r="M48" s="52"/>
      <c r="N48" s="52"/>
      <c r="O48" s="52">
        <f>G48+I48+K48+M48</f>
        <v>3</v>
      </c>
      <c r="P48" s="113">
        <f>H48+J48+L48+N48</f>
        <v>29880</v>
      </c>
      <c r="Q48" s="114"/>
      <c r="R48" s="52"/>
      <c r="S48" s="52"/>
      <c r="T48" s="52"/>
      <c r="U48" s="52">
        <v>2</v>
      </c>
      <c r="V48" s="52">
        <v>924480</v>
      </c>
      <c r="W48" s="52"/>
      <c r="X48" s="52"/>
      <c r="Y48" s="52"/>
      <c r="Z48" s="52"/>
      <c r="AA48" s="52">
        <v>1</v>
      </c>
      <c r="AB48" s="52">
        <v>1782000</v>
      </c>
      <c r="AC48" s="52">
        <f t="shared" ref="AC48:AD50" si="50">Q48+S48+U48+W48+Y48+AA48</f>
        <v>3</v>
      </c>
      <c r="AD48" s="115">
        <f t="shared" si="50"/>
        <v>2706480</v>
      </c>
      <c r="AE48" s="51">
        <f t="shared" ref="AE48:AF50" si="51">O48+AC48</f>
        <v>6</v>
      </c>
      <c r="AF48" s="52">
        <f t="shared" si="51"/>
        <v>2736360</v>
      </c>
      <c r="AG48" s="52">
        <f>AE48</f>
        <v>6</v>
      </c>
      <c r="AH48" s="113">
        <f>AF48</f>
        <v>2736360</v>
      </c>
    </row>
    <row r="49" spans="2:34" ht="24" customHeight="1" x14ac:dyDescent="0.15">
      <c r="B49" s="263"/>
      <c r="C49" s="273"/>
      <c r="D49" s="273"/>
      <c r="E49" s="273"/>
      <c r="F49" s="21" t="s">
        <v>192</v>
      </c>
      <c r="G49" s="53"/>
      <c r="H49" s="54"/>
      <c r="I49" s="54"/>
      <c r="J49" s="54"/>
      <c r="K49" s="54"/>
      <c r="L49" s="54"/>
      <c r="M49" s="54"/>
      <c r="N49" s="54"/>
      <c r="O49" s="54">
        <f>G49+I49+K49+M49</f>
        <v>0</v>
      </c>
      <c r="P49" s="116">
        <f t="shared" ref="P49:P50" si="52">H49+J49+L49+N49</f>
        <v>0</v>
      </c>
      <c r="Q49" s="117"/>
      <c r="R49" s="54"/>
      <c r="S49" s="54"/>
      <c r="T49" s="54"/>
      <c r="U49" s="54"/>
      <c r="V49" s="54"/>
      <c r="W49" s="54"/>
      <c r="X49" s="54"/>
      <c r="Y49" s="54"/>
      <c r="Z49" s="54"/>
      <c r="AA49" s="54"/>
      <c r="AB49" s="54"/>
      <c r="AC49" s="54">
        <f t="shared" si="50"/>
        <v>0</v>
      </c>
      <c r="AD49" s="118">
        <f t="shared" si="50"/>
        <v>0</v>
      </c>
      <c r="AE49" s="53">
        <f t="shared" si="51"/>
        <v>0</v>
      </c>
      <c r="AF49" s="54">
        <f t="shared" si="51"/>
        <v>0</v>
      </c>
      <c r="AG49" s="54"/>
      <c r="AH49" s="116"/>
    </row>
    <row r="50" spans="2:34" ht="24" customHeight="1" x14ac:dyDescent="0.15">
      <c r="B50" s="263"/>
      <c r="C50" s="273"/>
      <c r="D50" s="273"/>
      <c r="E50" s="273"/>
      <c r="F50" s="22" t="s">
        <v>271</v>
      </c>
      <c r="G50" s="55"/>
      <c r="H50" s="56"/>
      <c r="I50" s="56"/>
      <c r="J50" s="56"/>
      <c r="K50" s="56"/>
      <c r="L50" s="56"/>
      <c r="M50" s="56"/>
      <c r="N50" s="56"/>
      <c r="O50" s="56">
        <f>G50+I50+K50+M50</f>
        <v>0</v>
      </c>
      <c r="P50" s="119">
        <f t="shared" si="52"/>
        <v>0</v>
      </c>
      <c r="Q50" s="120"/>
      <c r="R50" s="56"/>
      <c r="S50" s="56"/>
      <c r="T50" s="56"/>
      <c r="U50" s="56"/>
      <c r="V50" s="56"/>
      <c r="W50" s="56"/>
      <c r="X50" s="56"/>
      <c r="Y50" s="56"/>
      <c r="Z50" s="56"/>
      <c r="AA50" s="56"/>
      <c r="AB50" s="56"/>
      <c r="AC50" s="56">
        <f t="shared" si="50"/>
        <v>0</v>
      </c>
      <c r="AD50" s="121">
        <f t="shared" si="50"/>
        <v>0</v>
      </c>
      <c r="AE50" s="55">
        <f t="shared" si="51"/>
        <v>0</v>
      </c>
      <c r="AF50" s="56">
        <f t="shared" si="51"/>
        <v>0</v>
      </c>
      <c r="AG50" s="122"/>
      <c r="AH50" s="123"/>
    </row>
    <row r="51" spans="2:34" ht="24" customHeight="1" thickBot="1" x14ac:dyDescent="0.2">
      <c r="B51" s="278"/>
      <c r="C51" s="273"/>
      <c r="D51" s="273"/>
      <c r="E51" s="273"/>
      <c r="F51" s="74" t="s">
        <v>12</v>
      </c>
      <c r="G51" s="57">
        <f>SUM(G48:G50)</f>
        <v>0</v>
      </c>
      <c r="H51" s="58">
        <f t="shared" ref="H51:Z51" si="53">SUM(H48:H50)</f>
        <v>0</v>
      </c>
      <c r="I51" s="58">
        <f t="shared" si="53"/>
        <v>3</v>
      </c>
      <c r="J51" s="58">
        <f t="shared" si="53"/>
        <v>29880</v>
      </c>
      <c r="K51" s="58">
        <f t="shared" si="53"/>
        <v>0</v>
      </c>
      <c r="L51" s="58">
        <f t="shared" si="53"/>
        <v>0</v>
      </c>
      <c r="M51" s="58">
        <f t="shared" si="53"/>
        <v>0</v>
      </c>
      <c r="N51" s="58">
        <f t="shared" si="53"/>
        <v>0</v>
      </c>
      <c r="O51" s="58">
        <f t="shared" si="53"/>
        <v>3</v>
      </c>
      <c r="P51" s="124">
        <f t="shared" si="53"/>
        <v>29880</v>
      </c>
      <c r="Q51" s="125">
        <f t="shared" si="53"/>
        <v>0</v>
      </c>
      <c r="R51" s="58">
        <f t="shared" si="53"/>
        <v>0</v>
      </c>
      <c r="S51" s="58">
        <f t="shared" si="53"/>
        <v>0</v>
      </c>
      <c r="T51" s="58">
        <f t="shared" si="53"/>
        <v>0</v>
      </c>
      <c r="U51" s="58">
        <f t="shared" si="53"/>
        <v>2</v>
      </c>
      <c r="V51" s="58">
        <f t="shared" si="53"/>
        <v>924480</v>
      </c>
      <c r="W51" s="58">
        <f t="shared" si="53"/>
        <v>0</v>
      </c>
      <c r="X51" s="58">
        <f t="shared" si="53"/>
        <v>0</v>
      </c>
      <c r="Y51" s="58">
        <f t="shared" si="53"/>
        <v>0</v>
      </c>
      <c r="Z51" s="58">
        <f t="shared" si="53"/>
        <v>0</v>
      </c>
      <c r="AA51" s="58">
        <f t="shared" ref="AA51:AH51" si="54">SUM(AA48:AA50)</f>
        <v>1</v>
      </c>
      <c r="AB51" s="58">
        <f t="shared" si="54"/>
        <v>1782000</v>
      </c>
      <c r="AC51" s="58">
        <f t="shared" si="54"/>
        <v>3</v>
      </c>
      <c r="AD51" s="126">
        <f t="shared" si="54"/>
        <v>2706480</v>
      </c>
      <c r="AE51" s="57">
        <f t="shared" si="54"/>
        <v>6</v>
      </c>
      <c r="AF51" s="58">
        <f t="shared" si="54"/>
        <v>2736360</v>
      </c>
      <c r="AG51" s="58">
        <f t="shared" si="54"/>
        <v>6</v>
      </c>
      <c r="AH51" s="124">
        <f t="shared" si="54"/>
        <v>2736360</v>
      </c>
    </row>
    <row r="52" spans="2:34" ht="24" customHeight="1" x14ac:dyDescent="0.15">
      <c r="B52" s="263" t="s">
        <v>90</v>
      </c>
      <c r="C52" s="273"/>
      <c r="D52" s="273"/>
      <c r="E52" s="273"/>
      <c r="F52" s="20" t="s">
        <v>191</v>
      </c>
      <c r="G52" s="51"/>
      <c r="H52" s="52"/>
      <c r="I52" s="52"/>
      <c r="J52" s="52"/>
      <c r="K52" s="52"/>
      <c r="L52" s="52"/>
      <c r="M52" s="52"/>
      <c r="N52" s="52"/>
      <c r="O52" s="52">
        <f>G52+I52+K52+M52</f>
        <v>0</v>
      </c>
      <c r="P52" s="113">
        <f>H52+J52+L52+N52</f>
        <v>0</v>
      </c>
      <c r="Q52" s="114">
        <v>15</v>
      </c>
      <c r="R52" s="52">
        <v>1556063</v>
      </c>
      <c r="S52" s="52">
        <v>4</v>
      </c>
      <c r="T52" s="52">
        <v>2820072</v>
      </c>
      <c r="U52" s="52"/>
      <c r="V52" s="52"/>
      <c r="W52" s="52"/>
      <c r="X52" s="52"/>
      <c r="Y52" s="52"/>
      <c r="Z52" s="52"/>
      <c r="AA52" s="52"/>
      <c r="AB52" s="52"/>
      <c r="AC52" s="52">
        <f t="shared" ref="AC52:AD54" si="55">Q52+S52+U52+W52+Y52+AA52</f>
        <v>19</v>
      </c>
      <c r="AD52" s="115">
        <f t="shared" si="55"/>
        <v>4376135</v>
      </c>
      <c r="AE52" s="51">
        <f t="shared" ref="AE52:AF54" si="56">O52+AC52</f>
        <v>19</v>
      </c>
      <c r="AF52" s="52">
        <f t="shared" si="56"/>
        <v>4376135</v>
      </c>
      <c r="AG52" s="52">
        <v>19</v>
      </c>
      <c r="AH52" s="113">
        <v>4376135</v>
      </c>
    </row>
    <row r="53" spans="2:34" ht="24" customHeight="1" x14ac:dyDescent="0.15">
      <c r="B53" s="263"/>
      <c r="C53" s="273"/>
      <c r="D53" s="273"/>
      <c r="E53" s="273"/>
      <c r="F53" s="21" t="s">
        <v>192</v>
      </c>
      <c r="G53" s="53"/>
      <c r="H53" s="54"/>
      <c r="I53" s="54"/>
      <c r="J53" s="54"/>
      <c r="K53" s="54"/>
      <c r="L53" s="54"/>
      <c r="M53" s="54"/>
      <c r="N53" s="54"/>
      <c r="O53" s="54">
        <f>G53+I53+K53+M53</f>
        <v>0</v>
      </c>
      <c r="P53" s="116">
        <f t="shared" ref="P53:P54" si="57">H53+J53+L53+N53</f>
        <v>0</v>
      </c>
      <c r="Q53" s="117"/>
      <c r="R53" s="54"/>
      <c r="S53" s="54"/>
      <c r="T53" s="54"/>
      <c r="U53" s="54"/>
      <c r="V53" s="54"/>
      <c r="W53" s="54"/>
      <c r="X53" s="54"/>
      <c r="Y53" s="54"/>
      <c r="Z53" s="54"/>
      <c r="AA53" s="54"/>
      <c r="AB53" s="54"/>
      <c r="AC53" s="54">
        <f t="shared" si="55"/>
        <v>0</v>
      </c>
      <c r="AD53" s="118">
        <f t="shared" si="55"/>
        <v>0</v>
      </c>
      <c r="AE53" s="53">
        <f t="shared" si="56"/>
        <v>0</v>
      </c>
      <c r="AF53" s="54">
        <f t="shared" si="56"/>
        <v>0</v>
      </c>
      <c r="AG53" s="54"/>
      <c r="AH53" s="116"/>
    </row>
    <row r="54" spans="2:34" ht="24" customHeight="1" x14ac:dyDescent="0.15">
      <c r="B54" s="263"/>
      <c r="C54" s="273"/>
      <c r="D54" s="273"/>
      <c r="E54" s="273"/>
      <c r="F54" s="22" t="s">
        <v>271</v>
      </c>
      <c r="G54" s="55"/>
      <c r="H54" s="56"/>
      <c r="I54" s="56"/>
      <c r="J54" s="56"/>
      <c r="K54" s="56"/>
      <c r="L54" s="56"/>
      <c r="M54" s="56"/>
      <c r="N54" s="56"/>
      <c r="O54" s="56">
        <f>G54+I54+K54+M54</f>
        <v>0</v>
      </c>
      <c r="P54" s="119">
        <f t="shared" si="57"/>
        <v>0</v>
      </c>
      <c r="Q54" s="120"/>
      <c r="R54" s="56"/>
      <c r="S54" s="56"/>
      <c r="T54" s="56"/>
      <c r="U54" s="56"/>
      <c r="V54" s="56"/>
      <c r="W54" s="56"/>
      <c r="X54" s="56"/>
      <c r="Y54" s="56"/>
      <c r="Z54" s="56"/>
      <c r="AA54" s="56"/>
      <c r="AB54" s="56"/>
      <c r="AC54" s="56">
        <f t="shared" si="55"/>
        <v>0</v>
      </c>
      <c r="AD54" s="121">
        <f t="shared" si="55"/>
        <v>0</v>
      </c>
      <c r="AE54" s="55">
        <f t="shared" si="56"/>
        <v>0</v>
      </c>
      <c r="AF54" s="56">
        <f t="shared" si="56"/>
        <v>0</v>
      </c>
      <c r="AG54" s="122"/>
      <c r="AH54" s="123"/>
    </row>
    <row r="55" spans="2:34" ht="24" customHeight="1" thickBot="1" x14ac:dyDescent="0.2">
      <c r="B55" s="278"/>
      <c r="C55" s="273"/>
      <c r="D55" s="273"/>
      <c r="E55" s="273"/>
      <c r="F55" s="74" t="s">
        <v>12</v>
      </c>
      <c r="G55" s="57">
        <f>SUM(G52:G54)</f>
        <v>0</v>
      </c>
      <c r="H55" s="58">
        <f t="shared" ref="H55:Z55" si="58">SUM(H52:H54)</f>
        <v>0</v>
      </c>
      <c r="I55" s="58">
        <f t="shared" si="58"/>
        <v>0</v>
      </c>
      <c r="J55" s="58">
        <f t="shared" si="58"/>
        <v>0</v>
      </c>
      <c r="K55" s="58">
        <f t="shared" si="58"/>
        <v>0</v>
      </c>
      <c r="L55" s="58">
        <f t="shared" si="58"/>
        <v>0</v>
      </c>
      <c r="M55" s="58">
        <f t="shared" si="58"/>
        <v>0</v>
      </c>
      <c r="N55" s="58">
        <f t="shared" si="58"/>
        <v>0</v>
      </c>
      <c r="O55" s="58">
        <f t="shared" si="58"/>
        <v>0</v>
      </c>
      <c r="P55" s="124">
        <f t="shared" si="58"/>
        <v>0</v>
      </c>
      <c r="Q55" s="125">
        <f t="shared" si="58"/>
        <v>15</v>
      </c>
      <c r="R55" s="58">
        <f t="shared" si="58"/>
        <v>1556063</v>
      </c>
      <c r="S55" s="58">
        <f t="shared" si="58"/>
        <v>4</v>
      </c>
      <c r="T55" s="58">
        <f t="shared" si="58"/>
        <v>2820072</v>
      </c>
      <c r="U55" s="58">
        <f t="shared" si="58"/>
        <v>0</v>
      </c>
      <c r="V55" s="58">
        <f t="shared" si="58"/>
        <v>0</v>
      </c>
      <c r="W55" s="58">
        <f t="shared" si="58"/>
        <v>0</v>
      </c>
      <c r="X55" s="58">
        <f t="shared" si="58"/>
        <v>0</v>
      </c>
      <c r="Y55" s="58">
        <f t="shared" si="58"/>
        <v>0</v>
      </c>
      <c r="Z55" s="58">
        <f t="shared" si="58"/>
        <v>0</v>
      </c>
      <c r="AA55" s="58">
        <f t="shared" ref="AA55:AH55" si="59">SUM(AA52:AA54)</f>
        <v>0</v>
      </c>
      <c r="AB55" s="58">
        <f t="shared" si="59"/>
        <v>0</v>
      </c>
      <c r="AC55" s="58">
        <f t="shared" si="59"/>
        <v>19</v>
      </c>
      <c r="AD55" s="126">
        <f t="shared" si="59"/>
        <v>4376135</v>
      </c>
      <c r="AE55" s="57">
        <f t="shared" si="59"/>
        <v>19</v>
      </c>
      <c r="AF55" s="58">
        <f t="shared" si="59"/>
        <v>4376135</v>
      </c>
      <c r="AG55" s="58">
        <f t="shared" si="59"/>
        <v>19</v>
      </c>
      <c r="AH55" s="124">
        <f t="shared" si="59"/>
        <v>4376135</v>
      </c>
    </row>
    <row r="56" spans="2:34" ht="24" customHeight="1" x14ac:dyDescent="0.15">
      <c r="B56" s="263" t="s">
        <v>91</v>
      </c>
      <c r="C56" s="273"/>
      <c r="D56" s="273"/>
      <c r="E56" s="273"/>
      <c r="F56" s="20" t="s">
        <v>191</v>
      </c>
      <c r="G56" s="51"/>
      <c r="H56" s="52"/>
      <c r="I56" s="52">
        <v>12</v>
      </c>
      <c r="J56" s="52">
        <v>118204</v>
      </c>
      <c r="K56" s="52"/>
      <c r="L56" s="52"/>
      <c r="M56" s="52">
        <v>7</v>
      </c>
      <c r="N56" s="52">
        <v>21000</v>
      </c>
      <c r="O56" s="52">
        <f>G56+I56+K56+M56</f>
        <v>19</v>
      </c>
      <c r="P56" s="113">
        <f>H56+J56+L56+N56</f>
        <v>139204</v>
      </c>
      <c r="Q56" s="114"/>
      <c r="R56" s="52"/>
      <c r="S56" s="52"/>
      <c r="T56" s="52"/>
      <c r="U56" s="52"/>
      <c r="V56" s="52"/>
      <c r="W56" s="52"/>
      <c r="X56" s="52"/>
      <c r="Y56" s="52"/>
      <c r="Z56" s="52"/>
      <c r="AA56" s="52"/>
      <c r="AB56" s="52"/>
      <c r="AC56" s="52">
        <f t="shared" ref="AC56:AD58" si="60">Q56+S56+U56+W56+Y56+AA56</f>
        <v>0</v>
      </c>
      <c r="AD56" s="115">
        <f t="shared" si="60"/>
        <v>0</v>
      </c>
      <c r="AE56" s="51">
        <f t="shared" ref="AE56:AF58" si="61">O56+AC56</f>
        <v>19</v>
      </c>
      <c r="AF56" s="52">
        <f t="shared" si="61"/>
        <v>139204</v>
      </c>
      <c r="AG56" s="52"/>
      <c r="AH56" s="113"/>
    </row>
    <row r="57" spans="2:34" ht="24" customHeight="1" x14ac:dyDescent="0.15">
      <c r="B57" s="263"/>
      <c r="C57" s="273"/>
      <c r="D57" s="273"/>
      <c r="E57" s="273"/>
      <c r="F57" s="21" t="s">
        <v>192</v>
      </c>
      <c r="G57" s="53"/>
      <c r="H57" s="54"/>
      <c r="I57" s="54"/>
      <c r="J57" s="54"/>
      <c r="K57" s="54"/>
      <c r="L57" s="54"/>
      <c r="M57" s="54"/>
      <c r="N57" s="54"/>
      <c r="O57" s="54">
        <f>G57+I57+K57+M57</f>
        <v>0</v>
      </c>
      <c r="P57" s="116">
        <f t="shared" ref="P57:P58" si="62">H57+J57+L57+N57</f>
        <v>0</v>
      </c>
      <c r="Q57" s="117"/>
      <c r="R57" s="54"/>
      <c r="S57" s="54"/>
      <c r="T57" s="54"/>
      <c r="U57" s="54"/>
      <c r="V57" s="54"/>
      <c r="W57" s="54"/>
      <c r="X57" s="54"/>
      <c r="Y57" s="54"/>
      <c r="Z57" s="54"/>
      <c r="AA57" s="54"/>
      <c r="AB57" s="54"/>
      <c r="AC57" s="54">
        <f t="shared" si="60"/>
        <v>0</v>
      </c>
      <c r="AD57" s="118">
        <f t="shared" si="60"/>
        <v>0</v>
      </c>
      <c r="AE57" s="53">
        <f t="shared" si="61"/>
        <v>0</v>
      </c>
      <c r="AF57" s="54">
        <f t="shared" si="61"/>
        <v>0</v>
      </c>
      <c r="AG57" s="54"/>
      <c r="AH57" s="116"/>
    </row>
    <row r="58" spans="2:34" ht="24" customHeight="1" x14ac:dyDescent="0.15">
      <c r="B58" s="263"/>
      <c r="C58" s="273"/>
      <c r="D58" s="273"/>
      <c r="E58" s="273"/>
      <c r="F58" s="22" t="s">
        <v>271</v>
      </c>
      <c r="G58" s="55"/>
      <c r="H58" s="56"/>
      <c r="I58" s="56"/>
      <c r="J58" s="56"/>
      <c r="K58" s="56"/>
      <c r="L58" s="56"/>
      <c r="M58" s="56"/>
      <c r="N58" s="56"/>
      <c r="O58" s="56">
        <f>G58+I58+K58+M58</f>
        <v>0</v>
      </c>
      <c r="P58" s="119">
        <f t="shared" si="62"/>
        <v>0</v>
      </c>
      <c r="Q58" s="120"/>
      <c r="R58" s="56"/>
      <c r="S58" s="56"/>
      <c r="T58" s="56"/>
      <c r="U58" s="56"/>
      <c r="V58" s="56"/>
      <c r="W58" s="56"/>
      <c r="X58" s="56"/>
      <c r="Y58" s="56"/>
      <c r="Z58" s="56"/>
      <c r="AA58" s="56"/>
      <c r="AB58" s="56"/>
      <c r="AC58" s="56">
        <f t="shared" si="60"/>
        <v>0</v>
      </c>
      <c r="AD58" s="121">
        <f t="shared" si="60"/>
        <v>0</v>
      </c>
      <c r="AE58" s="55">
        <f t="shared" si="61"/>
        <v>0</v>
      </c>
      <c r="AF58" s="56">
        <f t="shared" si="61"/>
        <v>0</v>
      </c>
      <c r="AG58" s="122"/>
      <c r="AH58" s="123"/>
    </row>
    <row r="59" spans="2:34" ht="24" customHeight="1" thickBot="1" x14ac:dyDescent="0.2">
      <c r="B59" s="278"/>
      <c r="C59" s="273"/>
      <c r="D59" s="273"/>
      <c r="E59" s="273"/>
      <c r="F59" s="74" t="s">
        <v>12</v>
      </c>
      <c r="G59" s="57">
        <f>SUM(G56:G58)</f>
        <v>0</v>
      </c>
      <c r="H59" s="58">
        <f t="shared" ref="H59:Z59" si="63">SUM(H56:H58)</f>
        <v>0</v>
      </c>
      <c r="I59" s="58">
        <f t="shared" si="63"/>
        <v>12</v>
      </c>
      <c r="J59" s="58">
        <f t="shared" si="63"/>
        <v>118204</v>
      </c>
      <c r="K59" s="58">
        <f t="shared" si="63"/>
        <v>0</v>
      </c>
      <c r="L59" s="58">
        <f t="shared" si="63"/>
        <v>0</v>
      </c>
      <c r="M59" s="58">
        <f t="shared" si="63"/>
        <v>7</v>
      </c>
      <c r="N59" s="58">
        <f t="shared" si="63"/>
        <v>21000</v>
      </c>
      <c r="O59" s="58">
        <f t="shared" si="63"/>
        <v>19</v>
      </c>
      <c r="P59" s="124">
        <f t="shared" si="63"/>
        <v>139204</v>
      </c>
      <c r="Q59" s="125">
        <f t="shared" si="63"/>
        <v>0</v>
      </c>
      <c r="R59" s="58">
        <f t="shared" si="63"/>
        <v>0</v>
      </c>
      <c r="S59" s="58">
        <f t="shared" si="63"/>
        <v>0</v>
      </c>
      <c r="T59" s="58">
        <f t="shared" si="63"/>
        <v>0</v>
      </c>
      <c r="U59" s="58">
        <f t="shared" si="63"/>
        <v>0</v>
      </c>
      <c r="V59" s="58">
        <f t="shared" si="63"/>
        <v>0</v>
      </c>
      <c r="W59" s="58">
        <f t="shared" si="63"/>
        <v>0</v>
      </c>
      <c r="X59" s="58">
        <f t="shared" si="63"/>
        <v>0</v>
      </c>
      <c r="Y59" s="58">
        <f t="shared" si="63"/>
        <v>0</v>
      </c>
      <c r="Z59" s="58">
        <f t="shared" si="63"/>
        <v>0</v>
      </c>
      <c r="AA59" s="58">
        <f t="shared" ref="AA59:AH59" si="64">SUM(AA56:AA58)</f>
        <v>0</v>
      </c>
      <c r="AB59" s="58">
        <f t="shared" si="64"/>
        <v>0</v>
      </c>
      <c r="AC59" s="58">
        <f t="shared" si="64"/>
        <v>0</v>
      </c>
      <c r="AD59" s="126">
        <f t="shared" si="64"/>
        <v>0</v>
      </c>
      <c r="AE59" s="57">
        <f t="shared" si="64"/>
        <v>19</v>
      </c>
      <c r="AF59" s="58">
        <f t="shared" si="64"/>
        <v>139204</v>
      </c>
      <c r="AG59" s="58">
        <f t="shared" si="64"/>
        <v>0</v>
      </c>
      <c r="AH59" s="124">
        <f t="shared" si="64"/>
        <v>0</v>
      </c>
    </row>
    <row r="60" spans="2:34" ht="24" customHeight="1" x14ac:dyDescent="0.15">
      <c r="B60" s="263" t="s">
        <v>92</v>
      </c>
      <c r="C60" s="273"/>
      <c r="D60" s="273"/>
      <c r="E60" s="273"/>
      <c r="F60" s="20" t="s">
        <v>191</v>
      </c>
      <c r="G60" s="51"/>
      <c r="H60" s="52"/>
      <c r="I60" s="52"/>
      <c r="J60" s="52"/>
      <c r="K60" s="52">
        <v>9</v>
      </c>
      <c r="L60" s="52">
        <v>1350</v>
      </c>
      <c r="M60" s="52"/>
      <c r="N60" s="52"/>
      <c r="O60" s="52">
        <f>G60+I60+K60+M60</f>
        <v>9</v>
      </c>
      <c r="P60" s="113">
        <f>H60+J60+L60+N60</f>
        <v>1350</v>
      </c>
      <c r="Q60" s="114"/>
      <c r="R60" s="52"/>
      <c r="S60" s="52">
        <v>126</v>
      </c>
      <c r="T60" s="52">
        <v>67834</v>
      </c>
      <c r="U60" s="52"/>
      <c r="V60" s="52"/>
      <c r="W60" s="52"/>
      <c r="X60" s="52"/>
      <c r="Y60" s="52"/>
      <c r="Z60" s="52"/>
      <c r="AA60" s="52"/>
      <c r="AB60" s="52"/>
      <c r="AC60" s="52">
        <f t="shared" ref="AC60:AD62" si="65">Q60+S60+U60+W60+Y60+AA60</f>
        <v>126</v>
      </c>
      <c r="AD60" s="115">
        <f t="shared" si="65"/>
        <v>67834</v>
      </c>
      <c r="AE60" s="51">
        <f t="shared" ref="AE60:AF62" si="66">O60+AC60</f>
        <v>135</v>
      </c>
      <c r="AF60" s="52">
        <f t="shared" si="66"/>
        <v>69184</v>
      </c>
      <c r="AG60" s="52"/>
      <c r="AH60" s="113"/>
    </row>
    <row r="61" spans="2:34" ht="24" customHeight="1" x14ac:dyDescent="0.15">
      <c r="B61" s="263"/>
      <c r="C61" s="273"/>
      <c r="D61" s="273"/>
      <c r="E61" s="273"/>
      <c r="F61" s="21" t="s">
        <v>192</v>
      </c>
      <c r="G61" s="53"/>
      <c r="H61" s="54"/>
      <c r="I61" s="54"/>
      <c r="J61" s="54"/>
      <c r="K61" s="54"/>
      <c r="L61" s="54"/>
      <c r="M61" s="54"/>
      <c r="N61" s="54"/>
      <c r="O61" s="54">
        <f>G61+I61+K61+M61</f>
        <v>0</v>
      </c>
      <c r="P61" s="116">
        <f t="shared" ref="P61:P62" si="67">H61+J61+L61+N61</f>
        <v>0</v>
      </c>
      <c r="Q61" s="117"/>
      <c r="R61" s="54"/>
      <c r="S61" s="54"/>
      <c r="T61" s="54"/>
      <c r="U61" s="54"/>
      <c r="V61" s="54"/>
      <c r="W61" s="54"/>
      <c r="X61" s="54"/>
      <c r="Y61" s="54"/>
      <c r="Z61" s="54"/>
      <c r="AA61" s="54"/>
      <c r="AB61" s="54"/>
      <c r="AC61" s="54">
        <f t="shared" si="65"/>
        <v>0</v>
      </c>
      <c r="AD61" s="118">
        <f t="shared" si="65"/>
        <v>0</v>
      </c>
      <c r="AE61" s="53">
        <f t="shared" si="66"/>
        <v>0</v>
      </c>
      <c r="AF61" s="54">
        <f t="shared" si="66"/>
        <v>0</v>
      </c>
      <c r="AG61" s="54"/>
      <c r="AH61" s="116"/>
    </row>
    <row r="62" spans="2:34" ht="24" customHeight="1" x14ac:dyDescent="0.15">
      <c r="B62" s="263"/>
      <c r="C62" s="273"/>
      <c r="D62" s="273"/>
      <c r="E62" s="273"/>
      <c r="F62" s="22" t="s">
        <v>271</v>
      </c>
      <c r="G62" s="55"/>
      <c r="H62" s="56"/>
      <c r="I62" s="56"/>
      <c r="J62" s="56"/>
      <c r="K62" s="56"/>
      <c r="L62" s="56"/>
      <c r="M62" s="56"/>
      <c r="N62" s="56"/>
      <c r="O62" s="56">
        <f>G62+I62+K62+M62</f>
        <v>0</v>
      </c>
      <c r="P62" s="119">
        <f t="shared" si="67"/>
        <v>0</v>
      </c>
      <c r="Q62" s="120"/>
      <c r="R62" s="56"/>
      <c r="S62" s="56"/>
      <c r="T62" s="56"/>
      <c r="U62" s="56"/>
      <c r="V62" s="56"/>
      <c r="W62" s="56"/>
      <c r="X62" s="56"/>
      <c r="Y62" s="56"/>
      <c r="Z62" s="56"/>
      <c r="AA62" s="56"/>
      <c r="AB62" s="56"/>
      <c r="AC62" s="56">
        <f t="shared" si="65"/>
        <v>0</v>
      </c>
      <c r="AD62" s="121">
        <f t="shared" si="65"/>
        <v>0</v>
      </c>
      <c r="AE62" s="55">
        <f t="shared" si="66"/>
        <v>0</v>
      </c>
      <c r="AF62" s="56">
        <f t="shared" si="66"/>
        <v>0</v>
      </c>
      <c r="AG62" s="122"/>
      <c r="AH62" s="123"/>
    </row>
    <row r="63" spans="2:34" ht="24" customHeight="1" thickBot="1" x14ac:dyDescent="0.2">
      <c r="B63" s="278"/>
      <c r="C63" s="273"/>
      <c r="D63" s="273"/>
      <c r="E63" s="273"/>
      <c r="F63" s="74" t="s">
        <v>12</v>
      </c>
      <c r="G63" s="57">
        <f>SUM(G60:G62)</f>
        <v>0</v>
      </c>
      <c r="H63" s="58">
        <f t="shared" ref="H63:Z63" si="68">SUM(H60:H62)</f>
        <v>0</v>
      </c>
      <c r="I63" s="58">
        <f t="shared" si="68"/>
        <v>0</v>
      </c>
      <c r="J63" s="58">
        <f t="shared" si="68"/>
        <v>0</v>
      </c>
      <c r="K63" s="58">
        <f t="shared" si="68"/>
        <v>9</v>
      </c>
      <c r="L63" s="58">
        <f t="shared" si="68"/>
        <v>1350</v>
      </c>
      <c r="M63" s="58">
        <f t="shared" si="68"/>
        <v>0</v>
      </c>
      <c r="N63" s="58">
        <f t="shared" si="68"/>
        <v>0</v>
      </c>
      <c r="O63" s="58">
        <f t="shared" si="68"/>
        <v>9</v>
      </c>
      <c r="P63" s="124">
        <f t="shared" si="68"/>
        <v>1350</v>
      </c>
      <c r="Q63" s="125">
        <f t="shared" si="68"/>
        <v>0</v>
      </c>
      <c r="R63" s="58">
        <f t="shared" si="68"/>
        <v>0</v>
      </c>
      <c r="S63" s="58">
        <f t="shared" si="68"/>
        <v>126</v>
      </c>
      <c r="T63" s="58">
        <f t="shared" si="68"/>
        <v>67834</v>
      </c>
      <c r="U63" s="58">
        <f t="shared" si="68"/>
        <v>0</v>
      </c>
      <c r="V63" s="58">
        <f t="shared" si="68"/>
        <v>0</v>
      </c>
      <c r="W63" s="58">
        <f t="shared" si="68"/>
        <v>0</v>
      </c>
      <c r="X63" s="58">
        <f t="shared" si="68"/>
        <v>0</v>
      </c>
      <c r="Y63" s="58">
        <f t="shared" si="68"/>
        <v>0</v>
      </c>
      <c r="Z63" s="58">
        <f t="shared" si="68"/>
        <v>0</v>
      </c>
      <c r="AA63" s="58">
        <f t="shared" ref="AA63:AH63" si="69">SUM(AA60:AA62)</f>
        <v>0</v>
      </c>
      <c r="AB63" s="58">
        <f t="shared" si="69"/>
        <v>0</v>
      </c>
      <c r="AC63" s="58">
        <f t="shared" si="69"/>
        <v>126</v>
      </c>
      <c r="AD63" s="126">
        <f t="shared" si="69"/>
        <v>67834</v>
      </c>
      <c r="AE63" s="57">
        <f t="shared" si="69"/>
        <v>135</v>
      </c>
      <c r="AF63" s="58">
        <f t="shared" si="69"/>
        <v>69184</v>
      </c>
      <c r="AG63" s="58">
        <f t="shared" si="69"/>
        <v>0</v>
      </c>
      <c r="AH63" s="124">
        <f t="shared" si="69"/>
        <v>0</v>
      </c>
    </row>
    <row r="64" spans="2:34" ht="24" customHeight="1" x14ac:dyDescent="0.15">
      <c r="B64" s="263" t="s">
        <v>93</v>
      </c>
      <c r="C64" s="273"/>
      <c r="D64" s="273"/>
      <c r="E64" s="273"/>
      <c r="F64" s="20" t="s">
        <v>191</v>
      </c>
      <c r="G64" s="51"/>
      <c r="H64" s="52"/>
      <c r="I64" s="52"/>
      <c r="J64" s="52"/>
      <c r="K64" s="52"/>
      <c r="L64" s="52"/>
      <c r="M64" s="52"/>
      <c r="N64" s="52"/>
      <c r="O64" s="52">
        <f>G64+I64+K64+M64</f>
        <v>0</v>
      </c>
      <c r="P64" s="113">
        <f>H64+J64+L64+N64</f>
        <v>0</v>
      </c>
      <c r="Q64" s="114"/>
      <c r="R64" s="52"/>
      <c r="S64" s="52">
        <v>2</v>
      </c>
      <c r="T64" s="52">
        <v>2778292</v>
      </c>
      <c r="U64" s="52"/>
      <c r="V64" s="52"/>
      <c r="W64" s="52"/>
      <c r="X64" s="52"/>
      <c r="Y64" s="52"/>
      <c r="Z64" s="52"/>
      <c r="AA64" s="52"/>
      <c r="AB64" s="52"/>
      <c r="AC64" s="52">
        <f t="shared" ref="AC64:AD66" si="70">Q64+S64+U64+W64+Y64+AA64</f>
        <v>2</v>
      </c>
      <c r="AD64" s="115">
        <f t="shared" si="70"/>
        <v>2778292</v>
      </c>
      <c r="AE64" s="51">
        <f t="shared" ref="AE64:AF66" si="71">O64+AC64</f>
        <v>2</v>
      </c>
      <c r="AF64" s="52">
        <f t="shared" si="71"/>
        <v>2778292</v>
      </c>
      <c r="AG64" s="52"/>
      <c r="AH64" s="113"/>
    </row>
    <row r="65" spans="2:34" ht="24" customHeight="1" x14ac:dyDescent="0.15">
      <c r="B65" s="263"/>
      <c r="C65" s="273"/>
      <c r="D65" s="273"/>
      <c r="E65" s="273"/>
      <c r="F65" s="21" t="s">
        <v>192</v>
      </c>
      <c r="G65" s="53"/>
      <c r="H65" s="54"/>
      <c r="I65" s="54"/>
      <c r="J65" s="54"/>
      <c r="K65" s="54"/>
      <c r="L65" s="54"/>
      <c r="M65" s="54"/>
      <c r="N65" s="54"/>
      <c r="O65" s="54">
        <f>G65+I65+K65+M65</f>
        <v>0</v>
      </c>
      <c r="P65" s="116">
        <f t="shared" ref="P65:P66" si="72">H65+J65+L65+N65</f>
        <v>0</v>
      </c>
      <c r="Q65" s="117"/>
      <c r="R65" s="54"/>
      <c r="S65" s="54"/>
      <c r="T65" s="54"/>
      <c r="U65" s="54"/>
      <c r="V65" s="54"/>
      <c r="W65" s="54"/>
      <c r="X65" s="54"/>
      <c r="Y65" s="54"/>
      <c r="Z65" s="54"/>
      <c r="AA65" s="54"/>
      <c r="AB65" s="54"/>
      <c r="AC65" s="54">
        <f t="shared" si="70"/>
        <v>0</v>
      </c>
      <c r="AD65" s="118">
        <f t="shared" si="70"/>
        <v>0</v>
      </c>
      <c r="AE65" s="53">
        <f t="shared" si="71"/>
        <v>0</v>
      </c>
      <c r="AF65" s="54">
        <f t="shared" si="71"/>
        <v>0</v>
      </c>
      <c r="AG65" s="54"/>
      <c r="AH65" s="116"/>
    </row>
    <row r="66" spans="2:34" ht="24" customHeight="1" x14ac:dyDescent="0.15">
      <c r="B66" s="263"/>
      <c r="C66" s="273"/>
      <c r="D66" s="273"/>
      <c r="E66" s="273"/>
      <c r="F66" s="22" t="s">
        <v>271</v>
      </c>
      <c r="G66" s="55"/>
      <c r="H66" s="56"/>
      <c r="I66" s="56"/>
      <c r="J66" s="56"/>
      <c r="K66" s="56"/>
      <c r="L66" s="56"/>
      <c r="M66" s="56"/>
      <c r="N66" s="56"/>
      <c r="O66" s="56">
        <f>G66+I66+K66+M66</f>
        <v>0</v>
      </c>
      <c r="P66" s="119">
        <f t="shared" si="72"/>
        <v>0</v>
      </c>
      <c r="Q66" s="120"/>
      <c r="R66" s="56"/>
      <c r="S66" s="56"/>
      <c r="T66" s="56"/>
      <c r="U66" s="56"/>
      <c r="V66" s="56"/>
      <c r="W66" s="56"/>
      <c r="X66" s="56"/>
      <c r="Y66" s="56"/>
      <c r="Z66" s="56"/>
      <c r="AA66" s="56"/>
      <c r="AB66" s="56"/>
      <c r="AC66" s="56">
        <f t="shared" si="70"/>
        <v>0</v>
      </c>
      <c r="AD66" s="121">
        <f t="shared" si="70"/>
        <v>0</v>
      </c>
      <c r="AE66" s="55">
        <f t="shared" si="71"/>
        <v>0</v>
      </c>
      <c r="AF66" s="56">
        <f t="shared" si="71"/>
        <v>0</v>
      </c>
      <c r="AG66" s="122"/>
      <c r="AH66" s="123"/>
    </row>
    <row r="67" spans="2:34" ht="24" customHeight="1" thickBot="1" x14ac:dyDescent="0.2">
      <c r="B67" s="278"/>
      <c r="C67" s="273"/>
      <c r="D67" s="273"/>
      <c r="E67" s="273"/>
      <c r="F67" s="74" t="s">
        <v>12</v>
      </c>
      <c r="G67" s="57">
        <f>SUM(G64:G66)</f>
        <v>0</v>
      </c>
      <c r="H67" s="58">
        <f t="shared" ref="H67:Z67" si="73">SUM(H64:H66)</f>
        <v>0</v>
      </c>
      <c r="I67" s="58">
        <f t="shared" si="73"/>
        <v>0</v>
      </c>
      <c r="J67" s="58">
        <f t="shared" si="73"/>
        <v>0</v>
      </c>
      <c r="K67" s="58">
        <f t="shared" si="73"/>
        <v>0</v>
      </c>
      <c r="L67" s="58">
        <f t="shared" si="73"/>
        <v>0</v>
      </c>
      <c r="M67" s="58">
        <f t="shared" si="73"/>
        <v>0</v>
      </c>
      <c r="N67" s="58">
        <f t="shared" si="73"/>
        <v>0</v>
      </c>
      <c r="O67" s="58">
        <f t="shared" si="73"/>
        <v>0</v>
      </c>
      <c r="P67" s="124">
        <f t="shared" si="73"/>
        <v>0</v>
      </c>
      <c r="Q67" s="125">
        <f t="shared" si="73"/>
        <v>0</v>
      </c>
      <c r="R67" s="58">
        <f t="shared" si="73"/>
        <v>0</v>
      </c>
      <c r="S67" s="58">
        <f t="shared" si="73"/>
        <v>2</v>
      </c>
      <c r="T67" s="58">
        <f t="shared" si="73"/>
        <v>2778292</v>
      </c>
      <c r="U67" s="58">
        <f t="shared" si="73"/>
        <v>0</v>
      </c>
      <c r="V67" s="58">
        <f t="shared" si="73"/>
        <v>0</v>
      </c>
      <c r="W67" s="58">
        <f t="shared" si="73"/>
        <v>0</v>
      </c>
      <c r="X67" s="58">
        <f t="shared" si="73"/>
        <v>0</v>
      </c>
      <c r="Y67" s="58">
        <f t="shared" si="73"/>
        <v>0</v>
      </c>
      <c r="Z67" s="58">
        <f t="shared" si="73"/>
        <v>0</v>
      </c>
      <c r="AA67" s="58">
        <f t="shared" ref="AA67:AH67" si="74">SUM(AA64:AA66)</f>
        <v>0</v>
      </c>
      <c r="AB67" s="58">
        <f t="shared" si="74"/>
        <v>0</v>
      </c>
      <c r="AC67" s="58">
        <f t="shared" si="74"/>
        <v>2</v>
      </c>
      <c r="AD67" s="126">
        <f t="shared" si="74"/>
        <v>2778292</v>
      </c>
      <c r="AE67" s="57">
        <f t="shared" si="74"/>
        <v>2</v>
      </c>
      <c r="AF67" s="58">
        <f t="shared" si="74"/>
        <v>2778292</v>
      </c>
      <c r="AG67" s="58">
        <f t="shared" si="74"/>
        <v>0</v>
      </c>
      <c r="AH67" s="124">
        <f t="shared" si="74"/>
        <v>0</v>
      </c>
    </row>
    <row r="68" spans="2:34" ht="24" customHeight="1" x14ac:dyDescent="0.15">
      <c r="B68" s="263" t="s">
        <v>94</v>
      </c>
      <c r="C68" s="273"/>
      <c r="D68" s="273"/>
      <c r="E68" s="273"/>
      <c r="F68" s="20" t="s">
        <v>191</v>
      </c>
      <c r="G68" s="51"/>
      <c r="H68" s="52"/>
      <c r="I68" s="52"/>
      <c r="J68" s="52"/>
      <c r="K68" s="52"/>
      <c r="L68" s="52"/>
      <c r="M68" s="52"/>
      <c r="N68" s="52"/>
      <c r="O68" s="52">
        <f>G68+I68+K68+M68</f>
        <v>0</v>
      </c>
      <c r="P68" s="113">
        <f>H68+J68+L68+N68</f>
        <v>0</v>
      </c>
      <c r="Q68" s="114"/>
      <c r="R68" s="52"/>
      <c r="S68" s="52"/>
      <c r="T68" s="52"/>
      <c r="U68" s="52"/>
      <c r="V68" s="52"/>
      <c r="W68" s="52"/>
      <c r="X68" s="52"/>
      <c r="Y68" s="52"/>
      <c r="Z68" s="52"/>
      <c r="AA68" s="52"/>
      <c r="AB68" s="52"/>
      <c r="AC68" s="52">
        <f t="shared" ref="AC68:AD70" si="75">Q68+S68+U68+W68+Y68+AA68</f>
        <v>0</v>
      </c>
      <c r="AD68" s="115">
        <f t="shared" si="75"/>
        <v>0</v>
      </c>
      <c r="AE68" s="51">
        <f t="shared" ref="AE68:AF70" si="76">O68+AC68</f>
        <v>0</v>
      </c>
      <c r="AF68" s="52">
        <f t="shared" si="76"/>
        <v>0</v>
      </c>
      <c r="AG68" s="52"/>
      <c r="AH68" s="113"/>
    </row>
    <row r="69" spans="2:34" ht="24" customHeight="1" x14ac:dyDescent="0.15">
      <c r="B69" s="263"/>
      <c r="C69" s="273"/>
      <c r="D69" s="273"/>
      <c r="E69" s="273"/>
      <c r="F69" s="21" t="s">
        <v>192</v>
      </c>
      <c r="G69" s="53"/>
      <c r="H69" s="54"/>
      <c r="I69" s="54"/>
      <c r="J69" s="54"/>
      <c r="K69" s="54"/>
      <c r="L69" s="54"/>
      <c r="M69" s="54"/>
      <c r="N69" s="54"/>
      <c r="O69" s="54">
        <f>G69+I69+K69+M69</f>
        <v>0</v>
      </c>
      <c r="P69" s="116">
        <f t="shared" ref="P69:P70" si="77">H69+J69+L69+N69</f>
        <v>0</v>
      </c>
      <c r="Q69" s="117"/>
      <c r="R69" s="54"/>
      <c r="S69" s="54">
        <v>1</v>
      </c>
      <c r="T69" s="54">
        <v>13296824</v>
      </c>
      <c r="U69" s="54"/>
      <c r="V69" s="54"/>
      <c r="W69" s="54"/>
      <c r="X69" s="54"/>
      <c r="Y69" s="54"/>
      <c r="Z69" s="54"/>
      <c r="AA69" s="54"/>
      <c r="AB69" s="54"/>
      <c r="AC69" s="54">
        <f t="shared" si="75"/>
        <v>1</v>
      </c>
      <c r="AD69" s="118">
        <f t="shared" si="75"/>
        <v>13296824</v>
      </c>
      <c r="AE69" s="53">
        <f t="shared" si="76"/>
        <v>1</v>
      </c>
      <c r="AF69" s="54">
        <f t="shared" si="76"/>
        <v>13296824</v>
      </c>
      <c r="AG69" s="54"/>
      <c r="AH69" s="116"/>
    </row>
    <row r="70" spans="2:34" ht="24" customHeight="1" x14ac:dyDescent="0.15">
      <c r="B70" s="263"/>
      <c r="C70" s="273"/>
      <c r="D70" s="273"/>
      <c r="E70" s="273"/>
      <c r="F70" s="22" t="s">
        <v>271</v>
      </c>
      <c r="G70" s="55"/>
      <c r="H70" s="56"/>
      <c r="I70" s="56"/>
      <c r="J70" s="56"/>
      <c r="K70" s="56"/>
      <c r="L70" s="56"/>
      <c r="M70" s="56"/>
      <c r="N70" s="56"/>
      <c r="O70" s="56">
        <f>G70+I70+K70+M70</f>
        <v>0</v>
      </c>
      <c r="P70" s="119">
        <f t="shared" si="77"/>
        <v>0</v>
      </c>
      <c r="Q70" s="120"/>
      <c r="R70" s="56"/>
      <c r="S70" s="56"/>
      <c r="T70" s="56"/>
      <c r="U70" s="56"/>
      <c r="V70" s="56"/>
      <c r="W70" s="56"/>
      <c r="X70" s="56"/>
      <c r="Y70" s="56"/>
      <c r="Z70" s="56"/>
      <c r="AA70" s="56"/>
      <c r="AB70" s="56"/>
      <c r="AC70" s="56">
        <f t="shared" si="75"/>
        <v>0</v>
      </c>
      <c r="AD70" s="121">
        <f t="shared" si="75"/>
        <v>0</v>
      </c>
      <c r="AE70" s="55">
        <f t="shared" si="76"/>
        <v>0</v>
      </c>
      <c r="AF70" s="56">
        <f t="shared" si="76"/>
        <v>0</v>
      </c>
      <c r="AG70" s="122"/>
      <c r="AH70" s="123"/>
    </row>
    <row r="71" spans="2:34" ht="24" customHeight="1" thickBot="1" x14ac:dyDescent="0.2">
      <c r="B71" s="278"/>
      <c r="C71" s="273"/>
      <c r="D71" s="273"/>
      <c r="E71" s="273"/>
      <c r="F71" s="74" t="s">
        <v>12</v>
      </c>
      <c r="G71" s="57">
        <f>SUM(G68:G70)</f>
        <v>0</v>
      </c>
      <c r="H71" s="58">
        <f t="shared" ref="H71:Z71" si="78">SUM(H68:H70)</f>
        <v>0</v>
      </c>
      <c r="I71" s="58">
        <f t="shared" si="78"/>
        <v>0</v>
      </c>
      <c r="J71" s="58">
        <f t="shared" si="78"/>
        <v>0</v>
      </c>
      <c r="K71" s="58">
        <f t="shared" si="78"/>
        <v>0</v>
      </c>
      <c r="L71" s="58">
        <f t="shared" si="78"/>
        <v>0</v>
      </c>
      <c r="M71" s="58">
        <f t="shared" si="78"/>
        <v>0</v>
      </c>
      <c r="N71" s="58">
        <f t="shared" si="78"/>
        <v>0</v>
      </c>
      <c r="O71" s="58">
        <f t="shared" si="78"/>
        <v>0</v>
      </c>
      <c r="P71" s="124">
        <f t="shared" si="78"/>
        <v>0</v>
      </c>
      <c r="Q71" s="125">
        <f t="shared" si="78"/>
        <v>0</v>
      </c>
      <c r="R71" s="58">
        <f t="shared" si="78"/>
        <v>0</v>
      </c>
      <c r="S71" s="58">
        <f t="shared" si="78"/>
        <v>1</v>
      </c>
      <c r="T71" s="58">
        <f t="shared" si="78"/>
        <v>13296824</v>
      </c>
      <c r="U71" s="58">
        <f t="shared" si="78"/>
        <v>0</v>
      </c>
      <c r="V71" s="58">
        <f t="shared" si="78"/>
        <v>0</v>
      </c>
      <c r="W71" s="58">
        <f t="shared" si="78"/>
        <v>0</v>
      </c>
      <c r="X71" s="58">
        <f t="shared" si="78"/>
        <v>0</v>
      </c>
      <c r="Y71" s="58">
        <f t="shared" si="78"/>
        <v>0</v>
      </c>
      <c r="Z71" s="58">
        <f t="shared" si="78"/>
        <v>0</v>
      </c>
      <c r="AA71" s="58">
        <f t="shared" ref="AA71:AH71" si="79">SUM(AA68:AA70)</f>
        <v>0</v>
      </c>
      <c r="AB71" s="58">
        <f t="shared" si="79"/>
        <v>0</v>
      </c>
      <c r="AC71" s="58">
        <f t="shared" si="79"/>
        <v>1</v>
      </c>
      <c r="AD71" s="126">
        <f t="shared" si="79"/>
        <v>13296824</v>
      </c>
      <c r="AE71" s="57">
        <f t="shared" si="79"/>
        <v>1</v>
      </c>
      <c r="AF71" s="58">
        <f t="shared" si="79"/>
        <v>13296824</v>
      </c>
      <c r="AG71" s="58">
        <f t="shared" si="79"/>
        <v>0</v>
      </c>
      <c r="AH71" s="124">
        <f t="shared" si="79"/>
        <v>0</v>
      </c>
    </row>
    <row r="72" spans="2:34" ht="24" customHeight="1" x14ac:dyDescent="0.15">
      <c r="B72" s="263" t="s">
        <v>95</v>
      </c>
      <c r="C72" s="273"/>
      <c r="D72" s="273"/>
      <c r="E72" s="273"/>
      <c r="F72" s="73" t="s">
        <v>191</v>
      </c>
      <c r="G72" s="132"/>
      <c r="H72" s="133"/>
      <c r="I72" s="133"/>
      <c r="J72" s="133"/>
      <c r="K72" s="133"/>
      <c r="L72" s="133"/>
      <c r="M72" s="133"/>
      <c r="N72" s="133"/>
      <c r="O72" s="133">
        <f>G72+I72+K72+M72</f>
        <v>0</v>
      </c>
      <c r="P72" s="134">
        <f>H72+J72+L72+N72</f>
        <v>0</v>
      </c>
      <c r="Q72" s="135"/>
      <c r="R72" s="133"/>
      <c r="S72" s="133"/>
      <c r="T72" s="133"/>
      <c r="U72" s="133"/>
      <c r="V72" s="133"/>
      <c r="W72" s="133"/>
      <c r="X72" s="133"/>
      <c r="Y72" s="133"/>
      <c r="Z72" s="133"/>
      <c r="AA72" s="133">
        <v>1</v>
      </c>
      <c r="AB72" s="133">
        <v>4795200</v>
      </c>
      <c r="AC72" s="133">
        <f t="shared" ref="AC72:AD74" si="80">Q72+S72+U72+W72+Y72+AA72</f>
        <v>1</v>
      </c>
      <c r="AD72" s="136">
        <f t="shared" si="80"/>
        <v>4795200</v>
      </c>
      <c r="AE72" s="132">
        <f t="shared" ref="AE72:AF74" si="81">O72+AC72</f>
        <v>1</v>
      </c>
      <c r="AF72" s="133">
        <f t="shared" si="81"/>
        <v>4795200</v>
      </c>
      <c r="AG72" s="133">
        <v>1</v>
      </c>
      <c r="AH72" s="134">
        <v>4795200</v>
      </c>
    </row>
    <row r="73" spans="2:34" ht="24" customHeight="1" x14ac:dyDescent="0.15">
      <c r="B73" s="263"/>
      <c r="C73" s="273"/>
      <c r="D73" s="273"/>
      <c r="E73" s="273"/>
      <c r="F73" s="68" t="s">
        <v>192</v>
      </c>
      <c r="G73" s="137"/>
      <c r="H73" s="138"/>
      <c r="I73" s="138"/>
      <c r="J73" s="138"/>
      <c r="K73" s="138"/>
      <c r="L73" s="138"/>
      <c r="M73" s="138"/>
      <c r="N73" s="138"/>
      <c r="O73" s="138">
        <f>G73+I73+K73+M73</f>
        <v>0</v>
      </c>
      <c r="P73" s="139">
        <f t="shared" ref="P73:P74" si="82">H73+J73+L73+N73</f>
        <v>0</v>
      </c>
      <c r="Q73" s="140"/>
      <c r="R73" s="138"/>
      <c r="S73" s="138"/>
      <c r="T73" s="138"/>
      <c r="U73" s="138"/>
      <c r="V73" s="138"/>
      <c r="W73" s="138"/>
      <c r="X73" s="138"/>
      <c r="Y73" s="138"/>
      <c r="Z73" s="138"/>
      <c r="AA73" s="138"/>
      <c r="AB73" s="138"/>
      <c r="AC73" s="138">
        <f t="shared" si="80"/>
        <v>0</v>
      </c>
      <c r="AD73" s="141">
        <f t="shared" si="80"/>
        <v>0</v>
      </c>
      <c r="AE73" s="137">
        <f t="shared" si="81"/>
        <v>0</v>
      </c>
      <c r="AF73" s="138">
        <f t="shared" si="81"/>
        <v>0</v>
      </c>
      <c r="AG73" s="138"/>
      <c r="AH73" s="139"/>
    </row>
    <row r="74" spans="2:34" ht="24" customHeight="1" x14ac:dyDescent="0.15">
      <c r="B74" s="263"/>
      <c r="C74" s="273"/>
      <c r="D74" s="273"/>
      <c r="E74" s="273"/>
      <c r="F74" s="70" t="s">
        <v>271</v>
      </c>
      <c r="G74" s="142"/>
      <c r="H74" s="143"/>
      <c r="I74" s="143"/>
      <c r="J74" s="143"/>
      <c r="K74" s="143"/>
      <c r="L74" s="143"/>
      <c r="M74" s="143"/>
      <c r="N74" s="143"/>
      <c r="O74" s="143">
        <f>G74+I74+K74+M74</f>
        <v>0</v>
      </c>
      <c r="P74" s="144">
        <f t="shared" si="82"/>
        <v>0</v>
      </c>
      <c r="Q74" s="145"/>
      <c r="R74" s="143"/>
      <c r="S74" s="143"/>
      <c r="T74" s="143"/>
      <c r="U74" s="143"/>
      <c r="V74" s="143"/>
      <c r="W74" s="143"/>
      <c r="X74" s="143"/>
      <c r="Y74" s="143"/>
      <c r="Z74" s="143"/>
      <c r="AA74" s="143"/>
      <c r="AB74" s="143"/>
      <c r="AC74" s="143">
        <f t="shared" si="80"/>
        <v>0</v>
      </c>
      <c r="AD74" s="146">
        <f t="shared" si="80"/>
        <v>0</v>
      </c>
      <c r="AE74" s="142">
        <f t="shared" si="81"/>
        <v>0</v>
      </c>
      <c r="AF74" s="143">
        <f t="shared" si="81"/>
        <v>0</v>
      </c>
      <c r="AG74" s="147"/>
      <c r="AH74" s="148"/>
    </row>
    <row r="75" spans="2:34" ht="24" customHeight="1" thickBot="1" x14ac:dyDescent="0.2">
      <c r="B75" s="278"/>
      <c r="C75" s="273"/>
      <c r="D75" s="273"/>
      <c r="E75" s="273"/>
      <c r="F75" s="74" t="s">
        <v>12</v>
      </c>
      <c r="G75" s="57">
        <f>SUM(G72:G74)</f>
        <v>0</v>
      </c>
      <c r="H75" s="58">
        <f t="shared" ref="H75:Z75" si="83">SUM(H72:H74)</f>
        <v>0</v>
      </c>
      <c r="I75" s="58">
        <f t="shared" si="83"/>
        <v>0</v>
      </c>
      <c r="J75" s="58">
        <f t="shared" si="83"/>
        <v>0</v>
      </c>
      <c r="K75" s="58">
        <f t="shared" si="83"/>
        <v>0</v>
      </c>
      <c r="L75" s="58">
        <f t="shared" si="83"/>
        <v>0</v>
      </c>
      <c r="M75" s="58">
        <f t="shared" si="83"/>
        <v>0</v>
      </c>
      <c r="N75" s="58">
        <f t="shared" si="83"/>
        <v>0</v>
      </c>
      <c r="O75" s="58">
        <f t="shared" si="83"/>
        <v>0</v>
      </c>
      <c r="P75" s="124">
        <f t="shared" si="83"/>
        <v>0</v>
      </c>
      <c r="Q75" s="125">
        <f t="shared" si="83"/>
        <v>0</v>
      </c>
      <c r="R75" s="58">
        <f t="shared" si="83"/>
        <v>0</v>
      </c>
      <c r="S75" s="58">
        <f t="shared" si="83"/>
        <v>0</v>
      </c>
      <c r="T75" s="58">
        <f t="shared" si="83"/>
        <v>0</v>
      </c>
      <c r="U75" s="58">
        <f t="shared" si="83"/>
        <v>0</v>
      </c>
      <c r="V75" s="58">
        <f t="shared" si="83"/>
        <v>0</v>
      </c>
      <c r="W75" s="58">
        <f t="shared" si="83"/>
        <v>0</v>
      </c>
      <c r="X75" s="58">
        <f t="shared" si="83"/>
        <v>0</v>
      </c>
      <c r="Y75" s="58">
        <f t="shared" si="83"/>
        <v>0</v>
      </c>
      <c r="Z75" s="58">
        <f t="shared" si="83"/>
        <v>0</v>
      </c>
      <c r="AA75" s="58">
        <f t="shared" ref="AA75:AH75" si="84">SUM(AA72:AA74)</f>
        <v>1</v>
      </c>
      <c r="AB75" s="58">
        <f t="shared" si="84"/>
        <v>4795200</v>
      </c>
      <c r="AC75" s="58">
        <f t="shared" si="84"/>
        <v>1</v>
      </c>
      <c r="AD75" s="126">
        <f t="shared" si="84"/>
        <v>4795200</v>
      </c>
      <c r="AE75" s="57">
        <f t="shared" si="84"/>
        <v>1</v>
      </c>
      <c r="AF75" s="58">
        <f t="shared" si="84"/>
        <v>4795200</v>
      </c>
      <c r="AG75" s="58">
        <f t="shared" si="84"/>
        <v>1</v>
      </c>
      <c r="AH75" s="124">
        <f t="shared" si="84"/>
        <v>4795200</v>
      </c>
    </row>
    <row r="76" spans="2:34" ht="24" customHeight="1" x14ac:dyDescent="0.15">
      <c r="B76" s="263" t="s">
        <v>96</v>
      </c>
      <c r="C76" s="273"/>
      <c r="D76" s="273"/>
      <c r="E76" s="273"/>
      <c r="F76" s="20" t="s">
        <v>191</v>
      </c>
      <c r="G76" s="51">
        <v>2</v>
      </c>
      <c r="H76" s="52">
        <v>62000</v>
      </c>
      <c r="I76" s="52">
        <v>7</v>
      </c>
      <c r="J76" s="52">
        <v>145527</v>
      </c>
      <c r="K76" s="52"/>
      <c r="L76" s="52"/>
      <c r="M76" s="52"/>
      <c r="N76" s="52"/>
      <c r="O76" s="52">
        <f>G76+I76+K76+M76</f>
        <v>9</v>
      </c>
      <c r="P76" s="113">
        <f>H76+J76+L76+N76</f>
        <v>207527</v>
      </c>
      <c r="Q76" s="114"/>
      <c r="R76" s="52"/>
      <c r="S76" s="52"/>
      <c r="T76" s="52"/>
      <c r="U76" s="52"/>
      <c r="V76" s="52"/>
      <c r="W76" s="52"/>
      <c r="X76" s="52"/>
      <c r="Y76" s="52"/>
      <c r="Z76" s="52"/>
      <c r="AA76" s="52">
        <v>2</v>
      </c>
      <c r="AB76" s="52">
        <v>1454112</v>
      </c>
      <c r="AC76" s="52">
        <f t="shared" ref="AC76:AD78" si="85">Q76+S76+U76+W76+Y76+AA76</f>
        <v>2</v>
      </c>
      <c r="AD76" s="115">
        <f t="shared" si="85"/>
        <v>1454112</v>
      </c>
      <c r="AE76" s="51">
        <f t="shared" ref="AE76:AF78" si="86">O76+AC76</f>
        <v>11</v>
      </c>
      <c r="AF76" s="52">
        <f t="shared" si="86"/>
        <v>1661639</v>
      </c>
      <c r="AG76" s="52">
        <v>11</v>
      </c>
      <c r="AH76" s="113">
        <v>1446506</v>
      </c>
    </row>
    <row r="77" spans="2:34" ht="24" customHeight="1" x14ac:dyDescent="0.15">
      <c r="B77" s="263"/>
      <c r="C77" s="273"/>
      <c r="D77" s="273"/>
      <c r="E77" s="273"/>
      <c r="F77" s="21" t="s">
        <v>192</v>
      </c>
      <c r="G77" s="53"/>
      <c r="H77" s="54"/>
      <c r="I77" s="54"/>
      <c r="J77" s="54"/>
      <c r="K77" s="54"/>
      <c r="L77" s="54"/>
      <c r="M77" s="54"/>
      <c r="N77" s="54"/>
      <c r="O77" s="54">
        <f>G77+I77+K77+M77</f>
        <v>0</v>
      </c>
      <c r="P77" s="116">
        <f t="shared" ref="P77:P78" si="87">H77+J77+L77+N77</f>
        <v>0</v>
      </c>
      <c r="Q77" s="117"/>
      <c r="R77" s="54"/>
      <c r="S77" s="54"/>
      <c r="T77" s="54"/>
      <c r="U77" s="54"/>
      <c r="V77" s="54"/>
      <c r="W77" s="54"/>
      <c r="X77" s="54"/>
      <c r="Y77" s="54"/>
      <c r="Z77" s="54"/>
      <c r="AA77" s="54"/>
      <c r="AB77" s="54"/>
      <c r="AC77" s="54">
        <f t="shared" si="85"/>
        <v>0</v>
      </c>
      <c r="AD77" s="118">
        <f t="shared" si="85"/>
        <v>0</v>
      </c>
      <c r="AE77" s="53">
        <f t="shared" si="86"/>
        <v>0</v>
      </c>
      <c r="AF77" s="54">
        <f t="shared" si="86"/>
        <v>0</v>
      </c>
      <c r="AG77" s="54"/>
      <c r="AH77" s="116"/>
    </row>
    <row r="78" spans="2:34" ht="24" customHeight="1" x14ac:dyDescent="0.15">
      <c r="B78" s="263"/>
      <c r="C78" s="273"/>
      <c r="D78" s="273"/>
      <c r="E78" s="273"/>
      <c r="F78" s="22" t="s">
        <v>271</v>
      </c>
      <c r="G78" s="55"/>
      <c r="H78" s="56"/>
      <c r="I78" s="56"/>
      <c r="J78" s="56"/>
      <c r="K78" s="56"/>
      <c r="L78" s="56"/>
      <c r="M78" s="56"/>
      <c r="N78" s="56"/>
      <c r="O78" s="56">
        <f>G78+I78+K78+M78</f>
        <v>0</v>
      </c>
      <c r="P78" s="119">
        <f t="shared" si="87"/>
        <v>0</v>
      </c>
      <c r="Q78" s="120"/>
      <c r="R78" s="56"/>
      <c r="S78" s="56"/>
      <c r="T78" s="56"/>
      <c r="U78" s="56"/>
      <c r="V78" s="56"/>
      <c r="W78" s="56"/>
      <c r="X78" s="56"/>
      <c r="Y78" s="56"/>
      <c r="Z78" s="56"/>
      <c r="AA78" s="56"/>
      <c r="AB78" s="56"/>
      <c r="AC78" s="56">
        <f t="shared" si="85"/>
        <v>0</v>
      </c>
      <c r="AD78" s="121">
        <f t="shared" si="85"/>
        <v>0</v>
      </c>
      <c r="AE78" s="55">
        <f t="shared" si="86"/>
        <v>0</v>
      </c>
      <c r="AF78" s="56">
        <f t="shared" si="86"/>
        <v>0</v>
      </c>
      <c r="AG78" s="122"/>
      <c r="AH78" s="123"/>
    </row>
    <row r="79" spans="2:34" ht="24" customHeight="1" thickBot="1" x14ac:dyDescent="0.2">
      <c r="B79" s="278"/>
      <c r="C79" s="273"/>
      <c r="D79" s="273"/>
      <c r="E79" s="273"/>
      <c r="F79" s="74" t="s">
        <v>12</v>
      </c>
      <c r="G79" s="57">
        <f>SUM(G76:G78)</f>
        <v>2</v>
      </c>
      <c r="H79" s="58">
        <f t="shared" ref="H79:Z79" si="88">SUM(H76:H78)</f>
        <v>62000</v>
      </c>
      <c r="I79" s="58">
        <f t="shared" si="88"/>
        <v>7</v>
      </c>
      <c r="J79" s="58">
        <f t="shared" si="88"/>
        <v>145527</v>
      </c>
      <c r="K79" s="58">
        <f t="shared" si="88"/>
        <v>0</v>
      </c>
      <c r="L79" s="58">
        <f t="shared" si="88"/>
        <v>0</v>
      </c>
      <c r="M79" s="58">
        <f t="shared" si="88"/>
        <v>0</v>
      </c>
      <c r="N79" s="58">
        <f t="shared" si="88"/>
        <v>0</v>
      </c>
      <c r="O79" s="58">
        <f t="shared" si="88"/>
        <v>9</v>
      </c>
      <c r="P79" s="124">
        <f t="shared" si="88"/>
        <v>207527</v>
      </c>
      <c r="Q79" s="125">
        <f t="shared" si="88"/>
        <v>0</v>
      </c>
      <c r="R79" s="58">
        <f t="shared" si="88"/>
        <v>0</v>
      </c>
      <c r="S79" s="58">
        <f t="shared" si="88"/>
        <v>0</v>
      </c>
      <c r="T79" s="58">
        <f t="shared" si="88"/>
        <v>0</v>
      </c>
      <c r="U79" s="58">
        <f t="shared" si="88"/>
        <v>0</v>
      </c>
      <c r="V79" s="58">
        <f t="shared" si="88"/>
        <v>0</v>
      </c>
      <c r="W79" s="58">
        <f t="shared" si="88"/>
        <v>0</v>
      </c>
      <c r="X79" s="58">
        <f t="shared" si="88"/>
        <v>0</v>
      </c>
      <c r="Y79" s="58">
        <f t="shared" si="88"/>
        <v>0</v>
      </c>
      <c r="Z79" s="58">
        <f t="shared" si="88"/>
        <v>0</v>
      </c>
      <c r="AA79" s="58">
        <f t="shared" ref="AA79:AH79" si="89">SUM(AA76:AA78)</f>
        <v>2</v>
      </c>
      <c r="AB79" s="58">
        <f t="shared" si="89"/>
        <v>1454112</v>
      </c>
      <c r="AC79" s="58">
        <f t="shared" si="89"/>
        <v>2</v>
      </c>
      <c r="AD79" s="126">
        <f t="shared" si="89"/>
        <v>1454112</v>
      </c>
      <c r="AE79" s="57">
        <f t="shared" si="89"/>
        <v>11</v>
      </c>
      <c r="AF79" s="58">
        <f t="shared" si="89"/>
        <v>1661639</v>
      </c>
      <c r="AG79" s="58">
        <f t="shared" si="89"/>
        <v>11</v>
      </c>
      <c r="AH79" s="124">
        <f t="shared" si="89"/>
        <v>1446506</v>
      </c>
    </row>
    <row r="80" spans="2:34" ht="24" customHeight="1" x14ac:dyDescent="0.15">
      <c r="B80" s="263" t="s">
        <v>97</v>
      </c>
      <c r="C80" s="273"/>
      <c r="D80" s="273"/>
      <c r="E80" s="273"/>
      <c r="F80" s="20" t="s">
        <v>191</v>
      </c>
      <c r="G80" s="51"/>
      <c r="H80" s="52"/>
      <c r="I80" s="52"/>
      <c r="J80" s="52"/>
      <c r="K80" s="52"/>
      <c r="L80" s="52"/>
      <c r="M80" s="52"/>
      <c r="N80" s="52"/>
      <c r="O80" s="52">
        <f>G80+I80+K80+M80</f>
        <v>0</v>
      </c>
      <c r="P80" s="113">
        <f>H80+J80+L80+N80</f>
        <v>0</v>
      </c>
      <c r="Q80" s="114"/>
      <c r="R80" s="52"/>
      <c r="S80" s="52">
        <v>1</v>
      </c>
      <c r="T80" s="52">
        <v>648</v>
      </c>
      <c r="U80" s="52">
        <v>1</v>
      </c>
      <c r="V80" s="52">
        <v>360000</v>
      </c>
      <c r="W80" s="52"/>
      <c r="X80" s="52"/>
      <c r="Y80" s="52"/>
      <c r="Z80" s="52"/>
      <c r="AA80" s="52"/>
      <c r="AB80" s="52"/>
      <c r="AC80" s="52">
        <f t="shared" ref="AC80:AD82" si="90">Q80+S80+U80+W80+Y80+AA80</f>
        <v>2</v>
      </c>
      <c r="AD80" s="115">
        <f t="shared" si="90"/>
        <v>360648</v>
      </c>
      <c r="AE80" s="51">
        <f t="shared" ref="AE80:AF82" si="91">O80+AC80</f>
        <v>2</v>
      </c>
      <c r="AF80" s="52">
        <f t="shared" si="91"/>
        <v>360648</v>
      </c>
      <c r="AG80" s="52"/>
      <c r="AH80" s="113"/>
    </row>
    <row r="81" spans="2:34" ht="24" customHeight="1" x14ac:dyDescent="0.15">
      <c r="B81" s="263"/>
      <c r="C81" s="273"/>
      <c r="D81" s="273"/>
      <c r="E81" s="273"/>
      <c r="F81" s="21" t="s">
        <v>192</v>
      </c>
      <c r="G81" s="53"/>
      <c r="H81" s="54"/>
      <c r="I81" s="54"/>
      <c r="J81" s="54"/>
      <c r="K81" s="54"/>
      <c r="L81" s="54"/>
      <c r="M81" s="54"/>
      <c r="N81" s="54"/>
      <c r="O81" s="54">
        <f>G81+I81+K81+M81</f>
        <v>0</v>
      </c>
      <c r="P81" s="116">
        <f t="shared" ref="P81:P82" si="92">H81+J81+L81+N81</f>
        <v>0</v>
      </c>
      <c r="Q81" s="117"/>
      <c r="R81" s="54"/>
      <c r="S81" s="54"/>
      <c r="T81" s="54"/>
      <c r="U81" s="54"/>
      <c r="V81" s="54"/>
      <c r="W81" s="54"/>
      <c r="X81" s="54"/>
      <c r="Y81" s="54"/>
      <c r="Z81" s="54"/>
      <c r="AA81" s="54"/>
      <c r="AB81" s="54"/>
      <c r="AC81" s="54">
        <f t="shared" si="90"/>
        <v>0</v>
      </c>
      <c r="AD81" s="118">
        <f t="shared" si="90"/>
        <v>0</v>
      </c>
      <c r="AE81" s="53">
        <f t="shared" si="91"/>
        <v>0</v>
      </c>
      <c r="AF81" s="54">
        <f t="shared" si="91"/>
        <v>0</v>
      </c>
      <c r="AG81" s="54"/>
      <c r="AH81" s="116"/>
    </row>
    <row r="82" spans="2:34" ht="24" customHeight="1" x14ac:dyDescent="0.15">
      <c r="B82" s="263"/>
      <c r="C82" s="273"/>
      <c r="D82" s="273"/>
      <c r="E82" s="273"/>
      <c r="F82" s="22" t="s">
        <v>271</v>
      </c>
      <c r="G82" s="55"/>
      <c r="H82" s="56"/>
      <c r="I82" s="56"/>
      <c r="J82" s="56"/>
      <c r="K82" s="56"/>
      <c r="L82" s="56"/>
      <c r="M82" s="56"/>
      <c r="N82" s="56"/>
      <c r="O82" s="56">
        <f>G82+I82+K82+M82</f>
        <v>0</v>
      </c>
      <c r="P82" s="119">
        <f t="shared" si="92"/>
        <v>0</v>
      </c>
      <c r="Q82" s="120"/>
      <c r="R82" s="56"/>
      <c r="S82" s="56"/>
      <c r="T82" s="56"/>
      <c r="U82" s="56"/>
      <c r="V82" s="56"/>
      <c r="W82" s="56"/>
      <c r="X82" s="56"/>
      <c r="Y82" s="56"/>
      <c r="Z82" s="56"/>
      <c r="AA82" s="56"/>
      <c r="AB82" s="56"/>
      <c r="AC82" s="56">
        <f t="shared" si="90"/>
        <v>0</v>
      </c>
      <c r="AD82" s="121">
        <f t="shared" si="90"/>
        <v>0</v>
      </c>
      <c r="AE82" s="55">
        <f t="shared" si="91"/>
        <v>0</v>
      </c>
      <c r="AF82" s="56">
        <f t="shared" si="91"/>
        <v>0</v>
      </c>
      <c r="AG82" s="122"/>
      <c r="AH82" s="123"/>
    </row>
    <row r="83" spans="2:34" ht="24" customHeight="1" x14ac:dyDescent="0.15">
      <c r="B83" s="278"/>
      <c r="C83" s="273"/>
      <c r="D83" s="273"/>
      <c r="E83" s="273"/>
      <c r="F83" s="74" t="s">
        <v>12</v>
      </c>
      <c r="G83" s="57">
        <f>SUM(G80:G82)</f>
        <v>0</v>
      </c>
      <c r="H83" s="58">
        <f t="shared" ref="H83:Z83" si="93">SUM(H80:H82)</f>
        <v>0</v>
      </c>
      <c r="I83" s="58">
        <f t="shared" si="93"/>
        <v>0</v>
      </c>
      <c r="J83" s="58">
        <f t="shared" si="93"/>
        <v>0</v>
      </c>
      <c r="K83" s="58">
        <f t="shared" si="93"/>
        <v>0</v>
      </c>
      <c r="L83" s="58">
        <f t="shared" si="93"/>
        <v>0</v>
      </c>
      <c r="M83" s="58">
        <f t="shared" si="93"/>
        <v>0</v>
      </c>
      <c r="N83" s="58">
        <f t="shared" si="93"/>
        <v>0</v>
      </c>
      <c r="O83" s="58">
        <f t="shared" si="93"/>
        <v>0</v>
      </c>
      <c r="P83" s="124">
        <f t="shared" si="93"/>
        <v>0</v>
      </c>
      <c r="Q83" s="125">
        <f t="shared" si="93"/>
        <v>0</v>
      </c>
      <c r="R83" s="58">
        <f t="shared" si="93"/>
        <v>0</v>
      </c>
      <c r="S83" s="58">
        <f t="shared" si="93"/>
        <v>1</v>
      </c>
      <c r="T83" s="58">
        <f t="shared" si="93"/>
        <v>648</v>
      </c>
      <c r="U83" s="58">
        <f t="shared" si="93"/>
        <v>1</v>
      </c>
      <c r="V83" s="58">
        <f t="shared" si="93"/>
        <v>360000</v>
      </c>
      <c r="W83" s="58">
        <f t="shared" si="93"/>
        <v>0</v>
      </c>
      <c r="X83" s="58">
        <f t="shared" si="93"/>
        <v>0</v>
      </c>
      <c r="Y83" s="58">
        <f t="shared" si="93"/>
        <v>0</v>
      </c>
      <c r="Z83" s="58">
        <f t="shared" si="93"/>
        <v>0</v>
      </c>
      <c r="AA83" s="58">
        <f t="shared" ref="AA83:AH83" si="94">SUM(AA80:AA82)</f>
        <v>0</v>
      </c>
      <c r="AB83" s="58">
        <f t="shared" si="94"/>
        <v>0</v>
      </c>
      <c r="AC83" s="58">
        <f t="shared" si="94"/>
        <v>2</v>
      </c>
      <c r="AD83" s="126">
        <f t="shared" si="94"/>
        <v>360648</v>
      </c>
      <c r="AE83" s="57">
        <f t="shared" si="94"/>
        <v>2</v>
      </c>
      <c r="AF83" s="58">
        <f t="shared" si="94"/>
        <v>360648</v>
      </c>
      <c r="AG83" s="58">
        <f t="shared" si="94"/>
        <v>0</v>
      </c>
      <c r="AH83" s="124">
        <f t="shared" si="94"/>
        <v>0</v>
      </c>
    </row>
    <row r="84" spans="2:34" ht="24" customHeight="1" x14ac:dyDescent="0.15">
      <c r="B84" s="263" t="s">
        <v>98</v>
      </c>
      <c r="C84" s="273"/>
      <c r="D84" s="273"/>
      <c r="E84" s="273"/>
      <c r="F84" s="149" t="s">
        <v>191</v>
      </c>
      <c r="G84" s="53"/>
      <c r="H84" s="54"/>
      <c r="I84" s="54">
        <v>1</v>
      </c>
      <c r="J84" s="54">
        <v>657800</v>
      </c>
      <c r="K84" s="54">
        <v>1</v>
      </c>
      <c r="L84" s="54">
        <v>25200</v>
      </c>
      <c r="M84" s="54"/>
      <c r="N84" s="54"/>
      <c r="O84" s="54">
        <f>G84+I84+K84+M84</f>
        <v>2</v>
      </c>
      <c r="P84" s="116">
        <f>H84+J84+L84+N84</f>
        <v>683000</v>
      </c>
      <c r="Q84" s="117"/>
      <c r="R84" s="54"/>
      <c r="S84" s="54"/>
      <c r="T84" s="54"/>
      <c r="U84" s="54"/>
      <c r="V84" s="54"/>
      <c r="W84" s="54"/>
      <c r="X84" s="54"/>
      <c r="Y84" s="54"/>
      <c r="Z84" s="54"/>
      <c r="AA84" s="54">
        <v>1</v>
      </c>
      <c r="AB84" s="54">
        <v>11750</v>
      </c>
      <c r="AC84" s="54">
        <f t="shared" ref="AC84:AD86" si="95">Q84+S84+U84+W84+Y84+AA84</f>
        <v>1</v>
      </c>
      <c r="AD84" s="118">
        <f t="shared" si="95"/>
        <v>11750</v>
      </c>
      <c r="AE84" s="53">
        <f t="shared" ref="AE84:AF86" si="96">O84+AC84</f>
        <v>3</v>
      </c>
      <c r="AF84" s="54">
        <f t="shared" si="96"/>
        <v>694750</v>
      </c>
      <c r="AG84" s="54"/>
      <c r="AH84" s="116"/>
    </row>
    <row r="85" spans="2:34" ht="24" customHeight="1" x14ac:dyDescent="0.15">
      <c r="B85" s="263"/>
      <c r="C85" s="273"/>
      <c r="D85" s="273"/>
      <c r="E85" s="273"/>
      <c r="F85" s="21" t="s">
        <v>192</v>
      </c>
      <c r="G85" s="53"/>
      <c r="H85" s="54"/>
      <c r="I85" s="54"/>
      <c r="J85" s="54"/>
      <c r="K85" s="54"/>
      <c r="L85" s="54"/>
      <c r="M85" s="54"/>
      <c r="N85" s="54"/>
      <c r="O85" s="54">
        <f>G85+I85+K85+M85</f>
        <v>0</v>
      </c>
      <c r="P85" s="116">
        <f t="shared" ref="P85:P86" si="97">H85+J85+L85+N85</f>
        <v>0</v>
      </c>
      <c r="Q85" s="117"/>
      <c r="R85" s="54"/>
      <c r="S85" s="54"/>
      <c r="T85" s="54"/>
      <c r="U85" s="54"/>
      <c r="V85" s="54"/>
      <c r="W85" s="54"/>
      <c r="X85" s="54"/>
      <c r="Y85" s="54"/>
      <c r="Z85" s="54"/>
      <c r="AA85" s="54"/>
      <c r="AB85" s="54"/>
      <c r="AC85" s="54">
        <f t="shared" si="95"/>
        <v>0</v>
      </c>
      <c r="AD85" s="118">
        <f t="shared" si="95"/>
        <v>0</v>
      </c>
      <c r="AE85" s="53">
        <f t="shared" si="96"/>
        <v>0</v>
      </c>
      <c r="AF85" s="54">
        <f t="shared" si="96"/>
        <v>0</v>
      </c>
      <c r="AG85" s="54"/>
      <c r="AH85" s="116"/>
    </row>
    <row r="86" spans="2:34" ht="24" customHeight="1" x14ac:dyDescent="0.15">
      <c r="B86" s="263"/>
      <c r="C86" s="273"/>
      <c r="D86" s="273"/>
      <c r="E86" s="273"/>
      <c r="F86" s="21" t="s">
        <v>271</v>
      </c>
      <c r="G86" s="53"/>
      <c r="H86" s="54"/>
      <c r="I86" s="54"/>
      <c r="J86" s="54"/>
      <c r="K86" s="54"/>
      <c r="L86" s="54"/>
      <c r="M86" s="54"/>
      <c r="N86" s="54"/>
      <c r="O86" s="54">
        <f>G86+I86+K86+M86</f>
        <v>0</v>
      </c>
      <c r="P86" s="116">
        <f t="shared" si="97"/>
        <v>0</v>
      </c>
      <c r="Q86" s="117"/>
      <c r="R86" s="54"/>
      <c r="S86" s="54"/>
      <c r="T86" s="54"/>
      <c r="U86" s="54"/>
      <c r="V86" s="54"/>
      <c r="W86" s="54"/>
      <c r="X86" s="54"/>
      <c r="Y86" s="54"/>
      <c r="Z86" s="54"/>
      <c r="AA86" s="54"/>
      <c r="AB86" s="54"/>
      <c r="AC86" s="54">
        <f t="shared" si="95"/>
        <v>0</v>
      </c>
      <c r="AD86" s="118">
        <f t="shared" si="95"/>
        <v>0</v>
      </c>
      <c r="AE86" s="53">
        <f t="shared" si="96"/>
        <v>0</v>
      </c>
      <c r="AF86" s="54">
        <f t="shared" si="96"/>
        <v>0</v>
      </c>
      <c r="AG86" s="150"/>
      <c r="AH86" s="151"/>
    </row>
    <row r="87" spans="2:34" ht="24" customHeight="1" thickBot="1" x14ac:dyDescent="0.2">
      <c r="B87" s="278"/>
      <c r="C87" s="273"/>
      <c r="D87" s="273"/>
      <c r="E87" s="273"/>
      <c r="F87" s="152" t="s">
        <v>12</v>
      </c>
      <c r="G87" s="153">
        <f>SUM(G84:G86)</f>
        <v>0</v>
      </c>
      <c r="H87" s="154">
        <f t="shared" ref="H87:Z87" si="98">SUM(H84:H86)</f>
        <v>0</v>
      </c>
      <c r="I87" s="154">
        <f t="shared" si="98"/>
        <v>1</v>
      </c>
      <c r="J87" s="154">
        <f t="shared" si="98"/>
        <v>657800</v>
      </c>
      <c r="K87" s="154">
        <f t="shared" si="98"/>
        <v>1</v>
      </c>
      <c r="L87" s="154">
        <f t="shared" si="98"/>
        <v>25200</v>
      </c>
      <c r="M87" s="154">
        <f t="shared" si="98"/>
        <v>0</v>
      </c>
      <c r="N87" s="154">
        <f t="shared" si="98"/>
        <v>0</v>
      </c>
      <c r="O87" s="154">
        <f t="shared" si="98"/>
        <v>2</v>
      </c>
      <c r="P87" s="155">
        <f t="shared" si="98"/>
        <v>683000</v>
      </c>
      <c r="Q87" s="156">
        <f t="shared" si="98"/>
        <v>0</v>
      </c>
      <c r="R87" s="154">
        <f t="shared" si="98"/>
        <v>0</v>
      </c>
      <c r="S87" s="154">
        <f t="shared" si="98"/>
        <v>0</v>
      </c>
      <c r="T87" s="154">
        <f t="shared" si="98"/>
        <v>0</v>
      </c>
      <c r="U87" s="154">
        <f t="shared" si="98"/>
        <v>0</v>
      </c>
      <c r="V87" s="154">
        <f t="shared" si="98"/>
        <v>0</v>
      </c>
      <c r="W87" s="154">
        <f t="shared" si="98"/>
        <v>0</v>
      </c>
      <c r="X87" s="154">
        <f t="shared" si="98"/>
        <v>0</v>
      </c>
      <c r="Y87" s="154">
        <f t="shared" si="98"/>
        <v>0</v>
      </c>
      <c r="Z87" s="154">
        <f t="shared" si="98"/>
        <v>0</v>
      </c>
      <c r="AA87" s="154">
        <f t="shared" ref="AA87:AH87" si="99">SUM(AA84:AA86)</f>
        <v>1</v>
      </c>
      <c r="AB87" s="154">
        <f t="shared" si="99"/>
        <v>11750</v>
      </c>
      <c r="AC87" s="154">
        <f t="shared" si="99"/>
        <v>1</v>
      </c>
      <c r="AD87" s="157">
        <f t="shared" si="99"/>
        <v>11750</v>
      </c>
      <c r="AE87" s="153">
        <f t="shared" si="99"/>
        <v>3</v>
      </c>
      <c r="AF87" s="154">
        <f t="shared" si="99"/>
        <v>694750</v>
      </c>
      <c r="AG87" s="154">
        <f t="shared" si="99"/>
        <v>0</v>
      </c>
      <c r="AH87" s="155">
        <f t="shared" si="99"/>
        <v>0</v>
      </c>
    </row>
    <row r="88" spans="2:34" ht="24" customHeight="1" x14ac:dyDescent="0.15">
      <c r="B88" s="263" t="s">
        <v>99</v>
      </c>
      <c r="C88" s="273"/>
      <c r="D88" s="273"/>
      <c r="E88" s="273"/>
      <c r="F88" s="20" t="s">
        <v>191</v>
      </c>
      <c r="G88" s="51"/>
      <c r="H88" s="52"/>
      <c r="I88" s="52"/>
      <c r="J88" s="52"/>
      <c r="K88" s="52"/>
      <c r="L88" s="52"/>
      <c r="M88" s="52"/>
      <c r="N88" s="52"/>
      <c r="O88" s="52">
        <f>G88+I88+K88+M88</f>
        <v>0</v>
      </c>
      <c r="P88" s="113">
        <f>H88+J88+L88+N88</f>
        <v>0</v>
      </c>
      <c r="Q88" s="114"/>
      <c r="R88" s="52"/>
      <c r="S88" s="52"/>
      <c r="T88" s="52"/>
      <c r="U88" s="52"/>
      <c r="V88" s="52"/>
      <c r="W88" s="52"/>
      <c r="X88" s="52"/>
      <c r="Y88" s="52"/>
      <c r="Z88" s="52"/>
      <c r="AA88" s="52"/>
      <c r="AB88" s="52"/>
      <c r="AC88" s="52">
        <f t="shared" ref="AC88:AD90" si="100">Q88+S88+U88+W88+Y88+AA88</f>
        <v>0</v>
      </c>
      <c r="AD88" s="115">
        <f t="shared" si="100"/>
        <v>0</v>
      </c>
      <c r="AE88" s="51">
        <f t="shared" ref="AE88:AF90" si="101">O88+AC88</f>
        <v>0</v>
      </c>
      <c r="AF88" s="52">
        <f t="shared" si="101"/>
        <v>0</v>
      </c>
      <c r="AG88" s="52"/>
      <c r="AH88" s="113"/>
    </row>
    <row r="89" spans="2:34" ht="24" customHeight="1" x14ac:dyDescent="0.15">
      <c r="B89" s="263"/>
      <c r="C89" s="273"/>
      <c r="D89" s="273"/>
      <c r="E89" s="273"/>
      <c r="F89" s="21" t="s">
        <v>192</v>
      </c>
      <c r="G89" s="53"/>
      <c r="H89" s="54"/>
      <c r="I89" s="54"/>
      <c r="J89" s="54"/>
      <c r="K89" s="54"/>
      <c r="L89" s="54"/>
      <c r="M89" s="54"/>
      <c r="N89" s="54"/>
      <c r="O89" s="54">
        <f>G89+I89+K89+M89</f>
        <v>0</v>
      </c>
      <c r="P89" s="116">
        <f t="shared" ref="P89:P90" si="102">H89+J89+L89+N89</f>
        <v>0</v>
      </c>
      <c r="Q89" s="117"/>
      <c r="R89" s="54"/>
      <c r="S89" s="54"/>
      <c r="T89" s="54"/>
      <c r="U89" s="54"/>
      <c r="V89" s="54"/>
      <c r="W89" s="54"/>
      <c r="X89" s="54"/>
      <c r="Y89" s="54"/>
      <c r="Z89" s="54"/>
      <c r="AA89" s="54"/>
      <c r="AB89" s="54"/>
      <c r="AC89" s="54">
        <f t="shared" si="100"/>
        <v>0</v>
      </c>
      <c r="AD89" s="118">
        <f t="shared" si="100"/>
        <v>0</v>
      </c>
      <c r="AE89" s="53">
        <f t="shared" si="101"/>
        <v>0</v>
      </c>
      <c r="AF89" s="54">
        <f t="shared" si="101"/>
        <v>0</v>
      </c>
      <c r="AG89" s="54"/>
      <c r="AH89" s="116"/>
    </row>
    <row r="90" spans="2:34" ht="24" customHeight="1" x14ac:dyDescent="0.15">
      <c r="B90" s="263"/>
      <c r="C90" s="273"/>
      <c r="D90" s="273"/>
      <c r="E90" s="273"/>
      <c r="F90" s="22" t="s">
        <v>271</v>
      </c>
      <c r="G90" s="55"/>
      <c r="H90" s="56"/>
      <c r="I90" s="56"/>
      <c r="J90" s="56"/>
      <c r="K90" s="56"/>
      <c r="L90" s="56"/>
      <c r="M90" s="56"/>
      <c r="N90" s="56"/>
      <c r="O90" s="56">
        <f>G90+I90+K90+M90</f>
        <v>0</v>
      </c>
      <c r="P90" s="119">
        <f t="shared" si="102"/>
        <v>0</v>
      </c>
      <c r="Q90" s="120"/>
      <c r="R90" s="56"/>
      <c r="S90" s="56"/>
      <c r="T90" s="56"/>
      <c r="U90" s="56"/>
      <c r="V90" s="56"/>
      <c r="W90" s="56"/>
      <c r="X90" s="56"/>
      <c r="Y90" s="56"/>
      <c r="Z90" s="56"/>
      <c r="AA90" s="56"/>
      <c r="AB90" s="56"/>
      <c r="AC90" s="56">
        <f t="shared" si="100"/>
        <v>0</v>
      </c>
      <c r="AD90" s="121">
        <f t="shared" si="100"/>
        <v>0</v>
      </c>
      <c r="AE90" s="55">
        <f t="shared" si="101"/>
        <v>0</v>
      </c>
      <c r="AF90" s="56">
        <f t="shared" si="101"/>
        <v>0</v>
      </c>
      <c r="AG90" s="122"/>
      <c r="AH90" s="123"/>
    </row>
    <row r="91" spans="2:34" ht="24" customHeight="1" thickBot="1" x14ac:dyDescent="0.2">
      <c r="B91" s="278"/>
      <c r="C91" s="273"/>
      <c r="D91" s="273"/>
      <c r="E91" s="273"/>
      <c r="F91" s="74" t="s">
        <v>12</v>
      </c>
      <c r="G91" s="57">
        <f>SUM(G88:G90)</f>
        <v>0</v>
      </c>
      <c r="H91" s="58">
        <f t="shared" ref="H91:Z91" si="103">SUM(H88:H90)</f>
        <v>0</v>
      </c>
      <c r="I91" s="58">
        <f t="shared" si="103"/>
        <v>0</v>
      </c>
      <c r="J91" s="58">
        <f t="shared" si="103"/>
        <v>0</v>
      </c>
      <c r="K91" s="58">
        <f t="shared" si="103"/>
        <v>0</v>
      </c>
      <c r="L91" s="58">
        <f t="shared" si="103"/>
        <v>0</v>
      </c>
      <c r="M91" s="58">
        <f t="shared" si="103"/>
        <v>0</v>
      </c>
      <c r="N91" s="58">
        <f t="shared" si="103"/>
        <v>0</v>
      </c>
      <c r="O91" s="58">
        <f t="shared" si="103"/>
        <v>0</v>
      </c>
      <c r="P91" s="124">
        <f t="shared" si="103"/>
        <v>0</v>
      </c>
      <c r="Q91" s="125">
        <f t="shared" si="103"/>
        <v>0</v>
      </c>
      <c r="R91" s="58">
        <f t="shared" si="103"/>
        <v>0</v>
      </c>
      <c r="S91" s="58">
        <f t="shared" si="103"/>
        <v>0</v>
      </c>
      <c r="T91" s="58">
        <f t="shared" si="103"/>
        <v>0</v>
      </c>
      <c r="U91" s="58">
        <f t="shared" si="103"/>
        <v>0</v>
      </c>
      <c r="V91" s="58">
        <f t="shared" si="103"/>
        <v>0</v>
      </c>
      <c r="W91" s="58">
        <f t="shared" si="103"/>
        <v>0</v>
      </c>
      <c r="X91" s="58">
        <f t="shared" si="103"/>
        <v>0</v>
      </c>
      <c r="Y91" s="58">
        <f t="shared" si="103"/>
        <v>0</v>
      </c>
      <c r="Z91" s="58">
        <f t="shared" si="103"/>
        <v>0</v>
      </c>
      <c r="AA91" s="58">
        <f t="shared" ref="AA91:AH91" si="104">SUM(AA88:AA90)</f>
        <v>0</v>
      </c>
      <c r="AB91" s="58">
        <f t="shared" si="104"/>
        <v>0</v>
      </c>
      <c r="AC91" s="58">
        <f t="shared" si="104"/>
        <v>0</v>
      </c>
      <c r="AD91" s="126">
        <f t="shared" si="104"/>
        <v>0</v>
      </c>
      <c r="AE91" s="57">
        <f t="shared" si="104"/>
        <v>0</v>
      </c>
      <c r="AF91" s="58">
        <f t="shared" si="104"/>
        <v>0</v>
      </c>
      <c r="AG91" s="58">
        <f t="shared" si="104"/>
        <v>0</v>
      </c>
      <c r="AH91" s="124">
        <f t="shared" si="104"/>
        <v>0</v>
      </c>
    </row>
    <row r="92" spans="2:34" ht="24" customHeight="1" x14ac:dyDescent="0.15">
      <c r="B92" s="263" t="s">
        <v>100</v>
      </c>
      <c r="C92" s="273"/>
      <c r="D92" s="273"/>
      <c r="E92" s="273"/>
      <c r="F92" s="20" t="s">
        <v>191</v>
      </c>
      <c r="G92" s="51"/>
      <c r="H92" s="52"/>
      <c r="I92" s="52"/>
      <c r="J92" s="52"/>
      <c r="K92" s="52"/>
      <c r="L92" s="52"/>
      <c r="M92" s="52"/>
      <c r="N92" s="52"/>
      <c r="O92" s="52">
        <f t="shared" ref="O92:P94" si="105">G92+I92+K92+M92</f>
        <v>0</v>
      </c>
      <c r="P92" s="113">
        <f t="shared" si="105"/>
        <v>0</v>
      </c>
      <c r="Q92" s="114"/>
      <c r="R92" s="52"/>
      <c r="S92" s="52"/>
      <c r="T92" s="52"/>
      <c r="U92" s="52"/>
      <c r="V92" s="52"/>
      <c r="W92" s="52"/>
      <c r="X92" s="52"/>
      <c r="Y92" s="52"/>
      <c r="Z92" s="52"/>
      <c r="AA92" s="52"/>
      <c r="AB92" s="52"/>
      <c r="AC92" s="52">
        <f t="shared" ref="AC92:AD94" si="106">Q92+S92+U92+W92+Y92+AA92</f>
        <v>0</v>
      </c>
      <c r="AD92" s="115">
        <f t="shared" si="106"/>
        <v>0</v>
      </c>
      <c r="AE92" s="51">
        <f t="shared" ref="AE92:AF94" si="107">O92+AC92</f>
        <v>0</v>
      </c>
      <c r="AF92" s="52">
        <f t="shared" si="107"/>
        <v>0</v>
      </c>
      <c r="AG92" s="52"/>
      <c r="AH92" s="113"/>
    </row>
    <row r="93" spans="2:34" ht="24" customHeight="1" x14ac:dyDescent="0.15">
      <c r="B93" s="263"/>
      <c r="C93" s="273"/>
      <c r="D93" s="273"/>
      <c r="E93" s="273"/>
      <c r="F93" s="21" t="s">
        <v>192</v>
      </c>
      <c r="G93" s="53"/>
      <c r="H93" s="54"/>
      <c r="I93" s="54"/>
      <c r="J93" s="54"/>
      <c r="K93" s="54"/>
      <c r="L93" s="54"/>
      <c r="M93" s="54"/>
      <c r="N93" s="54"/>
      <c r="O93" s="54">
        <f t="shared" si="105"/>
        <v>0</v>
      </c>
      <c r="P93" s="116">
        <f t="shared" si="105"/>
        <v>0</v>
      </c>
      <c r="Q93" s="117"/>
      <c r="R93" s="54"/>
      <c r="S93" s="54"/>
      <c r="T93" s="54"/>
      <c r="U93" s="54"/>
      <c r="V93" s="54"/>
      <c r="W93" s="54"/>
      <c r="X93" s="54"/>
      <c r="Y93" s="54"/>
      <c r="Z93" s="54"/>
      <c r="AA93" s="54"/>
      <c r="AB93" s="54"/>
      <c r="AC93" s="54">
        <f t="shared" si="106"/>
        <v>0</v>
      </c>
      <c r="AD93" s="118">
        <f t="shared" si="106"/>
        <v>0</v>
      </c>
      <c r="AE93" s="53">
        <f t="shared" si="107"/>
        <v>0</v>
      </c>
      <c r="AF93" s="54">
        <f t="shared" si="107"/>
        <v>0</v>
      </c>
      <c r="AG93" s="54"/>
      <c r="AH93" s="116"/>
    </row>
    <row r="94" spans="2:34" ht="24" customHeight="1" x14ac:dyDescent="0.15">
      <c r="B94" s="263"/>
      <c r="C94" s="273"/>
      <c r="D94" s="273"/>
      <c r="E94" s="273"/>
      <c r="F94" s="22" t="s">
        <v>271</v>
      </c>
      <c r="G94" s="55"/>
      <c r="H94" s="56"/>
      <c r="I94" s="56"/>
      <c r="J94" s="56"/>
      <c r="K94" s="56"/>
      <c r="L94" s="56"/>
      <c r="M94" s="56"/>
      <c r="N94" s="56"/>
      <c r="O94" s="56">
        <f t="shared" si="105"/>
        <v>0</v>
      </c>
      <c r="P94" s="119">
        <f t="shared" si="105"/>
        <v>0</v>
      </c>
      <c r="Q94" s="120"/>
      <c r="R94" s="56"/>
      <c r="S94" s="56"/>
      <c r="T94" s="56"/>
      <c r="U94" s="56"/>
      <c r="V94" s="56"/>
      <c r="W94" s="56"/>
      <c r="X94" s="56"/>
      <c r="Y94" s="56"/>
      <c r="Z94" s="56"/>
      <c r="AA94" s="56"/>
      <c r="AB94" s="56"/>
      <c r="AC94" s="56">
        <f t="shared" si="106"/>
        <v>0</v>
      </c>
      <c r="AD94" s="121">
        <f t="shared" si="106"/>
        <v>0</v>
      </c>
      <c r="AE94" s="55">
        <f t="shared" si="107"/>
        <v>0</v>
      </c>
      <c r="AF94" s="56">
        <f t="shared" si="107"/>
        <v>0</v>
      </c>
      <c r="AG94" s="122"/>
      <c r="AH94" s="123"/>
    </row>
    <row r="95" spans="2:34" ht="24" customHeight="1" thickBot="1" x14ac:dyDescent="0.2">
      <c r="B95" s="278"/>
      <c r="C95" s="273"/>
      <c r="D95" s="273"/>
      <c r="E95" s="273"/>
      <c r="F95" s="74" t="s">
        <v>12</v>
      </c>
      <c r="G95" s="57">
        <f t="shared" ref="G95:Z95" si="108">SUM(G92:G94)</f>
        <v>0</v>
      </c>
      <c r="H95" s="58">
        <f t="shared" si="108"/>
        <v>0</v>
      </c>
      <c r="I95" s="58">
        <f t="shared" si="108"/>
        <v>0</v>
      </c>
      <c r="J95" s="58">
        <f t="shared" si="108"/>
        <v>0</v>
      </c>
      <c r="K95" s="58">
        <f t="shared" si="108"/>
        <v>0</v>
      </c>
      <c r="L95" s="58">
        <f t="shared" si="108"/>
        <v>0</v>
      </c>
      <c r="M95" s="58">
        <f t="shared" si="108"/>
        <v>0</v>
      </c>
      <c r="N95" s="58">
        <f t="shared" si="108"/>
        <v>0</v>
      </c>
      <c r="O95" s="58">
        <f t="shared" si="108"/>
        <v>0</v>
      </c>
      <c r="P95" s="124">
        <f t="shared" si="108"/>
        <v>0</v>
      </c>
      <c r="Q95" s="125">
        <f t="shared" si="108"/>
        <v>0</v>
      </c>
      <c r="R95" s="58">
        <f t="shared" si="108"/>
        <v>0</v>
      </c>
      <c r="S95" s="58">
        <f t="shared" si="108"/>
        <v>0</v>
      </c>
      <c r="T95" s="58">
        <f t="shared" si="108"/>
        <v>0</v>
      </c>
      <c r="U95" s="58">
        <f t="shared" si="108"/>
        <v>0</v>
      </c>
      <c r="V95" s="58">
        <f t="shared" si="108"/>
        <v>0</v>
      </c>
      <c r="W95" s="58">
        <f t="shared" si="108"/>
        <v>0</v>
      </c>
      <c r="X95" s="58">
        <f t="shared" si="108"/>
        <v>0</v>
      </c>
      <c r="Y95" s="58">
        <f t="shared" si="108"/>
        <v>0</v>
      </c>
      <c r="Z95" s="58">
        <f t="shared" si="108"/>
        <v>0</v>
      </c>
      <c r="AA95" s="58">
        <f t="shared" ref="AA95:AH95" si="109">SUM(AA92:AA94)</f>
        <v>0</v>
      </c>
      <c r="AB95" s="58">
        <f t="shared" si="109"/>
        <v>0</v>
      </c>
      <c r="AC95" s="58">
        <f t="shared" si="109"/>
        <v>0</v>
      </c>
      <c r="AD95" s="126">
        <f t="shared" si="109"/>
        <v>0</v>
      </c>
      <c r="AE95" s="57">
        <f t="shared" si="109"/>
        <v>0</v>
      </c>
      <c r="AF95" s="58">
        <f t="shared" si="109"/>
        <v>0</v>
      </c>
      <c r="AG95" s="58">
        <f t="shared" si="109"/>
        <v>0</v>
      </c>
      <c r="AH95" s="124">
        <f t="shared" si="109"/>
        <v>0</v>
      </c>
    </row>
    <row r="96" spans="2:34" ht="24" customHeight="1" x14ac:dyDescent="0.15">
      <c r="B96" s="263" t="s">
        <v>101</v>
      </c>
      <c r="C96" s="273"/>
      <c r="D96" s="273"/>
      <c r="E96" s="273"/>
      <c r="F96" s="20" t="s">
        <v>191</v>
      </c>
      <c r="G96" s="51"/>
      <c r="H96" s="52"/>
      <c r="I96" s="52"/>
      <c r="J96" s="52"/>
      <c r="K96" s="52"/>
      <c r="L96" s="52"/>
      <c r="M96" s="52"/>
      <c r="N96" s="52"/>
      <c r="O96" s="52">
        <f>G96+I96+K96+M96</f>
        <v>0</v>
      </c>
      <c r="P96" s="113">
        <f>H96+J96+L96+N96</f>
        <v>0</v>
      </c>
      <c r="Q96" s="114"/>
      <c r="R96" s="52"/>
      <c r="S96" s="52"/>
      <c r="T96" s="52"/>
      <c r="U96" s="52"/>
      <c r="V96" s="52"/>
      <c r="W96" s="52"/>
      <c r="X96" s="52"/>
      <c r="Y96" s="52"/>
      <c r="Z96" s="52"/>
      <c r="AA96" s="52">
        <v>1</v>
      </c>
      <c r="AB96" s="52">
        <v>1567857</v>
      </c>
      <c r="AC96" s="52">
        <f t="shared" ref="AC96:AD98" si="110">Q96+S96+U96+W96+Y96+AA96</f>
        <v>1</v>
      </c>
      <c r="AD96" s="115">
        <f t="shared" si="110"/>
        <v>1567857</v>
      </c>
      <c r="AE96" s="51">
        <f t="shared" ref="AE96:AF98" si="111">O96+AC96</f>
        <v>1</v>
      </c>
      <c r="AF96" s="52">
        <f t="shared" si="111"/>
        <v>1567857</v>
      </c>
      <c r="AG96" s="52"/>
      <c r="AH96" s="113"/>
    </row>
    <row r="97" spans="2:34" ht="24" customHeight="1" x14ac:dyDescent="0.15">
      <c r="B97" s="263"/>
      <c r="C97" s="273"/>
      <c r="D97" s="273"/>
      <c r="E97" s="273"/>
      <c r="F97" s="21" t="s">
        <v>192</v>
      </c>
      <c r="G97" s="53"/>
      <c r="H97" s="54"/>
      <c r="I97" s="54"/>
      <c r="J97" s="54"/>
      <c r="K97" s="54"/>
      <c r="L97" s="54"/>
      <c r="M97" s="54"/>
      <c r="N97" s="54"/>
      <c r="O97" s="54">
        <f>G97+I97+K97+M97</f>
        <v>0</v>
      </c>
      <c r="P97" s="116">
        <f t="shared" ref="P97:P98" si="112">H97+J97+L97+N97</f>
        <v>0</v>
      </c>
      <c r="Q97" s="117"/>
      <c r="R97" s="54"/>
      <c r="S97" s="54"/>
      <c r="T97" s="54"/>
      <c r="U97" s="54"/>
      <c r="V97" s="54"/>
      <c r="W97" s="54"/>
      <c r="X97" s="54"/>
      <c r="Y97" s="54"/>
      <c r="Z97" s="54"/>
      <c r="AA97" s="54"/>
      <c r="AB97" s="54"/>
      <c r="AC97" s="54">
        <f t="shared" si="110"/>
        <v>0</v>
      </c>
      <c r="AD97" s="118">
        <f t="shared" si="110"/>
        <v>0</v>
      </c>
      <c r="AE97" s="53">
        <f t="shared" si="111"/>
        <v>0</v>
      </c>
      <c r="AF97" s="54">
        <f t="shared" si="111"/>
        <v>0</v>
      </c>
      <c r="AG97" s="54"/>
      <c r="AH97" s="116"/>
    </row>
    <row r="98" spans="2:34" ht="24" customHeight="1" x14ac:dyDescent="0.15">
      <c r="B98" s="263"/>
      <c r="C98" s="273"/>
      <c r="D98" s="273"/>
      <c r="E98" s="273"/>
      <c r="F98" s="22" t="s">
        <v>271</v>
      </c>
      <c r="G98" s="55"/>
      <c r="H98" s="56"/>
      <c r="I98" s="56"/>
      <c r="J98" s="56"/>
      <c r="K98" s="56"/>
      <c r="L98" s="56"/>
      <c r="M98" s="56"/>
      <c r="N98" s="56"/>
      <c r="O98" s="56">
        <f>G98+I98+K98+M98</f>
        <v>0</v>
      </c>
      <c r="P98" s="119">
        <f t="shared" si="112"/>
        <v>0</v>
      </c>
      <c r="Q98" s="120"/>
      <c r="R98" s="56"/>
      <c r="S98" s="56"/>
      <c r="T98" s="56"/>
      <c r="U98" s="56"/>
      <c r="V98" s="56"/>
      <c r="W98" s="56"/>
      <c r="X98" s="56"/>
      <c r="Y98" s="56"/>
      <c r="Z98" s="56"/>
      <c r="AA98" s="56"/>
      <c r="AB98" s="56"/>
      <c r="AC98" s="56">
        <f t="shared" si="110"/>
        <v>0</v>
      </c>
      <c r="AD98" s="121">
        <f t="shared" si="110"/>
        <v>0</v>
      </c>
      <c r="AE98" s="55">
        <f t="shared" si="111"/>
        <v>0</v>
      </c>
      <c r="AF98" s="56">
        <f t="shared" si="111"/>
        <v>0</v>
      </c>
      <c r="AG98" s="122"/>
      <c r="AH98" s="123"/>
    </row>
    <row r="99" spans="2:34" ht="24" customHeight="1" thickBot="1" x14ac:dyDescent="0.2">
      <c r="B99" s="278"/>
      <c r="C99" s="273"/>
      <c r="D99" s="273"/>
      <c r="E99" s="273"/>
      <c r="F99" s="23" t="s">
        <v>12</v>
      </c>
      <c r="G99" s="127">
        <f>SUM(G96:G98)</f>
        <v>0</v>
      </c>
      <c r="H99" s="128">
        <f t="shared" ref="H99:Z99" si="113">SUM(H96:H98)</f>
        <v>0</v>
      </c>
      <c r="I99" s="128">
        <f t="shared" si="113"/>
        <v>0</v>
      </c>
      <c r="J99" s="128">
        <f t="shared" si="113"/>
        <v>0</v>
      </c>
      <c r="K99" s="128">
        <f t="shared" si="113"/>
        <v>0</v>
      </c>
      <c r="L99" s="128">
        <f t="shared" si="113"/>
        <v>0</v>
      </c>
      <c r="M99" s="128">
        <f t="shared" si="113"/>
        <v>0</v>
      </c>
      <c r="N99" s="128">
        <f t="shared" si="113"/>
        <v>0</v>
      </c>
      <c r="O99" s="128">
        <f t="shared" si="113"/>
        <v>0</v>
      </c>
      <c r="P99" s="129">
        <f t="shared" si="113"/>
        <v>0</v>
      </c>
      <c r="Q99" s="130">
        <f t="shared" si="113"/>
        <v>0</v>
      </c>
      <c r="R99" s="128">
        <f t="shared" si="113"/>
        <v>0</v>
      </c>
      <c r="S99" s="128">
        <f t="shared" si="113"/>
        <v>0</v>
      </c>
      <c r="T99" s="128">
        <f t="shared" si="113"/>
        <v>0</v>
      </c>
      <c r="U99" s="128">
        <f t="shared" si="113"/>
        <v>0</v>
      </c>
      <c r="V99" s="128">
        <f t="shared" si="113"/>
        <v>0</v>
      </c>
      <c r="W99" s="128">
        <f t="shared" si="113"/>
        <v>0</v>
      </c>
      <c r="X99" s="128">
        <f t="shared" si="113"/>
        <v>0</v>
      </c>
      <c r="Y99" s="128">
        <f t="shared" si="113"/>
        <v>0</v>
      </c>
      <c r="Z99" s="128">
        <f t="shared" si="113"/>
        <v>0</v>
      </c>
      <c r="AA99" s="128">
        <f t="shared" ref="AA99:AH99" si="114">SUM(AA96:AA98)</f>
        <v>1</v>
      </c>
      <c r="AB99" s="128">
        <f t="shared" si="114"/>
        <v>1567857</v>
      </c>
      <c r="AC99" s="128">
        <f t="shared" si="114"/>
        <v>1</v>
      </c>
      <c r="AD99" s="131">
        <f t="shared" si="114"/>
        <v>1567857</v>
      </c>
      <c r="AE99" s="127">
        <f t="shared" si="114"/>
        <v>1</v>
      </c>
      <c r="AF99" s="128">
        <f t="shared" si="114"/>
        <v>1567857</v>
      </c>
      <c r="AG99" s="128">
        <f t="shared" si="114"/>
        <v>0</v>
      </c>
      <c r="AH99" s="129">
        <f t="shared" si="114"/>
        <v>0</v>
      </c>
    </row>
    <row r="100" spans="2:34" ht="24" customHeight="1" x14ac:dyDescent="0.15">
      <c r="B100" s="263" t="s">
        <v>102</v>
      </c>
      <c r="C100" s="273"/>
      <c r="D100" s="273"/>
      <c r="E100" s="273"/>
      <c r="F100" s="20" t="s">
        <v>191</v>
      </c>
      <c r="G100" s="28"/>
      <c r="H100" s="24"/>
      <c r="I100" s="29"/>
      <c r="J100" s="24"/>
      <c r="K100" s="29"/>
      <c r="L100" s="24"/>
      <c r="M100" s="29"/>
      <c r="N100" s="29"/>
      <c r="O100" s="29">
        <f>G100+I100+K100+M100</f>
        <v>0</v>
      </c>
      <c r="P100" s="95">
        <f>H100+J100+L100+N100</f>
        <v>0</v>
      </c>
      <c r="Q100" s="67"/>
      <c r="R100" s="29"/>
      <c r="S100" s="29">
        <v>1</v>
      </c>
      <c r="T100" s="24">
        <v>3272918</v>
      </c>
      <c r="U100" s="29"/>
      <c r="V100" s="24"/>
      <c r="W100" s="29"/>
      <c r="X100" s="24"/>
      <c r="Y100" s="29"/>
      <c r="Z100" s="24"/>
      <c r="AA100" s="29"/>
      <c r="AB100" s="24"/>
      <c r="AC100" s="29">
        <f t="shared" ref="AC100:AD102" si="115">Q100+S100+U100+W100+Y100+AA100</f>
        <v>1</v>
      </c>
      <c r="AD100" s="96">
        <f t="shared" si="115"/>
        <v>3272918</v>
      </c>
      <c r="AE100" s="28">
        <f t="shared" ref="AE100:AF102" si="116">O100+AC100</f>
        <v>1</v>
      </c>
      <c r="AF100" s="29">
        <f t="shared" si="116"/>
        <v>3272918</v>
      </c>
      <c r="AG100" s="29">
        <v>1</v>
      </c>
      <c r="AH100" s="97">
        <v>3272918</v>
      </c>
    </row>
    <row r="101" spans="2:34" ht="24" customHeight="1" x14ac:dyDescent="0.15">
      <c r="B101" s="263"/>
      <c r="C101" s="273"/>
      <c r="D101" s="273"/>
      <c r="E101" s="273"/>
      <c r="F101" s="21" t="s">
        <v>192</v>
      </c>
      <c r="G101" s="31"/>
      <c r="H101" s="25"/>
      <c r="I101" s="25"/>
      <c r="J101" s="25"/>
      <c r="K101" s="25"/>
      <c r="L101" s="25"/>
      <c r="M101" s="25"/>
      <c r="N101" s="25"/>
      <c r="O101" s="98">
        <f>G101+I101+K101+M101</f>
        <v>0</v>
      </c>
      <c r="P101" s="99">
        <f t="shared" ref="P101:P102" si="117">H101+J101+L101+N101</f>
        <v>0</v>
      </c>
      <c r="Q101" s="69"/>
      <c r="R101" s="25"/>
      <c r="S101" s="25"/>
      <c r="T101" s="25"/>
      <c r="U101" s="25"/>
      <c r="V101" s="25"/>
      <c r="W101" s="25"/>
      <c r="X101" s="25"/>
      <c r="Y101" s="25"/>
      <c r="Z101" s="25"/>
      <c r="AA101" s="25"/>
      <c r="AB101" s="25"/>
      <c r="AC101" s="98">
        <f t="shared" si="115"/>
        <v>0</v>
      </c>
      <c r="AD101" s="100">
        <f t="shared" si="115"/>
        <v>0</v>
      </c>
      <c r="AE101" s="101">
        <f t="shared" si="116"/>
        <v>0</v>
      </c>
      <c r="AF101" s="98">
        <f t="shared" si="116"/>
        <v>0</v>
      </c>
      <c r="AG101" s="25"/>
      <c r="AH101" s="102"/>
    </row>
    <row r="102" spans="2:34" ht="24" customHeight="1" x14ac:dyDescent="0.15">
      <c r="B102" s="263"/>
      <c r="C102" s="273"/>
      <c r="D102" s="273"/>
      <c r="E102" s="273"/>
      <c r="F102" s="22" t="s">
        <v>271</v>
      </c>
      <c r="G102" s="32"/>
      <c r="H102" s="26"/>
      <c r="I102" s="26"/>
      <c r="J102" s="26"/>
      <c r="K102" s="26"/>
      <c r="L102" s="26"/>
      <c r="M102" s="26"/>
      <c r="N102" s="26"/>
      <c r="O102" s="103">
        <f>G102+I102+K102+M102</f>
        <v>0</v>
      </c>
      <c r="P102" s="104">
        <f t="shared" si="117"/>
        <v>0</v>
      </c>
      <c r="Q102" s="71"/>
      <c r="R102" s="26"/>
      <c r="S102" s="26"/>
      <c r="T102" s="26"/>
      <c r="U102" s="26"/>
      <c r="V102" s="26"/>
      <c r="W102" s="26"/>
      <c r="X102" s="26"/>
      <c r="Y102" s="26"/>
      <c r="Z102" s="26"/>
      <c r="AA102" s="26"/>
      <c r="AB102" s="26"/>
      <c r="AC102" s="103">
        <f t="shared" si="115"/>
        <v>0</v>
      </c>
      <c r="AD102" s="105">
        <f t="shared" si="115"/>
        <v>0</v>
      </c>
      <c r="AE102" s="106">
        <f t="shared" si="116"/>
        <v>0</v>
      </c>
      <c r="AF102" s="103">
        <f t="shared" si="116"/>
        <v>0</v>
      </c>
      <c r="AG102" s="107"/>
      <c r="AH102" s="108"/>
    </row>
    <row r="103" spans="2:34" ht="24" customHeight="1" thickBot="1" x14ac:dyDescent="0.2">
      <c r="B103" s="278"/>
      <c r="C103" s="273"/>
      <c r="D103" s="273"/>
      <c r="E103" s="273"/>
      <c r="F103" s="23" t="s">
        <v>12</v>
      </c>
      <c r="G103" s="33">
        <f>SUM(G100:G102)</f>
        <v>0</v>
      </c>
      <c r="H103" s="27">
        <f t="shared" ref="H103:Z103" si="118">SUM(H100:H102)</f>
        <v>0</v>
      </c>
      <c r="I103" s="27">
        <f t="shared" si="118"/>
        <v>0</v>
      </c>
      <c r="J103" s="27">
        <f t="shared" si="118"/>
        <v>0</v>
      </c>
      <c r="K103" s="27">
        <f t="shared" si="118"/>
        <v>0</v>
      </c>
      <c r="L103" s="27">
        <f t="shared" si="118"/>
        <v>0</v>
      </c>
      <c r="M103" s="27">
        <f t="shared" si="118"/>
        <v>0</v>
      </c>
      <c r="N103" s="27">
        <f t="shared" si="118"/>
        <v>0</v>
      </c>
      <c r="O103" s="27">
        <f t="shared" si="118"/>
        <v>0</v>
      </c>
      <c r="P103" s="109">
        <f t="shared" si="118"/>
        <v>0</v>
      </c>
      <c r="Q103" s="72">
        <f t="shared" si="118"/>
        <v>0</v>
      </c>
      <c r="R103" s="27">
        <f t="shared" si="118"/>
        <v>0</v>
      </c>
      <c r="S103" s="27">
        <f t="shared" si="118"/>
        <v>1</v>
      </c>
      <c r="T103" s="27">
        <f t="shared" si="118"/>
        <v>3272918</v>
      </c>
      <c r="U103" s="27">
        <f t="shared" si="118"/>
        <v>0</v>
      </c>
      <c r="V103" s="27">
        <f t="shared" si="118"/>
        <v>0</v>
      </c>
      <c r="W103" s="27">
        <f t="shared" si="118"/>
        <v>0</v>
      </c>
      <c r="X103" s="27">
        <f t="shared" si="118"/>
        <v>0</v>
      </c>
      <c r="Y103" s="27">
        <f t="shared" si="118"/>
        <v>0</v>
      </c>
      <c r="Z103" s="27">
        <f t="shared" si="118"/>
        <v>0</v>
      </c>
      <c r="AA103" s="27">
        <f t="shared" ref="AA103:AH103" si="119">SUM(AA100:AA102)</f>
        <v>0</v>
      </c>
      <c r="AB103" s="27">
        <f t="shared" si="119"/>
        <v>0</v>
      </c>
      <c r="AC103" s="27">
        <f t="shared" si="119"/>
        <v>1</v>
      </c>
      <c r="AD103" s="110">
        <f t="shared" si="119"/>
        <v>3272918</v>
      </c>
      <c r="AE103" s="33">
        <f t="shared" si="119"/>
        <v>1</v>
      </c>
      <c r="AF103" s="27">
        <f t="shared" si="119"/>
        <v>3272918</v>
      </c>
      <c r="AG103" s="27">
        <f t="shared" si="119"/>
        <v>1</v>
      </c>
      <c r="AH103" s="109">
        <f t="shared" si="119"/>
        <v>3272918</v>
      </c>
    </row>
    <row r="104" spans="2:34" ht="24" customHeight="1" x14ac:dyDescent="0.15">
      <c r="B104" s="263" t="s">
        <v>103</v>
      </c>
      <c r="C104" s="273"/>
      <c r="D104" s="273"/>
      <c r="E104" s="273"/>
      <c r="F104" s="20" t="s">
        <v>191</v>
      </c>
      <c r="G104" s="51"/>
      <c r="H104" s="52"/>
      <c r="I104" s="52"/>
      <c r="J104" s="52"/>
      <c r="K104" s="52"/>
      <c r="L104" s="52"/>
      <c r="M104" s="52"/>
      <c r="N104" s="52"/>
      <c r="O104" s="52">
        <f t="shared" ref="O104:P106" si="120">G104+I104+K104+M104</f>
        <v>0</v>
      </c>
      <c r="P104" s="113">
        <f t="shared" si="120"/>
        <v>0</v>
      </c>
      <c r="Q104" s="114"/>
      <c r="R104" s="52"/>
      <c r="S104" s="52"/>
      <c r="T104" s="52"/>
      <c r="U104" s="52"/>
      <c r="V104" s="52"/>
      <c r="W104" s="52"/>
      <c r="X104" s="52"/>
      <c r="Y104" s="52"/>
      <c r="Z104" s="52"/>
      <c r="AA104" s="52"/>
      <c r="AB104" s="52"/>
      <c r="AC104" s="52">
        <f t="shared" ref="AC104:AD106" si="121">Q104+S104+U104+W104+Y104+AA104</f>
        <v>0</v>
      </c>
      <c r="AD104" s="115">
        <f t="shared" si="121"/>
        <v>0</v>
      </c>
      <c r="AE104" s="51">
        <f t="shared" ref="AE104:AF106" si="122">O104+AC104</f>
        <v>0</v>
      </c>
      <c r="AF104" s="52">
        <f t="shared" si="122"/>
        <v>0</v>
      </c>
      <c r="AG104" s="52"/>
      <c r="AH104" s="113"/>
    </row>
    <row r="105" spans="2:34" ht="24" customHeight="1" x14ac:dyDescent="0.15">
      <c r="B105" s="263"/>
      <c r="C105" s="273"/>
      <c r="D105" s="273"/>
      <c r="E105" s="273"/>
      <c r="F105" s="21" t="s">
        <v>192</v>
      </c>
      <c r="G105" s="53"/>
      <c r="H105" s="54"/>
      <c r="I105" s="54"/>
      <c r="J105" s="54"/>
      <c r="K105" s="54"/>
      <c r="L105" s="54"/>
      <c r="M105" s="54"/>
      <c r="N105" s="54"/>
      <c r="O105" s="54">
        <f t="shared" si="120"/>
        <v>0</v>
      </c>
      <c r="P105" s="116">
        <f t="shared" si="120"/>
        <v>0</v>
      </c>
      <c r="Q105" s="117"/>
      <c r="R105" s="54"/>
      <c r="S105" s="54"/>
      <c r="T105" s="54"/>
      <c r="U105" s="54"/>
      <c r="V105" s="54"/>
      <c r="W105" s="54"/>
      <c r="X105" s="54"/>
      <c r="Y105" s="54"/>
      <c r="Z105" s="54"/>
      <c r="AA105" s="54"/>
      <c r="AB105" s="54"/>
      <c r="AC105" s="54">
        <f t="shared" si="121"/>
        <v>0</v>
      </c>
      <c r="AD105" s="118">
        <f t="shared" si="121"/>
        <v>0</v>
      </c>
      <c r="AE105" s="53">
        <f t="shared" si="122"/>
        <v>0</v>
      </c>
      <c r="AF105" s="54">
        <f t="shared" si="122"/>
        <v>0</v>
      </c>
      <c r="AG105" s="54"/>
      <c r="AH105" s="116"/>
    </row>
    <row r="106" spans="2:34" ht="24" customHeight="1" x14ac:dyDescent="0.15">
      <c r="B106" s="263"/>
      <c r="C106" s="273"/>
      <c r="D106" s="273"/>
      <c r="E106" s="273"/>
      <c r="F106" s="22" t="s">
        <v>271</v>
      </c>
      <c r="G106" s="55"/>
      <c r="H106" s="56"/>
      <c r="I106" s="56"/>
      <c r="J106" s="56"/>
      <c r="K106" s="56"/>
      <c r="L106" s="56"/>
      <c r="M106" s="56"/>
      <c r="N106" s="56"/>
      <c r="O106" s="56">
        <f t="shared" si="120"/>
        <v>0</v>
      </c>
      <c r="P106" s="119">
        <f t="shared" si="120"/>
        <v>0</v>
      </c>
      <c r="Q106" s="120"/>
      <c r="R106" s="56"/>
      <c r="S106" s="56"/>
      <c r="T106" s="56"/>
      <c r="U106" s="56"/>
      <c r="V106" s="56"/>
      <c r="W106" s="56"/>
      <c r="X106" s="56"/>
      <c r="Y106" s="56"/>
      <c r="Z106" s="56"/>
      <c r="AA106" s="56"/>
      <c r="AB106" s="56"/>
      <c r="AC106" s="56">
        <f t="shared" si="121"/>
        <v>0</v>
      </c>
      <c r="AD106" s="121">
        <f t="shared" si="121"/>
        <v>0</v>
      </c>
      <c r="AE106" s="55">
        <f t="shared" si="122"/>
        <v>0</v>
      </c>
      <c r="AF106" s="56">
        <f t="shared" si="122"/>
        <v>0</v>
      </c>
      <c r="AG106" s="122"/>
      <c r="AH106" s="123"/>
    </row>
    <row r="107" spans="2:34" ht="24" customHeight="1" thickBot="1" x14ac:dyDescent="0.2">
      <c r="B107" s="278"/>
      <c r="C107" s="273"/>
      <c r="D107" s="273"/>
      <c r="E107" s="273"/>
      <c r="F107" s="74" t="s">
        <v>12</v>
      </c>
      <c r="G107" s="57">
        <f t="shared" ref="G107:Z107" si="123">SUM(G104:G106)</f>
        <v>0</v>
      </c>
      <c r="H107" s="58">
        <f t="shared" si="123"/>
        <v>0</v>
      </c>
      <c r="I107" s="58">
        <f t="shared" si="123"/>
        <v>0</v>
      </c>
      <c r="J107" s="58">
        <f t="shared" si="123"/>
        <v>0</v>
      </c>
      <c r="K107" s="58">
        <f t="shared" si="123"/>
        <v>0</v>
      </c>
      <c r="L107" s="58">
        <f t="shared" si="123"/>
        <v>0</v>
      </c>
      <c r="M107" s="58">
        <f t="shared" si="123"/>
        <v>0</v>
      </c>
      <c r="N107" s="58">
        <f t="shared" si="123"/>
        <v>0</v>
      </c>
      <c r="O107" s="58">
        <f t="shared" si="123"/>
        <v>0</v>
      </c>
      <c r="P107" s="124">
        <f t="shared" si="123"/>
        <v>0</v>
      </c>
      <c r="Q107" s="125">
        <f t="shared" si="123"/>
        <v>0</v>
      </c>
      <c r="R107" s="58">
        <f t="shared" si="123"/>
        <v>0</v>
      </c>
      <c r="S107" s="58">
        <f t="shared" si="123"/>
        <v>0</v>
      </c>
      <c r="T107" s="58">
        <f t="shared" si="123"/>
        <v>0</v>
      </c>
      <c r="U107" s="58">
        <f t="shared" si="123"/>
        <v>0</v>
      </c>
      <c r="V107" s="58">
        <f t="shared" si="123"/>
        <v>0</v>
      </c>
      <c r="W107" s="58">
        <f t="shared" si="123"/>
        <v>0</v>
      </c>
      <c r="X107" s="58">
        <f t="shared" si="123"/>
        <v>0</v>
      </c>
      <c r="Y107" s="58">
        <f t="shared" si="123"/>
        <v>0</v>
      </c>
      <c r="Z107" s="58">
        <f t="shared" si="123"/>
        <v>0</v>
      </c>
      <c r="AA107" s="58">
        <f t="shared" ref="AA107:AH107" si="124">SUM(AA104:AA106)</f>
        <v>0</v>
      </c>
      <c r="AB107" s="58">
        <f t="shared" si="124"/>
        <v>0</v>
      </c>
      <c r="AC107" s="58">
        <f t="shared" si="124"/>
        <v>0</v>
      </c>
      <c r="AD107" s="126">
        <f t="shared" si="124"/>
        <v>0</v>
      </c>
      <c r="AE107" s="57">
        <f t="shared" si="124"/>
        <v>0</v>
      </c>
      <c r="AF107" s="58">
        <f t="shared" si="124"/>
        <v>0</v>
      </c>
      <c r="AG107" s="58">
        <f t="shared" si="124"/>
        <v>0</v>
      </c>
      <c r="AH107" s="124">
        <f t="shared" si="124"/>
        <v>0</v>
      </c>
    </row>
    <row r="108" spans="2:34" ht="24" customHeight="1" x14ac:dyDescent="0.15">
      <c r="B108" s="281" t="s">
        <v>104</v>
      </c>
      <c r="C108" s="400"/>
      <c r="D108" s="400"/>
      <c r="E108" s="401"/>
      <c r="F108" s="20" t="s">
        <v>191</v>
      </c>
      <c r="G108" s="75">
        <v>145</v>
      </c>
      <c r="H108" s="76">
        <v>7559819</v>
      </c>
      <c r="I108" s="77">
        <v>27</v>
      </c>
      <c r="J108" s="76">
        <v>116087</v>
      </c>
      <c r="K108" s="77">
        <v>37</v>
      </c>
      <c r="L108" s="76">
        <v>3869306</v>
      </c>
      <c r="M108" s="77">
        <v>4</v>
      </c>
      <c r="N108" s="77">
        <v>212916</v>
      </c>
      <c r="O108" s="52">
        <f>G108+I108+K108+M108</f>
        <v>213</v>
      </c>
      <c r="P108" s="113">
        <f>H108+J108+L108+N108</f>
        <v>11758128</v>
      </c>
      <c r="Q108" s="78">
        <v>494</v>
      </c>
      <c r="R108" s="77">
        <v>25152009</v>
      </c>
      <c r="S108" s="29">
        <v>63</v>
      </c>
      <c r="T108" s="24">
        <v>2001324</v>
      </c>
      <c r="U108" s="77">
        <v>79</v>
      </c>
      <c r="V108" s="76">
        <v>72380070</v>
      </c>
      <c r="W108" s="29">
        <v>5</v>
      </c>
      <c r="X108" s="24">
        <v>353478</v>
      </c>
      <c r="Y108" s="29"/>
      <c r="Z108" s="24"/>
      <c r="AA108" s="29">
        <v>73</v>
      </c>
      <c r="AB108" s="24">
        <v>6186368</v>
      </c>
      <c r="AC108" s="52">
        <f t="shared" ref="AC108:AD110" si="125">Q108+S108+U108+W108+Y108+AA108</f>
        <v>714</v>
      </c>
      <c r="AD108" s="115">
        <f t="shared" si="125"/>
        <v>106073249</v>
      </c>
      <c r="AE108" s="158">
        <f t="shared" ref="AE108:AF110" si="126">O108+AC108</f>
        <v>927</v>
      </c>
      <c r="AF108" s="159">
        <f t="shared" si="126"/>
        <v>117831377</v>
      </c>
      <c r="AG108" s="159">
        <f>+AE108</f>
        <v>927</v>
      </c>
      <c r="AH108" s="160">
        <f>+AF108</f>
        <v>117831377</v>
      </c>
    </row>
    <row r="109" spans="2:34" ht="24" customHeight="1" x14ac:dyDescent="0.15">
      <c r="B109" s="263"/>
      <c r="C109" s="273"/>
      <c r="D109" s="273"/>
      <c r="E109" s="274"/>
      <c r="F109" s="21" t="s">
        <v>192</v>
      </c>
      <c r="G109" s="31"/>
      <c r="H109" s="25"/>
      <c r="I109" s="25">
        <v>1</v>
      </c>
      <c r="J109" s="25">
        <v>75000</v>
      </c>
      <c r="K109" s="25">
        <v>6</v>
      </c>
      <c r="L109" s="25">
        <v>129895</v>
      </c>
      <c r="M109" s="25"/>
      <c r="N109" s="25"/>
      <c r="O109" s="54">
        <f>G109+I109+K109+M109</f>
        <v>7</v>
      </c>
      <c r="P109" s="116">
        <f t="shared" ref="P109:P110" si="127">H109+J109+L109+N109</f>
        <v>204895</v>
      </c>
      <c r="Q109" s="79"/>
      <c r="R109" s="80"/>
      <c r="S109" s="25"/>
      <c r="T109" s="25"/>
      <c r="U109" s="25"/>
      <c r="V109" s="25"/>
      <c r="W109" s="25"/>
      <c r="X109" s="25"/>
      <c r="Y109" s="25"/>
      <c r="Z109" s="25"/>
      <c r="AA109" s="25">
        <v>6</v>
      </c>
      <c r="AB109" s="25">
        <v>3875814</v>
      </c>
      <c r="AC109" s="54">
        <f t="shared" si="125"/>
        <v>6</v>
      </c>
      <c r="AD109" s="118">
        <f t="shared" si="125"/>
        <v>3875814</v>
      </c>
      <c r="AE109" s="53">
        <f t="shared" si="126"/>
        <v>13</v>
      </c>
      <c r="AF109" s="54">
        <f t="shared" si="126"/>
        <v>4080709</v>
      </c>
      <c r="AG109" s="53">
        <f>+AE109</f>
        <v>13</v>
      </c>
      <c r="AH109" s="54">
        <f>AF109</f>
        <v>4080709</v>
      </c>
    </row>
    <row r="110" spans="2:34" ht="24" customHeight="1" x14ac:dyDescent="0.15">
      <c r="B110" s="263"/>
      <c r="C110" s="273"/>
      <c r="D110" s="273"/>
      <c r="E110" s="274"/>
      <c r="F110" s="22" t="s">
        <v>271</v>
      </c>
      <c r="G110" s="81">
        <v>195</v>
      </c>
      <c r="H110" s="82">
        <v>3192948</v>
      </c>
      <c r="I110" s="26">
        <v>4</v>
      </c>
      <c r="J110" s="26">
        <v>47040</v>
      </c>
      <c r="K110" s="26">
        <v>1</v>
      </c>
      <c r="L110" s="26">
        <v>130248</v>
      </c>
      <c r="M110" s="26"/>
      <c r="N110" s="26"/>
      <c r="O110" s="56">
        <f>G110+I110+K110+M110</f>
        <v>200</v>
      </c>
      <c r="P110" s="119">
        <f t="shared" si="127"/>
        <v>3370236</v>
      </c>
      <c r="Q110" s="83">
        <v>50</v>
      </c>
      <c r="R110" s="82">
        <v>7531192</v>
      </c>
      <c r="S110" s="26"/>
      <c r="T110" s="26"/>
      <c r="U110" s="82">
        <v>4</v>
      </c>
      <c r="V110" s="82">
        <v>38387325</v>
      </c>
      <c r="W110" s="26"/>
      <c r="X110" s="26"/>
      <c r="Y110" s="26"/>
      <c r="Z110" s="26"/>
      <c r="AA110" s="26">
        <v>19</v>
      </c>
      <c r="AB110" s="26">
        <v>41557327</v>
      </c>
      <c r="AC110" s="56">
        <f t="shared" si="125"/>
        <v>73</v>
      </c>
      <c r="AD110" s="121">
        <f t="shared" si="125"/>
        <v>87475844</v>
      </c>
      <c r="AE110" s="161">
        <f t="shared" si="126"/>
        <v>273</v>
      </c>
      <c r="AF110" s="162">
        <f t="shared" si="126"/>
        <v>90846080</v>
      </c>
      <c r="AG110" s="161">
        <f>+AE110-1</f>
        <v>272</v>
      </c>
      <c r="AH110" s="162">
        <f>+AF110-30196800</f>
        <v>60649280</v>
      </c>
    </row>
    <row r="111" spans="2:34" ht="24" customHeight="1" thickBot="1" x14ac:dyDescent="0.2">
      <c r="B111" s="278"/>
      <c r="C111" s="273"/>
      <c r="D111" s="273"/>
      <c r="E111" s="274"/>
      <c r="F111" s="23" t="s">
        <v>12</v>
      </c>
      <c r="G111" s="127">
        <f>SUM(G108:G110)</f>
        <v>340</v>
      </c>
      <c r="H111" s="128">
        <f t="shared" ref="H111:Z111" si="128">SUM(H108:H110)</f>
        <v>10752767</v>
      </c>
      <c r="I111" s="128">
        <f t="shared" si="128"/>
        <v>32</v>
      </c>
      <c r="J111" s="128">
        <f t="shared" si="128"/>
        <v>238127</v>
      </c>
      <c r="K111" s="128">
        <f t="shared" si="128"/>
        <v>44</v>
      </c>
      <c r="L111" s="128">
        <f t="shared" si="128"/>
        <v>4129449</v>
      </c>
      <c r="M111" s="128">
        <f t="shared" si="128"/>
        <v>4</v>
      </c>
      <c r="N111" s="128">
        <f t="shared" si="128"/>
        <v>212916</v>
      </c>
      <c r="O111" s="128">
        <f t="shared" si="128"/>
        <v>420</v>
      </c>
      <c r="P111" s="129">
        <f t="shared" si="128"/>
        <v>15333259</v>
      </c>
      <c r="Q111" s="130">
        <f t="shared" si="128"/>
        <v>544</v>
      </c>
      <c r="R111" s="128">
        <f t="shared" si="128"/>
        <v>32683201</v>
      </c>
      <c r="S111" s="128">
        <f t="shared" si="128"/>
        <v>63</v>
      </c>
      <c r="T111" s="128">
        <f t="shared" si="128"/>
        <v>2001324</v>
      </c>
      <c r="U111" s="128">
        <f t="shared" si="128"/>
        <v>83</v>
      </c>
      <c r="V111" s="128">
        <f t="shared" si="128"/>
        <v>110767395</v>
      </c>
      <c r="W111" s="128">
        <f t="shared" si="128"/>
        <v>5</v>
      </c>
      <c r="X111" s="128">
        <f t="shared" si="128"/>
        <v>353478</v>
      </c>
      <c r="Y111" s="128">
        <f t="shared" si="128"/>
        <v>0</v>
      </c>
      <c r="Z111" s="128">
        <f t="shared" si="128"/>
        <v>0</v>
      </c>
      <c r="AA111" s="128">
        <f t="shared" ref="AA111:AH111" si="129">SUM(AA108:AA110)</f>
        <v>98</v>
      </c>
      <c r="AB111" s="128">
        <f t="shared" si="129"/>
        <v>51619509</v>
      </c>
      <c r="AC111" s="128">
        <f t="shared" si="129"/>
        <v>793</v>
      </c>
      <c r="AD111" s="131">
        <f t="shared" si="129"/>
        <v>197424907</v>
      </c>
      <c r="AE111" s="127">
        <f t="shared" si="129"/>
        <v>1213</v>
      </c>
      <c r="AF111" s="128">
        <f t="shared" si="129"/>
        <v>212758166</v>
      </c>
      <c r="AG111" s="128">
        <f t="shared" si="129"/>
        <v>1212</v>
      </c>
      <c r="AH111" s="129">
        <f t="shared" si="129"/>
        <v>182561366</v>
      </c>
    </row>
    <row r="112" spans="2:34" ht="24" customHeight="1" x14ac:dyDescent="0.15">
      <c r="B112" s="263" t="s">
        <v>105</v>
      </c>
      <c r="C112" s="264"/>
      <c r="D112" s="264"/>
      <c r="E112" s="265"/>
      <c r="F112" s="20" t="s">
        <v>191</v>
      </c>
      <c r="G112" s="51">
        <v>11</v>
      </c>
      <c r="H112" s="52">
        <v>20531</v>
      </c>
      <c r="I112" s="52"/>
      <c r="J112" s="52"/>
      <c r="K112" s="52"/>
      <c r="L112" s="52"/>
      <c r="M112" s="52"/>
      <c r="N112" s="52"/>
      <c r="O112" s="52">
        <f>G112+I112+K112+M112</f>
        <v>11</v>
      </c>
      <c r="P112" s="113">
        <f>H112+J112+L112+N112</f>
        <v>20531</v>
      </c>
      <c r="Q112" s="114"/>
      <c r="R112" s="52"/>
      <c r="S112" s="52">
        <v>3</v>
      </c>
      <c r="T112" s="52">
        <v>3122055</v>
      </c>
      <c r="U112" s="52"/>
      <c r="V112" s="52"/>
      <c r="W112" s="52"/>
      <c r="X112" s="52"/>
      <c r="Y112" s="52"/>
      <c r="Z112" s="52"/>
      <c r="AA112" s="52">
        <v>10</v>
      </c>
      <c r="AB112" s="52">
        <v>480630</v>
      </c>
      <c r="AC112" s="52">
        <f t="shared" ref="AC112:AD114" si="130">Q112+S112+U112+W112+Y112+AA112</f>
        <v>13</v>
      </c>
      <c r="AD112" s="115">
        <f t="shared" si="130"/>
        <v>3602685</v>
      </c>
      <c r="AE112" s="51">
        <f t="shared" ref="AE112:AF114" si="131">O112+AC112</f>
        <v>24</v>
      </c>
      <c r="AF112" s="52">
        <f t="shared" si="131"/>
        <v>3623216</v>
      </c>
      <c r="AG112" s="52"/>
      <c r="AH112" s="113"/>
    </row>
    <row r="113" spans="2:34" ht="24" customHeight="1" x14ac:dyDescent="0.15">
      <c r="B113" s="263"/>
      <c r="C113" s="264"/>
      <c r="D113" s="264"/>
      <c r="E113" s="265"/>
      <c r="F113" s="21" t="s">
        <v>192</v>
      </c>
      <c r="G113" s="53"/>
      <c r="H113" s="54"/>
      <c r="I113" s="54"/>
      <c r="J113" s="54"/>
      <c r="K113" s="54"/>
      <c r="L113" s="54"/>
      <c r="M113" s="54"/>
      <c r="N113" s="54"/>
      <c r="O113" s="54">
        <f>G113+I113+K113+M113</f>
        <v>0</v>
      </c>
      <c r="P113" s="116">
        <f t="shared" ref="P113:P114" si="132">H113+J113+L113+N113</f>
        <v>0</v>
      </c>
      <c r="Q113" s="117"/>
      <c r="R113" s="54"/>
      <c r="S113" s="54"/>
      <c r="T113" s="54"/>
      <c r="U113" s="54"/>
      <c r="V113" s="54"/>
      <c r="W113" s="54"/>
      <c r="X113" s="54"/>
      <c r="Y113" s="54"/>
      <c r="Z113" s="54"/>
      <c r="AA113" s="54"/>
      <c r="AB113" s="54"/>
      <c r="AC113" s="54">
        <f t="shared" si="130"/>
        <v>0</v>
      </c>
      <c r="AD113" s="118">
        <f t="shared" si="130"/>
        <v>0</v>
      </c>
      <c r="AE113" s="53">
        <f t="shared" si="131"/>
        <v>0</v>
      </c>
      <c r="AF113" s="54">
        <f t="shared" si="131"/>
        <v>0</v>
      </c>
      <c r="AG113" s="54"/>
      <c r="AH113" s="116"/>
    </row>
    <row r="114" spans="2:34" ht="24" customHeight="1" x14ac:dyDescent="0.15">
      <c r="B114" s="263"/>
      <c r="C114" s="264"/>
      <c r="D114" s="264"/>
      <c r="E114" s="265"/>
      <c r="F114" s="22" t="s">
        <v>271</v>
      </c>
      <c r="G114" s="55"/>
      <c r="H114" s="56"/>
      <c r="I114" s="56"/>
      <c r="J114" s="56"/>
      <c r="K114" s="56"/>
      <c r="L114" s="56"/>
      <c r="M114" s="56"/>
      <c r="N114" s="56"/>
      <c r="O114" s="56">
        <f>G114+I114+K114+M114</f>
        <v>0</v>
      </c>
      <c r="P114" s="119">
        <f t="shared" si="132"/>
        <v>0</v>
      </c>
      <c r="Q114" s="120"/>
      <c r="R114" s="56"/>
      <c r="S114" s="56"/>
      <c r="T114" s="56"/>
      <c r="U114" s="56"/>
      <c r="V114" s="56"/>
      <c r="W114" s="56"/>
      <c r="X114" s="56"/>
      <c r="Y114" s="56"/>
      <c r="Z114" s="56"/>
      <c r="AA114" s="56"/>
      <c r="AB114" s="56"/>
      <c r="AC114" s="56">
        <f t="shared" si="130"/>
        <v>0</v>
      </c>
      <c r="AD114" s="121">
        <f t="shared" si="130"/>
        <v>0</v>
      </c>
      <c r="AE114" s="55">
        <f t="shared" si="131"/>
        <v>0</v>
      </c>
      <c r="AF114" s="56">
        <f t="shared" si="131"/>
        <v>0</v>
      </c>
      <c r="AG114" s="122"/>
      <c r="AH114" s="123"/>
    </row>
    <row r="115" spans="2:34" ht="24" customHeight="1" thickBot="1" x14ac:dyDescent="0.2">
      <c r="B115" s="263"/>
      <c r="C115" s="264"/>
      <c r="D115" s="264"/>
      <c r="E115" s="265"/>
      <c r="F115" s="74" t="s">
        <v>12</v>
      </c>
      <c r="G115" s="57">
        <f>SUM(G112:G114)</f>
        <v>11</v>
      </c>
      <c r="H115" s="58">
        <f t="shared" ref="H115:Z115" si="133">SUM(H112:H114)</f>
        <v>20531</v>
      </c>
      <c r="I115" s="58">
        <f t="shared" si="133"/>
        <v>0</v>
      </c>
      <c r="J115" s="58">
        <f t="shared" si="133"/>
        <v>0</v>
      </c>
      <c r="K115" s="58">
        <f t="shared" si="133"/>
        <v>0</v>
      </c>
      <c r="L115" s="58">
        <f t="shared" si="133"/>
        <v>0</v>
      </c>
      <c r="M115" s="58">
        <f t="shared" si="133"/>
        <v>0</v>
      </c>
      <c r="N115" s="58">
        <f t="shared" si="133"/>
        <v>0</v>
      </c>
      <c r="O115" s="58">
        <f t="shared" si="133"/>
        <v>11</v>
      </c>
      <c r="P115" s="124">
        <f t="shared" si="133"/>
        <v>20531</v>
      </c>
      <c r="Q115" s="125">
        <f t="shared" si="133"/>
        <v>0</v>
      </c>
      <c r="R115" s="58">
        <f t="shared" si="133"/>
        <v>0</v>
      </c>
      <c r="S115" s="58">
        <f t="shared" si="133"/>
        <v>3</v>
      </c>
      <c r="T115" s="58">
        <f t="shared" si="133"/>
        <v>3122055</v>
      </c>
      <c r="U115" s="58">
        <f t="shared" si="133"/>
        <v>0</v>
      </c>
      <c r="V115" s="58">
        <f t="shared" si="133"/>
        <v>0</v>
      </c>
      <c r="W115" s="58">
        <f t="shared" si="133"/>
        <v>0</v>
      </c>
      <c r="X115" s="58">
        <f t="shared" si="133"/>
        <v>0</v>
      </c>
      <c r="Y115" s="58">
        <f t="shared" si="133"/>
        <v>0</v>
      </c>
      <c r="Z115" s="58">
        <f t="shared" si="133"/>
        <v>0</v>
      </c>
      <c r="AA115" s="58">
        <f t="shared" ref="AA115:AH115" si="134">SUM(AA112:AA114)</f>
        <v>10</v>
      </c>
      <c r="AB115" s="58">
        <f t="shared" si="134"/>
        <v>480630</v>
      </c>
      <c r="AC115" s="58">
        <f t="shared" si="134"/>
        <v>13</v>
      </c>
      <c r="AD115" s="126">
        <f t="shared" si="134"/>
        <v>3602685</v>
      </c>
      <c r="AE115" s="57">
        <f t="shared" si="134"/>
        <v>24</v>
      </c>
      <c r="AF115" s="58">
        <f t="shared" si="134"/>
        <v>3623216</v>
      </c>
      <c r="AG115" s="58">
        <f t="shared" si="134"/>
        <v>0</v>
      </c>
      <c r="AH115" s="124">
        <f t="shared" si="134"/>
        <v>0</v>
      </c>
    </row>
    <row r="116" spans="2:34" ht="24" customHeight="1" x14ac:dyDescent="0.15">
      <c r="B116" s="263" t="s">
        <v>106</v>
      </c>
      <c r="C116" s="264"/>
      <c r="D116" s="264"/>
      <c r="E116" s="265"/>
      <c r="F116" s="20" t="s">
        <v>191</v>
      </c>
      <c r="G116" s="51">
        <v>0</v>
      </c>
      <c r="H116" s="52">
        <v>0</v>
      </c>
      <c r="I116" s="52">
        <v>21</v>
      </c>
      <c r="J116" s="52">
        <v>4454748</v>
      </c>
      <c r="K116" s="52">
        <v>0</v>
      </c>
      <c r="L116" s="52">
        <v>0</v>
      </c>
      <c r="M116" s="52">
        <v>0</v>
      </c>
      <c r="N116" s="52">
        <v>0</v>
      </c>
      <c r="O116" s="52">
        <f>G116+I116+K116+M116</f>
        <v>21</v>
      </c>
      <c r="P116" s="113">
        <f>H116+J116+L116+N116</f>
        <v>4454748</v>
      </c>
      <c r="Q116" s="114">
        <v>0</v>
      </c>
      <c r="R116" s="52">
        <v>0</v>
      </c>
      <c r="S116" s="52">
        <v>1</v>
      </c>
      <c r="T116" s="52">
        <v>48384</v>
      </c>
      <c r="U116" s="52">
        <v>2</v>
      </c>
      <c r="V116" s="52">
        <v>417102</v>
      </c>
      <c r="W116" s="52">
        <v>0</v>
      </c>
      <c r="X116" s="52">
        <v>0</v>
      </c>
      <c r="Y116" s="52">
        <v>0</v>
      </c>
      <c r="Z116" s="52">
        <v>0</v>
      </c>
      <c r="AA116" s="52">
        <v>0</v>
      </c>
      <c r="AB116" s="52">
        <v>0</v>
      </c>
      <c r="AC116" s="52">
        <f t="shared" ref="AC116:AD118" si="135">Q116+S116+U116+W116+Y116+AA116</f>
        <v>3</v>
      </c>
      <c r="AD116" s="115">
        <f t="shared" si="135"/>
        <v>465486</v>
      </c>
      <c r="AE116" s="51">
        <f t="shared" ref="AE116:AF118" si="136">O116+AC116</f>
        <v>24</v>
      </c>
      <c r="AF116" s="52">
        <f t="shared" si="136"/>
        <v>4920234</v>
      </c>
      <c r="AG116" s="52"/>
      <c r="AH116" s="113"/>
    </row>
    <row r="117" spans="2:34" ht="24" customHeight="1" x14ac:dyDescent="0.15">
      <c r="B117" s="263"/>
      <c r="C117" s="264"/>
      <c r="D117" s="264"/>
      <c r="E117" s="265"/>
      <c r="F117" s="21" t="s">
        <v>192</v>
      </c>
      <c r="G117" s="53"/>
      <c r="H117" s="54"/>
      <c r="I117" s="54"/>
      <c r="J117" s="54"/>
      <c r="K117" s="54"/>
      <c r="L117" s="54"/>
      <c r="M117" s="54"/>
      <c r="N117" s="54"/>
      <c r="O117" s="54">
        <f>G117+I117+K117+M117</f>
        <v>0</v>
      </c>
      <c r="P117" s="116">
        <f t="shared" ref="P117:P118" si="137">H117+J117+L117+N117</f>
        <v>0</v>
      </c>
      <c r="Q117" s="117"/>
      <c r="R117" s="54"/>
      <c r="S117" s="54"/>
      <c r="T117" s="54"/>
      <c r="U117" s="54"/>
      <c r="V117" s="54"/>
      <c r="W117" s="54"/>
      <c r="X117" s="54"/>
      <c r="Y117" s="54"/>
      <c r="Z117" s="54"/>
      <c r="AA117" s="54"/>
      <c r="AB117" s="54"/>
      <c r="AC117" s="54">
        <f t="shared" si="135"/>
        <v>0</v>
      </c>
      <c r="AD117" s="118">
        <f t="shared" si="135"/>
        <v>0</v>
      </c>
      <c r="AE117" s="53">
        <f t="shared" si="136"/>
        <v>0</v>
      </c>
      <c r="AF117" s="54">
        <f t="shared" si="136"/>
        <v>0</v>
      </c>
      <c r="AG117" s="54"/>
      <c r="AH117" s="116"/>
    </row>
    <row r="118" spans="2:34" ht="24" customHeight="1" x14ac:dyDescent="0.15">
      <c r="B118" s="263"/>
      <c r="C118" s="264"/>
      <c r="D118" s="264"/>
      <c r="E118" s="265"/>
      <c r="F118" s="22" t="s">
        <v>271</v>
      </c>
      <c r="G118" s="55"/>
      <c r="H118" s="56"/>
      <c r="I118" s="56"/>
      <c r="J118" s="56"/>
      <c r="K118" s="56"/>
      <c r="L118" s="56"/>
      <c r="M118" s="56"/>
      <c r="N118" s="56"/>
      <c r="O118" s="56">
        <f>G118+I118+K118+M118</f>
        <v>0</v>
      </c>
      <c r="P118" s="119">
        <f t="shared" si="137"/>
        <v>0</v>
      </c>
      <c r="Q118" s="120"/>
      <c r="R118" s="56"/>
      <c r="S118" s="56"/>
      <c r="T118" s="56"/>
      <c r="U118" s="56"/>
      <c r="V118" s="56"/>
      <c r="W118" s="56"/>
      <c r="X118" s="56"/>
      <c r="Y118" s="56"/>
      <c r="Z118" s="56"/>
      <c r="AA118" s="56"/>
      <c r="AB118" s="56"/>
      <c r="AC118" s="56">
        <f t="shared" si="135"/>
        <v>0</v>
      </c>
      <c r="AD118" s="121">
        <f t="shared" si="135"/>
        <v>0</v>
      </c>
      <c r="AE118" s="55">
        <f t="shared" si="136"/>
        <v>0</v>
      </c>
      <c r="AF118" s="56">
        <f t="shared" si="136"/>
        <v>0</v>
      </c>
      <c r="AG118" s="122"/>
      <c r="AH118" s="123"/>
    </row>
    <row r="119" spans="2:34" ht="24" customHeight="1" thickBot="1" x14ac:dyDescent="0.2">
      <c r="B119" s="263"/>
      <c r="C119" s="264"/>
      <c r="D119" s="264"/>
      <c r="E119" s="265"/>
      <c r="F119" s="74" t="s">
        <v>12</v>
      </c>
      <c r="G119" s="127">
        <f>SUM(G116:G118)</f>
        <v>0</v>
      </c>
      <c r="H119" s="128">
        <f t="shared" ref="H119:Z119" si="138">SUM(H116:H118)</f>
        <v>0</v>
      </c>
      <c r="I119" s="128">
        <f t="shared" si="138"/>
        <v>21</v>
      </c>
      <c r="J119" s="128">
        <f t="shared" si="138"/>
        <v>4454748</v>
      </c>
      <c r="K119" s="128">
        <f t="shared" si="138"/>
        <v>0</v>
      </c>
      <c r="L119" s="128">
        <f t="shared" si="138"/>
        <v>0</v>
      </c>
      <c r="M119" s="128">
        <f t="shared" si="138"/>
        <v>0</v>
      </c>
      <c r="N119" s="128">
        <f t="shared" si="138"/>
        <v>0</v>
      </c>
      <c r="O119" s="128">
        <f t="shared" si="138"/>
        <v>21</v>
      </c>
      <c r="P119" s="129">
        <f t="shared" si="138"/>
        <v>4454748</v>
      </c>
      <c r="Q119" s="130">
        <f t="shared" si="138"/>
        <v>0</v>
      </c>
      <c r="R119" s="128">
        <f t="shared" si="138"/>
        <v>0</v>
      </c>
      <c r="S119" s="128">
        <f t="shared" si="138"/>
        <v>1</v>
      </c>
      <c r="T119" s="128">
        <f t="shared" si="138"/>
        <v>48384</v>
      </c>
      <c r="U119" s="128">
        <f t="shared" si="138"/>
        <v>2</v>
      </c>
      <c r="V119" s="128">
        <f t="shared" si="138"/>
        <v>417102</v>
      </c>
      <c r="W119" s="128">
        <f t="shared" si="138"/>
        <v>0</v>
      </c>
      <c r="X119" s="128">
        <f t="shared" si="138"/>
        <v>0</v>
      </c>
      <c r="Y119" s="128">
        <f t="shared" si="138"/>
        <v>0</v>
      </c>
      <c r="Z119" s="128">
        <f t="shared" si="138"/>
        <v>0</v>
      </c>
      <c r="AA119" s="128">
        <f t="shared" ref="AA119:AH119" si="139">SUM(AA116:AA118)</f>
        <v>0</v>
      </c>
      <c r="AB119" s="128">
        <f t="shared" si="139"/>
        <v>0</v>
      </c>
      <c r="AC119" s="128">
        <f t="shared" si="139"/>
        <v>3</v>
      </c>
      <c r="AD119" s="131">
        <f t="shared" si="139"/>
        <v>465486</v>
      </c>
      <c r="AE119" s="127">
        <f t="shared" si="139"/>
        <v>24</v>
      </c>
      <c r="AF119" s="128">
        <f t="shared" si="139"/>
        <v>4920234</v>
      </c>
      <c r="AG119" s="128">
        <f t="shared" si="139"/>
        <v>0</v>
      </c>
      <c r="AH119" s="129">
        <f t="shared" si="139"/>
        <v>0</v>
      </c>
    </row>
    <row r="120" spans="2:34" ht="24" customHeight="1" x14ac:dyDescent="0.15">
      <c r="B120" s="263" t="s">
        <v>107</v>
      </c>
      <c r="C120" s="264"/>
      <c r="D120" s="264"/>
      <c r="E120" s="265"/>
      <c r="F120" s="20" t="s">
        <v>191</v>
      </c>
      <c r="G120" s="28">
        <v>2</v>
      </c>
      <c r="H120" s="24">
        <v>156000</v>
      </c>
      <c r="I120" s="29">
        <v>1</v>
      </c>
      <c r="J120" s="24">
        <v>154681</v>
      </c>
      <c r="K120" s="29"/>
      <c r="L120" s="24"/>
      <c r="M120" s="29"/>
      <c r="N120" s="29"/>
      <c r="O120" s="29">
        <f>G120+I120+K120+M120</f>
        <v>3</v>
      </c>
      <c r="P120" s="95">
        <f>H120+J120+L120+N120</f>
        <v>310681</v>
      </c>
      <c r="Q120" s="67"/>
      <c r="R120" s="29"/>
      <c r="S120" s="29"/>
      <c r="T120" s="24"/>
      <c r="U120" s="29">
        <v>1</v>
      </c>
      <c r="V120" s="24">
        <v>3400000</v>
      </c>
      <c r="W120" s="29"/>
      <c r="X120" s="24"/>
      <c r="Y120" s="29"/>
      <c r="Z120" s="24"/>
      <c r="AA120" s="29">
        <v>1</v>
      </c>
      <c r="AB120" s="24">
        <v>10800</v>
      </c>
      <c r="AC120" s="29">
        <f t="shared" ref="AC120:AD122" si="140">Q120+S120+U120+W120+Y120+AA120</f>
        <v>2</v>
      </c>
      <c r="AD120" s="96">
        <f t="shared" si="140"/>
        <v>3410800</v>
      </c>
      <c r="AE120" s="28">
        <f t="shared" ref="AE120:AF122" si="141">O120+AC120</f>
        <v>5</v>
      </c>
      <c r="AF120" s="29">
        <f t="shared" si="141"/>
        <v>3721481</v>
      </c>
      <c r="AG120" s="29"/>
      <c r="AH120" s="97"/>
    </row>
    <row r="121" spans="2:34" ht="24" customHeight="1" x14ac:dyDescent="0.15">
      <c r="B121" s="263"/>
      <c r="C121" s="264"/>
      <c r="D121" s="264"/>
      <c r="E121" s="265"/>
      <c r="F121" s="21" t="s">
        <v>192</v>
      </c>
      <c r="G121" s="31"/>
      <c r="H121" s="25"/>
      <c r="I121" s="25"/>
      <c r="J121" s="25"/>
      <c r="K121" s="25"/>
      <c r="L121" s="25"/>
      <c r="M121" s="25"/>
      <c r="N121" s="25"/>
      <c r="O121" s="98">
        <f>G121+I121+K121+M121</f>
        <v>0</v>
      </c>
      <c r="P121" s="99">
        <f t="shared" ref="P121:P122" si="142">H121+J121+L121+N121</f>
        <v>0</v>
      </c>
      <c r="Q121" s="69"/>
      <c r="R121" s="25"/>
      <c r="S121" s="25"/>
      <c r="T121" s="25"/>
      <c r="U121" s="25">
        <v>1</v>
      </c>
      <c r="V121" s="25">
        <v>104457</v>
      </c>
      <c r="W121" s="25"/>
      <c r="X121" s="25"/>
      <c r="Y121" s="25"/>
      <c r="Z121" s="25"/>
      <c r="AA121" s="25">
        <v>1</v>
      </c>
      <c r="AB121" s="25">
        <v>12000</v>
      </c>
      <c r="AC121" s="98">
        <f t="shared" si="140"/>
        <v>2</v>
      </c>
      <c r="AD121" s="100">
        <f t="shared" si="140"/>
        <v>116457</v>
      </c>
      <c r="AE121" s="101">
        <f t="shared" si="141"/>
        <v>2</v>
      </c>
      <c r="AF121" s="98">
        <f t="shared" si="141"/>
        <v>116457</v>
      </c>
      <c r="AG121" s="25"/>
      <c r="AH121" s="102"/>
    </row>
    <row r="122" spans="2:34" ht="24" customHeight="1" x14ac:dyDescent="0.15">
      <c r="B122" s="263"/>
      <c r="C122" s="264"/>
      <c r="D122" s="264"/>
      <c r="E122" s="265"/>
      <c r="F122" s="22" t="s">
        <v>271</v>
      </c>
      <c r="G122" s="32"/>
      <c r="H122" s="26"/>
      <c r="I122" s="26"/>
      <c r="J122" s="26"/>
      <c r="K122" s="26"/>
      <c r="L122" s="26"/>
      <c r="M122" s="26"/>
      <c r="N122" s="26"/>
      <c r="O122" s="103">
        <f>G122+I122+K122+M122</f>
        <v>0</v>
      </c>
      <c r="P122" s="104">
        <f t="shared" si="142"/>
        <v>0</v>
      </c>
      <c r="Q122" s="71"/>
      <c r="R122" s="26"/>
      <c r="S122" s="26"/>
      <c r="T122" s="26"/>
      <c r="U122" s="26"/>
      <c r="V122" s="26"/>
      <c r="W122" s="26"/>
      <c r="X122" s="26"/>
      <c r="Y122" s="26"/>
      <c r="Z122" s="26"/>
      <c r="AA122" s="26"/>
      <c r="AB122" s="26"/>
      <c r="AC122" s="103">
        <f t="shared" si="140"/>
        <v>0</v>
      </c>
      <c r="AD122" s="105">
        <f t="shared" si="140"/>
        <v>0</v>
      </c>
      <c r="AE122" s="106">
        <f t="shared" si="141"/>
        <v>0</v>
      </c>
      <c r="AF122" s="103">
        <f t="shared" si="141"/>
        <v>0</v>
      </c>
      <c r="AG122" s="107"/>
      <c r="AH122" s="108"/>
    </row>
    <row r="123" spans="2:34" ht="24" customHeight="1" thickBot="1" x14ac:dyDescent="0.2">
      <c r="B123" s="263"/>
      <c r="C123" s="264"/>
      <c r="D123" s="264"/>
      <c r="E123" s="265"/>
      <c r="F123" s="74" t="s">
        <v>12</v>
      </c>
      <c r="G123" s="33">
        <f>SUM(G120:G122)</f>
        <v>2</v>
      </c>
      <c r="H123" s="27">
        <f t="shared" ref="H123:Z123" si="143">SUM(H120:H122)</f>
        <v>156000</v>
      </c>
      <c r="I123" s="27">
        <f t="shared" si="143"/>
        <v>1</v>
      </c>
      <c r="J123" s="27">
        <f t="shared" si="143"/>
        <v>154681</v>
      </c>
      <c r="K123" s="27">
        <f t="shared" si="143"/>
        <v>0</v>
      </c>
      <c r="L123" s="27">
        <f t="shared" si="143"/>
        <v>0</v>
      </c>
      <c r="M123" s="27">
        <f t="shared" si="143"/>
        <v>0</v>
      </c>
      <c r="N123" s="27">
        <f t="shared" si="143"/>
        <v>0</v>
      </c>
      <c r="O123" s="27">
        <f t="shared" si="143"/>
        <v>3</v>
      </c>
      <c r="P123" s="109">
        <f t="shared" si="143"/>
        <v>310681</v>
      </c>
      <c r="Q123" s="72">
        <f t="shared" si="143"/>
        <v>0</v>
      </c>
      <c r="R123" s="27">
        <f t="shared" si="143"/>
        <v>0</v>
      </c>
      <c r="S123" s="27">
        <f t="shared" si="143"/>
        <v>0</v>
      </c>
      <c r="T123" s="27">
        <f t="shared" si="143"/>
        <v>0</v>
      </c>
      <c r="U123" s="27">
        <f t="shared" si="143"/>
        <v>2</v>
      </c>
      <c r="V123" s="27">
        <f t="shared" si="143"/>
        <v>3504457</v>
      </c>
      <c r="W123" s="27">
        <f t="shared" si="143"/>
        <v>0</v>
      </c>
      <c r="X123" s="27">
        <f t="shared" si="143"/>
        <v>0</v>
      </c>
      <c r="Y123" s="27">
        <f t="shared" si="143"/>
        <v>0</v>
      </c>
      <c r="Z123" s="27">
        <f t="shared" si="143"/>
        <v>0</v>
      </c>
      <c r="AA123" s="27">
        <f t="shared" ref="AA123:AH123" si="144">SUM(AA120:AA122)</f>
        <v>2</v>
      </c>
      <c r="AB123" s="27">
        <f t="shared" si="144"/>
        <v>22800</v>
      </c>
      <c r="AC123" s="27">
        <f t="shared" si="144"/>
        <v>4</v>
      </c>
      <c r="AD123" s="110">
        <f t="shared" si="144"/>
        <v>3527257</v>
      </c>
      <c r="AE123" s="33">
        <f t="shared" si="144"/>
        <v>7</v>
      </c>
      <c r="AF123" s="27">
        <f t="shared" si="144"/>
        <v>3837938</v>
      </c>
      <c r="AG123" s="27">
        <f t="shared" si="144"/>
        <v>0</v>
      </c>
      <c r="AH123" s="109">
        <f t="shared" si="144"/>
        <v>0</v>
      </c>
    </row>
    <row r="124" spans="2:34" ht="24" customHeight="1" x14ac:dyDescent="0.15">
      <c r="B124" s="263" t="s">
        <v>108</v>
      </c>
      <c r="C124" s="264"/>
      <c r="D124" s="264"/>
      <c r="E124" s="265"/>
      <c r="F124" s="20" t="s">
        <v>191</v>
      </c>
      <c r="G124" s="51">
        <v>48</v>
      </c>
      <c r="H124" s="52">
        <v>1427796</v>
      </c>
      <c r="I124" s="52">
        <v>43</v>
      </c>
      <c r="J124" s="52">
        <v>1979323</v>
      </c>
      <c r="K124" s="52">
        <v>0</v>
      </c>
      <c r="L124" s="52">
        <v>0</v>
      </c>
      <c r="M124" s="52">
        <v>14</v>
      </c>
      <c r="N124" s="52">
        <v>1480290</v>
      </c>
      <c r="O124" s="52">
        <f>G124+I124+K124+M124</f>
        <v>105</v>
      </c>
      <c r="P124" s="113">
        <f>H124+J124+L124+N124</f>
        <v>4887409</v>
      </c>
      <c r="Q124" s="114">
        <v>147</v>
      </c>
      <c r="R124" s="52">
        <v>20331265</v>
      </c>
      <c r="S124" s="52">
        <v>56</v>
      </c>
      <c r="T124" s="52">
        <v>337609</v>
      </c>
      <c r="U124" s="52">
        <v>0</v>
      </c>
      <c r="V124" s="52">
        <v>0</v>
      </c>
      <c r="W124" s="52">
        <v>21</v>
      </c>
      <c r="X124" s="52">
        <v>2690837</v>
      </c>
      <c r="Y124" s="52">
        <v>0</v>
      </c>
      <c r="Z124" s="52">
        <v>0</v>
      </c>
      <c r="AA124" s="52">
        <v>6</v>
      </c>
      <c r="AB124" s="52">
        <v>311466</v>
      </c>
      <c r="AC124" s="52">
        <f t="shared" ref="AC124:AD126" si="145">Q124+S124+U124+W124+Y124+AA124</f>
        <v>230</v>
      </c>
      <c r="AD124" s="115">
        <f t="shared" si="145"/>
        <v>23671177</v>
      </c>
      <c r="AE124" s="51">
        <f t="shared" ref="AE124:AF126" si="146">O124+AC124</f>
        <v>335</v>
      </c>
      <c r="AF124" s="52">
        <f t="shared" si="146"/>
        <v>28558586</v>
      </c>
      <c r="AG124" s="52">
        <v>335</v>
      </c>
      <c r="AH124" s="113">
        <v>28558586</v>
      </c>
    </row>
    <row r="125" spans="2:34" ht="24" customHeight="1" x14ac:dyDescent="0.15">
      <c r="B125" s="263"/>
      <c r="C125" s="264"/>
      <c r="D125" s="264"/>
      <c r="E125" s="265"/>
      <c r="F125" s="21" t="s">
        <v>192</v>
      </c>
      <c r="G125" s="53"/>
      <c r="H125" s="54"/>
      <c r="I125" s="54"/>
      <c r="J125" s="54"/>
      <c r="K125" s="54"/>
      <c r="L125" s="54"/>
      <c r="M125" s="54"/>
      <c r="N125" s="54"/>
      <c r="O125" s="54">
        <f>G125+I125+K125+M125</f>
        <v>0</v>
      </c>
      <c r="P125" s="116">
        <f t="shared" ref="P125:P126" si="147">H125+J125+L125+N125</f>
        <v>0</v>
      </c>
      <c r="Q125" s="117"/>
      <c r="R125" s="54"/>
      <c r="S125" s="54"/>
      <c r="T125" s="54"/>
      <c r="U125" s="54"/>
      <c r="V125" s="54"/>
      <c r="W125" s="54"/>
      <c r="X125" s="54"/>
      <c r="Y125" s="54"/>
      <c r="Z125" s="54"/>
      <c r="AA125" s="54"/>
      <c r="AB125" s="54"/>
      <c r="AC125" s="54">
        <f t="shared" si="145"/>
        <v>0</v>
      </c>
      <c r="AD125" s="118">
        <f t="shared" si="145"/>
        <v>0</v>
      </c>
      <c r="AE125" s="53">
        <f t="shared" si="146"/>
        <v>0</v>
      </c>
      <c r="AF125" s="54">
        <f t="shared" si="146"/>
        <v>0</v>
      </c>
      <c r="AG125" s="54"/>
      <c r="AH125" s="116"/>
    </row>
    <row r="126" spans="2:34" ht="24" customHeight="1" x14ac:dyDescent="0.15">
      <c r="B126" s="263"/>
      <c r="C126" s="264"/>
      <c r="D126" s="264"/>
      <c r="E126" s="265"/>
      <c r="F126" s="22" t="s">
        <v>271</v>
      </c>
      <c r="G126" s="55"/>
      <c r="H126" s="56"/>
      <c r="I126" s="56"/>
      <c r="J126" s="56"/>
      <c r="K126" s="56"/>
      <c r="L126" s="56"/>
      <c r="M126" s="56"/>
      <c r="N126" s="56"/>
      <c r="O126" s="56">
        <f>G126+I126+K126+M126</f>
        <v>0</v>
      </c>
      <c r="P126" s="119">
        <f t="shared" si="147"/>
        <v>0</v>
      </c>
      <c r="Q126" s="120"/>
      <c r="R126" s="56"/>
      <c r="S126" s="56"/>
      <c r="T126" s="56"/>
      <c r="U126" s="56"/>
      <c r="V126" s="56"/>
      <c r="W126" s="56"/>
      <c r="X126" s="56"/>
      <c r="Y126" s="56"/>
      <c r="Z126" s="56"/>
      <c r="AA126" s="56"/>
      <c r="AB126" s="56"/>
      <c r="AC126" s="56">
        <f t="shared" si="145"/>
        <v>0</v>
      </c>
      <c r="AD126" s="121">
        <f t="shared" si="145"/>
        <v>0</v>
      </c>
      <c r="AE126" s="55">
        <f t="shared" si="146"/>
        <v>0</v>
      </c>
      <c r="AF126" s="56">
        <f t="shared" si="146"/>
        <v>0</v>
      </c>
      <c r="AG126" s="122"/>
      <c r="AH126" s="123"/>
    </row>
    <row r="127" spans="2:34" ht="24" customHeight="1" thickBot="1" x14ac:dyDescent="0.2">
      <c r="B127" s="263"/>
      <c r="C127" s="264"/>
      <c r="D127" s="264"/>
      <c r="E127" s="265"/>
      <c r="F127" s="74" t="s">
        <v>12</v>
      </c>
      <c r="G127" s="57">
        <f>SUM(G124:G126)</f>
        <v>48</v>
      </c>
      <c r="H127" s="58">
        <f t="shared" ref="H127:Z127" si="148">SUM(H124:H126)</f>
        <v>1427796</v>
      </c>
      <c r="I127" s="58">
        <f t="shared" si="148"/>
        <v>43</v>
      </c>
      <c r="J127" s="58">
        <f t="shared" si="148"/>
        <v>1979323</v>
      </c>
      <c r="K127" s="58">
        <f t="shared" si="148"/>
        <v>0</v>
      </c>
      <c r="L127" s="58">
        <f t="shared" si="148"/>
        <v>0</v>
      </c>
      <c r="M127" s="58">
        <f t="shared" si="148"/>
        <v>14</v>
      </c>
      <c r="N127" s="58">
        <f t="shared" si="148"/>
        <v>1480290</v>
      </c>
      <c r="O127" s="58">
        <f t="shared" si="148"/>
        <v>105</v>
      </c>
      <c r="P127" s="124">
        <f t="shared" si="148"/>
        <v>4887409</v>
      </c>
      <c r="Q127" s="125">
        <f t="shared" si="148"/>
        <v>147</v>
      </c>
      <c r="R127" s="58">
        <f t="shared" si="148"/>
        <v>20331265</v>
      </c>
      <c r="S127" s="58">
        <f t="shared" si="148"/>
        <v>56</v>
      </c>
      <c r="T127" s="58">
        <f t="shared" si="148"/>
        <v>337609</v>
      </c>
      <c r="U127" s="58">
        <f t="shared" si="148"/>
        <v>0</v>
      </c>
      <c r="V127" s="58">
        <f t="shared" si="148"/>
        <v>0</v>
      </c>
      <c r="W127" s="58">
        <f t="shared" si="148"/>
        <v>21</v>
      </c>
      <c r="X127" s="58">
        <f t="shared" si="148"/>
        <v>2690837</v>
      </c>
      <c r="Y127" s="58">
        <f t="shared" si="148"/>
        <v>0</v>
      </c>
      <c r="Z127" s="58">
        <f t="shared" si="148"/>
        <v>0</v>
      </c>
      <c r="AA127" s="58">
        <f t="shared" ref="AA127:AH127" si="149">SUM(AA124:AA126)</f>
        <v>6</v>
      </c>
      <c r="AB127" s="58">
        <f t="shared" si="149"/>
        <v>311466</v>
      </c>
      <c r="AC127" s="58">
        <f t="shared" si="149"/>
        <v>230</v>
      </c>
      <c r="AD127" s="126">
        <f t="shared" si="149"/>
        <v>23671177</v>
      </c>
      <c r="AE127" s="57">
        <f t="shared" si="149"/>
        <v>335</v>
      </c>
      <c r="AF127" s="58">
        <f t="shared" si="149"/>
        <v>28558586</v>
      </c>
      <c r="AG127" s="58">
        <f t="shared" si="149"/>
        <v>335</v>
      </c>
      <c r="AH127" s="124">
        <f t="shared" si="149"/>
        <v>28558586</v>
      </c>
    </row>
    <row r="128" spans="2:34" ht="24" customHeight="1" x14ac:dyDescent="0.15">
      <c r="B128" s="263" t="s">
        <v>109</v>
      </c>
      <c r="C128" s="264"/>
      <c r="D128" s="264"/>
      <c r="E128" s="265"/>
      <c r="F128" s="20" t="s">
        <v>191</v>
      </c>
      <c r="G128" s="28"/>
      <c r="H128" s="24"/>
      <c r="I128" s="29"/>
      <c r="J128" s="24"/>
      <c r="K128" s="29">
        <v>2</v>
      </c>
      <c r="L128" s="24">
        <v>16998</v>
      </c>
      <c r="M128" s="29"/>
      <c r="N128" s="29"/>
      <c r="O128" s="29">
        <f>G128+I128+K128+M128</f>
        <v>2</v>
      </c>
      <c r="P128" s="95">
        <f>H128+J128+L128+N128</f>
        <v>16998</v>
      </c>
      <c r="Q128" s="67">
        <v>10</v>
      </c>
      <c r="R128" s="29">
        <v>1677477</v>
      </c>
      <c r="S128" s="29"/>
      <c r="T128" s="24"/>
      <c r="U128" s="29"/>
      <c r="V128" s="24"/>
      <c r="W128" s="29"/>
      <c r="X128" s="24"/>
      <c r="Y128" s="29"/>
      <c r="Z128" s="24"/>
      <c r="AA128" s="29"/>
      <c r="AB128" s="24"/>
      <c r="AC128" s="29">
        <f t="shared" ref="AC128:AD130" si="150">Q128+S128+U128+W128+Y128+AA128</f>
        <v>10</v>
      </c>
      <c r="AD128" s="96">
        <f t="shared" si="150"/>
        <v>1677477</v>
      </c>
      <c r="AE128" s="28">
        <f t="shared" ref="AE128:AF130" si="151">O128+AC128</f>
        <v>12</v>
      </c>
      <c r="AF128" s="29">
        <f t="shared" si="151"/>
        <v>1694475</v>
      </c>
      <c r="AG128" s="29">
        <v>12</v>
      </c>
      <c r="AH128" s="97">
        <v>1694475</v>
      </c>
    </row>
    <row r="129" spans="2:34" ht="24" customHeight="1" x14ac:dyDescent="0.15">
      <c r="B129" s="263"/>
      <c r="C129" s="264"/>
      <c r="D129" s="264"/>
      <c r="E129" s="265"/>
      <c r="F129" s="21" t="s">
        <v>192</v>
      </c>
      <c r="G129" s="31"/>
      <c r="H129" s="25"/>
      <c r="I129" s="25"/>
      <c r="J129" s="25"/>
      <c r="K129" s="25"/>
      <c r="L129" s="25"/>
      <c r="M129" s="25"/>
      <c r="N129" s="25"/>
      <c r="O129" s="98">
        <f>G129+I129+K129+M129</f>
        <v>0</v>
      </c>
      <c r="P129" s="99">
        <f t="shared" ref="P129:P130" si="152">H129+J129+L129+N129</f>
        <v>0</v>
      </c>
      <c r="Q129" s="69"/>
      <c r="R129" s="25"/>
      <c r="S129" s="25"/>
      <c r="T129" s="25"/>
      <c r="U129" s="25"/>
      <c r="V129" s="25"/>
      <c r="W129" s="25"/>
      <c r="X129" s="25"/>
      <c r="Y129" s="25"/>
      <c r="Z129" s="25"/>
      <c r="AA129" s="25"/>
      <c r="AB129" s="25"/>
      <c r="AC129" s="98">
        <f t="shared" si="150"/>
        <v>0</v>
      </c>
      <c r="AD129" s="100">
        <f t="shared" si="150"/>
        <v>0</v>
      </c>
      <c r="AE129" s="101">
        <f t="shared" si="151"/>
        <v>0</v>
      </c>
      <c r="AF129" s="98">
        <f t="shared" si="151"/>
        <v>0</v>
      </c>
      <c r="AG129" s="25"/>
      <c r="AH129" s="102"/>
    </row>
    <row r="130" spans="2:34" ht="24" customHeight="1" x14ac:dyDescent="0.15">
      <c r="B130" s="263"/>
      <c r="C130" s="264"/>
      <c r="D130" s="264"/>
      <c r="E130" s="265"/>
      <c r="F130" s="22" t="s">
        <v>271</v>
      </c>
      <c r="G130" s="32"/>
      <c r="H130" s="26"/>
      <c r="I130" s="26"/>
      <c r="J130" s="26"/>
      <c r="K130" s="26"/>
      <c r="L130" s="26"/>
      <c r="M130" s="26"/>
      <c r="N130" s="26"/>
      <c r="O130" s="103">
        <f>G130+I130+K130+M130</f>
        <v>0</v>
      </c>
      <c r="P130" s="104">
        <f t="shared" si="152"/>
        <v>0</v>
      </c>
      <c r="Q130" s="71"/>
      <c r="R130" s="26"/>
      <c r="S130" s="26"/>
      <c r="T130" s="26"/>
      <c r="U130" s="26"/>
      <c r="V130" s="26"/>
      <c r="W130" s="26"/>
      <c r="X130" s="26"/>
      <c r="Y130" s="26"/>
      <c r="Z130" s="26"/>
      <c r="AA130" s="26"/>
      <c r="AB130" s="26"/>
      <c r="AC130" s="103">
        <f t="shared" si="150"/>
        <v>0</v>
      </c>
      <c r="AD130" s="105">
        <f t="shared" si="150"/>
        <v>0</v>
      </c>
      <c r="AE130" s="106">
        <f t="shared" si="151"/>
        <v>0</v>
      </c>
      <c r="AF130" s="103">
        <f t="shared" si="151"/>
        <v>0</v>
      </c>
      <c r="AG130" s="107"/>
      <c r="AH130" s="108"/>
    </row>
    <row r="131" spans="2:34" ht="24" customHeight="1" thickBot="1" x14ac:dyDescent="0.2">
      <c r="B131" s="263"/>
      <c r="C131" s="264"/>
      <c r="D131" s="264"/>
      <c r="E131" s="265"/>
      <c r="F131" s="74" t="s">
        <v>12</v>
      </c>
      <c r="G131" s="33">
        <f>SUM(G128:G130)</f>
        <v>0</v>
      </c>
      <c r="H131" s="27">
        <f t="shared" ref="H131:Z131" si="153">SUM(H128:H130)</f>
        <v>0</v>
      </c>
      <c r="I131" s="27">
        <f t="shared" si="153"/>
        <v>0</v>
      </c>
      <c r="J131" s="27">
        <f t="shared" si="153"/>
        <v>0</v>
      </c>
      <c r="K131" s="27">
        <f t="shared" si="153"/>
        <v>2</v>
      </c>
      <c r="L131" s="27">
        <f t="shared" si="153"/>
        <v>16998</v>
      </c>
      <c r="M131" s="27">
        <f t="shared" si="153"/>
        <v>0</v>
      </c>
      <c r="N131" s="27">
        <f t="shared" si="153"/>
        <v>0</v>
      </c>
      <c r="O131" s="27">
        <f t="shared" si="153"/>
        <v>2</v>
      </c>
      <c r="P131" s="109">
        <f t="shared" si="153"/>
        <v>16998</v>
      </c>
      <c r="Q131" s="72">
        <f t="shared" si="153"/>
        <v>10</v>
      </c>
      <c r="R131" s="27">
        <f t="shared" si="153"/>
        <v>1677477</v>
      </c>
      <c r="S131" s="27">
        <f t="shared" si="153"/>
        <v>0</v>
      </c>
      <c r="T131" s="27">
        <f t="shared" si="153"/>
        <v>0</v>
      </c>
      <c r="U131" s="27">
        <f t="shared" si="153"/>
        <v>0</v>
      </c>
      <c r="V131" s="27">
        <f t="shared" si="153"/>
        <v>0</v>
      </c>
      <c r="W131" s="27">
        <f t="shared" si="153"/>
        <v>0</v>
      </c>
      <c r="X131" s="27">
        <f t="shared" si="153"/>
        <v>0</v>
      </c>
      <c r="Y131" s="27">
        <f t="shared" si="153"/>
        <v>0</v>
      </c>
      <c r="Z131" s="27">
        <f t="shared" si="153"/>
        <v>0</v>
      </c>
      <c r="AA131" s="27">
        <f t="shared" ref="AA131:AH131" si="154">SUM(AA128:AA130)</f>
        <v>0</v>
      </c>
      <c r="AB131" s="27">
        <f t="shared" si="154"/>
        <v>0</v>
      </c>
      <c r="AC131" s="27">
        <f t="shared" si="154"/>
        <v>10</v>
      </c>
      <c r="AD131" s="110">
        <f t="shared" si="154"/>
        <v>1677477</v>
      </c>
      <c r="AE131" s="33">
        <f t="shared" si="154"/>
        <v>12</v>
      </c>
      <c r="AF131" s="27">
        <f t="shared" si="154"/>
        <v>1694475</v>
      </c>
      <c r="AG131" s="27">
        <f t="shared" si="154"/>
        <v>12</v>
      </c>
      <c r="AH131" s="109">
        <f t="shared" si="154"/>
        <v>1694475</v>
      </c>
    </row>
    <row r="132" spans="2:34" ht="24" customHeight="1" x14ac:dyDescent="0.15">
      <c r="B132" s="263" t="s">
        <v>110</v>
      </c>
      <c r="C132" s="264"/>
      <c r="D132" s="264"/>
      <c r="E132" s="265"/>
      <c r="F132" s="20" t="s">
        <v>191</v>
      </c>
      <c r="G132" s="163">
        <v>1</v>
      </c>
      <c r="H132" s="164">
        <v>8640</v>
      </c>
      <c r="I132" s="165"/>
      <c r="J132" s="164"/>
      <c r="K132" s="165"/>
      <c r="L132" s="164"/>
      <c r="M132" s="165"/>
      <c r="N132" s="165"/>
      <c r="O132" s="165">
        <f t="shared" ref="O132:P134" si="155">G132+I132+K132+M132</f>
        <v>1</v>
      </c>
      <c r="P132" s="166">
        <f t="shared" si="155"/>
        <v>8640</v>
      </c>
      <c r="Q132" s="167">
        <v>4</v>
      </c>
      <c r="R132" s="165">
        <v>813472</v>
      </c>
      <c r="S132" s="165"/>
      <c r="T132" s="164"/>
      <c r="U132" s="165">
        <v>1</v>
      </c>
      <c r="V132" s="164">
        <v>441600</v>
      </c>
      <c r="W132" s="165"/>
      <c r="X132" s="164"/>
      <c r="Y132" s="165"/>
      <c r="Z132" s="164"/>
      <c r="AA132" s="165"/>
      <c r="AB132" s="164"/>
      <c r="AC132" s="165">
        <f t="shared" ref="AC132:AD134" si="156">Q132+S132+U132+W132+Y132+AA132</f>
        <v>5</v>
      </c>
      <c r="AD132" s="168">
        <f t="shared" si="156"/>
        <v>1255072</v>
      </c>
      <c r="AE132" s="163">
        <f t="shared" ref="AE132:AF134" si="157">O132+AC132</f>
        <v>6</v>
      </c>
      <c r="AF132" s="165">
        <f t="shared" si="157"/>
        <v>1263712</v>
      </c>
      <c r="AG132" s="165">
        <v>6</v>
      </c>
      <c r="AH132" s="169">
        <v>1263712</v>
      </c>
    </row>
    <row r="133" spans="2:34" ht="24" customHeight="1" x14ac:dyDescent="0.15">
      <c r="B133" s="263"/>
      <c r="C133" s="264"/>
      <c r="D133" s="264"/>
      <c r="E133" s="265"/>
      <c r="F133" s="21" t="s">
        <v>192</v>
      </c>
      <c r="G133" s="170"/>
      <c r="H133" s="171"/>
      <c r="I133" s="171"/>
      <c r="J133" s="171"/>
      <c r="K133" s="171"/>
      <c r="L133" s="171"/>
      <c r="M133" s="171"/>
      <c r="N133" s="171"/>
      <c r="O133" s="172">
        <f t="shared" si="155"/>
        <v>0</v>
      </c>
      <c r="P133" s="173">
        <f t="shared" si="155"/>
        <v>0</v>
      </c>
      <c r="Q133" s="174"/>
      <c r="R133" s="171"/>
      <c r="S133" s="171"/>
      <c r="T133" s="171"/>
      <c r="U133" s="171"/>
      <c r="V133" s="171"/>
      <c r="W133" s="171"/>
      <c r="X133" s="171"/>
      <c r="Y133" s="171"/>
      <c r="Z133" s="171"/>
      <c r="AA133" s="171"/>
      <c r="AB133" s="171"/>
      <c r="AC133" s="172">
        <f t="shared" si="156"/>
        <v>0</v>
      </c>
      <c r="AD133" s="175">
        <f t="shared" si="156"/>
        <v>0</v>
      </c>
      <c r="AE133" s="176">
        <f t="shared" si="157"/>
        <v>0</v>
      </c>
      <c r="AF133" s="172">
        <f t="shared" si="157"/>
        <v>0</v>
      </c>
      <c r="AG133" s="171"/>
      <c r="AH133" s="177"/>
    </row>
    <row r="134" spans="2:34" ht="24" customHeight="1" x14ac:dyDescent="0.15">
      <c r="B134" s="263"/>
      <c r="C134" s="264"/>
      <c r="D134" s="264"/>
      <c r="E134" s="265"/>
      <c r="F134" s="22" t="s">
        <v>271</v>
      </c>
      <c r="G134" s="178"/>
      <c r="H134" s="179"/>
      <c r="I134" s="179"/>
      <c r="J134" s="179"/>
      <c r="K134" s="179"/>
      <c r="L134" s="179"/>
      <c r="M134" s="179"/>
      <c r="N134" s="179"/>
      <c r="O134" s="180">
        <f t="shared" si="155"/>
        <v>0</v>
      </c>
      <c r="P134" s="181">
        <f t="shared" si="155"/>
        <v>0</v>
      </c>
      <c r="Q134" s="182"/>
      <c r="R134" s="179"/>
      <c r="S134" s="179"/>
      <c r="T134" s="179"/>
      <c r="U134" s="179"/>
      <c r="V134" s="179"/>
      <c r="W134" s="179"/>
      <c r="X134" s="179"/>
      <c r="Y134" s="179"/>
      <c r="Z134" s="179"/>
      <c r="AA134" s="179"/>
      <c r="AB134" s="179"/>
      <c r="AC134" s="180">
        <f t="shared" si="156"/>
        <v>0</v>
      </c>
      <c r="AD134" s="183">
        <f t="shared" si="156"/>
        <v>0</v>
      </c>
      <c r="AE134" s="184">
        <f t="shared" si="157"/>
        <v>0</v>
      </c>
      <c r="AF134" s="180">
        <f t="shared" si="157"/>
        <v>0</v>
      </c>
      <c r="AG134" s="185"/>
      <c r="AH134" s="186"/>
    </row>
    <row r="135" spans="2:34" ht="24" customHeight="1" thickBot="1" x14ac:dyDescent="0.2">
      <c r="B135" s="263"/>
      <c r="C135" s="264"/>
      <c r="D135" s="264"/>
      <c r="E135" s="265"/>
      <c r="F135" s="74" t="s">
        <v>12</v>
      </c>
      <c r="G135" s="57">
        <f>SUM(G132:G134)</f>
        <v>1</v>
      </c>
      <c r="H135" s="58">
        <f t="shared" ref="H135:Z135" si="158">SUM(H132:H134)</f>
        <v>8640</v>
      </c>
      <c r="I135" s="58">
        <f t="shared" si="158"/>
        <v>0</v>
      </c>
      <c r="J135" s="58">
        <f t="shared" si="158"/>
        <v>0</v>
      </c>
      <c r="K135" s="58">
        <f t="shared" si="158"/>
        <v>0</v>
      </c>
      <c r="L135" s="58">
        <f t="shared" si="158"/>
        <v>0</v>
      </c>
      <c r="M135" s="58">
        <f t="shared" si="158"/>
        <v>0</v>
      </c>
      <c r="N135" s="58">
        <f t="shared" si="158"/>
        <v>0</v>
      </c>
      <c r="O135" s="58">
        <f t="shared" si="158"/>
        <v>1</v>
      </c>
      <c r="P135" s="124">
        <f t="shared" si="158"/>
        <v>8640</v>
      </c>
      <c r="Q135" s="125">
        <f t="shared" si="158"/>
        <v>4</v>
      </c>
      <c r="R135" s="58">
        <f t="shared" si="158"/>
        <v>813472</v>
      </c>
      <c r="S135" s="58">
        <f t="shared" si="158"/>
        <v>0</v>
      </c>
      <c r="T135" s="58">
        <f t="shared" si="158"/>
        <v>0</v>
      </c>
      <c r="U135" s="58">
        <f t="shared" si="158"/>
        <v>1</v>
      </c>
      <c r="V135" s="58">
        <f t="shared" si="158"/>
        <v>441600</v>
      </c>
      <c r="W135" s="58">
        <f t="shared" si="158"/>
        <v>0</v>
      </c>
      <c r="X135" s="58">
        <f t="shared" si="158"/>
        <v>0</v>
      </c>
      <c r="Y135" s="58">
        <f t="shared" si="158"/>
        <v>0</v>
      </c>
      <c r="Z135" s="58">
        <f t="shared" si="158"/>
        <v>0</v>
      </c>
      <c r="AA135" s="58">
        <f t="shared" ref="AA135:AH135" si="159">SUM(AA132:AA134)</f>
        <v>0</v>
      </c>
      <c r="AB135" s="58">
        <f t="shared" si="159"/>
        <v>0</v>
      </c>
      <c r="AC135" s="58">
        <f t="shared" si="159"/>
        <v>5</v>
      </c>
      <c r="AD135" s="126">
        <f t="shared" si="159"/>
        <v>1255072</v>
      </c>
      <c r="AE135" s="57">
        <f t="shared" si="159"/>
        <v>6</v>
      </c>
      <c r="AF135" s="58">
        <f t="shared" si="159"/>
        <v>1263712</v>
      </c>
      <c r="AG135" s="58">
        <f t="shared" si="159"/>
        <v>6</v>
      </c>
      <c r="AH135" s="124">
        <f t="shared" si="159"/>
        <v>1263712</v>
      </c>
    </row>
    <row r="136" spans="2:34" ht="24" customHeight="1" x14ac:dyDescent="0.15">
      <c r="B136" s="263" t="s">
        <v>111</v>
      </c>
      <c r="C136" s="264"/>
      <c r="D136" s="264"/>
      <c r="E136" s="265"/>
      <c r="F136" s="20" t="s">
        <v>191</v>
      </c>
      <c r="G136" s="51"/>
      <c r="H136" s="52"/>
      <c r="I136" s="52"/>
      <c r="J136" s="52"/>
      <c r="K136" s="52"/>
      <c r="L136" s="52"/>
      <c r="M136" s="52"/>
      <c r="N136" s="52"/>
      <c r="O136" s="52">
        <f>G136+I136+K136+M136</f>
        <v>0</v>
      </c>
      <c r="P136" s="113">
        <f>H136+J136+L136+N136</f>
        <v>0</v>
      </c>
      <c r="Q136" s="114"/>
      <c r="R136" s="52"/>
      <c r="S136" s="52"/>
      <c r="T136" s="52"/>
      <c r="U136" s="52"/>
      <c r="V136" s="52"/>
      <c r="W136" s="52"/>
      <c r="X136" s="52"/>
      <c r="Y136" s="52"/>
      <c r="Z136" s="52"/>
      <c r="AA136" s="52"/>
      <c r="AB136" s="52"/>
      <c r="AC136" s="52">
        <f t="shared" ref="AC136:AD138" si="160">Q136+S136+U136+W136+Y136+AA136</f>
        <v>0</v>
      </c>
      <c r="AD136" s="115">
        <f t="shared" si="160"/>
        <v>0</v>
      </c>
      <c r="AE136" s="51">
        <f t="shared" ref="AE136:AF138" si="161">O136+AC136</f>
        <v>0</v>
      </c>
      <c r="AF136" s="52">
        <f t="shared" si="161"/>
        <v>0</v>
      </c>
      <c r="AG136" s="52"/>
      <c r="AH136" s="113"/>
    </row>
    <row r="137" spans="2:34" ht="24" customHeight="1" x14ac:dyDescent="0.15">
      <c r="B137" s="263"/>
      <c r="C137" s="264"/>
      <c r="D137" s="264"/>
      <c r="E137" s="265"/>
      <c r="F137" s="21" t="s">
        <v>192</v>
      </c>
      <c r="G137" s="53"/>
      <c r="H137" s="54"/>
      <c r="I137" s="54"/>
      <c r="J137" s="54"/>
      <c r="K137" s="54"/>
      <c r="L137" s="54"/>
      <c r="M137" s="54"/>
      <c r="N137" s="54"/>
      <c r="O137" s="54">
        <f>G137+I137+K137+M137</f>
        <v>0</v>
      </c>
      <c r="P137" s="116">
        <f t="shared" ref="P137:P138" si="162">H137+J137+L137+N137</f>
        <v>0</v>
      </c>
      <c r="Q137" s="117"/>
      <c r="R137" s="54"/>
      <c r="S137" s="54"/>
      <c r="T137" s="54"/>
      <c r="U137" s="54"/>
      <c r="V137" s="54"/>
      <c r="W137" s="54"/>
      <c r="X137" s="54"/>
      <c r="Y137" s="54"/>
      <c r="Z137" s="54"/>
      <c r="AA137" s="54"/>
      <c r="AB137" s="54"/>
      <c r="AC137" s="54">
        <f t="shared" si="160"/>
        <v>0</v>
      </c>
      <c r="AD137" s="118">
        <f t="shared" si="160"/>
        <v>0</v>
      </c>
      <c r="AE137" s="53">
        <f t="shared" si="161"/>
        <v>0</v>
      </c>
      <c r="AF137" s="54">
        <f t="shared" si="161"/>
        <v>0</v>
      </c>
      <c r="AG137" s="54"/>
      <c r="AH137" s="116"/>
    </row>
    <row r="138" spans="2:34" ht="24" customHeight="1" x14ac:dyDescent="0.15">
      <c r="B138" s="263"/>
      <c r="C138" s="264"/>
      <c r="D138" s="264"/>
      <c r="E138" s="265"/>
      <c r="F138" s="22" t="s">
        <v>271</v>
      </c>
      <c r="G138" s="55"/>
      <c r="H138" s="56"/>
      <c r="I138" s="56"/>
      <c r="J138" s="56"/>
      <c r="K138" s="56"/>
      <c r="L138" s="56"/>
      <c r="M138" s="56"/>
      <c r="N138" s="56"/>
      <c r="O138" s="56">
        <f>G138+I138+K138+M138</f>
        <v>0</v>
      </c>
      <c r="P138" s="119">
        <f t="shared" si="162"/>
        <v>0</v>
      </c>
      <c r="Q138" s="120"/>
      <c r="R138" s="56"/>
      <c r="S138" s="56"/>
      <c r="T138" s="56"/>
      <c r="U138" s="56"/>
      <c r="V138" s="56"/>
      <c r="W138" s="56"/>
      <c r="X138" s="56"/>
      <c r="Y138" s="56"/>
      <c r="Z138" s="56"/>
      <c r="AA138" s="56"/>
      <c r="AB138" s="56"/>
      <c r="AC138" s="56">
        <f t="shared" si="160"/>
        <v>0</v>
      </c>
      <c r="AD138" s="121">
        <f t="shared" si="160"/>
        <v>0</v>
      </c>
      <c r="AE138" s="55">
        <f t="shared" si="161"/>
        <v>0</v>
      </c>
      <c r="AF138" s="56">
        <f t="shared" si="161"/>
        <v>0</v>
      </c>
      <c r="AG138" s="122"/>
      <c r="AH138" s="123"/>
    </row>
    <row r="139" spans="2:34" ht="24" customHeight="1" thickBot="1" x14ac:dyDescent="0.2">
      <c r="B139" s="290"/>
      <c r="C139" s="291"/>
      <c r="D139" s="291"/>
      <c r="E139" s="292"/>
      <c r="F139" s="74" t="s">
        <v>12</v>
      </c>
      <c r="G139" s="57">
        <f>SUM(G136:G138)</f>
        <v>0</v>
      </c>
      <c r="H139" s="58">
        <f t="shared" ref="H139:Z139" si="163">SUM(H136:H138)</f>
        <v>0</v>
      </c>
      <c r="I139" s="58">
        <f t="shared" si="163"/>
        <v>0</v>
      </c>
      <c r="J139" s="58">
        <f t="shared" si="163"/>
        <v>0</v>
      </c>
      <c r="K139" s="58">
        <f t="shared" si="163"/>
        <v>0</v>
      </c>
      <c r="L139" s="58">
        <f t="shared" si="163"/>
        <v>0</v>
      </c>
      <c r="M139" s="58">
        <f t="shared" si="163"/>
        <v>0</v>
      </c>
      <c r="N139" s="58">
        <f t="shared" si="163"/>
        <v>0</v>
      </c>
      <c r="O139" s="58">
        <f t="shared" si="163"/>
        <v>0</v>
      </c>
      <c r="P139" s="124">
        <f t="shared" si="163"/>
        <v>0</v>
      </c>
      <c r="Q139" s="125">
        <f t="shared" si="163"/>
        <v>0</v>
      </c>
      <c r="R139" s="58">
        <f t="shared" si="163"/>
        <v>0</v>
      </c>
      <c r="S139" s="58">
        <f t="shared" si="163"/>
        <v>0</v>
      </c>
      <c r="T139" s="58">
        <f t="shared" si="163"/>
        <v>0</v>
      </c>
      <c r="U139" s="58">
        <f t="shared" si="163"/>
        <v>0</v>
      </c>
      <c r="V139" s="58">
        <f t="shared" si="163"/>
        <v>0</v>
      </c>
      <c r="W139" s="58">
        <f t="shared" si="163"/>
        <v>0</v>
      </c>
      <c r="X139" s="58">
        <f t="shared" si="163"/>
        <v>0</v>
      </c>
      <c r="Y139" s="58">
        <f t="shared" si="163"/>
        <v>0</v>
      </c>
      <c r="Z139" s="58">
        <f t="shared" si="163"/>
        <v>0</v>
      </c>
      <c r="AA139" s="58">
        <f t="shared" ref="AA139:AH139" si="164">SUM(AA136:AA138)</f>
        <v>0</v>
      </c>
      <c r="AB139" s="58">
        <f t="shared" si="164"/>
        <v>0</v>
      </c>
      <c r="AC139" s="58">
        <f t="shared" si="164"/>
        <v>0</v>
      </c>
      <c r="AD139" s="126">
        <f t="shared" si="164"/>
        <v>0</v>
      </c>
      <c r="AE139" s="57">
        <f t="shared" si="164"/>
        <v>0</v>
      </c>
      <c r="AF139" s="58">
        <f t="shared" si="164"/>
        <v>0</v>
      </c>
      <c r="AG139" s="58">
        <f t="shared" si="164"/>
        <v>0</v>
      </c>
      <c r="AH139" s="124">
        <f t="shared" si="164"/>
        <v>0</v>
      </c>
    </row>
    <row r="140" spans="2:34" ht="24" customHeight="1" x14ac:dyDescent="0.15">
      <c r="B140" s="281" t="s">
        <v>112</v>
      </c>
      <c r="C140" s="282"/>
      <c r="D140" s="282"/>
      <c r="E140" s="282"/>
      <c r="F140" s="20" t="s">
        <v>191</v>
      </c>
      <c r="G140" s="28"/>
      <c r="H140" s="24"/>
      <c r="I140" s="29">
        <v>1</v>
      </c>
      <c r="J140" s="24">
        <v>120000</v>
      </c>
      <c r="K140" s="29"/>
      <c r="L140" s="24"/>
      <c r="M140" s="29"/>
      <c r="N140" s="29"/>
      <c r="O140" s="29">
        <f>G140+I140+K140+M140</f>
        <v>1</v>
      </c>
      <c r="P140" s="95">
        <f>H140+J140+L140+N140</f>
        <v>120000</v>
      </c>
      <c r="Q140" s="67"/>
      <c r="R140" s="29"/>
      <c r="S140" s="29">
        <v>96</v>
      </c>
      <c r="T140" s="24">
        <v>37383820</v>
      </c>
      <c r="U140" s="29"/>
      <c r="V140" s="24"/>
      <c r="W140" s="29"/>
      <c r="X140" s="24"/>
      <c r="Y140" s="29"/>
      <c r="Z140" s="24"/>
      <c r="AA140" s="29">
        <v>9</v>
      </c>
      <c r="AB140" s="24">
        <v>73332</v>
      </c>
      <c r="AC140" s="29">
        <f t="shared" ref="AC140:AD142" si="165">Q140+S140+U140+W140+Y140+AA140</f>
        <v>105</v>
      </c>
      <c r="AD140" s="96">
        <f t="shared" si="165"/>
        <v>37457152</v>
      </c>
      <c r="AE140" s="28">
        <f t="shared" ref="AE140:AF142" si="166">O140+AC140</f>
        <v>106</v>
      </c>
      <c r="AF140" s="29">
        <f t="shared" si="166"/>
        <v>37577152</v>
      </c>
      <c r="AG140" s="29">
        <v>106</v>
      </c>
      <c r="AH140" s="97">
        <v>37577152</v>
      </c>
    </row>
    <row r="141" spans="2:34" ht="24" customHeight="1" x14ac:dyDescent="0.15">
      <c r="B141" s="263"/>
      <c r="C141" s="264"/>
      <c r="D141" s="264"/>
      <c r="E141" s="264"/>
      <c r="F141" s="21" t="s">
        <v>192</v>
      </c>
      <c r="G141" s="31"/>
      <c r="H141" s="25"/>
      <c r="I141" s="25"/>
      <c r="J141" s="25"/>
      <c r="K141" s="25"/>
      <c r="L141" s="25"/>
      <c r="M141" s="25"/>
      <c r="N141" s="25"/>
      <c r="O141" s="98">
        <f>G141+I141+K141+M141</f>
        <v>0</v>
      </c>
      <c r="P141" s="99">
        <f t="shared" ref="P141:P142" si="167">H141+J141+L141+N141</f>
        <v>0</v>
      </c>
      <c r="Q141" s="69"/>
      <c r="R141" s="25"/>
      <c r="S141" s="25"/>
      <c r="T141" s="25"/>
      <c r="U141" s="25"/>
      <c r="V141" s="25"/>
      <c r="W141" s="25"/>
      <c r="X141" s="25"/>
      <c r="Y141" s="25"/>
      <c r="Z141" s="25"/>
      <c r="AA141" s="25"/>
      <c r="AB141" s="25"/>
      <c r="AC141" s="98">
        <f t="shared" si="165"/>
        <v>0</v>
      </c>
      <c r="AD141" s="100">
        <f t="shared" si="165"/>
        <v>0</v>
      </c>
      <c r="AE141" s="101">
        <f t="shared" si="166"/>
        <v>0</v>
      </c>
      <c r="AF141" s="98">
        <f t="shared" si="166"/>
        <v>0</v>
      </c>
      <c r="AG141" s="25"/>
      <c r="AH141" s="102"/>
    </row>
    <row r="142" spans="2:34" ht="24" customHeight="1" x14ac:dyDescent="0.15">
      <c r="B142" s="263"/>
      <c r="C142" s="264"/>
      <c r="D142" s="264"/>
      <c r="E142" s="264"/>
      <c r="F142" s="22" t="s">
        <v>271</v>
      </c>
      <c r="G142" s="32"/>
      <c r="H142" s="26"/>
      <c r="I142" s="26"/>
      <c r="J142" s="26"/>
      <c r="K142" s="26"/>
      <c r="L142" s="26"/>
      <c r="M142" s="26"/>
      <c r="N142" s="26"/>
      <c r="O142" s="103">
        <f>G142+I142+K142+M142</f>
        <v>0</v>
      </c>
      <c r="P142" s="104">
        <f t="shared" si="167"/>
        <v>0</v>
      </c>
      <c r="Q142" s="71"/>
      <c r="R142" s="26"/>
      <c r="S142" s="26"/>
      <c r="T142" s="26"/>
      <c r="U142" s="26"/>
      <c r="V142" s="26"/>
      <c r="W142" s="26"/>
      <c r="X142" s="26"/>
      <c r="Y142" s="26"/>
      <c r="Z142" s="26"/>
      <c r="AA142" s="26"/>
      <c r="AB142" s="26"/>
      <c r="AC142" s="103">
        <f t="shared" si="165"/>
        <v>0</v>
      </c>
      <c r="AD142" s="105">
        <f t="shared" si="165"/>
        <v>0</v>
      </c>
      <c r="AE142" s="106">
        <f t="shared" si="166"/>
        <v>0</v>
      </c>
      <c r="AF142" s="103">
        <f t="shared" si="166"/>
        <v>0</v>
      </c>
      <c r="AG142" s="107"/>
      <c r="AH142" s="108"/>
    </row>
    <row r="143" spans="2:34" ht="24" customHeight="1" x14ac:dyDescent="0.15">
      <c r="B143" s="263"/>
      <c r="C143" s="264"/>
      <c r="D143" s="264"/>
      <c r="E143" s="264"/>
      <c r="F143" s="84" t="s">
        <v>12</v>
      </c>
      <c r="G143" s="85">
        <f>SUM(G140:G142)</f>
        <v>0</v>
      </c>
      <c r="H143" s="59">
        <f t="shared" ref="H143:Z143" si="168">SUM(H140:H142)</f>
        <v>0</v>
      </c>
      <c r="I143" s="59">
        <f t="shared" si="168"/>
        <v>1</v>
      </c>
      <c r="J143" s="59">
        <f t="shared" si="168"/>
        <v>120000</v>
      </c>
      <c r="K143" s="59">
        <f t="shared" si="168"/>
        <v>0</v>
      </c>
      <c r="L143" s="59">
        <f t="shared" si="168"/>
        <v>0</v>
      </c>
      <c r="M143" s="59">
        <f t="shared" si="168"/>
        <v>0</v>
      </c>
      <c r="N143" s="59">
        <f t="shared" si="168"/>
        <v>0</v>
      </c>
      <c r="O143" s="59">
        <f t="shared" si="168"/>
        <v>1</v>
      </c>
      <c r="P143" s="187">
        <f t="shared" si="168"/>
        <v>120000</v>
      </c>
      <c r="Q143" s="86">
        <f t="shared" si="168"/>
        <v>0</v>
      </c>
      <c r="R143" s="59">
        <f t="shared" si="168"/>
        <v>0</v>
      </c>
      <c r="S143" s="59">
        <f t="shared" si="168"/>
        <v>96</v>
      </c>
      <c r="T143" s="59">
        <f t="shared" si="168"/>
        <v>37383820</v>
      </c>
      <c r="U143" s="59">
        <f t="shared" si="168"/>
        <v>0</v>
      </c>
      <c r="V143" s="59">
        <f t="shared" si="168"/>
        <v>0</v>
      </c>
      <c r="W143" s="59">
        <f t="shared" si="168"/>
        <v>0</v>
      </c>
      <c r="X143" s="59">
        <f t="shared" si="168"/>
        <v>0</v>
      </c>
      <c r="Y143" s="59">
        <f t="shared" si="168"/>
        <v>0</v>
      </c>
      <c r="Z143" s="59">
        <f t="shared" si="168"/>
        <v>0</v>
      </c>
      <c r="AA143" s="59">
        <f t="shared" ref="AA143:AH143" si="169">SUM(AA140:AA142)</f>
        <v>9</v>
      </c>
      <c r="AB143" s="59">
        <f t="shared" si="169"/>
        <v>73332</v>
      </c>
      <c r="AC143" s="59">
        <f t="shared" si="169"/>
        <v>105</v>
      </c>
      <c r="AD143" s="188">
        <f t="shared" si="169"/>
        <v>37457152</v>
      </c>
      <c r="AE143" s="85">
        <f t="shared" si="169"/>
        <v>106</v>
      </c>
      <c r="AF143" s="59">
        <f t="shared" si="169"/>
        <v>37577152</v>
      </c>
      <c r="AG143" s="59">
        <f t="shared" si="169"/>
        <v>106</v>
      </c>
      <c r="AH143" s="187">
        <f t="shared" si="169"/>
        <v>37577152</v>
      </c>
    </row>
    <row r="144" spans="2:34" ht="24" customHeight="1" x14ac:dyDescent="0.15">
      <c r="B144" s="270" t="s">
        <v>113</v>
      </c>
      <c r="C144" s="261"/>
      <c r="D144" s="261"/>
      <c r="E144" s="261"/>
      <c r="F144" s="36" t="s">
        <v>191</v>
      </c>
      <c r="G144" s="90"/>
      <c r="H144" s="91"/>
      <c r="I144" s="92"/>
      <c r="J144" s="91"/>
      <c r="K144" s="92"/>
      <c r="L144" s="91"/>
      <c r="M144" s="92"/>
      <c r="N144" s="92"/>
      <c r="O144" s="92">
        <f>G144+I144+K144+M144</f>
        <v>0</v>
      </c>
      <c r="P144" s="189">
        <f>H144+J144+L144+N144</f>
        <v>0</v>
      </c>
      <c r="Q144" s="93"/>
      <c r="R144" s="92"/>
      <c r="S144" s="92"/>
      <c r="T144" s="91"/>
      <c r="U144" s="92">
        <v>12</v>
      </c>
      <c r="V144" s="91">
        <v>330480</v>
      </c>
      <c r="W144" s="92"/>
      <c r="X144" s="91"/>
      <c r="Y144" s="92"/>
      <c r="Z144" s="91"/>
      <c r="AA144" s="92"/>
      <c r="AB144" s="91"/>
      <c r="AC144" s="92">
        <f t="shared" ref="AC144:AD146" si="170">Q144+S144+U144+W144+Y144+AA144</f>
        <v>12</v>
      </c>
      <c r="AD144" s="190">
        <f t="shared" si="170"/>
        <v>330480</v>
      </c>
      <c r="AE144" s="90">
        <f t="shared" ref="AE144:AF146" si="171">O144+AC144</f>
        <v>12</v>
      </c>
      <c r="AF144" s="92">
        <f t="shared" si="171"/>
        <v>330480</v>
      </c>
      <c r="AG144" s="92"/>
      <c r="AH144" s="191"/>
    </row>
    <row r="145" spans="2:34" ht="24" customHeight="1" x14ac:dyDescent="0.15">
      <c r="B145" s="263"/>
      <c r="C145" s="264"/>
      <c r="D145" s="264"/>
      <c r="E145" s="264"/>
      <c r="F145" s="21" t="s">
        <v>192</v>
      </c>
      <c r="G145" s="31"/>
      <c r="H145" s="25"/>
      <c r="I145" s="25"/>
      <c r="J145" s="25"/>
      <c r="K145" s="25"/>
      <c r="L145" s="25"/>
      <c r="M145" s="25"/>
      <c r="N145" s="25"/>
      <c r="O145" s="98">
        <f>G145+I145+K145+M145</f>
        <v>0</v>
      </c>
      <c r="P145" s="99">
        <f t="shared" ref="P145:P146" si="172">H145+J145+L145+N145</f>
        <v>0</v>
      </c>
      <c r="Q145" s="69"/>
      <c r="R145" s="25"/>
      <c r="S145" s="25"/>
      <c r="T145" s="25"/>
      <c r="U145" s="25"/>
      <c r="V145" s="25"/>
      <c r="W145" s="25"/>
      <c r="X145" s="25"/>
      <c r="Y145" s="25"/>
      <c r="Z145" s="25"/>
      <c r="AA145" s="25"/>
      <c r="AB145" s="25"/>
      <c r="AC145" s="98">
        <f t="shared" si="170"/>
        <v>0</v>
      </c>
      <c r="AD145" s="100">
        <f t="shared" si="170"/>
        <v>0</v>
      </c>
      <c r="AE145" s="101">
        <f t="shared" si="171"/>
        <v>0</v>
      </c>
      <c r="AF145" s="98">
        <f t="shared" si="171"/>
        <v>0</v>
      </c>
      <c r="AG145" s="25"/>
      <c r="AH145" s="102"/>
    </row>
    <row r="146" spans="2:34" ht="24" customHeight="1" x14ac:dyDescent="0.15">
      <c r="B146" s="263"/>
      <c r="C146" s="264"/>
      <c r="D146" s="264"/>
      <c r="E146" s="264"/>
      <c r="F146" s="22" t="s">
        <v>271</v>
      </c>
      <c r="G146" s="32"/>
      <c r="H146" s="26"/>
      <c r="I146" s="26"/>
      <c r="J146" s="26"/>
      <c r="K146" s="26"/>
      <c r="L146" s="26"/>
      <c r="M146" s="26"/>
      <c r="N146" s="26"/>
      <c r="O146" s="103">
        <f>G146+I146+K146+M146</f>
        <v>0</v>
      </c>
      <c r="P146" s="104">
        <f t="shared" si="172"/>
        <v>0</v>
      </c>
      <c r="Q146" s="71"/>
      <c r="R146" s="26"/>
      <c r="S146" s="26"/>
      <c r="T146" s="26"/>
      <c r="U146" s="26"/>
      <c r="V146" s="26"/>
      <c r="W146" s="26"/>
      <c r="X146" s="26"/>
      <c r="Y146" s="26"/>
      <c r="Z146" s="26"/>
      <c r="AA146" s="26"/>
      <c r="AB146" s="26"/>
      <c r="AC146" s="103">
        <f t="shared" si="170"/>
        <v>0</v>
      </c>
      <c r="AD146" s="105">
        <f t="shared" si="170"/>
        <v>0</v>
      </c>
      <c r="AE146" s="106">
        <f t="shared" si="171"/>
        <v>0</v>
      </c>
      <c r="AF146" s="103">
        <f t="shared" si="171"/>
        <v>0</v>
      </c>
      <c r="AG146" s="107"/>
      <c r="AH146" s="108"/>
    </row>
    <row r="147" spans="2:34" ht="24" customHeight="1" x14ac:dyDescent="0.15">
      <c r="B147" s="263"/>
      <c r="C147" s="264"/>
      <c r="D147" s="264"/>
      <c r="E147" s="264"/>
      <c r="F147" s="74" t="s">
        <v>12</v>
      </c>
      <c r="G147" s="34">
        <f>SUM(G144:G146)</f>
        <v>0</v>
      </c>
      <c r="H147" s="35">
        <f t="shared" ref="H147:Z147" si="173">SUM(H144:H146)</f>
        <v>0</v>
      </c>
      <c r="I147" s="35">
        <f t="shared" si="173"/>
        <v>0</v>
      </c>
      <c r="J147" s="35">
        <f t="shared" si="173"/>
        <v>0</v>
      </c>
      <c r="K147" s="35">
        <f t="shared" si="173"/>
        <v>0</v>
      </c>
      <c r="L147" s="35">
        <f t="shared" si="173"/>
        <v>0</v>
      </c>
      <c r="M147" s="35">
        <f t="shared" si="173"/>
        <v>0</v>
      </c>
      <c r="N147" s="35">
        <f t="shared" si="173"/>
        <v>0</v>
      </c>
      <c r="O147" s="35">
        <f t="shared" si="173"/>
        <v>0</v>
      </c>
      <c r="P147" s="111">
        <f t="shared" si="173"/>
        <v>0</v>
      </c>
      <c r="Q147" s="87">
        <f t="shared" si="173"/>
        <v>0</v>
      </c>
      <c r="R147" s="35">
        <f t="shared" si="173"/>
        <v>0</v>
      </c>
      <c r="S147" s="35">
        <f t="shared" si="173"/>
        <v>0</v>
      </c>
      <c r="T147" s="35">
        <f t="shared" si="173"/>
        <v>0</v>
      </c>
      <c r="U147" s="35">
        <f t="shared" si="173"/>
        <v>12</v>
      </c>
      <c r="V147" s="35">
        <f t="shared" si="173"/>
        <v>330480</v>
      </c>
      <c r="W147" s="35">
        <f t="shared" si="173"/>
        <v>0</v>
      </c>
      <c r="X147" s="35">
        <f t="shared" si="173"/>
        <v>0</v>
      </c>
      <c r="Y147" s="35">
        <f t="shared" si="173"/>
        <v>0</v>
      </c>
      <c r="Z147" s="35">
        <f t="shared" si="173"/>
        <v>0</v>
      </c>
      <c r="AA147" s="35">
        <f t="shared" ref="AA147:AH147" si="174">SUM(AA144:AA146)</f>
        <v>0</v>
      </c>
      <c r="AB147" s="35">
        <f t="shared" si="174"/>
        <v>0</v>
      </c>
      <c r="AC147" s="35">
        <f t="shared" si="174"/>
        <v>12</v>
      </c>
      <c r="AD147" s="112">
        <f t="shared" si="174"/>
        <v>330480</v>
      </c>
      <c r="AE147" s="34">
        <f t="shared" si="174"/>
        <v>12</v>
      </c>
      <c r="AF147" s="35">
        <f t="shared" si="174"/>
        <v>330480</v>
      </c>
      <c r="AG147" s="35">
        <f t="shared" si="174"/>
        <v>0</v>
      </c>
      <c r="AH147" s="111">
        <f t="shared" si="174"/>
        <v>0</v>
      </c>
    </row>
    <row r="148" spans="2:34" ht="24" customHeight="1" x14ac:dyDescent="0.15">
      <c r="B148" s="270" t="s">
        <v>114</v>
      </c>
      <c r="C148" s="261"/>
      <c r="D148" s="261"/>
      <c r="E148" s="261"/>
      <c r="F148" s="36" t="s">
        <v>191</v>
      </c>
      <c r="G148" s="90"/>
      <c r="H148" s="91"/>
      <c r="I148" s="92"/>
      <c r="J148" s="91"/>
      <c r="K148" s="92"/>
      <c r="L148" s="91"/>
      <c r="M148" s="92"/>
      <c r="N148" s="92"/>
      <c r="O148" s="92">
        <f>G148+I148+K148+M148</f>
        <v>0</v>
      </c>
      <c r="P148" s="189">
        <f>H148+J148+L148+N148</f>
        <v>0</v>
      </c>
      <c r="Q148" s="93"/>
      <c r="R148" s="92"/>
      <c r="S148" s="92"/>
      <c r="T148" s="91"/>
      <c r="U148" s="92"/>
      <c r="V148" s="91"/>
      <c r="W148" s="92"/>
      <c r="X148" s="91"/>
      <c r="Y148" s="92"/>
      <c r="Z148" s="91"/>
      <c r="AA148" s="92"/>
      <c r="AB148" s="91"/>
      <c r="AC148" s="92">
        <f t="shared" ref="AC148:AD150" si="175">Q148+S148+U148+W148+Y148+AA148</f>
        <v>0</v>
      </c>
      <c r="AD148" s="190">
        <f t="shared" si="175"/>
        <v>0</v>
      </c>
      <c r="AE148" s="90">
        <f t="shared" ref="AE148:AF150" si="176">O148+AC148</f>
        <v>0</v>
      </c>
      <c r="AF148" s="92">
        <f t="shared" si="176"/>
        <v>0</v>
      </c>
      <c r="AG148" s="92"/>
      <c r="AH148" s="191"/>
    </row>
    <row r="149" spans="2:34" ht="24" customHeight="1" x14ac:dyDescent="0.15">
      <c r="B149" s="263"/>
      <c r="C149" s="264"/>
      <c r="D149" s="264"/>
      <c r="E149" s="264"/>
      <c r="F149" s="21" t="s">
        <v>192</v>
      </c>
      <c r="G149" s="31"/>
      <c r="H149" s="25"/>
      <c r="I149" s="25"/>
      <c r="J149" s="25"/>
      <c r="K149" s="25"/>
      <c r="L149" s="25"/>
      <c r="M149" s="25"/>
      <c r="N149" s="25"/>
      <c r="O149" s="98">
        <f>G149+I149+K149+M149</f>
        <v>0</v>
      </c>
      <c r="P149" s="99">
        <f t="shared" ref="P149:P150" si="177">H149+J149+L149+N149</f>
        <v>0</v>
      </c>
      <c r="Q149" s="69"/>
      <c r="R149" s="25"/>
      <c r="S149" s="25"/>
      <c r="T149" s="25"/>
      <c r="U149" s="25"/>
      <c r="V149" s="25"/>
      <c r="W149" s="25"/>
      <c r="X149" s="25"/>
      <c r="Y149" s="25"/>
      <c r="Z149" s="25"/>
      <c r="AA149" s="25"/>
      <c r="AB149" s="25"/>
      <c r="AC149" s="98">
        <f t="shared" si="175"/>
        <v>0</v>
      </c>
      <c r="AD149" s="100">
        <f t="shared" si="175"/>
        <v>0</v>
      </c>
      <c r="AE149" s="101">
        <f t="shared" si="176"/>
        <v>0</v>
      </c>
      <c r="AF149" s="98">
        <f t="shared" si="176"/>
        <v>0</v>
      </c>
      <c r="AG149" s="25"/>
      <c r="AH149" s="102"/>
    </row>
    <row r="150" spans="2:34" ht="24" customHeight="1" x14ac:dyDescent="0.15">
      <c r="B150" s="263"/>
      <c r="C150" s="264"/>
      <c r="D150" s="264"/>
      <c r="E150" s="264"/>
      <c r="F150" s="22" t="s">
        <v>271</v>
      </c>
      <c r="G150" s="32"/>
      <c r="H150" s="26"/>
      <c r="I150" s="26"/>
      <c r="J150" s="26"/>
      <c r="K150" s="26"/>
      <c r="L150" s="26"/>
      <c r="M150" s="26"/>
      <c r="N150" s="26"/>
      <c r="O150" s="103">
        <f>G150+I150+K150+M150</f>
        <v>0</v>
      </c>
      <c r="P150" s="104">
        <f t="shared" si="177"/>
        <v>0</v>
      </c>
      <c r="Q150" s="71"/>
      <c r="R150" s="26"/>
      <c r="S150" s="26"/>
      <c r="T150" s="26"/>
      <c r="U150" s="26"/>
      <c r="V150" s="26"/>
      <c r="W150" s="26"/>
      <c r="X150" s="26"/>
      <c r="Y150" s="26"/>
      <c r="Z150" s="26"/>
      <c r="AA150" s="26"/>
      <c r="AB150" s="26"/>
      <c r="AC150" s="103">
        <f t="shared" si="175"/>
        <v>0</v>
      </c>
      <c r="AD150" s="105">
        <f t="shared" si="175"/>
        <v>0</v>
      </c>
      <c r="AE150" s="106">
        <f t="shared" si="176"/>
        <v>0</v>
      </c>
      <c r="AF150" s="103">
        <f t="shared" si="176"/>
        <v>0</v>
      </c>
      <c r="AG150" s="107"/>
      <c r="AH150" s="108"/>
    </row>
    <row r="151" spans="2:34" ht="24" customHeight="1" x14ac:dyDescent="0.15">
      <c r="B151" s="263"/>
      <c r="C151" s="264"/>
      <c r="D151" s="264"/>
      <c r="E151" s="264"/>
      <c r="F151" s="74" t="s">
        <v>12</v>
      </c>
      <c r="G151" s="34">
        <f>SUM(G148:G150)</f>
        <v>0</v>
      </c>
      <c r="H151" s="35">
        <f t="shared" ref="H151:Z151" si="178">SUM(H148:H150)</f>
        <v>0</v>
      </c>
      <c r="I151" s="35">
        <f t="shared" si="178"/>
        <v>0</v>
      </c>
      <c r="J151" s="35">
        <f t="shared" si="178"/>
        <v>0</v>
      </c>
      <c r="K151" s="35">
        <f t="shared" si="178"/>
        <v>0</v>
      </c>
      <c r="L151" s="35">
        <f t="shared" si="178"/>
        <v>0</v>
      </c>
      <c r="M151" s="35">
        <f t="shared" si="178"/>
        <v>0</v>
      </c>
      <c r="N151" s="35">
        <f t="shared" si="178"/>
        <v>0</v>
      </c>
      <c r="O151" s="35">
        <f t="shared" si="178"/>
        <v>0</v>
      </c>
      <c r="P151" s="111">
        <f t="shared" si="178"/>
        <v>0</v>
      </c>
      <c r="Q151" s="87">
        <f t="shared" si="178"/>
        <v>0</v>
      </c>
      <c r="R151" s="35">
        <f t="shared" si="178"/>
        <v>0</v>
      </c>
      <c r="S151" s="35">
        <f t="shared" si="178"/>
        <v>0</v>
      </c>
      <c r="T151" s="35">
        <f t="shared" si="178"/>
        <v>0</v>
      </c>
      <c r="U151" s="35">
        <f t="shared" si="178"/>
        <v>0</v>
      </c>
      <c r="V151" s="35">
        <f t="shared" si="178"/>
        <v>0</v>
      </c>
      <c r="W151" s="35">
        <f t="shared" si="178"/>
        <v>0</v>
      </c>
      <c r="X151" s="35">
        <f t="shared" si="178"/>
        <v>0</v>
      </c>
      <c r="Y151" s="35">
        <f t="shared" si="178"/>
        <v>0</v>
      </c>
      <c r="Z151" s="35">
        <f t="shared" si="178"/>
        <v>0</v>
      </c>
      <c r="AA151" s="35">
        <f t="shared" ref="AA151:AH151" si="179">SUM(AA148:AA150)</f>
        <v>0</v>
      </c>
      <c r="AB151" s="35">
        <f t="shared" si="179"/>
        <v>0</v>
      </c>
      <c r="AC151" s="35">
        <f t="shared" si="179"/>
        <v>0</v>
      </c>
      <c r="AD151" s="112">
        <f t="shared" si="179"/>
        <v>0</v>
      </c>
      <c r="AE151" s="34">
        <f t="shared" si="179"/>
        <v>0</v>
      </c>
      <c r="AF151" s="35">
        <f t="shared" si="179"/>
        <v>0</v>
      </c>
      <c r="AG151" s="35">
        <f t="shared" si="179"/>
        <v>0</v>
      </c>
      <c r="AH151" s="111">
        <f t="shared" si="179"/>
        <v>0</v>
      </c>
    </row>
    <row r="152" spans="2:34" ht="24" customHeight="1" x14ac:dyDescent="0.15">
      <c r="B152" s="270" t="s">
        <v>115</v>
      </c>
      <c r="C152" s="261"/>
      <c r="D152" s="261"/>
      <c r="E152" s="261"/>
      <c r="F152" s="36" t="s">
        <v>191</v>
      </c>
      <c r="G152" s="90"/>
      <c r="H152" s="91"/>
      <c r="I152" s="92"/>
      <c r="J152" s="91"/>
      <c r="K152" s="92">
        <v>8</v>
      </c>
      <c r="L152" s="91">
        <v>156220</v>
      </c>
      <c r="M152" s="92">
        <v>4</v>
      </c>
      <c r="N152" s="92">
        <v>18045</v>
      </c>
      <c r="O152" s="92">
        <f>G152+I152+K152+M152</f>
        <v>12</v>
      </c>
      <c r="P152" s="189">
        <f>H152+J152+L152+N152</f>
        <v>174265</v>
      </c>
      <c r="Q152" s="93">
        <v>9</v>
      </c>
      <c r="R152" s="92">
        <v>65285</v>
      </c>
      <c r="S152" s="92">
        <v>20</v>
      </c>
      <c r="T152" s="91">
        <v>141240</v>
      </c>
      <c r="U152" s="92"/>
      <c r="V152" s="91"/>
      <c r="W152" s="92"/>
      <c r="X152" s="91"/>
      <c r="Y152" s="92"/>
      <c r="Z152" s="91"/>
      <c r="AA152" s="92"/>
      <c r="AB152" s="91"/>
      <c r="AC152" s="92">
        <f t="shared" ref="AC152:AD154" si="180">Q152+S152+U152+W152+Y152+AA152</f>
        <v>29</v>
      </c>
      <c r="AD152" s="190">
        <f t="shared" si="180"/>
        <v>206525</v>
      </c>
      <c r="AE152" s="90">
        <f t="shared" ref="AE152:AF154" si="181">O152+AC152</f>
        <v>41</v>
      </c>
      <c r="AF152" s="92">
        <f t="shared" si="181"/>
        <v>380790</v>
      </c>
      <c r="AG152" s="92"/>
      <c r="AH152" s="191"/>
    </row>
    <row r="153" spans="2:34" ht="24" customHeight="1" x14ac:dyDescent="0.15">
      <c r="B153" s="263"/>
      <c r="C153" s="264"/>
      <c r="D153" s="264"/>
      <c r="E153" s="264"/>
      <c r="F153" s="21" t="s">
        <v>192</v>
      </c>
      <c r="G153" s="31"/>
      <c r="H153" s="25"/>
      <c r="I153" s="25"/>
      <c r="J153" s="25"/>
      <c r="K153" s="25"/>
      <c r="L153" s="25"/>
      <c r="M153" s="25"/>
      <c r="N153" s="25"/>
      <c r="O153" s="98">
        <f>G153+I153+K153+M153</f>
        <v>0</v>
      </c>
      <c r="P153" s="99">
        <f t="shared" ref="P153:P154" si="182">H153+J153+L153+N153</f>
        <v>0</v>
      </c>
      <c r="Q153" s="69"/>
      <c r="R153" s="25"/>
      <c r="S153" s="25"/>
      <c r="T153" s="25"/>
      <c r="U153" s="25"/>
      <c r="V153" s="25"/>
      <c r="W153" s="25"/>
      <c r="X153" s="25"/>
      <c r="Y153" s="25"/>
      <c r="Z153" s="25"/>
      <c r="AA153" s="25"/>
      <c r="AB153" s="25"/>
      <c r="AC153" s="98">
        <f t="shared" si="180"/>
        <v>0</v>
      </c>
      <c r="AD153" s="100">
        <f t="shared" si="180"/>
        <v>0</v>
      </c>
      <c r="AE153" s="101">
        <f t="shared" si="181"/>
        <v>0</v>
      </c>
      <c r="AF153" s="98">
        <f t="shared" si="181"/>
        <v>0</v>
      </c>
      <c r="AG153" s="25"/>
      <c r="AH153" s="102"/>
    </row>
    <row r="154" spans="2:34" ht="24" customHeight="1" x14ac:dyDescent="0.15">
      <c r="B154" s="263"/>
      <c r="C154" s="264"/>
      <c r="D154" s="264"/>
      <c r="E154" s="264"/>
      <c r="F154" s="22" t="s">
        <v>271</v>
      </c>
      <c r="G154" s="32"/>
      <c r="H154" s="26"/>
      <c r="I154" s="26"/>
      <c r="J154" s="26"/>
      <c r="K154" s="26"/>
      <c r="L154" s="26"/>
      <c r="M154" s="26"/>
      <c r="N154" s="26"/>
      <c r="O154" s="103">
        <f>G154+I154+K154+M154</f>
        <v>0</v>
      </c>
      <c r="P154" s="104">
        <f t="shared" si="182"/>
        <v>0</v>
      </c>
      <c r="Q154" s="71"/>
      <c r="R154" s="26"/>
      <c r="S154" s="26"/>
      <c r="T154" s="26"/>
      <c r="U154" s="26"/>
      <c r="V154" s="26"/>
      <c r="W154" s="26"/>
      <c r="X154" s="26"/>
      <c r="Y154" s="26"/>
      <c r="Z154" s="26"/>
      <c r="AA154" s="26"/>
      <c r="AB154" s="26"/>
      <c r="AC154" s="103">
        <f t="shared" si="180"/>
        <v>0</v>
      </c>
      <c r="AD154" s="105">
        <f t="shared" si="180"/>
        <v>0</v>
      </c>
      <c r="AE154" s="106">
        <f t="shared" si="181"/>
        <v>0</v>
      </c>
      <c r="AF154" s="103">
        <f t="shared" si="181"/>
        <v>0</v>
      </c>
      <c r="AG154" s="107"/>
      <c r="AH154" s="108"/>
    </row>
    <row r="155" spans="2:34" ht="24" customHeight="1" x14ac:dyDescent="0.15">
      <c r="B155" s="263"/>
      <c r="C155" s="264"/>
      <c r="D155" s="264"/>
      <c r="E155" s="264"/>
      <c r="F155" s="74" t="s">
        <v>12</v>
      </c>
      <c r="G155" s="34">
        <f>SUM(G152:G154)</f>
        <v>0</v>
      </c>
      <c r="H155" s="35">
        <f t="shared" ref="H155:Z155" si="183">SUM(H152:H154)</f>
        <v>0</v>
      </c>
      <c r="I155" s="35">
        <f t="shared" si="183"/>
        <v>0</v>
      </c>
      <c r="J155" s="35">
        <f t="shared" si="183"/>
        <v>0</v>
      </c>
      <c r="K155" s="35">
        <f t="shared" si="183"/>
        <v>8</v>
      </c>
      <c r="L155" s="35">
        <f t="shared" si="183"/>
        <v>156220</v>
      </c>
      <c r="M155" s="35">
        <f t="shared" si="183"/>
        <v>4</v>
      </c>
      <c r="N155" s="35">
        <f t="shared" si="183"/>
        <v>18045</v>
      </c>
      <c r="O155" s="35">
        <f t="shared" si="183"/>
        <v>12</v>
      </c>
      <c r="P155" s="111">
        <f t="shared" si="183"/>
        <v>174265</v>
      </c>
      <c r="Q155" s="87">
        <f t="shared" si="183"/>
        <v>9</v>
      </c>
      <c r="R155" s="35">
        <f t="shared" si="183"/>
        <v>65285</v>
      </c>
      <c r="S155" s="35">
        <f t="shared" si="183"/>
        <v>20</v>
      </c>
      <c r="T155" s="35">
        <f t="shared" si="183"/>
        <v>141240</v>
      </c>
      <c r="U155" s="35">
        <f t="shared" si="183"/>
        <v>0</v>
      </c>
      <c r="V155" s="35">
        <f t="shared" si="183"/>
        <v>0</v>
      </c>
      <c r="W155" s="35">
        <f t="shared" si="183"/>
        <v>0</v>
      </c>
      <c r="X155" s="35">
        <f t="shared" si="183"/>
        <v>0</v>
      </c>
      <c r="Y155" s="35">
        <f t="shared" si="183"/>
        <v>0</v>
      </c>
      <c r="Z155" s="35">
        <f t="shared" si="183"/>
        <v>0</v>
      </c>
      <c r="AA155" s="35">
        <f t="shared" ref="AA155:AH155" si="184">SUM(AA152:AA154)</f>
        <v>0</v>
      </c>
      <c r="AB155" s="35">
        <f t="shared" si="184"/>
        <v>0</v>
      </c>
      <c r="AC155" s="35">
        <f t="shared" si="184"/>
        <v>29</v>
      </c>
      <c r="AD155" s="112">
        <f t="shared" si="184"/>
        <v>206525</v>
      </c>
      <c r="AE155" s="34">
        <f t="shared" si="184"/>
        <v>41</v>
      </c>
      <c r="AF155" s="35">
        <f t="shared" si="184"/>
        <v>380790</v>
      </c>
      <c r="AG155" s="35">
        <f t="shared" si="184"/>
        <v>0</v>
      </c>
      <c r="AH155" s="111">
        <f t="shared" si="184"/>
        <v>0</v>
      </c>
    </row>
    <row r="156" spans="2:34" ht="24" customHeight="1" x14ac:dyDescent="0.15">
      <c r="B156" s="270" t="s">
        <v>116</v>
      </c>
      <c r="C156" s="261"/>
      <c r="D156" s="261"/>
      <c r="E156" s="261"/>
      <c r="F156" s="36" t="s">
        <v>191</v>
      </c>
      <c r="G156" s="90"/>
      <c r="H156" s="91"/>
      <c r="I156" s="92"/>
      <c r="J156" s="91"/>
      <c r="K156" s="92"/>
      <c r="L156" s="91"/>
      <c r="M156" s="92"/>
      <c r="N156" s="92"/>
      <c r="O156" s="92">
        <f>G156+I156+K156+M156</f>
        <v>0</v>
      </c>
      <c r="P156" s="189">
        <f>H156+J156+L156+N156</f>
        <v>0</v>
      </c>
      <c r="Q156" s="93"/>
      <c r="R156" s="92"/>
      <c r="S156" s="92"/>
      <c r="T156" s="91"/>
      <c r="U156" s="92"/>
      <c r="V156" s="91"/>
      <c r="W156" s="92"/>
      <c r="X156" s="91"/>
      <c r="Y156" s="92"/>
      <c r="Z156" s="91"/>
      <c r="AA156" s="92"/>
      <c r="AB156" s="91"/>
      <c r="AC156" s="92">
        <f t="shared" ref="AC156:AD158" si="185">Q156+S156+U156+W156+Y156+AA156</f>
        <v>0</v>
      </c>
      <c r="AD156" s="190">
        <f t="shared" si="185"/>
        <v>0</v>
      </c>
      <c r="AE156" s="90">
        <f t="shared" ref="AE156:AF158" si="186">O156+AC156</f>
        <v>0</v>
      </c>
      <c r="AF156" s="92">
        <f t="shared" si="186"/>
        <v>0</v>
      </c>
      <c r="AG156" s="92"/>
      <c r="AH156" s="191"/>
    </row>
    <row r="157" spans="2:34" ht="24" customHeight="1" x14ac:dyDescent="0.15">
      <c r="B157" s="263"/>
      <c r="C157" s="264"/>
      <c r="D157" s="264"/>
      <c r="E157" s="264"/>
      <c r="F157" s="21" t="s">
        <v>192</v>
      </c>
      <c r="G157" s="31"/>
      <c r="H157" s="25"/>
      <c r="I157" s="25"/>
      <c r="J157" s="25"/>
      <c r="K157" s="25"/>
      <c r="L157" s="25"/>
      <c r="M157" s="25"/>
      <c r="N157" s="25"/>
      <c r="O157" s="98">
        <f>G157+I157+K157+M157</f>
        <v>0</v>
      </c>
      <c r="P157" s="99">
        <f t="shared" ref="P157:P158" si="187">H157+J157+L157+N157</f>
        <v>0</v>
      </c>
      <c r="Q157" s="69"/>
      <c r="R157" s="25"/>
      <c r="S157" s="25"/>
      <c r="T157" s="25"/>
      <c r="U157" s="25"/>
      <c r="V157" s="25"/>
      <c r="W157" s="25"/>
      <c r="X157" s="25"/>
      <c r="Y157" s="25"/>
      <c r="Z157" s="25"/>
      <c r="AA157" s="25"/>
      <c r="AB157" s="25"/>
      <c r="AC157" s="98">
        <f t="shared" si="185"/>
        <v>0</v>
      </c>
      <c r="AD157" s="100">
        <f t="shared" si="185"/>
        <v>0</v>
      </c>
      <c r="AE157" s="101">
        <f t="shared" si="186"/>
        <v>0</v>
      </c>
      <c r="AF157" s="98">
        <f t="shared" si="186"/>
        <v>0</v>
      </c>
      <c r="AG157" s="25"/>
      <c r="AH157" s="102"/>
    </row>
    <row r="158" spans="2:34" ht="24" customHeight="1" x14ac:dyDescent="0.15">
      <c r="B158" s="263"/>
      <c r="C158" s="264"/>
      <c r="D158" s="264"/>
      <c r="E158" s="264"/>
      <c r="F158" s="22" t="s">
        <v>271</v>
      </c>
      <c r="G158" s="32"/>
      <c r="H158" s="26"/>
      <c r="I158" s="26"/>
      <c r="J158" s="26"/>
      <c r="K158" s="26"/>
      <c r="L158" s="26"/>
      <c r="M158" s="26"/>
      <c r="N158" s="26"/>
      <c r="O158" s="103">
        <f>G158+I158+K158+M158</f>
        <v>0</v>
      </c>
      <c r="P158" s="104">
        <f t="shared" si="187"/>
        <v>0</v>
      </c>
      <c r="Q158" s="71"/>
      <c r="R158" s="26"/>
      <c r="S158" s="26"/>
      <c r="T158" s="26"/>
      <c r="U158" s="26"/>
      <c r="V158" s="26"/>
      <c r="W158" s="26"/>
      <c r="X158" s="26"/>
      <c r="Y158" s="26"/>
      <c r="Z158" s="26"/>
      <c r="AA158" s="26"/>
      <c r="AB158" s="26"/>
      <c r="AC158" s="103">
        <f t="shared" si="185"/>
        <v>0</v>
      </c>
      <c r="AD158" s="105">
        <f t="shared" si="185"/>
        <v>0</v>
      </c>
      <c r="AE158" s="106">
        <f t="shared" si="186"/>
        <v>0</v>
      </c>
      <c r="AF158" s="103">
        <f t="shared" si="186"/>
        <v>0</v>
      </c>
      <c r="AG158" s="107"/>
      <c r="AH158" s="108"/>
    </row>
    <row r="159" spans="2:34" ht="24" customHeight="1" x14ac:dyDescent="0.15">
      <c r="B159" s="263"/>
      <c r="C159" s="264"/>
      <c r="D159" s="264"/>
      <c r="E159" s="264"/>
      <c r="F159" s="74" t="s">
        <v>12</v>
      </c>
      <c r="G159" s="34">
        <f>SUM(G156:G158)</f>
        <v>0</v>
      </c>
      <c r="H159" s="35">
        <f t="shared" ref="H159:Z159" si="188">SUM(H156:H158)</f>
        <v>0</v>
      </c>
      <c r="I159" s="35">
        <f t="shared" si="188"/>
        <v>0</v>
      </c>
      <c r="J159" s="35">
        <f t="shared" si="188"/>
        <v>0</v>
      </c>
      <c r="K159" s="35">
        <f t="shared" si="188"/>
        <v>0</v>
      </c>
      <c r="L159" s="35">
        <f t="shared" si="188"/>
        <v>0</v>
      </c>
      <c r="M159" s="35">
        <f t="shared" si="188"/>
        <v>0</v>
      </c>
      <c r="N159" s="35">
        <f t="shared" si="188"/>
        <v>0</v>
      </c>
      <c r="O159" s="35">
        <f t="shared" si="188"/>
        <v>0</v>
      </c>
      <c r="P159" s="111">
        <f t="shared" si="188"/>
        <v>0</v>
      </c>
      <c r="Q159" s="87">
        <f t="shared" si="188"/>
        <v>0</v>
      </c>
      <c r="R159" s="35">
        <f t="shared" si="188"/>
        <v>0</v>
      </c>
      <c r="S159" s="35">
        <f t="shared" si="188"/>
        <v>0</v>
      </c>
      <c r="T159" s="35">
        <f t="shared" si="188"/>
        <v>0</v>
      </c>
      <c r="U159" s="35">
        <f t="shared" si="188"/>
        <v>0</v>
      </c>
      <c r="V159" s="35">
        <f t="shared" si="188"/>
        <v>0</v>
      </c>
      <c r="W159" s="35">
        <f t="shared" si="188"/>
        <v>0</v>
      </c>
      <c r="X159" s="35">
        <f t="shared" si="188"/>
        <v>0</v>
      </c>
      <c r="Y159" s="35">
        <f t="shared" si="188"/>
        <v>0</v>
      </c>
      <c r="Z159" s="35">
        <f t="shared" si="188"/>
        <v>0</v>
      </c>
      <c r="AA159" s="35">
        <f t="shared" ref="AA159:AH159" si="189">SUM(AA156:AA158)</f>
        <v>0</v>
      </c>
      <c r="AB159" s="35">
        <f t="shared" si="189"/>
        <v>0</v>
      </c>
      <c r="AC159" s="35">
        <f t="shared" si="189"/>
        <v>0</v>
      </c>
      <c r="AD159" s="112">
        <f t="shared" si="189"/>
        <v>0</v>
      </c>
      <c r="AE159" s="34">
        <f t="shared" si="189"/>
        <v>0</v>
      </c>
      <c r="AF159" s="35">
        <f t="shared" si="189"/>
        <v>0</v>
      </c>
      <c r="AG159" s="35">
        <f t="shared" si="189"/>
        <v>0</v>
      </c>
      <c r="AH159" s="111">
        <f t="shared" si="189"/>
        <v>0</v>
      </c>
    </row>
    <row r="160" spans="2:34" ht="24" customHeight="1" x14ac:dyDescent="0.15">
      <c r="B160" s="270" t="s">
        <v>117</v>
      </c>
      <c r="C160" s="261"/>
      <c r="D160" s="261"/>
      <c r="E160" s="261"/>
      <c r="F160" s="36" t="s">
        <v>191</v>
      </c>
      <c r="G160" s="90"/>
      <c r="H160" s="91"/>
      <c r="I160" s="92"/>
      <c r="J160" s="91"/>
      <c r="K160" s="92"/>
      <c r="L160" s="91"/>
      <c r="M160" s="92"/>
      <c r="N160" s="92"/>
      <c r="O160" s="92">
        <f>G160+I160+K160+M160</f>
        <v>0</v>
      </c>
      <c r="P160" s="189">
        <f>H160+J160+L160+N160</f>
        <v>0</v>
      </c>
      <c r="Q160" s="93"/>
      <c r="R160" s="92"/>
      <c r="S160" s="92"/>
      <c r="T160" s="91"/>
      <c r="U160" s="92"/>
      <c r="V160" s="91"/>
      <c r="W160" s="92"/>
      <c r="X160" s="91"/>
      <c r="Y160" s="92"/>
      <c r="Z160" s="91"/>
      <c r="AA160" s="92"/>
      <c r="AB160" s="91"/>
      <c r="AC160" s="92">
        <f t="shared" ref="AC160:AD162" si="190">Q160+S160+U160+W160+Y160+AA160</f>
        <v>0</v>
      </c>
      <c r="AD160" s="190">
        <f t="shared" si="190"/>
        <v>0</v>
      </c>
      <c r="AE160" s="90">
        <f t="shared" ref="AE160:AF162" si="191">O160+AC160</f>
        <v>0</v>
      </c>
      <c r="AF160" s="92">
        <f t="shared" si="191"/>
        <v>0</v>
      </c>
      <c r="AG160" s="92"/>
      <c r="AH160" s="191"/>
    </row>
    <row r="161" spans="2:34" ht="24" customHeight="1" x14ac:dyDescent="0.15">
      <c r="B161" s="263"/>
      <c r="C161" s="264"/>
      <c r="D161" s="264"/>
      <c r="E161" s="264"/>
      <c r="F161" s="21" t="s">
        <v>192</v>
      </c>
      <c r="G161" s="31"/>
      <c r="H161" s="25"/>
      <c r="I161" s="25"/>
      <c r="J161" s="25"/>
      <c r="K161" s="25"/>
      <c r="L161" s="25"/>
      <c r="M161" s="25"/>
      <c r="N161" s="25"/>
      <c r="O161" s="98">
        <f>G161+I161+K161+M161</f>
        <v>0</v>
      </c>
      <c r="P161" s="99">
        <f t="shared" ref="P161:P162" si="192">H161+J161+L161+N161</f>
        <v>0</v>
      </c>
      <c r="Q161" s="69"/>
      <c r="R161" s="25"/>
      <c r="S161" s="25"/>
      <c r="T161" s="25"/>
      <c r="U161" s="25"/>
      <c r="V161" s="25"/>
      <c r="W161" s="25"/>
      <c r="X161" s="25"/>
      <c r="Y161" s="25"/>
      <c r="Z161" s="25"/>
      <c r="AA161" s="25"/>
      <c r="AB161" s="25"/>
      <c r="AC161" s="98">
        <f t="shared" si="190"/>
        <v>0</v>
      </c>
      <c r="AD161" s="100">
        <f t="shared" si="190"/>
        <v>0</v>
      </c>
      <c r="AE161" s="101">
        <f t="shared" si="191"/>
        <v>0</v>
      </c>
      <c r="AF161" s="98">
        <f t="shared" si="191"/>
        <v>0</v>
      </c>
      <c r="AG161" s="25"/>
      <c r="AH161" s="102"/>
    </row>
    <row r="162" spans="2:34" ht="24" customHeight="1" x14ac:dyDescent="0.15">
      <c r="B162" s="263"/>
      <c r="C162" s="264"/>
      <c r="D162" s="264"/>
      <c r="E162" s="264"/>
      <c r="F162" s="22" t="s">
        <v>271</v>
      </c>
      <c r="G162" s="32"/>
      <c r="H162" s="26"/>
      <c r="I162" s="26"/>
      <c r="J162" s="26"/>
      <c r="K162" s="26"/>
      <c r="L162" s="26"/>
      <c r="M162" s="26"/>
      <c r="N162" s="26"/>
      <c r="O162" s="103">
        <f>G162+I162+K162+M162</f>
        <v>0</v>
      </c>
      <c r="P162" s="104">
        <f t="shared" si="192"/>
        <v>0</v>
      </c>
      <c r="Q162" s="71"/>
      <c r="R162" s="26"/>
      <c r="S162" s="26"/>
      <c r="T162" s="26"/>
      <c r="U162" s="26"/>
      <c r="V162" s="26"/>
      <c r="W162" s="26"/>
      <c r="X162" s="26"/>
      <c r="Y162" s="26"/>
      <c r="Z162" s="26"/>
      <c r="AA162" s="26"/>
      <c r="AB162" s="26"/>
      <c r="AC162" s="103">
        <f t="shared" si="190"/>
        <v>0</v>
      </c>
      <c r="AD162" s="105">
        <f t="shared" si="190"/>
        <v>0</v>
      </c>
      <c r="AE162" s="106">
        <f t="shared" si="191"/>
        <v>0</v>
      </c>
      <c r="AF162" s="103">
        <f t="shared" si="191"/>
        <v>0</v>
      </c>
      <c r="AG162" s="107"/>
      <c r="AH162" s="108"/>
    </row>
    <row r="163" spans="2:34" ht="24" customHeight="1" x14ac:dyDescent="0.15">
      <c r="B163" s="263"/>
      <c r="C163" s="264"/>
      <c r="D163" s="264"/>
      <c r="E163" s="264"/>
      <c r="F163" s="74" t="s">
        <v>12</v>
      </c>
      <c r="G163" s="34">
        <f>SUM(G160:G162)</f>
        <v>0</v>
      </c>
      <c r="H163" s="35">
        <f t="shared" ref="H163:Z163" si="193">SUM(H160:H162)</f>
        <v>0</v>
      </c>
      <c r="I163" s="35">
        <f t="shared" si="193"/>
        <v>0</v>
      </c>
      <c r="J163" s="35">
        <f t="shared" si="193"/>
        <v>0</v>
      </c>
      <c r="K163" s="35">
        <f t="shared" si="193"/>
        <v>0</v>
      </c>
      <c r="L163" s="35">
        <f t="shared" si="193"/>
        <v>0</v>
      </c>
      <c r="M163" s="35">
        <f t="shared" si="193"/>
        <v>0</v>
      </c>
      <c r="N163" s="35">
        <f t="shared" si="193"/>
        <v>0</v>
      </c>
      <c r="O163" s="35">
        <f t="shared" si="193"/>
        <v>0</v>
      </c>
      <c r="P163" s="111">
        <f t="shared" si="193"/>
        <v>0</v>
      </c>
      <c r="Q163" s="87">
        <f t="shared" si="193"/>
        <v>0</v>
      </c>
      <c r="R163" s="35">
        <f t="shared" si="193"/>
        <v>0</v>
      </c>
      <c r="S163" s="35">
        <f t="shared" si="193"/>
        <v>0</v>
      </c>
      <c r="T163" s="35">
        <f t="shared" si="193"/>
        <v>0</v>
      </c>
      <c r="U163" s="35">
        <f t="shared" si="193"/>
        <v>0</v>
      </c>
      <c r="V163" s="35">
        <f t="shared" si="193"/>
        <v>0</v>
      </c>
      <c r="W163" s="35">
        <f t="shared" si="193"/>
        <v>0</v>
      </c>
      <c r="X163" s="35">
        <f t="shared" si="193"/>
        <v>0</v>
      </c>
      <c r="Y163" s="35">
        <f t="shared" si="193"/>
        <v>0</v>
      </c>
      <c r="Z163" s="35">
        <f t="shared" si="193"/>
        <v>0</v>
      </c>
      <c r="AA163" s="35">
        <f t="shared" ref="AA163:AH163" si="194">SUM(AA160:AA162)</f>
        <v>0</v>
      </c>
      <c r="AB163" s="35">
        <f t="shared" si="194"/>
        <v>0</v>
      </c>
      <c r="AC163" s="35">
        <f t="shared" si="194"/>
        <v>0</v>
      </c>
      <c r="AD163" s="112">
        <f t="shared" si="194"/>
        <v>0</v>
      </c>
      <c r="AE163" s="34">
        <f t="shared" si="194"/>
        <v>0</v>
      </c>
      <c r="AF163" s="35">
        <f t="shared" si="194"/>
        <v>0</v>
      </c>
      <c r="AG163" s="35">
        <f t="shared" si="194"/>
        <v>0</v>
      </c>
      <c r="AH163" s="111">
        <f t="shared" si="194"/>
        <v>0</v>
      </c>
    </row>
    <row r="164" spans="2:34" ht="24" customHeight="1" x14ac:dyDescent="0.15">
      <c r="B164" s="270" t="s">
        <v>118</v>
      </c>
      <c r="C164" s="261"/>
      <c r="D164" s="261"/>
      <c r="E164" s="261"/>
      <c r="F164" s="36" t="s">
        <v>191</v>
      </c>
      <c r="G164" s="90"/>
      <c r="H164" s="91"/>
      <c r="I164" s="92"/>
      <c r="J164" s="91"/>
      <c r="K164" s="92"/>
      <c r="L164" s="91"/>
      <c r="M164" s="92"/>
      <c r="N164" s="92"/>
      <c r="O164" s="92">
        <f>G164+I164+K164+M164</f>
        <v>0</v>
      </c>
      <c r="P164" s="189">
        <f>H164+J164+L164+N164</f>
        <v>0</v>
      </c>
      <c r="Q164" s="93"/>
      <c r="R164" s="92"/>
      <c r="S164" s="92"/>
      <c r="T164" s="91"/>
      <c r="U164" s="92"/>
      <c r="V164" s="91"/>
      <c r="W164" s="92"/>
      <c r="X164" s="91"/>
      <c r="Y164" s="92"/>
      <c r="Z164" s="91"/>
      <c r="AA164" s="92"/>
      <c r="AB164" s="91"/>
      <c r="AC164" s="92">
        <f t="shared" ref="AC164:AD166" si="195">Q164+S164+U164+W164+Y164+AA164</f>
        <v>0</v>
      </c>
      <c r="AD164" s="190">
        <f t="shared" si="195"/>
        <v>0</v>
      </c>
      <c r="AE164" s="90">
        <f t="shared" ref="AE164:AF166" si="196">O164+AC164</f>
        <v>0</v>
      </c>
      <c r="AF164" s="92">
        <f t="shared" si="196"/>
        <v>0</v>
      </c>
      <c r="AG164" s="92"/>
      <c r="AH164" s="191"/>
    </row>
    <row r="165" spans="2:34" ht="24" customHeight="1" x14ac:dyDescent="0.15">
      <c r="B165" s="263"/>
      <c r="C165" s="264"/>
      <c r="D165" s="264"/>
      <c r="E165" s="264"/>
      <c r="F165" s="21" t="s">
        <v>192</v>
      </c>
      <c r="G165" s="31"/>
      <c r="H165" s="25"/>
      <c r="I165" s="25"/>
      <c r="J165" s="25"/>
      <c r="K165" s="25"/>
      <c r="L165" s="25"/>
      <c r="M165" s="25"/>
      <c r="N165" s="25"/>
      <c r="O165" s="98">
        <f>G165+I165+K165+M165</f>
        <v>0</v>
      </c>
      <c r="P165" s="99">
        <f t="shared" ref="P165:P166" si="197">H165+J165+L165+N165</f>
        <v>0</v>
      </c>
      <c r="Q165" s="69"/>
      <c r="R165" s="25"/>
      <c r="S165" s="25"/>
      <c r="T165" s="25"/>
      <c r="U165" s="25"/>
      <c r="V165" s="25"/>
      <c r="W165" s="25"/>
      <c r="X165" s="25"/>
      <c r="Y165" s="25"/>
      <c r="Z165" s="25"/>
      <c r="AA165" s="25"/>
      <c r="AB165" s="25"/>
      <c r="AC165" s="98">
        <f t="shared" si="195"/>
        <v>0</v>
      </c>
      <c r="AD165" s="100">
        <f t="shared" si="195"/>
        <v>0</v>
      </c>
      <c r="AE165" s="101">
        <f t="shared" si="196"/>
        <v>0</v>
      </c>
      <c r="AF165" s="98">
        <f t="shared" si="196"/>
        <v>0</v>
      </c>
      <c r="AG165" s="25"/>
      <c r="AH165" s="102"/>
    </row>
    <row r="166" spans="2:34" ht="24" customHeight="1" x14ac:dyDescent="0.15">
      <c r="B166" s="263"/>
      <c r="C166" s="264"/>
      <c r="D166" s="264"/>
      <c r="E166" s="264"/>
      <c r="F166" s="22" t="s">
        <v>271</v>
      </c>
      <c r="G166" s="32"/>
      <c r="H166" s="26"/>
      <c r="I166" s="26"/>
      <c r="J166" s="26"/>
      <c r="K166" s="26"/>
      <c r="L166" s="26"/>
      <c r="M166" s="26"/>
      <c r="N166" s="26"/>
      <c r="O166" s="103">
        <f>G166+I166+K166+M166</f>
        <v>0</v>
      </c>
      <c r="P166" s="104">
        <f t="shared" si="197"/>
        <v>0</v>
      </c>
      <c r="Q166" s="71"/>
      <c r="R166" s="26"/>
      <c r="S166" s="26"/>
      <c r="T166" s="26"/>
      <c r="U166" s="26"/>
      <c r="V166" s="26"/>
      <c r="W166" s="26"/>
      <c r="X166" s="26"/>
      <c r="Y166" s="26"/>
      <c r="Z166" s="26"/>
      <c r="AA166" s="26"/>
      <c r="AB166" s="26"/>
      <c r="AC166" s="103">
        <f t="shared" si="195"/>
        <v>0</v>
      </c>
      <c r="AD166" s="105">
        <f t="shared" si="195"/>
        <v>0</v>
      </c>
      <c r="AE166" s="106">
        <f t="shared" si="196"/>
        <v>0</v>
      </c>
      <c r="AF166" s="103">
        <f t="shared" si="196"/>
        <v>0</v>
      </c>
      <c r="AG166" s="107"/>
      <c r="AH166" s="108"/>
    </row>
    <row r="167" spans="2:34" ht="24" customHeight="1" x14ac:dyDescent="0.15">
      <c r="B167" s="290"/>
      <c r="C167" s="291"/>
      <c r="D167" s="291"/>
      <c r="E167" s="291"/>
      <c r="F167" s="192" t="s">
        <v>12</v>
      </c>
      <c r="G167" s="48">
        <f>SUM(G164:G166)</f>
        <v>0</v>
      </c>
      <c r="H167" s="49">
        <f t="shared" ref="H167:Z167" si="198">SUM(H164:H166)</f>
        <v>0</v>
      </c>
      <c r="I167" s="49">
        <f t="shared" si="198"/>
        <v>0</v>
      </c>
      <c r="J167" s="49">
        <f t="shared" si="198"/>
        <v>0</v>
      </c>
      <c r="K167" s="49">
        <f t="shared" si="198"/>
        <v>0</v>
      </c>
      <c r="L167" s="49">
        <f t="shared" si="198"/>
        <v>0</v>
      </c>
      <c r="M167" s="49">
        <f t="shared" si="198"/>
        <v>0</v>
      </c>
      <c r="N167" s="49">
        <f t="shared" si="198"/>
        <v>0</v>
      </c>
      <c r="O167" s="49">
        <f t="shared" si="198"/>
        <v>0</v>
      </c>
      <c r="P167" s="193">
        <f t="shared" si="198"/>
        <v>0</v>
      </c>
      <c r="Q167" s="194">
        <f t="shared" si="198"/>
        <v>0</v>
      </c>
      <c r="R167" s="49">
        <f t="shared" si="198"/>
        <v>0</v>
      </c>
      <c r="S167" s="49">
        <f t="shared" si="198"/>
        <v>0</v>
      </c>
      <c r="T167" s="49">
        <f t="shared" si="198"/>
        <v>0</v>
      </c>
      <c r="U167" s="49">
        <f t="shared" si="198"/>
        <v>0</v>
      </c>
      <c r="V167" s="49">
        <f t="shared" si="198"/>
        <v>0</v>
      </c>
      <c r="W167" s="49">
        <f t="shared" si="198"/>
        <v>0</v>
      </c>
      <c r="X167" s="49">
        <f t="shared" si="198"/>
        <v>0</v>
      </c>
      <c r="Y167" s="49">
        <f t="shared" si="198"/>
        <v>0</v>
      </c>
      <c r="Z167" s="49">
        <f t="shared" si="198"/>
        <v>0</v>
      </c>
      <c r="AA167" s="49">
        <f t="shared" ref="AA167:AH167" si="199">SUM(AA164:AA166)</f>
        <v>0</v>
      </c>
      <c r="AB167" s="49">
        <f t="shared" si="199"/>
        <v>0</v>
      </c>
      <c r="AC167" s="49">
        <f t="shared" si="199"/>
        <v>0</v>
      </c>
      <c r="AD167" s="195">
        <f t="shared" si="199"/>
        <v>0</v>
      </c>
      <c r="AE167" s="48">
        <f t="shared" si="199"/>
        <v>0</v>
      </c>
      <c r="AF167" s="49">
        <f t="shared" si="199"/>
        <v>0</v>
      </c>
      <c r="AG167" s="49">
        <f t="shared" si="199"/>
        <v>0</v>
      </c>
      <c r="AH167" s="193">
        <f t="shared" si="199"/>
        <v>0</v>
      </c>
    </row>
    <row r="168" spans="2:34" ht="24" customHeight="1" x14ac:dyDescent="0.15">
      <c r="B168" s="263" t="s">
        <v>119</v>
      </c>
      <c r="C168" s="264"/>
      <c r="D168" s="264"/>
      <c r="E168" s="265"/>
      <c r="F168" s="196" t="s">
        <v>191</v>
      </c>
      <c r="G168" s="197"/>
      <c r="H168" s="198"/>
      <c r="I168" s="199">
        <v>1</v>
      </c>
      <c r="J168" s="198">
        <v>240000</v>
      </c>
      <c r="K168" s="199"/>
      <c r="L168" s="198"/>
      <c r="M168" s="199"/>
      <c r="N168" s="199"/>
      <c r="O168" s="199">
        <f>G168+I168+K168+M168</f>
        <v>1</v>
      </c>
      <c r="P168" s="200">
        <f>H168+J168+L168+N168</f>
        <v>240000</v>
      </c>
      <c r="Q168" s="201"/>
      <c r="R168" s="199"/>
      <c r="S168" s="199"/>
      <c r="T168" s="198"/>
      <c r="U168" s="199"/>
      <c r="V168" s="198"/>
      <c r="W168" s="199"/>
      <c r="X168" s="198"/>
      <c r="Y168" s="199"/>
      <c r="Z168" s="198"/>
      <c r="AA168" s="199"/>
      <c r="AB168" s="198"/>
      <c r="AC168" s="199">
        <f t="shared" ref="AC168:AD170" si="200">Q168+S168+U168+W168+Y168+AA168</f>
        <v>0</v>
      </c>
      <c r="AD168" s="202">
        <f t="shared" si="200"/>
        <v>0</v>
      </c>
      <c r="AE168" s="197">
        <f t="shared" ref="AE168:AF170" si="201">O168+AC168</f>
        <v>1</v>
      </c>
      <c r="AF168" s="199">
        <f t="shared" si="201"/>
        <v>240000</v>
      </c>
      <c r="AG168" s="199"/>
      <c r="AH168" s="203"/>
    </row>
    <row r="169" spans="2:34" ht="24" customHeight="1" x14ac:dyDescent="0.15">
      <c r="B169" s="263"/>
      <c r="C169" s="264"/>
      <c r="D169" s="264"/>
      <c r="E169" s="265"/>
      <c r="F169" s="21" t="s">
        <v>192</v>
      </c>
      <c r="G169" s="31"/>
      <c r="H169" s="25"/>
      <c r="I169" s="25"/>
      <c r="J169" s="25"/>
      <c r="K169" s="25"/>
      <c r="L169" s="25"/>
      <c r="M169" s="25"/>
      <c r="N169" s="25"/>
      <c r="O169" s="98">
        <f>G169+I169+K169+M169</f>
        <v>0</v>
      </c>
      <c r="P169" s="99">
        <f t="shared" ref="P169:P170" si="202">H169+J169+L169+N169</f>
        <v>0</v>
      </c>
      <c r="Q169" s="69"/>
      <c r="R169" s="25"/>
      <c r="S169" s="25"/>
      <c r="T169" s="25"/>
      <c r="U169" s="25"/>
      <c r="V169" s="25"/>
      <c r="W169" s="25"/>
      <c r="X169" s="25"/>
      <c r="Y169" s="25"/>
      <c r="Z169" s="25"/>
      <c r="AA169" s="25"/>
      <c r="AB169" s="25"/>
      <c r="AC169" s="98">
        <f t="shared" si="200"/>
        <v>0</v>
      </c>
      <c r="AD169" s="100">
        <f t="shared" si="200"/>
        <v>0</v>
      </c>
      <c r="AE169" s="101">
        <f t="shared" si="201"/>
        <v>0</v>
      </c>
      <c r="AF169" s="98">
        <f t="shared" si="201"/>
        <v>0</v>
      </c>
      <c r="AG169" s="25"/>
      <c r="AH169" s="102"/>
    </row>
    <row r="170" spans="2:34" ht="24" customHeight="1" x14ac:dyDescent="0.15">
      <c r="B170" s="263"/>
      <c r="C170" s="264"/>
      <c r="D170" s="264"/>
      <c r="E170" s="265"/>
      <c r="F170" s="22" t="s">
        <v>271</v>
      </c>
      <c r="G170" s="32"/>
      <c r="H170" s="26"/>
      <c r="I170" s="26"/>
      <c r="J170" s="26"/>
      <c r="K170" s="26"/>
      <c r="L170" s="26"/>
      <c r="M170" s="26"/>
      <c r="N170" s="26"/>
      <c r="O170" s="103">
        <f>G170+I170+K170+M170</f>
        <v>0</v>
      </c>
      <c r="P170" s="104">
        <f t="shared" si="202"/>
        <v>0</v>
      </c>
      <c r="Q170" s="71"/>
      <c r="R170" s="26"/>
      <c r="S170" s="26"/>
      <c r="T170" s="26"/>
      <c r="U170" s="26"/>
      <c r="V170" s="26"/>
      <c r="W170" s="26"/>
      <c r="X170" s="26"/>
      <c r="Y170" s="26"/>
      <c r="Z170" s="26"/>
      <c r="AA170" s="26"/>
      <c r="AB170" s="26"/>
      <c r="AC170" s="103">
        <f t="shared" si="200"/>
        <v>0</v>
      </c>
      <c r="AD170" s="105">
        <f t="shared" si="200"/>
        <v>0</v>
      </c>
      <c r="AE170" s="106">
        <f t="shared" si="201"/>
        <v>0</v>
      </c>
      <c r="AF170" s="103">
        <f t="shared" si="201"/>
        <v>0</v>
      </c>
      <c r="AG170" s="107"/>
      <c r="AH170" s="108"/>
    </row>
    <row r="171" spans="2:34" ht="24" customHeight="1" x14ac:dyDescent="0.15">
      <c r="B171" s="263"/>
      <c r="C171" s="264"/>
      <c r="D171" s="264"/>
      <c r="E171" s="265"/>
      <c r="F171" s="84" t="s">
        <v>12</v>
      </c>
      <c r="G171" s="85">
        <f>SUM(G168:G170)</f>
        <v>0</v>
      </c>
      <c r="H171" s="59">
        <f t="shared" ref="H171:Z171" si="203">SUM(H168:H170)</f>
        <v>0</v>
      </c>
      <c r="I171" s="59">
        <f t="shared" si="203"/>
        <v>1</v>
      </c>
      <c r="J171" s="59">
        <f t="shared" si="203"/>
        <v>240000</v>
      </c>
      <c r="K171" s="59">
        <f t="shared" si="203"/>
        <v>0</v>
      </c>
      <c r="L171" s="59">
        <f t="shared" si="203"/>
        <v>0</v>
      </c>
      <c r="M171" s="59">
        <f t="shared" si="203"/>
        <v>0</v>
      </c>
      <c r="N171" s="59">
        <f t="shared" si="203"/>
        <v>0</v>
      </c>
      <c r="O171" s="59">
        <f t="shared" si="203"/>
        <v>1</v>
      </c>
      <c r="P171" s="187">
        <f t="shared" si="203"/>
        <v>240000</v>
      </c>
      <c r="Q171" s="86">
        <f t="shared" si="203"/>
        <v>0</v>
      </c>
      <c r="R171" s="59">
        <f t="shared" si="203"/>
        <v>0</v>
      </c>
      <c r="S171" s="59">
        <f t="shared" si="203"/>
        <v>0</v>
      </c>
      <c r="T171" s="59">
        <f t="shared" si="203"/>
        <v>0</v>
      </c>
      <c r="U171" s="59">
        <f t="shared" si="203"/>
        <v>0</v>
      </c>
      <c r="V171" s="59">
        <f t="shared" si="203"/>
        <v>0</v>
      </c>
      <c r="W171" s="59">
        <f t="shared" si="203"/>
        <v>0</v>
      </c>
      <c r="X171" s="59">
        <f t="shared" si="203"/>
        <v>0</v>
      </c>
      <c r="Y171" s="59">
        <f t="shared" si="203"/>
        <v>0</v>
      </c>
      <c r="Z171" s="59">
        <f t="shared" si="203"/>
        <v>0</v>
      </c>
      <c r="AA171" s="59">
        <f t="shared" ref="AA171:AH171" si="204">SUM(AA168:AA170)</f>
        <v>0</v>
      </c>
      <c r="AB171" s="59">
        <f t="shared" si="204"/>
        <v>0</v>
      </c>
      <c r="AC171" s="59">
        <f t="shared" si="204"/>
        <v>0</v>
      </c>
      <c r="AD171" s="188">
        <f t="shared" si="204"/>
        <v>0</v>
      </c>
      <c r="AE171" s="85">
        <f t="shared" si="204"/>
        <v>1</v>
      </c>
      <c r="AF171" s="59">
        <f t="shared" si="204"/>
        <v>240000</v>
      </c>
      <c r="AG171" s="59">
        <f t="shared" si="204"/>
        <v>0</v>
      </c>
      <c r="AH171" s="187">
        <f t="shared" si="204"/>
        <v>0</v>
      </c>
    </row>
    <row r="172" spans="2:34" ht="24" customHeight="1" x14ac:dyDescent="0.15">
      <c r="B172" s="270" t="s">
        <v>120</v>
      </c>
      <c r="C172" s="261"/>
      <c r="D172" s="261"/>
      <c r="E172" s="261"/>
      <c r="F172" s="36" t="s">
        <v>191</v>
      </c>
      <c r="G172" s="90"/>
      <c r="H172" s="91"/>
      <c r="I172" s="92"/>
      <c r="J172" s="91"/>
      <c r="K172" s="92">
        <v>1</v>
      </c>
      <c r="L172" s="91">
        <v>10000</v>
      </c>
      <c r="M172" s="92"/>
      <c r="N172" s="92"/>
      <c r="O172" s="92">
        <f>G172+I172+K172+M172</f>
        <v>1</v>
      </c>
      <c r="P172" s="189">
        <f>H172+J172+L172+N172</f>
        <v>10000</v>
      </c>
      <c r="Q172" s="93"/>
      <c r="R172" s="92"/>
      <c r="S172" s="92"/>
      <c r="T172" s="91"/>
      <c r="U172" s="92"/>
      <c r="V172" s="91"/>
      <c r="W172" s="92"/>
      <c r="X172" s="91"/>
      <c r="Y172" s="92"/>
      <c r="Z172" s="91"/>
      <c r="AA172" s="92"/>
      <c r="AB172" s="91"/>
      <c r="AC172" s="92">
        <f t="shared" ref="AC172:AD174" si="205">Q172+S172+U172+W172+Y172+AA172</f>
        <v>0</v>
      </c>
      <c r="AD172" s="190">
        <f t="shared" si="205"/>
        <v>0</v>
      </c>
      <c r="AE172" s="90">
        <f t="shared" ref="AE172:AF174" si="206">O172+AC172</f>
        <v>1</v>
      </c>
      <c r="AF172" s="92">
        <f t="shared" si="206"/>
        <v>10000</v>
      </c>
      <c r="AG172" s="92"/>
      <c r="AH172" s="191"/>
    </row>
    <row r="173" spans="2:34" ht="24" customHeight="1" x14ac:dyDescent="0.15">
      <c r="B173" s="263"/>
      <c r="C173" s="264"/>
      <c r="D173" s="264"/>
      <c r="E173" s="264"/>
      <c r="F173" s="21" t="s">
        <v>192</v>
      </c>
      <c r="G173" s="31"/>
      <c r="H173" s="25"/>
      <c r="I173" s="25"/>
      <c r="J173" s="25"/>
      <c r="K173" s="25"/>
      <c r="L173" s="25"/>
      <c r="M173" s="25"/>
      <c r="N173" s="25"/>
      <c r="O173" s="98">
        <f>G173+I173+K173+M173</f>
        <v>0</v>
      </c>
      <c r="P173" s="99">
        <f t="shared" ref="P173:P174" si="207">H173+J173+L173+N173</f>
        <v>0</v>
      </c>
      <c r="Q173" s="69"/>
      <c r="R173" s="25"/>
      <c r="S173" s="25"/>
      <c r="T173" s="25"/>
      <c r="U173" s="25"/>
      <c r="V173" s="25"/>
      <c r="W173" s="25"/>
      <c r="X173" s="25"/>
      <c r="Y173" s="25"/>
      <c r="Z173" s="25"/>
      <c r="AA173" s="25"/>
      <c r="AB173" s="25"/>
      <c r="AC173" s="98">
        <f t="shared" si="205"/>
        <v>0</v>
      </c>
      <c r="AD173" s="100">
        <f t="shared" si="205"/>
        <v>0</v>
      </c>
      <c r="AE173" s="101">
        <f t="shared" si="206"/>
        <v>0</v>
      </c>
      <c r="AF173" s="98">
        <f t="shared" si="206"/>
        <v>0</v>
      </c>
      <c r="AG173" s="25"/>
      <c r="AH173" s="102"/>
    </row>
    <row r="174" spans="2:34" ht="24" customHeight="1" x14ac:dyDescent="0.15">
      <c r="B174" s="263"/>
      <c r="C174" s="264"/>
      <c r="D174" s="264"/>
      <c r="E174" s="264"/>
      <c r="F174" s="22" t="s">
        <v>271</v>
      </c>
      <c r="G174" s="32"/>
      <c r="H174" s="26"/>
      <c r="I174" s="26"/>
      <c r="J174" s="26"/>
      <c r="K174" s="26"/>
      <c r="L174" s="26"/>
      <c r="M174" s="26"/>
      <c r="N174" s="26"/>
      <c r="O174" s="103">
        <f>G174+I174+K174+M174</f>
        <v>0</v>
      </c>
      <c r="P174" s="104">
        <f t="shared" si="207"/>
        <v>0</v>
      </c>
      <c r="Q174" s="71"/>
      <c r="R174" s="26"/>
      <c r="S174" s="26"/>
      <c r="T174" s="26"/>
      <c r="U174" s="26"/>
      <c r="V174" s="26"/>
      <c r="W174" s="26"/>
      <c r="X174" s="26"/>
      <c r="Y174" s="26"/>
      <c r="Z174" s="26"/>
      <c r="AA174" s="26"/>
      <c r="AB174" s="26"/>
      <c r="AC174" s="103">
        <f t="shared" si="205"/>
        <v>0</v>
      </c>
      <c r="AD174" s="105">
        <f t="shared" si="205"/>
        <v>0</v>
      </c>
      <c r="AE174" s="106">
        <f t="shared" si="206"/>
        <v>0</v>
      </c>
      <c r="AF174" s="103">
        <f t="shared" si="206"/>
        <v>0</v>
      </c>
      <c r="AG174" s="107"/>
      <c r="AH174" s="108"/>
    </row>
    <row r="175" spans="2:34" ht="24" customHeight="1" x14ac:dyDescent="0.15">
      <c r="B175" s="263"/>
      <c r="C175" s="264"/>
      <c r="D175" s="264"/>
      <c r="E175" s="264"/>
      <c r="F175" s="74" t="s">
        <v>12</v>
      </c>
      <c r="G175" s="34">
        <f>SUM(G172:G174)</f>
        <v>0</v>
      </c>
      <c r="H175" s="35">
        <f t="shared" ref="H175:Z175" si="208">SUM(H172:H174)</f>
        <v>0</v>
      </c>
      <c r="I175" s="35">
        <f t="shared" si="208"/>
        <v>0</v>
      </c>
      <c r="J175" s="35">
        <f t="shared" si="208"/>
        <v>0</v>
      </c>
      <c r="K175" s="35">
        <f t="shared" si="208"/>
        <v>1</v>
      </c>
      <c r="L175" s="35">
        <f t="shared" si="208"/>
        <v>10000</v>
      </c>
      <c r="M175" s="35">
        <f t="shared" si="208"/>
        <v>0</v>
      </c>
      <c r="N175" s="35">
        <f t="shared" si="208"/>
        <v>0</v>
      </c>
      <c r="O175" s="35">
        <f t="shared" si="208"/>
        <v>1</v>
      </c>
      <c r="P175" s="111">
        <f t="shared" si="208"/>
        <v>10000</v>
      </c>
      <c r="Q175" s="87">
        <f t="shared" si="208"/>
        <v>0</v>
      </c>
      <c r="R175" s="35">
        <f t="shared" si="208"/>
        <v>0</v>
      </c>
      <c r="S175" s="35">
        <f t="shared" si="208"/>
        <v>0</v>
      </c>
      <c r="T175" s="35">
        <f t="shared" si="208"/>
        <v>0</v>
      </c>
      <c r="U175" s="35">
        <f t="shared" si="208"/>
        <v>0</v>
      </c>
      <c r="V175" s="35">
        <f t="shared" si="208"/>
        <v>0</v>
      </c>
      <c r="W175" s="35">
        <f t="shared" si="208"/>
        <v>0</v>
      </c>
      <c r="X175" s="35">
        <f t="shared" si="208"/>
        <v>0</v>
      </c>
      <c r="Y175" s="35">
        <f t="shared" si="208"/>
        <v>0</v>
      </c>
      <c r="Z175" s="35">
        <f t="shared" si="208"/>
        <v>0</v>
      </c>
      <c r="AA175" s="35">
        <f t="shared" ref="AA175:AH175" si="209">SUM(AA172:AA174)</f>
        <v>0</v>
      </c>
      <c r="AB175" s="35">
        <f t="shared" si="209"/>
        <v>0</v>
      </c>
      <c r="AC175" s="35">
        <f t="shared" si="209"/>
        <v>0</v>
      </c>
      <c r="AD175" s="112">
        <f t="shared" si="209"/>
        <v>0</v>
      </c>
      <c r="AE175" s="34">
        <f t="shared" si="209"/>
        <v>1</v>
      </c>
      <c r="AF175" s="35">
        <f t="shared" si="209"/>
        <v>10000</v>
      </c>
      <c r="AG175" s="35">
        <f t="shared" si="209"/>
        <v>0</v>
      </c>
      <c r="AH175" s="111">
        <f t="shared" si="209"/>
        <v>0</v>
      </c>
    </row>
    <row r="176" spans="2:34" ht="24" customHeight="1" x14ac:dyDescent="0.15">
      <c r="B176" s="270" t="s">
        <v>121</v>
      </c>
      <c r="C176" s="261"/>
      <c r="D176" s="261"/>
      <c r="E176" s="261"/>
      <c r="F176" s="36" t="s">
        <v>191</v>
      </c>
      <c r="G176" s="90"/>
      <c r="H176" s="91"/>
      <c r="I176" s="92">
        <v>1</v>
      </c>
      <c r="J176" s="91">
        <v>32659</v>
      </c>
      <c r="K176" s="92"/>
      <c r="L176" s="91"/>
      <c r="M176" s="92"/>
      <c r="N176" s="92"/>
      <c r="O176" s="92">
        <f>G176+I176+K176+M176</f>
        <v>1</v>
      </c>
      <c r="P176" s="189">
        <f>H176+J176+L176+N176</f>
        <v>32659</v>
      </c>
      <c r="Q176" s="93"/>
      <c r="R176" s="92"/>
      <c r="S176" s="92"/>
      <c r="T176" s="91"/>
      <c r="U176" s="92"/>
      <c r="V176" s="91"/>
      <c r="W176" s="92"/>
      <c r="X176" s="91"/>
      <c r="Y176" s="92"/>
      <c r="Z176" s="91"/>
      <c r="AA176" s="92"/>
      <c r="AB176" s="91"/>
      <c r="AC176" s="92">
        <f t="shared" ref="AC176:AD178" si="210">Q176+S176+U176+W176+Y176+AA176</f>
        <v>0</v>
      </c>
      <c r="AD176" s="190">
        <f t="shared" si="210"/>
        <v>0</v>
      </c>
      <c r="AE176" s="90">
        <f t="shared" ref="AE176:AF178" si="211">O176+AC176</f>
        <v>1</v>
      </c>
      <c r="AF176" s="92">
        <f t="shared" si="211"/>
        <v>32659</v>
      </c>
      <c r="AG176" s="92"/>
      <c r="AH176" s="191"/>
    </row>
    <row r="177" spans="2:34" ht="24" customHeight="1" x14ac:dyDescent="0.15">
      <c r="B177" s="263"/>
      <c r="C177" s="264"/>
      <c r="D177" s="264"/>
      <c r="E177" s="264"/>
      <c r="F177" s="21" t="s">
        <v>192</v>
      </c>
      <c r="G177" s="31"/>
      <c r="H177" s="25"/>
      <c r="I177" s="25"/>
      <c r="J177" s="25"/>
      <c r="K177" s="25"/>
      <c r="L177" s="25"/>
      <c r="M177" s="25"/>
      <c r="N177" s="25"/>
      <c r="O177" s="98">
        <f>G177+I177+K177+M177</f>
        <v>0</v>
      </c>
      <c r="P177" s="99">
        <f t="shared" ref="P177:P178" si="212">H177+J177+L177+N177</f>
        <v>0</v>
      </c>
      <c r="Q177" s="69"/>
      <c r="R177" s="25"/>
      <c r="S177" s="25"/>
      <c r="T177" s="25"/>
      <c r="U177" s="25"/>
      <c r="V177" s="25"/>
      <c r="W177" s="25"/>
      <c r="X177" s="25"/>
      <c r="Y177" s="25"/>
      <c r="Z177" s="25"/>
      <c r="AA177" s="25"/>
      <c r="AB177" s="25"/>
      <c r="AC177" s="98">
        <f t="shared" si="210"/>
        <v>0</v>
      </c>
      <c r="AD177" s="100">
        <f t="shared" si="210"/>
        <v>0</v>
      </c>
      <c r="AE177" s="101">
        <f t="shared" si="211"/>
        <v>0</v>
      </c>
      <c r="AF177" s="98">
        <f t="shared" si="211"/>
        <v>0</v>
      </c>
      <c r="AG177" s="25"/>
      <c r="AH177" s="102"/>
    </row>
    <row r="178" spans="2:34" ht="24" customHeight="1" x14ac:dyDescent="0.15">
      <c r="B178" s="263"/>
      <c r="C178" s="264"/>
      <c r="D178" s="264"/>
      <c r="E178" s="264"/>
      <c r="F178" s="22" t="s">
        <v>271</v>
      </c>
      <c r="G178" s="32"/>
      <c r="H178" s="26"/>
      <c r="I178" s="26"/>
      <c r="J178" s="26"/>
      <c r="K178" s="26"/>
      <c r="L178" s="26"/>
      <c r="M178" s="26"/>
      <c r="N178" s="26"/>
      <c r="O178" s="103">
        <f>G178+I178+K178+M178</f>
        <v>0</v>
      </c>
      <c r="P178" s="104">
        <f t="shared" si="212"/>
        <v>0</v>
      </c>
      <c r="Q178" s="71"/>
      <c r="R178" s="26"/>
      <c r="S178" s="26"/>
      <c r="T178" s="26"/>
      <c r="U178" s="26"/>
      <c r="V178" s="26"/>
      <c r="W178" s="26"/>
      <c r="X178" s="26"/>
      <c r="Y178" s="26"/>
      <c r="Z178" s="26"/>
      <c r="AA178" s="26"/>
      <c r="AB178" s="26"/>
      <c r="AC178" s="103">
        <f t="shared" si="210"/>
        <v>0</v>
      </c>
      <c r="AD178" s="105">
        <f t="shared" si="210"/>
        <v>0</v>
      </c>
      <c r="AE178" s="106">
        <f t="shared" si="211"/>
        <v>0</v>
      </c>
      <c r="AF178" s="103">
        <f t="shared" si="211"/>
        <v>0</v>
      </c>
      <c r="AG178" s="107"/>
      <c r="AH178" s="108"/>
    </row>
    <row r="179" spans="2:34" ht="24" customHeight="1" x14ac:dyDescent="0.15">
      <c r="B179" s="263"/>
      <c r="C179" s="264"/>
      <c r="D179" s="264"/>
      <c r="E179" s="264"/>
      <c r="F179" s="74" t="s">
        <v>12</v>
      </c>
      <c r="G179" s="34">
        <f>SUM(G176:G178)</f>
        <v>0</v>
      </c>
      <c r="H179" s="35">
        <f t="shared" ref="H179:Z179" si="213">SUM(H176:H178)</f>
        <v>0</v>
      </c>
      <c r="I179" s="35">
        <f t="shared" si="213"/>
        <v>1</v>
      </c>
      <c r="J179" s="35">
        <f t="shared" si="213"/>
        <v>32659</v>
      </c>
      <c r="K179" s="35">
        <f t="shared" si="213"/>
        <v>0</v>
      </c>
      <c r="L179" s="35">
        <f t="shared" si="213"/>
        <v>0</v>
      </c>
      <c r="M179" s="35">
        <f t="shared" si="213"/>
        <v>0</v>
      </c>
      <c r="N179" s="35">
        <f t="shared" si="213"/>
        <v>0</v>
      </c>
      <c r="O179" s="35">
        <f t="shared" si="213"/>
        <v>1</v>
      </c>
      <c r="P179" s="111">
        <f t="shared" si="213"/>
        <v>32659</v>
      </c>
      <c r="Q179" s="87">
        <f t="shared" si="213"/>
        <v>0</v>
      </c>
      <c r="R179" s="35">
        <f t="shared" si="213"/>
        <v>0</v>
      </c>
      <c r="S179" s="35">
        <f t="shared" si="213"/>
        <v>0</v>
      </c>
      <c r="T179" s="35">
        <f t="shared" si="213"/>
        <v>0</v>
      </c>
      <c r="U179" s="35">
        <f t="shared" si="213"/>
        <v>0</v>
      </c>
      <c r="V179" s="35">
        <f t="shared" si="213"/>
        <v>0</v>
      </c>
      <c r="W179" s="35">
        <f t="shared" si="213"/>
        <v>0</v>
      </c>
      <c r="X179" s="35">
        <f t="shared" si="213"/>
        <v>0</v>
      </c>
      <c r="Y179" s="35">
        <f t="shared" si="213"/>
        <v>0</v>
      </c>
      <c r="Z179" s="35">
        <f t="shared" si="213"/>
        <v>0</v>
      </c>
      <c r="AA179" s="35">
        <f t="shared" ref="AA179:AH179" si="214">SUM(AA176:AA178)</f>
        <v>0</v>
      </c>
      <c r="AB179" s="35">
        <f t="shared" si="214"/>
        <v>0</v>
      </c>
      <c r="AC179" s="35">
        <f t="shared" si="214"/>
        <v>0</v>
      </c>
      <c r="AD179" s="112">
        <f t="shared" si="214"/>
        <v>0</v>
      </c>
      <c r="AE179" s="34">
        <f t="shared" si="214"/>
        <v>1</v>
      </c>
      <c r="AF179" s="35">
        <f t="shared" si="214"/>
        <v>32659</v>
      </c>
      <c r="AG179" s="35">
        <f t="shared" si="214"/>
        <v>0</v>
      </c>
      <c r="AH179" s="111">
        <f t="shared" si="214"/>
        <v>0</v>
      </c>
    </row>
    <row r="180" spans="2:34" ht="24" customHeight="1" x14ac:dyDescent="0.15">
      <c r="B180" s="270" t="s">
        <v>122</v>
      </c>
      <c r="C180" s="261"/>
      <c r="D180" s="261"/>
      <c r="E180" s="261"/>
      <c r="F180" s="36" t="s">
        <v>191</v>
      </c>
      <c r="G180" s="90"/>
      <c r="H180" s="91"/>
      <c r="I180" s="92"/>
      <c r="J180" s="91"/>
      <c r="K180" s="92"/>
      <c r="L180" s="91"/>
      <c r="M180" s="92"/>
      <c r="N180" s="92"/>
      <c r="O180" s="92">
        <f>G180+I180+K180+M180</f>
        <v>0</v>
      </c>
      <c r="P180" s="189">
        <f>H180+J180+L180+N180</f>
        <v>0</v>
      </c>
      <c r="Q180" s="93"/>
      <c r="R180" s="92"/>
      <c r="S180" s="92"/>
      <c r="T180" s="91"/>
      <c r="U180" s="92"/>
      <c r="V180" s="91"/>
      <c r="W180" s="92"/>
      <c r="X180" s="91"/>
      <c r="Y180" s="92"/>
      <c r="Z180" s="91"/>
      <c r="AA180" s="92"/>
      <c r="AB180" s="91"/>
      <c r="AC180" s="92">
        <f t="shared" ref="AC180:AD182" si="215">Q180+S180+U180+W180+Y180+AA180</f>
        <v>0</v>
      </c>
      <c r="AD180" s="190">
        <f t="shared" si="215"/>
        <v>0</v>
      </c>
      <c r="AE180" s="90">
        <f t="shared" ref="AE180:AF182" si="216">O180+AC180</f>
        <v>0</v>
      </c>
      <c r="AF180" s="92">
        <f t="shared" si="216"/>
        <v>0</v>
      </c>
      <c r="AG180" s="92"/>
      <c r="AH180" s="191"/>
    </row>
    <row r="181" spans="2:34" ht="24" customHeight="1" x14ac:dyDescent="0.15">
      <c r="B181" s="263"/>
      <c r="C181" s="264"/>
      <c r="D181" s="264"/>
      <c r="E181" s="264"/>
      <c r="F181" s="21" t="s">
        <v>192</v>
      </c>
      <c r="G181" s="31"/>
      <c r="H181" s="25"/>
      <c r="I181" s="25"/>
      <c r="J181" s="25"/>
      <c r="K181" s="25"/>
      <c r="L181" s="25"/>
      <c r="M181" s="25"/>
      <c r="N181" s="25"/>
      <c r="O181" s="98">
        <f>G181+I181+K181+M181</f>
        <v>0</v>
      </c>
      <c r="P181" s="99">
        <f t="shared" ref="P181:P182" si="217">H181+J181+L181+N181</f>
        <v>0</v>
      </c>
      <c r="Q181" s="69"/>
      <c r="R181" s="25"/>
      <c r="S181" s="25"/>
      <c r="T181" s="25"/>
      <c r="U181" s="25"/>
      <c r="V181" s="25"/>
      <c r="W181" s="25"/>
      <c r="X181" s="25"/>
      <c r="Y181" s="25"/>
      <c r="Z181" s="25"/>
      <c r="AA181" s="25"/>
      <c r="AB181" s="25"/>
      <c r="AC181" s="98">
        <f t="shared" si="215"/>
        <v>0</v>
      </c>
      <c r="AD181" s="100">
        <f t="shared" si="215"/>
        <v>0</v>
      </c>
      <c r="AE181" s="101">
        <f t="shared" si="216"/>
        <v>0</v>
      </c>
      <c r="AF181" s="98">
        <f t="shared" si="216"/>
        <v>0</v>
      </c>
      <c r="AG181" s="25"/>
      <c r="AH181" s="102"/>
    </row>
    <row r="182" spans="2:34" ht="24" customHeight="1" x14ac:dyDescent="0.15">
      <c r="B182" s="263"/>
      <c r="C182" s="264"/>
      <c r="D182" s="264"/>
      <c r="E182" s="264"/>
      <c r="F182" s="22" t="s">
        <v>271</v>
      </c>
      <c r="G182" s="32"/>
      <c r="H182" s="26"/>
      <c r="I182" s="26"/>
      <c r="J182" s="26"/>
      <c r="K182" s="26"/>
      <c r="L182" s="26"/>
      <c r="M182" s="26"/>
      <c r="N182" s="26"/>
      <c r="O182" s="103">
        <f>G182+I182+K182+M182</f>
        <v>0</v>
      </c>
      <c r="P182" s="104">
        <f t="shared" si="217"/>
        <v>0</v>
      </c>
      <c r="Q182" s="71"/>
      <c r="R182" s="26"/>
      <c r="S182" s="26"/>
      <c r="T182" s="26"/>
      <c r="U182" s="26"/>
      <c r="V182" s="26"/>
      <c r="W182" s="26"/>
      <c r="X182" s="26"/>
      <c r="Y182" s="26"/>
      <c r="Z182" s="26"/>
      <c r="AA182" s="26"/>
      <c r="AB182" s="26"/>
      <c r="AC182" s="103">
        <f t="shared" si="215"/>
        <v>0</v>
      </c>
      <c r="AD182" s="105">
        <f t="shared" si="215"/>
        <v>0</v>
      </c>
      <c r="AE182" s="106">
        <f t="shared" si="216"/>
        <v>0</v>
      </c>
      <c r="AF182" s="103">
        <f t="shared" si="216"/>
        <v>0</v>
      </c>
      <c r="AG182" s="107"/>
      <c r="AH182" s="108"/>
    </row>
    <row r="183" spans="2:34" ht="24" customHeight="1" x14ac:dyDescent="0.15">
      <c r="B183" s="263"/>
      <c r="C183" s="264"/>
      <c r="D183" s="264"/>
      <c r="E183" s="264"/>
      <c r="F183" s="74" t="s">
        <v>12</v>
      </c>
      <c r="G183" s="34">
        <f>SUM(G180:G182)</f>
        <v>0</v>
      </c>
      <c r="H183" s="35">
        <f t="shared" ref="H183:Z183" si="218">SUM(H180:H182)</f>
        <v>0</v>
      </c>
      <c r="I183" s="35">
        <f t="shared" si="218"/>
        <v>0</v>
      </c>
      <c r="J183" s="35">
        <f t="shared" si="218"/>
        <v>0</v>
      </c>
      <c r="K183" s="35">
        <f t="shared" si="218"/>
        <v>0</v>
      </c>
      <c r="L183" s="35">
        <f t="shared" si="218"/>
        <v>0</v>
      </c>
      <c r="M183" s="35">
        <f t="shared" si="218"/>
        <v>0</v>
      </c>
      <c r="N183" s="35">
        <f t="shared" si="218"/>
        <v>0</v>
      </c>
      <c r="O183" s="35">
        <f t="shared" si="218"/>
        <v>0</v>
      </c>
      <c r="P183" s="111">
        <f t="shared" si="218"/>
        <v>0</v>
      </c>
      <c r="Q183" s="87">
        <f t="shared" si="218"/>
        <v>0</v>
      </c>
      <c r="R183" s="35">
        <f t="shared" si="218"/>
        <v>0</v>
      </c>
      <c r="S183" s="35">
        <f t="shared" si="218"/>
        <v>0</v>
      </c>
      <c r="T183" s="35">
        <f t="shared" si="218"/>
        <v>0</v>
      </c>
      <c r="U183" s="35">
        <f t="shared" si="218"/>
        <v>0</v>
      </c>
      <c r="V183" s="35">
        <f t="shared" si="218"/>
        <v>0</v>
      </c>
      <c r="W183" s="35">
        <f t="shared" si="218"/>
        <v>0</v>
      </c>
      <c r="X183" s="35">
        <f t="shared" si="218"/>
        <v>0</v>
      </c>
      <c r="Y183" s="35">
        <f t="shared" si="218"/>
        <v>0</v>
      </c>
      <c r="Z183" s="35">
        <f t="shared" si="218"/>
        <v>0</v>
      </c>
      <c r="AA183" s="35">
        <f t="shared" ref="AA183:AH183" si="219">SUM(AA180:AA182)</f>
        <v>0</v>
      </c>
      <c r="AB183" s="35">
        <f t="shared" si="219"/>
        <v>0</v>
      </c>
      <c r="AC183" s="35">
        <f t="shared" si="219"/>
        <v>0</v>
      </c>
      <c r="AD183" s="112">
        <f t="shared" si="219"/>
        <v>0</v>
      </c>
      <c r="AE183" s="34">
        <f t="shared" si="219"/>
        <v>0</v>
      </c>
      <c r="AF183" s="35">
        <f t="shared" si="219"/>
        <v>0</v>
      </c>
      <c r="AG183" s="35">
        <f t="shared" si="219"/>
        <v>0</v>
      </c>
      <c r="AH183" s="111">
        <f t="shared" si="219"/>
        <v>0</v>
      </c>
    </row>
    <row r="184" spans="2:34" ht="24" customHeight="1" x14ac:dyDescent="0.15">
      <c r="B184" s="270" t="s">
        <v>123</v>
      </c>
      <c r="C184" s="261"/>
      <c r="D184" s="261"/>
      <c r="E184" s="261"/>
      <c r="F184" s="36" t="s">
        <v>191</v>
      </c>
      <c r="G184" s="90"/>
      <c r="H184" s="91"/>
      <c r="I184" s="92">
        <v>6</v>
      </c>
      <c r="J184" s="91">
        <v>53900</v>
      </c>
      <c r="K184" s="92"/>
      <c r="L184" s="91"/>
      <c r="M184" s="92"/>
      <c r="N184" s="92"/>
      <c r="O184" s="92">
        <f>G184+I184+K184+M184</f>
        <v>6</v>
      </c>
      <c r="P184" s="189">
        <f>H184+J184+L184+N184</f>
        <v>53900</v>
      </c>
      <c r="Q184" s="93"/>
      <c r="R184" s="92"/>
      <c r="S184" s="92"/>
      <c r="T184" s="91"/>
      <c r="U184" s="92"/>
      <c r="V184" s="91"/>
      <c r="W184" s="92"/>
      <c r="X184" s="91"/>
      <c r="Y184" s="92"/>
      <c r="Z184" s="91"/>
      <c r="AA184" s="92"/>
      <c r="AB184" s="91"/>
      <c r="AC184" s="92">
        <f t="shared" ref="AC184:AD186" si="220">Q184+S184+U184+W184+Y184+AA184</f>
        <v>0</v>
      </c>
      <c r="AD184" s="190">
        <f t="shared" si="220"/>
        <v>0</v>
      </c>
      <c r="AE184" s="90">
        <f t="shared" ref="AE184:AF186" si="221">O184+AC184</f>
        <v>6</v>
      </c>
      <c r="AF184" s="92">
        <f t="shared" si="221"/>
        <v>53900</v>
      </c>
      <c r="AG184" s="92"/>
      <c r="AH184" s="191"/>
    </row>
    <row r="185" spans="2:34" ht="24" customHeight="1" x14ac:dyDescent="0.15">
      <c r="B185" s="263"/>
      <c r="C185" s="264"/>
      <c r="D185" s="264"/>
      <c r="E185" s="264"/>
      <c r="F185" s="21" t="s">
        <v>192</v>
      </c>
      <c r="G185" s="31"/>
      <c r="H185" s="25"/>
      <c r="I185" s="25"/>
      <c r="J185" s="25"/>
      <c r="K185" s="25"/>
      <c r="L185" s="25"/>
      <c r="M185" s="25"/>
      <c r="N185" s="25"/>
      <c r="O185" s="98">
        <f>G185+I185+K185+M185</f>
        <v>0</v>
      </c>
      <c r="P185" s="99">
        <f t="shared" ref="P185:P186" si="222">H185+J185+L185+N185</f>
        <v>0</v>
      </c>
      <c r="Q185" s="69"/>
      <c r="R185" s="25"/>
      <c r="S185" s="25"/>
      <c r="T185" s="25"/>
      <c r="U185" s="25"/>
      <c r="V185" s="25"/>
      <c r="W185" s="25"/>
      <c r="X185" s="25"/>
      <c r="Y185" s="25"/>
      <c r="Z185" s="25"/>
      <c r="AA185" s="25"/>
      <c r="AB185" s="25"/>
      <c r="AC185" s="98">
        <f t="shared" si="220"/>
        <v>0</v>
      </c>
      <c r="AD185" s="100">
        <f t="shared" si="220"/>
        <v>0</v>
      </c>
      <c r="AE185" s="101">
        <f t="shared" si="221"/>
        <v>0</v>
      </c>
      <c r="AF185" s="98">
        <f t="shared" si="221"/>
        <v>0</v>
      </c>
      <c r="AG185" s="25"/>
      <c r="AH185" s="102"/>
    </row>
    <row r="186" spans="2:34" ht="24" customHeight="1" x14ac:dyDescent="0.15">
      <c r="B186" s="263"/>
      <c r="C186" s="264"/>
      <c r="D186" s="264"/>
      <c r="E186" s="264"/>
      <c r="F186" s="22" t="s">
        <v>271</v>
      </c>
      <c r="G186" s="32"/>
      <c r="H186" s="26"/>
      <c r="I186" s="26"/>
      <c r="J186" s="26"/>
      <c r="K186" s="26"/>
      <c r="L186" s="26"/>
      <c r="M186" s="26"/>
      <c r="N186" s="26"/>
      <c r="O186" s="103">
        <f>G186+I186+K186+M186</f>
        <v>0</v>
      </c>
      <c r="P186" s="104">
        <f t="shared" si="222"/>
        <v>0</v>
      </c>
      <c r="Q186" s="71"/>
      <c r="R186" s="26"/>
      <c r="S186" s="26"/>
      <c r="T186" s="26"/>
      <c r="U186" s="26"/>
      <c r="V186" s="26"/>
      <c r="W186" s="26"/>
      <c r="X186" s="26"/>
      <c r="Y186" s="26"/>
      <c r="Z186" s="26"/>
      <c r="AA186" s="26"/>
      <c r="AB186" s="26"/>
      <c r="AC186" s="103">
        <f t="shared" si="220"/>
        <v>0</v>
      </c>
      <c r="AD186" s="105">
        <f t="shared" si="220"/>
        <v>0</v>
      </c>
      <c r="AE186" s="106">
        <f t="shared" si="221"/>
        <v>0</v>
      </c>
      <c r="AF186" s="103">
        <f t="shared" si="221"/>
        <v>0</v>
      </c>
      <c r="AG186" s="107"/>
      <c r="AH186" s="108"/>
    </row>
    <row r="187" spans="2:34" ht="24" customHeight="1" x14ac:dyDescent="0.15">
      <c r="B187" s="263"/>
      <c r="C187" s="264"/>
      <c r="D187" s="264"/>
      <c r="E187" s="264"/>
      <c r="F187" s="74" t="s">
        <v>12</v>
      </c>
      <c r="G187" s="34">
        <f>SUM(G184:G186)</f>
        <v>0</v>
      </c>
      <c r="H187" s="35">
        <f t="shared" ref="H187:Z187" si="223">SUM(H184:H186)</f>
        <v>0</v>
      </c>
      <c r="I187" s="35">
        <f t="shared" si="223"/>
        <v>6</v>
      </c>
      <c r="J187" s="35">
        <f t="shared" si="223"/>
        <v>53900</v>
      </c>
      <c r="K187" s="35">
        <f t="shared" si="223"/>
        <v>0</v>
      </c>
      <c r="L187" s="35">
        <f t="shared" si="223"/>
        <v>0</v>
      </c>
      <c r="M187" s="35">
        <f t="shared" si="223"/>
        <v>0</v>
      </c>
      <c r="N187" s="35">
        <f t="shared" si="223"/>
        <v>0</v>
      </c>
      <c r="O187" s="35">
        <f t="shared" si="223"/>
        <v>6</v>
      </c>
      <c r="P187" s="111">
        <f t="shared" si="223"/>
        <v>53900</v>
      </c>
      <c r="Q187" s="87">
        <f t="shared" si="223"/>
        <v>0</v>
      </c>
      <c r="R187" s="35">
        <f t="shared" si="223"/>
        <v>0</v>
      </c>
      <c r="S187" s="35">
        <f t="shared" si="223"/>
        <v>0</v>
      </c>
      <c r="T187" s="35">
        <f t="shared" si="223"/>
        <v>0</v>
      </c>
      <c r="U187" s="35">
        <f t="shared" si="223"/>
        <v>0</v>
      </c>
      <c r="V187" s="35">
        <f t="shared" si="223"/>
        <v>0</v>
      </c>
      <c r="W187" s="35">
        <f t="shared" si="223"/>
        <v>0</v>
      </c>
      <c r="X187" s="35">
        <f t="shared" si="223"/>
        <v>0</v>
      </c>
      <c r="Y187" s="35">
        <f t="shared" si="223"/>
        <v>0</v>
      </c>
      <c r="Z187" s="35">
        <f t="shared" si="223"/>
        <v>0</v>
      </c>
      <c r="AA187" s="35">
        <f t="shared" ref="AA187:AH187" si="224">SUM(AA184:AA186)</f>
        <v>0</v>
      </c>
      <c r="AB187" s="35">
        <f t="shared" si="224"/>
        <v>0</v>
      </c>
      <c r="AC187" s="35">
        <f t="shared" si="224"/>
        <v>0</v>
      </c>
      <c r="AD187" s="112">
        <f t="shared" si="224"/>
        <v>0</v>
      </c>
      <c r="AE187" s="34">
        <f t="shared" si="224"/>
        <v>6</v>
      </c>
      <c r="AF187" s="35">
        <f t="shared" si="224"/>
        <v>53900</v>
      </c>
      <c r="AG187" s="35">
        <f t="shared" si="224"/>
        <v>0</v>
      </c>
      <c r="AH187" s="111">
        <f t="shared" si="224"/>
        <v>0</v>
      </c>
    </row>
    <row r="188" spans="2:34" ht="24" customHeight="1" x14ac:dyDescent="0.15">
      <c r="B188" s="270" t="s">
        <v>124</v>
      </c>
      <c r="C188" s="261"/>
      <c r="D188" s="261"/>
      <c r="E188" s="261"/>
      <c r="F188" s="36" t="s">
        <v>191</v>
      </c>
      <c r="G188" s="90"/>
      <c r="H188" s="91"/>
      <c r="I188" s="92"/>
      <c r="J188" s="91"/>
      <c r="K188" s="92"/>
      <c r="L188" s="91"/>
      <c r="M188" s="92"/>
      <c r="N188" s="92"/>
      <c r="O188" s="92">
        <f>G188+I188+K188+M188</f>
        <v>0</v>
      </c>
      <c r="P188" s="189">
        <f>H188+J188+L188+N188</f>
        <v>0</v>
      </c>
      <c r="Q188" s="93"/>
      <c r="R188" s="92"/>
      <c r="S188" s="92"/>
      <c r="T188" s="91"/>
      <c r="U188" s="92"/>
      <c r="V188" s="91"/>
      <c r="W188" s="92"/>
      <c r="X188" s="91"/>
      <c r="Y188" s="92"/>
      <c r="Z188" s="91"/>
      <c r="AA188" s="92"/>
      <c r="AB188" s="91"/>
      <c r="AC188" s="92">
        <f t="shared" ref="AC188:AD190" si="225">Q188+S188+U188+W188+Y188+AA188</f>
        <v>0</v>
      </c>
      <c r="AD188" s="190">
        <f t="shared" si="225"/>
        <v>0</v>
      </c>
      <c r="AE188" s="90">
        <f t="shared" ref="AE188:AF190" si="226">O188+AC188</f>
        <v>0</v>
      </c>
      <c r="AF188" s="92">
        <f t="shared" si="226"/>
        <v>0</v>
      </c>
      <c r="AG188" s="92"/>
      <c r="AH188" s="191"/>
    </row>
    <row r="189" spans="2:34" ht="24" customHeight="1" x14ac:dyDescent="0.15">
      <c r="B189" s="263"/>
      <c r="C189" s="264"/>
      <c r="D189" s="264"/>
      <c r="E189" s="264"/>
      <c r="F189" s="21" t="s">
        <v>192</v>
      </c>
      <c r="G189" s="31"/>
      <c r="H189" s="25"/>
      <c r="I189" s="25"/>
      <c r="J189" s="25"/>
      <c r="K189" s="25"/>
      <c r="L189" s="25"/>
      <c r="M189" s="25"/>
      <c r="N189" s="25"/>
      <c r="O189" s="98">
        <f>G189+I189+K189+M189</f>
        <v>0</v>
      </c>
      <c r="P189" s="99">
        <f t="shared" ref="P189:P190" si="227">H189+J189+L189+N189</f>
        <v>0</v>
      </c>
      <c r="Q189" s="69"/>
      <c r="R189" s="25"/>
      <c r="S189" s="25"/>
      <c r="T189" s="25"/>
      <c r="U189" s="25"/>
      <c r="V189" s="25"/>
      <c r="W189" s="25"/>
      <c r="X189" s="25"/>
      <c r="Y189" s="25"/>
      <c r="Z189" s="25"/>
      <c r="AA189" s="25"/>
      <c r="AB189" s="25"/>
      <c r="AC189" s="98">
        <f t="shared" si="225"/>
        <v>0</v>
      </c>
      <c r="AD189" s="100">
        <f t="shared" si="225"/>
        <v>0</v>
      </c>
      <c r="AE189" s="101">
        <f t="shared" si="226"/>
        <v>0</v>
      </c>
      <c r="AF189" s="98">
        <f t="shared" si="226"/>
        <v>0</v>
      </c>
      <c r="AG189" s="25"/>
      <c r="AH189" s="102"/>
    </row>
    <row r="190" spans="2:34" ht="24" customHeight="1" x14ac:dyDescent="0.15">
      <c r="B190" s="263"/>
      <c r="C190" s="264"/>
      <c r="D190" s="264"/>
      <c r="E190" s="264"/>
      <c r="F190" s="22" t="s">
        <v>271</v>
      </c>
      <c r="G190" s="32"/>
      <c r="H190" s="26"/>
      <c r="I190" s="26"/>
      <c r="J190" s="26"/>
      <c r="K190" s="26"/>
      <c r="L190" s="26"/>
      <c r="M190" s="26"/>
      <c r="N190" s="26"/>
      <c r="O190" s="103">
        <f>G190+I190+K190+M190</f>
        <v>0</v>
      </c>
      <c r="P190" s="104">
        <f t="shared" si="227"/>
        <v>0</v>
      </c>
      <c r="Q190" s="71"/>
      <c r="R190" s="26"/>
      <c r="S190" s="26"/>
      <c r="T190" s="26"/>
      <c r="U190" s="26"/>
      <c r="V190" s="26"/>
      <c r="W190" s="26"/>
      <c r="X190" s="26"/>
      <c r="Y190" s="26"/>
      <c r="Z190" s="26"/>
      <c r="AA190" s="26"/>
      <c r="AB190" s="26"/>
      <c r="AC190" s="103">
        <f t="shared" si="225"/>
        <v>0</v>
      </c>
      <c r="AD190" s="105">
        <f t="shared" si="225"/>
        <v>0</v>
      </c>
      <c r="AE190" s="106">
        <f t="shared" si="226"/>
        <v>0</v>
      </c>
      <c r="AF190" s="103">
        <f t="shared" si="226"/>
        <v>0</v>
      </c>
      <c r="AG190" s="107"/>
      <c r="AH190" s="108"/>
    </row>
    <row r="191" spans="2:34" ht="24" customHeight="1" x14ac:dyDescent="0.15">
      <c r="B191" s="263"/>
      <c r="C191" s="264"/>
      <c r="D191" s="264"/>
      <c r="E191" s="264"/>
      <c r="F191" s="74" t="s">
        <v>12</v>
      </c>
      <c r="G191" s="34">
        <f>SUM(G188:G190)</f>
        <v>0</v>
      </c>
      <c r="H191" s="35">
        <f t="shared" ref="H191:Z191" si="228">SUM(H188:H190)</f>
        <v>0</v>
      </c>
      <c r="I191" s="35">
        <f t="shared" si="228"/>
        <v>0</v>
      </c>
      <c r="J191" s="35">
        <f t="shared" si="228"/>
        <v>0</v>
      </c>
      <c r="K191" s="35">
        <f t="shared" si="228"/>
        <v>0</v>
      </c>
      <c r="L191" s="35">
        <f t="shared" si="228"/>
        <v>0</v>
      </c>
      <c r="M191" s="35">
        <f t="shared" si="228"/>
        <v>0</v>
      </c>
      <c r="N191" s="35">
        <f t="shared" si="228"/>
        <v>0</v>
      </c>
      <c r="O191" s="35">
        <f t="shared" si="228"/>
        <v>0</v>
      </c>
      <c r="P191" s="111">
        <f t="shared" si="228"/>
        <v>0</v>
      </c>
      <c r="Q191" s="87">
        <f t="shared" si="228"/>
        <v>0</v>
      </c>
      <c r="R191" s="35">
        <f t="shared" si="228"/>
        <v>0</v>
      </c>
      <c r="S191" s="35">
        <f t="shared" si="228"/>
        <v>0</v>
      </c>
      <c r="T191" s="35">
        <f t="shared" si="228"/>
        <v>0</v>
      </c>
      <c r="U191" s="35">
        <f t="shared" si="228"/>
        <v>0</v>
      </c>
      <c r="V191" s="35">
        <f t="shared" si="228"/>
        <v>0</v>
      </c>
      <c r="W191" s="35">
        <f t="shared" si="228"/>
        <v>0</v>
      </c>
      <c r="X191" s="35">
        <f t="shared" si="228"/>
        <v>0</v>
      </c>
      <c r="Y191" s="35">
        <f t="shared" si="228"/>
        <v>0</v>
      </c>
      <c r="Z191" s="35">
        <f t="shared" si="228"/>
        <v>0</v>
      </c>
      <c r="AA191" s="35">
        <f t="shared" ref="AA191:AH191" si="229">SUM(AA188:AA190)</f>
        <v>0</v>
      </c>
      <c r="AB191" s="35">
        <f t="shared" si="229"/>
        <v>0</v>
      </c>
      <c r="AC191" s="35">
        <f t="shared" si="229"/>
        <v>0</v>
      </c>
      <c r="AD191" s="112">
        <f t="shared" si="229"/>
        <v>0</v>
      </c>
      <c r="AE191" s="34">
        <f t="shared" si="229"/>
        <v>0</v>
      </c>
      <c r="AF191" s="35">
        <f t="shared" si="229"/>
        <v>0</v>
      </c>
      <c r="AG191" s="35">
        <f t="shared" si="229"/>
        <v>0</v>
      </c>
      <c r="AH191" s="111">
        <f t="shared" si="229"/>
        <v>0</v>
      </c>
    </row>
    <row r="192" spans="2:34" ht="24" customHeight="1" x14ac:dyDescent="0.15">
      <c r="B192" s="270" t="s">
        <v>125</v>
      </c>
      <c r="C192" s="261"/>
      <c r="D192" s="261"/>
      <c r="E192" s="261"/>
      <c r="F192" s="36" t="s">
        <v>191</v>
      </c>
      <c r="G192" s="90"/>
      <c r="H192" s="91"/>
      <c r="I192" s="92"/>
      <c r="J192" s="91"/>
      <c r="K192" s="92">
        <v>1</v>
      </c>
      <c r="L192" s="91">
        <v>54400</v>
      </c>
      <c r="M192" s="92"/>
      <c r="N192" s="92"/>
      <c r="O192" s="92">
        <f>G192+I192+K192+M192</f>
        <v>1</v>
      </c>
      <c r="P192" s="189">
        <f>H192+J192+L192+N192</f>
        <v>54400</v>
      </c>
      <c r="Q192" s="93"/>
      <c r="R192" s="92"/>
      <c r="S192" s="92"/>
      <c r="T192" s="91"/>
      <c r="U192" s="92"/>
      <c r="V192" s="91"/>
      <c r="W192" s="92"/>
      <c r="X192" s="91"/>
      <c r="Y192" s="92"/>
      <c r="Z192" s="91"/>
      <c r="AA192" s="92"/>
      <c r="AB192" s="91"/>
      <c r="AC192" s="92">
        <f t="shared" ref="AC192:AD194" si="230">Q192+S192+U192+W192+Y192+AA192</f>
        <v>0</v>
      </c>
      <c r="AD192" s="190">
        <f t="shared" si="230"/>
        <v>0</v>
      </c>
      <c r="AE192" s="90">
        <f t="shared" ref="AE192:AF194" si="231">O192+AC192</f>
        <v>1</v>
      </c>
      <c r="AF192" s="92">
        <f t="shared" si="231"/>
        <v>54400</v>
      </c>
      <c r="AG192" s="92"/>
      <c r="AH192" s="191"/>
    </row>
    <row r="193" spans="2:34" ht="24" customHeight="1" x14ac:dyDescent="0.15">
      <c r="B193" s="263"/>
      <c r="C193" s="264"/>
      <c r="D193" s="264"/>
      <c r="E193" s="264"/>
      <c r="F193" s="21" t="s">
        <v>192</v>
      </c>
      <c r="G193" s="31"/>
      <c r="H193" s="25"/>
      <c r="I193" s="25"/>
      <c r="J193" s="25"/>
      <c r="K193" s="25"/>
      <c r="L193" s="25"/>
      <c r="M193" s="25"/>
      <c r="N193" s="25"/>
      <c r="O193" s="98">
        <f>G193+I193+K193+M193</f>
        <v>0</v>
      </c>
      <c r="P193" s="99">
        <f t="shared" ref="P193:P194" si="232">H193+J193+L193+N193</f>
        <v>0</v>
      </c>
      <c r="Q193" s="69"/>
      <c r="R193" s="25"/>
      <c r="S193" s="25"/>
      <c r="T193" s="25"/>
      <c r="U193" s="25"/>
      <c r="V193" s="25"/>
      <c r="W193" s="25"/>
      <c r="X193" s="25"/>
      <c r="Y193" s="25"/>
      <c r="Z193" s="25"/>
      <c r="AA193" s="25"/>
      <c r="AB193" s="25"/>
      <c r="AC193" s="98">
        <f t="shared" si="230"/>
        <v>0</v>
      </c>
      <c r="AD193" s="100">
        <f t="shared" si="230"/>
        <v>0</v>
      </c>
      <c r="AE193" s="101">
        <f t="shared" si="231"/>
        <v>0</v>
      </c>
      <c r="AF193" s="98">
        <f t="shared" si="231"/>
        <v>0</v>
      </c>
      <c r="AG193" s="25"/>
      <c r="AH193" s="102"/>
    </row>
    <row r="194" spans="2:34" ht="24" customHeight="1" x14ac:dyDescent="0.15">
      <c r="B194" s="263"/>
      <c r="C194" s="264"/>
      <c r="D194" s="264"/>
      <c r="E194" s="264"/>
      <c r="F194" s="22" t="s">
        <v>271</v>
      </c>
      <c r="G194" s="32"/>
      <c r="H194" s="26"/>
      <c r="I194" s="26"/>
      <c r="J194" s="26"/>
      <c r="K194" s="26"/>
      <c r="L194" s="26"/>
      <c r="M194" s="26"/>
      <c r="N194" s="26"/>
      <c r="O194" s="103">
        <f>G194+I194+K194+M194</f>
        <v>0</v>
      </c>
      <c r="P194" s="104">
        <f t="shared" si="232"/>
        <v>0</v>
      </c>
      <c r="Q194" s="71"/>
      <c r="R194" s="26"/>
      <c r="S194" s="26"/>
      <c r="T194" s="26"/>
      <c r="U194" s="26"/>
      <c r="V194" s="26"/>
      <c r="W194" s="26"/>
      <c r="X194" s="26"/>
      <c r="Y194" s="26"/>
      <c r="Z194" s="26"/>
      <c r="AA194" s="26"/>
      <c r="AB194" s="26"/>
      <c r="AC194" s="103">
        <f t="shared" si="230"/>
        <v>0</v>
      </c>
      <c r="AD194" s="105">
        <f t="shared" si="230"/>
        <v>0</v>
      </c>
      <c r="AE194" s="106">
        <f t="shared" si="231"/>
        <v>0</v>
      </c>
      <c r="AF194" s="103">
        <f t="shared" si="231"/>
        <v>0</v>
      </c>
      <c r="AG194" s="107"/>
      <c r="AH194" s="108"/>
    </row>
    <row r="195" spans="2:34" ht="24" customHeight="1" x14ac:dyDescent="0.15">
      <c r="B195" s="263"/>
      <c r="C195" s="264"/>
      <c r="D195" s="264"/>
      <c r="E195" s="264"/>
      <c r="F195" s="74" t="s">
        <v>12</v>
      </c>
      <c r="G195" s="34">
        <f>SUM(G192:G194)</f>
        <v>0</v>
      </c>
      <c r="H195" s="35">
        <f t="shared" ref="H195:Z195" si="233">SUM(H192:H194)</f>
        <v>0</v>
      </c>
      <c r="I195" s="35">
        <f t="shared" si="233"/>
        <v>0</v>
      </c>
      <c r="J195" s="35">
        <f t="shared" si="233"/>
        <v>0</v>
      </c>
      <c r="K195" s="35">
        <f t="shared" si="233"/>
        <v>1</v>
      </c>
      <c r="L195" s="35">
        <f t="shared" si="233"/>
        <v>54400</v>
      </c>
      <c r="M195" s="35">
        <f t="shared" si="233"/>
        <v>0</v>
      </c>
      <c r="N195" s="35">
        <f t="shared" si="233"/>
        <v>0</v>
      </c>
      <c r="O195" s="35">
        <f t="shared" si="233"/>
        <v>1</v>
      </c>
      <c r="P195" s="111">
        <f t="shared" si="233"/>
        <v>54400</v>
      </c>
      <c r="Q195" s="87">
        <f t="shared" si="233"/>
        <v>0</v>
      </c>
      <c r="R195" s="35">
        <f t="shared" si="233"/>
        <v>0</v>
      </c>
      <c r="S195" s="35">
        <f t="shared" si="233"/>
        <v>0</v>
      </c>
      <c r="T195" s="35">
        <f t="shared" si="233"/>
        <v>0</v>
      </c>
      <c r="U195" s="35">
        <f t="shared" si="233"/>
        <v>0</v>
      </c>
      <c r="V195" s="35">
        <f t="shared" si="233"/>
        <v>0</v>
      </c>
      <c r="W195" s="35">
        <f t="shared" si="233"/>
        <v>0</v>
      </c>
      <c r="X195" s="35">
        <f t="shared" si="233"/>
        <v>0</v>
      </c>
      <c r="Y195" s="35">
        <f t="shared" si="233"/>
        <v>0</v>
      </c>
      <c r="Z195" s="35">
        <f t="shared" si="233"/>
        <v>0</v>
      </c>
      <c r="AA195" s="35">
        <f t="shared" ref="AA195:AH195" si="234">SUM(AA192:AA194)</f>
        <v>0</v>
      </c>
      <c r="AB195" s="35">
        <f t="shared" si="234"/>
        <v>0</v>
      </c>
      <c r="AC195" s="35">
        <f t="shared" si="234"/>
        <v>0</v>
      </c>
      <c r="AD195" s="112">
        <f t="shared" si="234"/>
        <v>0</v>
      </c>
      <c r="AE195" s="34">
        <f t="shared" si="234"/>
        <v>1</v>
      </c>
      <c r="AF195" s="35">
        <f t="shared" si="234"/>
        <v>54400</v>
      </c>
      <c r="AG195" s="35">
        <f t="shared" si="234"/>
        <v>0</v>
      </c>
      <c r="AH195" s="111">
        <f t="shared" si="234"/>
        <v>0</v>
      </c>
    </row>
    <row r="196" spans="2:34" ht="24" customHeight="1" x14ac:dyDescent="0.15">
      <c r="B196" s="270" t="s">
        <v>126</v>
      </c>
      <c r="C196" s="261"/>
      <c r="D196" s="261"/>
      <c r="E196" s="261"/>
      <c r="F196" s="36" t="s">
        <v>191</v>
      </c>
      <c r="G196" s="90"/>
      <c r="H196" s="91"/>
      <c r="I196" s="92"/>
      <c r="J196" s="91"/>
      <c r="K196" s="92"/>
      <c r="L196" s="91"/>
      <c r="M196" s="92"/>
      <c r="N196" s="92"/>
      <c r="O196" s="92">
        <f>G196+I196+K196+M196</f>
        <v>0</v>
      </c>
      <c r="P196" s="189">
        <f>H196+J196+L196+N196</f>
        <v>0</v>
      </c>
      <c r="Q196" s="93"/>
      <c r="R196" s="92"/>
      <c r="S196" s="92"/>
      <c r="T196" s="91"/>
      <c r="U196" s="92"/>
      <c r="V196" s="91"/>
      <c r="W196" s="92"/>
      <c r="X196" s="91"/>
      <c r="Y196" s="92"/>
      <c r="Z196" s="91"/>
      <c r="AA196" s="92"/>
      <c r="AB196" s="91"/>
      <c r="AC196" s="92">
        <f t="shared" ref="AC196:AD198" si="235">Q196+S196+U196+W196+Y196+AA196</f>
        <v>0</v>
      </c>
      <c r="AD196" s="190">
        <f t="shared" si="235"/>
        <v>0</v>
      </c>
      <c r="AE196" s="90">
        <f t="shared" ref="AE196:AF198" si="236">O196+AC196</f>
        <v>0</v>
      </c>
      <c r="AF196" s="92">
        <f t="shared" si="236"/>
        <v>0</v>
      </c>
      <c r="AG196" s="92"/>
      <c r="AH196" s="191"/>
    </row>
    <row r="197" spans="2:34" ht="24" customHeight="1" x14ac:dyDescent="0.15">
      <c r="B197" s="263"/>
      <c r="C197" s="264"/>
      <c r="D197" s="264"/>
      <c r="E197" s="264"/>
      <c r="F197" s="21" t="s">
        <v>192</v>
      </c>
      <c r="G197" s="31"/>
      <c r="H197" s="25"/>
      <c r="I197" s="25"/>
      <c r="J197" s="25"/>
      <c r="K197" s="25"/>
      <c r="L197" s="25"/>
      <c r="M197" s="25"/>
      <c r="N197" s="25"/>
      <c r="O197" s="98">
        <f>G197+I197+K197+M197</f>
        <v>0</v>
      </c>
      <c r="P197" s="99">
        <f t="shared" ref="P197:P198" si="237">H197+J197+L197+N197</f>
        <v>0</v>
      </c>
      <c r="Q197" s="69"/>
      <c r="R197" s="25"/>
      <c r="S197" s="25"/>
      <c r="T197" s="25"/>
      <c r="U197" s="25"/>
      <c r="V197" s="25"/>
      <c r="W197" s="25"/>
      <c r="X197" s="25"/>
      <c r="Y197" s="25"/>
      <c r="Z197" s="25"/>
      <c r="AA197" s="25"/>
      <c r="AB197" s="25"/>
      <c r="AC197" s="98">
        <f t="shared" si="235"/>
        <v>0</v>
      </c>
      <c r="AD197" s="100">
        <f t="shared" si="235"/>
        <v>0</v>
      </c>
      <c r="AE197" s="101">
        <f t="shared" si="236"/>
        <v>0</v>
      </c>
      <c r="AF197" s="98">
        <f t="shared" si="236"/>
        <v>0</v>
      </c>
      <c r="AG197" s="25"/>
      <c r="AH197" s="102"/>
    </row>
    <row r="198" spans="2:34" ht="24" customHeight="1" x14ac:dyDescent="0.15">
      <c r="B198" s="263"/>
      <c r="C198" s="264"/>
      <c r="D198" s="264"/>
      <c r="E198" s="264"/>
      <c r="F198" s="22" t="s">
        <v>271</v>
      </c>
      <c r="G198" s="32"/>
      <c r="H198" s="26"/>
      <c r="I198" s="26"/>
      <c r="J198" s="26"/>
      <c r="K198" s="26"/>
      <c r="L198" s="26"/>
      <c r="M198" s="26"/>
      <c r="N198" s="26"/>
      <c r="O198" s="103">
        <f>G198+I198+K198+M198</f>
        <v>0</v>
      </c>
      <c r="P198" s="104">
        <f t="shared" si="237"/>
        <v>0</v>
      </c>
      <c r="Q198" s="71"/>
      <c r="R198" s="26"/>
      <c r="S198" s="26"/>
      <c r="T198" s="26"/>
      <c r="U198" s="26"/>
      <c r="V198" s="26"/>
      <c r="W198" s="26"/>
      <c r="X198" s="26"/>
      <c r="Y198" s="26"/>
      <c r="Z198" s="26"/>
      <c r="AA198" s="26"/>
      <c r="AB198" s="26"/>
      <c r="AC198" s="103">
        <f t="shared" si="235"/>
        <v>0</v>
      </c>
      <c r="AD198" s="105">
        <f t="shared" si="235"/>
        <v>0</v>
      </c>
      <c r="AE198" s="106">
        <f t="shared" si="236"/>
        <v>0</v>
      </c>
      <c r="AF198" s="103">
        <f t="shared" si="236"/>
        <v>0</v>
      </c>
      <c r="AG198" s="107"/>
      <c r="AH198" s="108"/>
    </row>
    <row r="199" spans="2:34" ht="24" customHeight="1" x14ac:dyDescent="0.15">
      <c r="B199" s="263"/>
      <c r="C199" s="264"/>
      <c r="D199" s="264"/>
      <c r="E199" s="264"/>
      <c r="F199" s="74" t="s">
        <v>12</v>
      </c>
      <c r="G199" s="34">
        <f>SUM(G196:G198)</f>
        <v>0</v>
      </c>
      <c r="H199" s="35">
        <f t="shared" ref="H199:Z199" si="238">SUM(H196:H198)</f>
        <v>0</v>
      </c>
      <c r="I199" s="35">
        <f t="shared" si="238"/>
        <v>0</v>
      </c>
      <c r="J199" s="35">
        <f t="shared" si="238"/>
        <v>0</v>
      </c>
      <c r="K199" s="35">
        <f t="shared" si="238"/>
        <v>0</v>
      </c>
      <c r="L199" s="35">
        <f t="shared" si="238"/>
        <v>0</v>
      </c>
      <c r="M199" s="35">
        <f t="shared" si="238"/>
        <v>0</v>
      </c>
      <c r="N199" s="35">
        <f t="shared" si="238"/>
        <v>0</v>
      </c>
      <c r="O199" s="35">
        <f t="shared" si="238"/>
        <v>0</v>
      </c>
      <c r="P199" s="111">
        <f t="shared" si="238"/>
        <v>0</v>
      </c>
      <c r="Q199" s="87">
        <f t="shared" si="238"/>
        <v>0</v>
      </c>
      <c r="R199" s="35">
        <f t="shared" si="238"/>
        <v>0</v>
      </c>
      <c r="S199" s="35">
        <f t="shared" si="238"/>
        <v>0</v>
      </c>
      <c r="T199" s="35">
        <f t="shared" si="238"/>
        <v>0</v>
      </c>
      <c r="U199" s="35">
        <f t="shared" si="238"/>
        <v>0</v>
      </c>
      <c r="V199" s="35">
        <f t="shared" si="238"/>
        <v>0</v>
      </c>
      <c r="W199" s="35">
        <f t="shared" si="238"/>
        <v>0</v>
      </c>
      <c r="X199" s="35">
        <f t="shared" si="238"/>
        <v>0</v>
      </c>
      <c r="Y199" s="35">
        <f t="shared" si="238"/>
        <v>0</v>
      </c>
      <c r="Z199" s="35">
        <f t="shared" si="238"/>
        <v>0</v>
      </c>
      <c r="AA199" s="35">
        <f t="shared" ref="AA199:AH199" si="239">SUM(AA196:AA198)</f>
        <v>0</v>
      </c>
      <c r="AB199" s="35">
        <f t="shared" si="239"/>
        <v>0</v>
      </c>
      <c r="AC199" s="35">
        <f t="shared" si="239"/>
        <v>0</v>
      </c>
      <c r="AD199" s="112">
        <f t="shared" si="239"/>
        <v>0</v>
      </c>
      <c r="AE199" s="34">
        <f t="shared" si="239"/>
        <v>0</v>
      </c>
      <c r="AF199" s="35">
        <f t="shared" si="239"/>
        <v>0</v>
      </c>
      <c r="AG199" s="35">
        <f t="shared" si="239"/>
        <v>0</v>
      </c>
      <c r="AH199" s="111">
        <f t="shared" si="239"/>
        <v>0</v>
      </c>
    </row>
    <row r="200" spans="2:34" ht="24" customHeight="1" x14ac:dyDescent="0.15">
      <c r="B200" s="270" t="s">
        <v>127</v>
      </c>
      <c r="C200" s="261"/>
      <c r="D200" s="261"/>
      <c r="E200" s="261"/>
      <c r="F200" s="36" t="s">
        <v>191</v>
      </c>
      <c r="G200" s="90"/>
      <c r="H200" s="91"/>
      <c r="I200" s="92"/>
      <c r="J200" s="91"/>
      <c r="K200" s="92"/>
      <c r="L200" s="91"/>
      <c r="M200" s="92"/>
      <c r="N200" s="92"/>
      <c r="O200" s="92">
        <f>G200+I200+K200+M200</f>
        <v>0</v>
      </c>
      <c r="P200" s="189">
        <f>H200+J200+L200+N200</f>
        <v>0</v>
      </c>
      <c r="Q200" s="93"/>
      <c r="R200" s="92"/>
      <c r="S200" s="92"/>
      <c r="T200" s="91"/>
      <c r="U200" s="92"/>
      <c r="V200" s="91"/>
      <c r="W200" s="92"/>
      <c r="X200" s="91"/>
      <c r="Y200" s="92"/>
      <c r="Z200" s="91"/>
      <c r="AA200" s="92"/>
      <c r="AB200" s="91"/>
      <c r="AC200" s="92">
        <f t="shared" ref="AC200:AD202" si="240">Q200+S200+U200+W200+Y200+AA200</f>
        <v>0</v>
      </c>
      <c r="AD200" s="190">
        <f t="shared" si="240"/>
        <v>0</v>
      </c>
      <c r="AE200" s="90">
        <f t="shared" ref="AE200:AF202" si="241">O200+AC200</f>
        <v>0</v>
      </c>
      <c r="AF200" s="92">
        <f t="shared" si="241"/>
        <v>0</v>
      </c>
      <c r="AG200" s="92"/>
      <c r="AH200" s="191"/>
    </row>
    <row r="201" spans="2:34" ht="24" customHeight="1" x14ac:dyDescent="0.15">
      <c r="B201" s="263"/>
      <c r="C201" s="264"/>
      <c r="D201" s="264"/>
      <c r="E201" s="264"/>
      <c r="F201" s="21" t="s">
        <v>192</v>
      </c>
      <c r="G201" s="31"/>
      <c r="H201" s="25"/>
      <c r="I201" s="25"/>
      <c r="J201" s="25"/>
      <c r="K201" s="25"/>
      <c r="L201" s="25"/>
      <c r="M201" s="25"/>
      <c r="N201" s="25"/>
      <c r="O201" s="98">
        <f>G201+I201+K201+M201</f>
        <v>0</v>
      </c>
      <c r="P201" s="99">
        <f t="shared" ref="P201:P202" si="242">H201+J201+L201+N201</f>
        <v>0</v>
      </c>
      <c r="Q201" s="69"/>
      <c r="R201" s="25"/>
      <c r="S201" s="25"/>
      <c r="T201" s="25"/>
      <c r="U201" s="25"/>
      <c r="V201" s="25"/>
      <c r="W201" s="25"/>
      <c r="X201" s="25"/>
      <c r="Y201" s="25"/>
      <c r="Z201" s="25"/>
      <c r="AA201" s="25"/>
      <c r="AB201" s="25"/>
      <c r="AC201" s="98">
        <f t="shared" si="240"/>
        <v>0</v>
      </c>
      <c r="AD201" s="100">
        <f t="shared" si="240"/>
        <v>0</v>
      </c>
      <c r="AE201" s="101">
        <f t="shared" si="241"/>
        <v>0</v>
      </c>
      <c r="AF201" s="98">
        <f t="shared" si="241"/>
        <v>0</v>
      </c>
      <c r="AG201" s="25"/>
      <c r="AH201" s="102"/>
    </row>
    <row r="202" spans="2:34" ht="24" customHeight="1" x14ac:dyDescent="0.15">
      <c r="B202" s="263"/>
      <c r="C202" s="264"/>
      <c r="D202" s="264"/>
      <c r="E202" s="264"/>
      <c r="F202" s="22" t="s">
        <v>271</v>
      </c>
      <c r="G202" s="32"/>
      <c r="H202" s="26"/>
      <c r="I202" s="26"/>
      <c r="J202" s="26"/>
      <c r="K202" s="26"/>
      <c r="L202" s="26"/>
      <c r="M202" s="26"/>
      <c r="N202" s="26"/>
      <c r="O202" s="103">
        <f>G202+I202+K202+M202</f>
        <v>0</v>
      </c>
      <c r="P202" s="104">
        <f t="shared" si="242"/>
        <v>0</v>
      </c>
      <c r="Q202" s="71"/>
      <c r="R202" s="26"/>
      <c r="S202" s="26"/>
      <c r="T202" s="26"/>
      <c r="U202" s="26"/>
      <c r="V202" s="26"/>
      <c r="W202" s="26"/>
      <c r="X202" s="26"/>
      <c r="Y202" s="26"/>
      <c r="Z202" s="26"/>
      <c r="AA202" s="26"/>
      <c r="AB202" s="26"/>
      <c r="AC202" s="103">
        <f t="shared" si="240"/>
        <v>0</v>
      </c>
      <c r="AD202" s="105">
        <f t="shared" si="240"/>
        <v>0</v>
      </c>
      <c r="AE202" s="106">
        <f t="shared" si="241"/>
        <v>0</v>
      </c>
      <c r="AF202" s="103">
        <f t="shared" si="241"/>
        <v>0</v>
      </c>
      <c r="AG202" s="107"/>
      <c r="AH202" s="108"/>
    </row>
    <row r="203" spans="2:34" ht="24" customHeight="1" x14ac:dyDescent="0.15">
      <c r="B203" s="263"/>
      <c r="C203" s="264"/>
      <c r="D203" s="264"/>
      <c r="E203" s="264"/>
      <c r="F203" s="74" t="s">
        <v>12</v>
      </c>
      <c r="G203" s="34">
        <f>SUM(G200:G202)</f>
        <v>0</v>
      </c>
      <c r="H203" s="35">
        <f t="shared" ref="H203:Z203" si="243">SUM(H200:H202)</f>
        <v>0</v>
      </c>
      <c r="I203" s="35">
        <f t="shared" si="243"/>
        <v>0</v>
      </c>
      <c r="J203" s="35">
        <f t="shared" si="243"/>
        <v>0</v>
      </c>
      <c r="K203" s="35">
        <f t="shared" si="243"/>
        <v>0</v>
      </c>
      <c r="L203" s="35">
        <f t="shared" si="243"/>
        <v>0</v>
      </c>
      <c r="M203" s="35">
        <f t="shared" si="243"/>
        <v>0</v>
      </c>
      <c r="N203" s="35">
        <f t="shared" si="243"/>
        <v>0</v>
      </c>
      <c r="O203" s="35">
        <f t="shared" si="243"/>
        <v>0</v>
      </c>
      <c r="P203" s="111">
        <f t="shared" si="243"/>
        <v>0</v>
      </c>
      <c r="Q203" s="87">
        <f t="shared" si="243"/>
        <v>0</v>
      </c>
      <c r="R203" s="35">
        <f t="shared" si="243"/>
        <v>0</v>
      </c>
      <c r="S203" s="35">
        <f t="shared" si="243"/>
        <v>0</v>
      </c>
      <c r="T203" s="35">
        <f t="shared" si="243"/>
        <v>0</v>
      </c>
      <c r="U203" s="35">
        <f t="shared" si="243"/>
        <v>0</v>
      </c>
      <c r="V203" s="35">
        <f t="shared" si="243"/>
        <v>0</v>
      </c>
      <c r="W203" s="35">
        <f t="shared" si="243"/>
        <v>0</v>
      </c>
      <c r="X203" s="35">
        <f t="shared" si="243"/>
        <v>0</v>
      </c>
      <c r="Y203" s="35">
        <f t="shared" si="243"/>
        <v>0</v>
      </c>
      <c r="Z203" s="35">
        <f t="shared" si="243"/>
        <v>0</v>
      </c>
      <c r="AA203" s="35">
        <f t="shared" ref="AA203:AH203" si="244">SUM(AA200:AA202)</f>
        <v>0</v>
      </c>
      <c r="AB203" s="35">
        <f t="shared" si="244"/>
        <v>0</v>
      </c>
      <c r="AC203" s="35">
        <f t="shared" si="244"/>
        <v>0</v>
      </c>
      <c r="AD203" s="112">
        <f t="shared" si="244"/>
        <v>0</v>
      </c>
      <c r="AE203" s="34">
        <f t="shared" si="244"/>
        <v>0</v>
      </c>
      <c r="AF203" s="35">
        <f t="shared" si="244"/>
        <v>0</v>
      </c>
      <c r="AG203" s="35">
        <f t="shared" si="244"/>
        <v>0</v>
      </c>
      <c r="AH203" s="111">
        <f t="shared" si="244"/>
        <v>0</v>
      </c>
    </row>
    <row r="204" spans="2:34" ht="24" customHeight="1" x14ac:dyDescent="0.15">
      <c r="B204" s="270" t="s">
        <v>128</v>
      </c>
      <c r="C204" s="261"/>
      <c r="D204" s="261"/>
      <c r="E204" s="261"/>
      <c r="F204" s="36" t="s">
        <v>191</v>
      </c>
      <c r="G204" s="90"/>
      <c r="H204" s="91"/>
      <c r="I204" s="92"/>
      <c r="J204" s="91"/>
      <c r="K204" s="92"/>
      <c r="L204" s="91"/>
      <c r="M204" s="92"/>
      <c r="N204" s="92"/>
      <c r="O204" s="92">
        <f>G204+I204+K204+M204</f>
        <v>0</v>
      </c>
      <c r="P204" s="189">
        <f>H204+J204+L204+N204</f>
        <v>0</v>
      </c>
      <c r="Q204" s="93"/>
      <c r="R204" s="92"/>
      <c r="S204" s="92">
        <v>4</v>
      </c>
      <c r="T204" s="91">
        <v>6300</v>
      </c>
      <c r="U204" s="92">
        <v>4</v>
      </c>
      <c r="V204" s="91">
        <v>750008</v>
      </c>
      <c r="W204" s="92"/>
      <c r="X204" s="91"/>
      <c r="Y204" s="92"/>
      <c r="Z204" s="91"/>
      <c r="AA204" s="92"/>
      <c r="AB204" s="91"/>
      <c r="AC204" s="92">
        <f t="shared" ref="AC204:AD206" si="245">Q204+S204+U204+W204+Y204+AA204</f>
        <v>8</v>
      </c>
      <c r="AD204" s="190">
        <f t="shared" si="245"/>
        <v>756308</v>
      </c>
      <c r="AE204" s="90">
        <f t="shared" ref="AE204:AF206" si="246">O204+AC204</f>
        <v>8</v>
      </c>
      <c r="AF204" s="92">
        <f t="shared" si="246"/>
        <v>756308</v>
      </c>
      <c r="AG204" s="92"/>
      <c r="AH204" s="191"/>
    </row>
    <row r="205" spans="2:34" ht="24" customHeight="1" x14ac:dyDescent="0.15">
      <c r="B205" s="263"/>
      <c r="C205" s="264"/>
      <c r="D205" s="264"/>
      <c r="E205" s="264"/>
      <c r="F205" s="21" t="s">
        <v>192</v>
      </c>
      <c r="G205" s="31"/>
      <c r="H205" s="25"/>
      <c r="I205" s="25"/>
      <c r="J205" s="25"/>
      <c r="K205" s="25"/>
      <c r="L205" s="25"/>
      <c r="M205" s="25"/>
      <c r="N205" s="25"/>
      <c r="O205" s="98">
        <f>G205+I205+K205+M205</f>
        <v>0</v>
      </c>
      <c r="P205" s="99">
        <f t="shared" ref="P205:P206" si="247">H205+J205+L205+N205</f>
        <v>0</v>
      </c>
      <c r="Q205" s="69"/>
      <c r="R205" s="25"/>
      <c r="S205" s="25"/>
      <c r="T205" s="25"/>
      <c r="U205" s="25"/>
      <c r="V205" s="25"/>
      <c r="W205" s="25"/>
      <c r="X205" s="25"/>
      <c r="Y205" s="25"/>
      <c r="Z205" s="25"/>
      <c r="AA205" s="25"/>
      <c r="AB205" s="25"/>
      <c r="AC205" s="98">
        <f t="shared" si="245"/>
        <v>0</v>
      </c>
      <c r="AD205" s="100">
        <f t="shared" si="245"/>
        <v>0</v>
      </c>
      <c r="AE205" s="101">
        <f t="shared" si="246"/>
        <v>0</v>
      </c>
      <c r="AF205" s="98">
        <f t="shared" si="246"/>
        <v>0</v>
      </c>
      <c r="AG205" s="25"/>
      <c r="AH205" s="102"/>
    </row>
    <row r="206" spans="2:34" ht="24" customHeight="1" x14ac:dyDescent="0.15">
      <c r="B206" s="263"/>
      <c r="C206" s="264"/>
      <c r="D206" s="264"/>
      <c r="E206" s="264"/>
      <c r="F206" s="22" t="s">
        <v>271</v>
      </c>
      <c r="G206" s="32"/>
      <c r="H206" s="26"/>
      <c r="I206" s="26"/>
      <c r="J206" s="26"/>
      <c r="K206" s="26"/>
      <c r="L206" s="26"/>
      <c r="M206" s="26"/>
      <c r="N206" s="26"/>
      <c r="O206" s="103">
        <f>G206+I206+K206+M206</f>
        <v>0</v>
      </c>
      <c r="P206" s="104">
        <f t="shared" si="247"/>
        <v>0</v>
      </c>
      <c r="Q206" s="71"/>
      <c r="R206" s="26"/>
      <c r="S206" s="26"/>
      <c r="T206" s="26"/>
      <c r="U206" s="26"/>
      <c r="V206" s="26"/>
      <c r="W206" s="26"/>
      <c r="X206" s="26"/>
      <c r="Y206" s="26"/>
      <c r="Z206" s="26"/>
      <c r="AA206" s="26"/>
      <c r="AB206" s="26"/>
      <c r="AC206" s="103">
        <f t="shared" si="245"/>
        <v>0</v>
      </c>
      <c r="AD206" s="105">
        <f t="shared" si="245"/>
        <v>0</v>
      </c>
      <c r="AE206" s="106">
        <f t="shared" si="246"/>
        <v>0</v>
      </c>
      <c r="AF206" s="103">
        <f t="shared" si="246"/>
        <v>0</v>
      </c>
      <c r="AG206" s="107"/>
      <c r="AH206" s="108"/>
    </row>
    <row r="207" spans="2:34" ht="24" customHeight="1" x14ac:dyDescent="0.15">
      <c r="B207" s="263"/>
      <c r="C207" s="264"/>
      <c r="D207" s="264"/>
      <c r="E207" s="264"/>
      <c r="F207" s="74" t="s">
        <v>12</v>
      </c>
      <c r="G207" s="34">
        <f>SUM(G204:G206)</f>
        <v>0</v>
      </c>
      <c r="H207" s="35">
        <f t="shared" ref="H207:Z207" si="248">SUM(H204:H206)</f>
        <v>0</v>
      </c>
      <c r="I207" s="35">
        <f t="shared" si="248"/>
        <v>0</v>
      </c>
      <c r="J207" s="35">
        <f t="shared" si="248"/>
        <v>0</v>
      </c>
      <c r="K207" s="35">
        <f t="shared" si="248"/>
        <v>0</v>
      </c>
      <c r="L207" s="35">
        <f t="shared" si="248"/>
        <v>0</v>
      </c>
      <c r="M207" s="35">
        <f t="shared" si="248"/>
        <v>0</v>
      </c>
      <c r="N207" s="35">
        <f t="shared" si="248"/>
        <v>0</v>
      </c>
      <c r="O207" s="35">
        <f t="shared" si="248"/>
        <v>0</v>
      </c>
      <c r="P207" s="111">
        <f t="shared" si="248"/>
        <v>0</v>
      </c>
      <c r="Q207" s="87">
        <f t="shared" si="248"/>
        <v>0</v>
      </c>
      <c r="R207" s="35">
        <f t="shared" si="248"/>
        <v>0</v>
      </c>
      <c r="S207" s="35">
        <f t="shared" si="248"/>
        <v>4</v>
      </c>
      <c r="T207" s="35">
        <f t="shared" si="248"/>
        <v>6300</v>
      </c>
      <c r="U207" s="35">
        <f t="shared" si="248"/>
        <v>4</v>
      </c>
      <c r="V207" s="35">
        <f t="shared" si="248"/>
        <v>750008</v>
      </c>
      <c r="W207" s="35">
        <f t="shared" si="248"/>
        <v>0</v>
      </c>
      <c r="X207" s="35">
        <f t="shared" si="248"/>
        <v>0</v>
      </c>
      <c r="Y207" s="35">
        <f t="shared" si="248"/>
        <v>0</v>
      </c>
      <c r="Z207" s="35">
        <f t="shared" si="248"/>
        <v>0</v>
      </c>
      <c r="AA207" s="35">
        <f t="shared" ref="AA207:AH207" si="249">SUM(AA204:AA206)</f>
        <v>0</v>
      </c>
      <c r="AB207" s="35">
        <f t="shared" si="249"/>
        <v>0</v>
      </c>
      <c r="AC207" s="35">
        <f t="shared" si="249"/>
        <v>8</v>
      </c>
      <c r="AD207" s="112">
        <f t="shared" si="249"/>
        <v>756308</v>
      </c>
      <c r="AE207" s="34">
        <f t="shared" si="249"/>
        <v>8</v>
      </c>
      <c r="AF207" s="35">
        <f t="shared" si="249"/>
        <v>756308</v>
      </c>
      <c r="AG207" s="35">
        <f t="shared" si="249"/>
        <v>0</v>
      </c>
      <c r="AH207" s="111">
        <f t="shared" si="249"/>
        <v>0</v>
      </c>
    </row>
    <row r="208" spans="2:34" ht="24" customHeight="1" x14ac:dyDescent="0.15">
      <c r="B208" s="270" t="s">
        <v>129</v>
      </c>
      <c r="C208" s="261"/>
      <c r="D208" s="261"/>
      <c r="E208" s="261"/>
      <c r="F208" s="36" t="s">
        <v>191</v>
      </c>
      <c r="G208" s="90"/>
      <c r="H208" s="91"/>
      <c r="I208" s="92"/>
      <c r="J208" s="91"/>
      <c r="K208" s="92"/>
      <c r="L208" s="91"/>
      <c r="M208" s="92"/>
      <c r="N208" s="92"/>
      <c r="O208" s="92">
        <f>G208+I208+K208+M208</f>
        <v>0</v>
      </c>
      <c r="P208" s="189">
        <f>H208+J208+L208+N208</f>
        <v>0</v>
      </c>
      <c r="Q208" s="93"/>
      <c r="R208" s="92"/>
      <c r="S208" s="92"/>
      <c r="T208" s="91"/>
      <c r="U208" s="92"/>
      <c r="V208" s="91"/>
      <c r="W208" s="92"/>
      <c r="X208" s="91"/>
      <c r="Y208" s="92"/>
      <c r="Z208" s="91"/>
      <c r="AA208" s="92"/>
      <c r="AB208" s="91"/>
      <c r="AC208" s="92">
        <f t="shared" ref="AC208:AD210" si="250">Q208+S208+U208+W208+Y208+AA208</f>
        <v>0</v>
      </c>
      <c r="AD208" s="190">
        <f t="shared" si="250"/>
        <v>0</v>
      </c>
      <c r="AE208" s="90">
        <f t="shared" ref="AE208:AF210" si="251">O208+AC208</f>
        <v>0</v>
      </c>
      <c r="AF208" s="92">
        <f t="shared" si="251"/>
        <v>0</v>
      </c>
      <c r="AG208" s="92"/>
      <c r="AH208" s="191"/>
    </row>
    <row r="209" spans="2:34" ht="24" customHeight="1" x14ac:dyDescent="0.15">
      <c r="B209" s="263"/>
      <c r="C209" s="264"/>
      <c r="D209" s="264"/>
      <c r="E209" s="264"/>
      <c r="F209" s="21" t="s">
        <v>192</v>
      </c>
      <c r="G209" s="31"/>
      <c r="H209" s="25"/>
      <c r="I209" s="25"/>
      <c r="J209" s="25"/>
      <c r="K209" s="25"/>
      <c r="L209" s="25"/>
      <c r="M209" s="25"/>
      <c r="N209" s="25"/>
      <c r="O209" s="98">
        <f>G209+I209+K209+M209</f>
        <v>0</v>
      </c>
      <c r="P209" s="99">
        <f t="shared" ref="P209:P210" si="252">H209+J209+L209+N209</f>
        <v>0</v>
      </c>
      <c r="Q209" s="69"/>
      <c r="R209" s="25"/>
      <c r="S209" s="25"/>
      <c r="T209" s="25"/>
      <c r="U209" s="25"/>
      <c r="V209" s="25"/>
      <c r="W209" s="25"/>
      <c r="X209" s="25"/>
      <c r="Y209" s="25"/>
      <c r="Z209" s="25"/>
      <c r="AA209" s="25"/>
      <c r="AB209" s="25"/>
      <c r="AC209" s="98">
        <f t="shared" si="250"/>
        <v>0</v>
      </c>
      <c r="AD209" s="100">
        <f t="shared" si="250"/>
        <v>0</v>
      </c>
      <c r="AE209" s="101">
        <f t="shared" si="251"/>
        <v>0</v>
      </c>
      <c r="AF209" s="98">
        <f t="shared" si="251"/>
        <v>0</v>
      </c>
      <c r="AG209" s="25"/>
      <c r="AH209" s="102"/>
    </row>
    <row r="210" spans="2:34" ht="24" customHeight="1" x14ac:dyDescent="0.15">
      <c r="B210" s="263"/>
      <c r="C210" s="264"/>
      <c r="D210" s="264"/>
      <c r="E210" s="264"/>
      <c r="F210" s="22" t="s">
        <v>271</v>
      </c>
      <c r="G210" s="32"/>
      <c r="H210" s="26"/>
      <c r="I210" s="26"/>
      <c r="J210" s="26"/>
      <c r="K210" s="26"/>
      <c r="L210" s="26"/>
      <c r="M210" s="26"/>
      <c r="N210" s="26"/>
      <c r="O210" s="103">
        <f>G210+I210+K210+M210</f>
        <v>0</v>
      </c>
      <c r="P210" s="104">
        <f t="shared" si="252"/>
        <v>0</v>
      </c>
      <c r="Q210" s="71"/>
      <c r="R210" s="26"/>
      <c r="S210" s="26"/>
      <c r="T210" s="26"/>
      <c r="U210" s="26"/>
      <c r="V210" s="26"/>
      <c r="W210" s="26"/>
      <c r="X210" s="26"/>
      <c r="Y210" s="26"/>
      <c r="Z210" s="26"/>
      <c r="AA210" s="26"/>
      <c r="AB210" s="26"/>
      <c r="AC210" s="103">
        <f t="shared" si="250"/>
        <v>0</v>
      </c>
      <c r="AD210" s="105">
        <f t="shared" si="250"/>
        <v>0</v>
      </c>
      <c r="AE210" s="106">
        <f t="shared" si="251"/>
        <v>0</v>
      </c>
      <c r="AF210" s="103">
        <f t="shared" si="251"/>
        <v>0</v>
      </c>
      <c r="AG210" s="107"/>
      <c r="AH210" s="108"/>
    </row>
    <row r="211" spans="2:34" ht="24" customHeight="1" x14ac:dyDescent="0.15">
      <c r="B211" s="263"/>
      <c r="C211" s="264"/>
      <c r="D211" s="264"/>
      <c r="E211" s="264"/>
      <c r="F211" s="74" t="s">
        <v>12</v>
      </c>
      <c r="G211" s="34">
        <f>SUM(G208:G210)</f>
        <v>0</v>
      </c>
      <c r="H211" s="35">
        <f t="shared" ref="H211:Z211" si="253">SUM(H208:H210)</f>
        <v>0</v>
      </c>
      <c r="I211" s="35">
        <f t="shared" si="253"/>
        <v>0</v>
      </c>
      <c r="J211" s="35">
        <f t="shared" si="253"/>
        <v>0</v>
      </c>
      <c r="K211" s="35">
        <f t="shared" si="253"/>
        <v>0</v>
      </c>
      <c r="L211" s="35">
        <f t="shared" si="253"/>
        <v>0</v>
      </c>
      <c r="M211" s="35">
        <f t="shared" si="253"/>
        <v>0</v>
      </c>
      <c r="N211" s="35">
        <f t="shared" si="253"/>
        <v>0</v>
      </c>
      <c r="O211" s="35">
        <f t="shared" si="253"/>
        <v>0</v>
      </c>
      <c r="P211" s="111">
        <f t="shared" si="253"/>
        <v>0</v>
      </c>
      <c r="Q211" s="87">
        <f t="shared" si="253"/>
        <v>0</v>
      </c>
      <c r="R211" s="35">
        <f t="shared" si="253"/>
        <v>0</v>
      </c>
      <c r="S211" s="35">
        <f t="shared" si="253"/>
        <v>0</v>
      </c>
      <c r="T211" s="35">
        <f t="shared" si="253"/>
        <v>0</v>
      </c>
      <c r="U211" s="35">
        <f t="shared" si="253"/>
        <v>0</v>
      </c>
      <c r="V211" s="35">
        <f t="shared" si="253"/>
        <v>0</v>
      </c>
      <c r="W211" s="35">
        <f t="shared" si="253"/>
        <v>0</v>
      </c>
      <c r="X211" s="35">
        <f t="shared" si="253"/>
        <v>0</v>
      </c>
      <c r="Y211" s="35">
        <f t="shared" si="253"/>
        <v>0</v>
      </c>
      <c r="Z211" s="35">
        <f t="shared" si="253"/>
        <v>0</v>
      </c>
      <c r="AA211" s="35">
        <f t="shared" ref="AA211:AH211" si="254">SUM(AA208:AA210)</f>
        <v>0</v>
      </c>
      <c r="AB211" s="35">
        <f t="shared" si="254"/>
        <v>0</v>
      </c>
      <c r="AC211" s="35">
        <f t="shared" si="254"/>
        <v>0</v>
      </c>
      <c r="AD211" s="112">
        <f t="shared" si="254"/>
        <v>0</v>
      </c>
      <c r="AE211" s="34">
        <f t="shared" si="254"/>
        <v>0</v>
      </c>
      <c r="AF211" s="35">
        <f t="shared" si="254"/>
        <v>0</v>
      </c>
      <c r="AG211" s="35">
        <f t="shared" si="254"/>
        <v>0</v>
      </c>
      <c r="AH211" s="111">
        <f t="shared" si="254"/>
        <v>0</v>
      </c>
    </row>
    <row r="212" spans="2:34" ht="24" customHeight="1" x14ac:dyDescent="0.15">
      <c r="B212" s="263" t="s">
        <v>130</v>
      </c>
      <c r="C212" s="264"/>
      <c r="D212" s="264"/>
      <c r="E212" s="265"/>
      <c r="F212" s="36" t="s">
        <v>191</v>
      </c>
      <c r="G212" s="90"/>
      <c r="H212" s="91"/>
      <c r="I212" s="92">
        <v>27</v>
      </c>
      <c r="J212" s="91">
        <v>69520</v>
      </c>
      <c r="K212" s="92"/>
      <c r="L212" s="91"/>
      <c r="M212" s="92"/>
      <c r="N212" s="92"/>
      <c r="O212" s="92">
        <f>G212+I212+K212+M212</f>
        <v>27</v>
      </c>
      <c r="P212" s="189">
        <f>H212+J212+L212+N212</f>
        <v>69520</v>
      </c>
      <c r="Q212" s="93"/>
      <c r="R212" s="92"/>
      <c r="S212" s="92"/>
      <c r="T212" s="91"/>
      <c r="U212" s="92">
        <v>1</v>
      </c>
      <c r="V212" s="91">
        <v>284400</v>
      </c>
      <c r="W212" s="92"/>
      <c r="X212" s="91"/>
      <c r="Y212" s="92"/>
      <c r="Z212" s="91"/>
      <c r="AA212" s="92"/>
      <c r="AB212" s="91"/>
      <c r="AC212" s="92">
        <f t="shared" ref="AC212:AD214" si="255">Q212+S212+U212+W212+Y212+AA212</f>
        <v>1</v>
      </c>
      <c r="AD212" s="190">
        <f t="shared" si="255"/>
        <v>284400</v>
      </c>
      <c r="AE212" s="90">
        <f t="shared" ref="AE212:AF214" si="256">O212+AC212</f>
        <v>28</v>
      </c>
      <c r="AF212" s="92">
        <f t="shared" si="256"/>
        <v>353920</v>
      </c>
      <c r="AG212" s="92">
        <v>1</v>
      </c>
      <c r="AH212" s="191">
        <v>284400</v>
      </c>
    </row>
    <row r="213" spans="2:34" ht="24" customHeight="1" x14ac:dyDescent="0.15">
      <c r="B213" s="263"/>
      <c r="C213" s="264"/>
      <c r="D213" s="264"/>
      <c r="E213" s="265"/>
      <c r="F213" s="21" t="s">
        <v>192</v>
      </c>
      <c r="G213" s="31"/>
      <c r="H213" s="25"/>
      <c r="I213" s="25"/>
      <c r="J213" s="25"/>
      <c r="K213" s="25"/>
      <c r="L213" s="25"/>
      <c r="M213" s="25"/>
      <c r="N213" s="25"/>
      <c r="O213" s="98">
        <f>G213+I213+K213+M213</f>
        <v>0</v>
      </c>
      <c r="P213" s="99">
        <f t="shared" ref="P213:P214" si="257">H213+J213+L213+N213</f>
        <v>0</v>
      </c>
      <c r="Q213" s="69"/>
      <c r="R213" s="25"/>
      <c r="S213" s="25"/>
      <c r="T213" s="25"/>
      <c r="U213" s="25"/>
      <c r="V213" s="25"/>
      <c r="W213" s="25"/>
      <c r="X213" s="25"/>
      <c r="Y213" s="25"/>
      <c r="Z213" s="25"/>
      <c r="AA213" s="25"/>
      <c r="AB213" s="25"/>
      <c r="AC213" s="98">
        <f t="shared" si="255"/>
        <v>0</v>
      </c>
      <c r="AD213" s="100">
        <f t="shared" si="255"/>
        <v>0</v>
      </c>
      <c r="AE213" s="101">
        <f t="shared" si="256"/>
        <v>0</v>
      </c>
      <c r="AF213" s="98">
        <f t="shared" si="256"/>
        <v>0</v>
      </c>
      <c r="AG213" s="25"/>
      <c r="AH213" s="102"/>
    </row>
    <row r="214" spans="2:34" ht="24" customHeight="1" x14ac:dyDescent="0.15">
      <c r="B214" s="263"/>
      <c r="C214" s="264"/>
      <c r="D214" s="264"/>
      <c r="E214" s="265"/>
      <c r="F214" s="22" t="s">
        <v>271</v>
      </c>
      <c r="G214" s="32"/>
      <c r="H214" s="26"/>
      <c r="I214" s="26"/>
      <c r="J214" s="26"/>
      <c r="K214" s="26"/>
      <c r="L214" s="26"/>
      <c r="M214" s="26"/>
      <c r="N214" s="26"/>
      <c r="O214" s="103">
        <f>G214+I214+K214+M214</f>
        <v>0</v>
      </c>
      <c r="P214" s="104">
        <f t="shared" si="257"/>
        <v>0</v>
      </c>
      <c r="Q214" s="71"/>
      <c r="R214" s="26"/>
      <c r="S214" s="26"/>
      <c r="T214" s="26"/>
      <c r="U214" s="26"/>
      <c r="V214" s="26"/>
      <c r="W214" s="26"/>
      <c r="X214" s="26"/>
      <c r="Y214" s="26"/>
      <c r="Z214" s="26"/>
      <c r="AA214" s="26"/>
      <c r="AB214" s="26"/>
      <c r="AC214" s="103">
        <f t="shared" si="255"/>
        <v>0</v>
      </c>
      <c r="AD214" s="105">
        <f t="shared" si="255"/>
        <v>0</v>
      </c>
      <c r="AE214" s="106">
        <f t="shared" si="256"/>
        <v>0</v>
      </c>
      <c r="AF214" s="103">
        <f t="shared" si="256"/>
        <v>0</v>
      </c>
      <c r="AG214" s="107"/>
      <c r="AH214" s="108"/>
    </row>
    <row r="215" spans="2:34" ht="24" customHeight="1" x14ac:dyDescent="0.15">
      <c r="B215" s="263"/>
      <c r="C215" s="264"/>
      <c r="D215" s="264"/>
      <c r="E215" s="265"/>
      <c r="F215" s="74" t="s">
        <v>12</v>
      </c>
      <c r="G215" s="34">
        <f>SUM(G212:G214)</f>
        <v>0</v>
      </c>
      <c r="H215" s="35">
        <f t="shared" ref="H215:Z215" si="258">SUM(H212:H214)</f>
        <v>0</v>
      </c>
      <c r="I215" s="35">
        <f t="shared" si="258"/>
        <v>27</v>
      </c>
      <c r="J215" s="35">
        <f t="shared" si="258"/>
        <v>69520</v>
      </c>
      <c r="K215" s="35">
        <f t="shared" si="258"/>
        <v>0</v>
      </c>
      <c r="L215" s="35">
        <f t="shared" si="258"/>
        <v>0</v>
      </c>
      <c r="M215" s="35">
        <f t="shared" si="258"/>
        <v>0</v>
      </c>
      <c r="N215" s="35">
        <f t="shared" si="258"/>
        <v>0</v>
      </c>
      <c r="O215" s="35">
        <f t="shared" si="258"/>
        <v>27</v>
      </c>
      <c r="P215" s="111">
        <f t="shared" si="258"/>
        <v>69520</v>
      </c>
      <c r="Q215" s="87">
        <f t="shared" si="258"/>
        <v>0</v>
      </c>
      <c r="R215" s="35">
        <f t="shared" si="258"/>
        <v>0</v>
      </c>
      <c r="S215" s="35">
        <f t="shared" si="258"/>
        <v>0</v>
      </c>
      <c r="T215" s="35">
        <f t="shared" si="258"/>
        <v>0</v>
      </c>
      <c r="U215" s="35">
        <f t="shared" si="258"/>
        <v>1</v>
      </c>
      <c r="V215" s="35">
        <f t="shared" si="258"/>
        <v>284400</v>
      </c>
      <c r="W215" s="35">
        <f t="shared" si="258"/>
        <v>0</v>
      </c>
      <c r="X215" s="35">
        <f t="shared" si="258"/>
        <v>0</v>
      </c>
      <c r="Y215" s="35">
        <f t="shared" si="258"/>
        <v>0</v>
      </c>
      <c r="Z215" s="35">
        <f t="shared" si="258"/>
        <v>0</v>
      </c>
      <c r="AA215" s="35">
        <f t="shared" ref="AA215:AH215" si="259">SUM(AA212:AA214)</f>
        <v>0</v>
      </c>
      <c r="AB215" s="35">
        <f t="shared" si="259"/>
        <v>0</v>
      </c>
      <c r="AC215" s="35">
        <f t="shared" si="259"/>
        <v>1</v>
      </c>
      <c r="AD215" s="112">
        <f t="shared" si="259"/>
        <v>284400</v>
      </c>
      <c r="AE215" s="34">
        <f t="shared" si="259"/>
        <v>28</v>
      </c>
      <c r="AF215" s="35">
        <f t="shared" si="259"/>
        <v>353920</v>
      </c>
      <c r="AG215" s="35">
        <f t="shared" si="259"/>
        <v>1</v>
      </c>
      <c r="AH215" s="111">
        <f t="shared" si="259"/>
        <v>284400</v>
      </c>
    </row>
    <row r="216" spans="2:34" ht="24" customHeight="1" x14ac:dyDescent="0.15">
      <c r="B216" s="263" t="s">
        <v>131</v>
      </c>
      <c r="C216" s="264"/>
      <c r="D216" s="264"/>
      <c r="E216" s="265"/>
      <c r="F216" s="36" t="s">
        <v>191</v>
      </c>
      <c r="G216" s="90"/>
      <c r="H216" s="91"/>
      <c r="I216" s="92"/>
      <c r="J216" s="91"/>
      <c r="K216" s="92"/>
      <c r="L216" s="91"/>
      <c r="M216" s="92"/>
      <c r="N216" s="92"/>
      <c r="O216" s="92">
        <f>G216+I216+K216+M216</f>
        <v>0</v>
      </c>
      <c r="P216" s="189">
        <f>H216+J216+L216+N216</f>
        <v>0</v>
      </c>
      <c r="Q216" s="93"/>
      <c r="R216" s="92"/>
      <c r="S216" s="92"/>
      <c r="T216" s="91"/>
      <c r="U216" s="92"/>
      <c r="V216" s="91"/>
      <c r="W216" s="92"/>
      <c r="X216" s="91"/>
      <c r="Y216" s="92"/>
      <c r="Z216" s="91"/>
      <c r="AA216" s="92"/>
      <c r="AB216" s="91"/>
      <c r="AC216" s="92">
        <f t="shared" ref="AC216:AD218" si="260">Q216+S216+U216+W216+Y216+AA216</f>
        <v>0</v>
      </c>
      <c r="AD216" s="190">
        <f t="shared" si="260"/>
        <v>0</v>
      </c>
      <c r="AE216" s="90">
        <f t="shared" ref="AE216:AF218" si="261">O216+AC216</f>
        <v>0</v>
      </c>
      <c r="AF216" s="92">
        <f t="shared" si="261"/>
        <v>0</v>
      </c>
      <c r="AG216" s="92"/>
      <c r="AH216" s="191"/>
    </row>
    <row r="217" spans="2:34" ht="24" customHeight="1" x14ac:dyDescent="0.15">
      <c r="B217" s="263"/>
      <c r="C217" s="264"/>
      <c r="D217" s="264"/>
      <c r="E217" s="265"/>
      <c r="F217" s="21" t="s">
        <v>192</v>
      </c>
      <c r="G217" s="31"/>
      <c r="H217" s="25"/>
      <c r="I217" s="25"/>
      <c r="J217" s="25"/>
      <c r="K217" s="25"/>
      <c r="L217" s="25"/>
      <c r="M217" s="25"/>
      <c r="N217" s="25"/>
      <c r="O217" s="98">
        <f>G217+I217+K217+M217</f>
        <v>0</v>
      </c>
      <c r="P217" s="99">
        <f t="shared" ref="P217:P218" si="262">H217+J217+L217+N217</f>
        <v>0</v>
      </c>
      <c r="Q217" s="69"/>
      <c r="R217" s="25"/>
      <c r="S217" s="25"/>
      <c r="T217" s="25"/>
      <c r="U217" s="25"/>
      <c r="V217" s="25"/>
      <c r="W217" s="25"/>
      <c r="X217" s="25"/>
      <c r="Y217" s="25"/>
      <c r="Z217" s="25"/>
      <c r="AA217" s="25"/>
      <c r="AB217" s="25"/>
      <c r="AC217" s="98">
        <f t="shared" si="260"/>
        <v>0</v>
      </c>
      <c r="AD217" s="100">
        <f t="shared" si="260"/>
        <v>0</v>
      </c>
      <c r="AE217" s="101">
        <f t="shared" si="261"/>
        <v>0</v>
      </c>
      <c r="AF217" s="98">
        <f t="shared" si="261"/>
        <v>0</v>
      </c>
      <c r="AG217" s="25"/>
      <c r="AH217" s="102"/>
    </row>
    <row r="218" spans="2:34" ht="24" customHeight="1" x14ac:dyDescent="0.15">
      <c r="B218" s="263"/>
      <c r="C218" s="264"/>
      <c r="D218" s="264"/>
      <c r="E218" s="265"/>
      <c r="F218" s="22" t="s">
        <v>271</v>
      </c>
      <c r="G218" s="32"/>
      <c r="H218" s="26"/>
      <c r="I218" s="26"/>
      <c r="J218" s="26"/>
      <c r="K218" s="26"/>
      <c r="L218" s="26"/>
      <c r="M218" s="26"/>
      <c r="N218" s="26"/>
      <c r="O218" s="103">
        <f>G218+I218+K218+M218</f>
        <v>0</v>
      </c>
      <c r="P218" s="104">
        <f t="shared" si="262"/>
        <v>0</v>
      </c>
      <c r="Q218" s="71"/>
      <c r="R218" s="26"/>
      <c r="S218" s="26"/>
      <c r="T218" s="26"/>
      <c r="U218" s="26"/>
      <c r="V218" s="26"/>
      <c r="W218" s="26"/>
      <c r="X218" s="26"/>
      <c r="Y218" s="26"/>
      <c r="Z218" s="26"/>
      <c r="AA218" s="26"/>
      <c r="AB218" s="26"/>
      <c r="AC218" s="103">
        <f t="shared" si="260"/>
        <v>0</v>
      </c>
      <c r="AD218" s="105">
        <f t="shared" si="260"/>
        <v>0</v>
      </c>
      <c r="AE218" s="106">
        <f t="shared" si="261"/>
        <v>0</v>
      </c>
      <c r="AF218" s="103">
        <f t="shared" si="261"/>
        <v>0</v>
      </c>
      <c r="AG218" s="107"/>
      <c r="AH218" s="108"/>
    </row>
    <row r="219" spans="2:34" ht="24" customHeight="1" thickBot="1" x14ac:dyDescent="0.2">
      <c r="B219" s="267"/>
      <c r="C219" s="268"/>
      <c r="D219" s="268"/>
      <c r="E219" s="269"/>
      <c r="F219" s="74" t="s">
        <v>12</v>
      </c>
      <c r="G219" s="34">
        <f>SUM(G216:G218)</f>
        <v>0</v>
      </c>
      <c r="H219" s="35">
        <f t="shared" ref="H219:Z219" si="263">SUM(H216:H218)</f>
        <v>0</v>
      </c>
      <c r="I219" s="35">
        <f t="shared" si="263"/>
        <v>0</v>
      </c>
      <c r="J219" s="35">
        <f t="shared" si="263"/>
        <v>0</v>
      </c>
      <c r="K219" s="35">
        <f t="shared" si="263"/>
        <v>0</v>
      </c>
      <c r="L219" s="35">
        <f t="shared" si="263"/>
        <v>0</v>
      </c>
      <c r="M219" s="35">
        <f t="shared" si="263"/>
        <v>0</v>
      </c>
      <c r="N219" s="35">
        <f t="shared" si="263"/>
        <v>0</v>
      </c>
      <c r="O219" s="35">
        <f t="shared" si="263"/>
        <v>0</v>
      </c>
      <c r="P219" s="111">
        <f t="shared" si="263"/>
        <v>0</v>
      </c>
      <c r="Q219" s="87">
        <f t="shared" si="263"/>
        <v>0</v>
      </c>
      <c r="R219" s="35">
        <f t="shared" si="263"/>
        <v>0</v>
      </c>
      <c r="S219" s="35">
        <f t="shared" si="263"/>
        <v>0</v>
      </c>
      <c r="T219" s="35">
        <f t="shared" si="263"/>
        <v>0</v>
      </c>
      <c r="U219" s="35">
        <f t="shared" si="263"/>
        <v>0</v>
      </c>
      <c r="V219" s="35">
        <f t="shared" si="263"/>
        <v>0</v>
      </c>
      <c r="W219" s="35">
        <f t="shared" si="263"/>
        <v>0</v>
      </c>
      <c r="X219" s="35">
        <f t="shared" si="263"/>
        <v>0</v>
      </c>
      <c r="Y219" s="35">
        <f t="shared" si="263"/>
        <v>0</v>
      </c>
      <c r="Z219" s="35">
        <f t="shared" si="263"/>
        <v>0</v>
      </c>
      <c r="AA219" s="35">
        <f t="shared" ref="AA219:AH219" si="264">SUM(AA216:AA218)</f>
        <v>0</v>
      </c>
      <c r="AB219" s="35">
        <f t="shared" si="264"/>
        <v>0</v>
      </c>
      <c r="AC219" s="35">
        <f t="shared" si="264"/>
        <v>0</v>
      </c>
      <c r="AD219" s="112">
        <f t="shared" si="264"/>
        <v>0</v>
      </c>
      <c r="AE219" s="34">
        <f t="shared" si="264"/>
        <v>0</v>
      </c>
      <c r="AF219" s="35">
        <f t="shared" si="264"/>
        <v>0</v>
      </c>
      <c r="AG219" s="35">
        <f t="shared" si="264"/>
        <v>0</v>
      </c>
      <c r="AH219" s="111">
        <f t="shared" si="264"/>
        <v>0</v>
      </c>
    </row>
    <row r="220" spans="2:34" ht="24" customHeight="1" x14ac:dyDescent="0.15">
      <c r="B220" s="281" t="s">
        <v>266</v>
      </c>
      <c r="C220" s="282"/>
      <c r="D220" s="282"/>
      <c r="E220" s="308"/>
      <c r="F220" s="36" t="s">
        <v>191</v>
      </c>
      <c r="G220" s="197"/>
      <c r="H220" s="91"/>
      <c r="I220" s="92">
        <v>24</v>
      </c>
      <c r="J220" s="91">
        <v>970921</v>
      </c>
      <c r="K220" s="92"/>
      <c r="L220" s="91"/>
      <c r="M220" s="92">
        <v>11</v>
      </c>
      <c r="N220" s="92">
        <v>110364</v>
      </c>
      <c r="O220" s="92">
        <v>35</v>
      </c>
      <c r="P220" s="189">
        <v>1081285</v>
      </c>
      <c r="Q220" s="93">
        <v>7</v>
      </c>
      <c r="R220" s="92">
        <v>823990</v>
      </c>
      <c r="S220" s="92"/>
      <c r="T220" s="91"/>
      <c r="U220" s="92"/>
      <c r="V220" s="91"/>
      <c r="W220" s="92"/>
      <c r="X220" s="91"/>
      <c r="Y220" s="92"/>
      <c r="Z220" s="91"/>
      <c r="AA220" s="92">
        <v>26</v>
      </c>
      <c r="AB220" s="91">
        <v>2207339</v>
      </c>
      <c r="AC220" s="92">
        <v>33</v>
      </c>
      <c r="AD220" s="190">
        <v>3031329</v>
      </c>
      <c r="AE220" s="90">
        <v>68</v>
      </c>
      <c r="AF220" s="92">
        <v>4112614</v>
      </c>
      <c r="AG220" s="92">
        <v>68</v>
      </c>
      <c r="AH220" s="191">
        <v>4112614</v>
      </c>
    </row>
    <row r="221" spans="2:34" ht="24" customHeight="1" x14ac:dyDescent="0.15">
      <c r="B221" s="263"/>
      <c r="C221" s="264"/>
      <c r="D221" s="264"/>
      <c r="E221" s="265"/>
      <c r="F221" s="21" t="s">
        <v>192</v>
      </c>
      <c r="G221" s="31"/>
      <c r="H221" s="25"/>
      <c r="I221" s="25"/>
      <c r="J221" s="25"/>
      <c r="K221" s="25"/>
      <c r="L221" s="25"/>
      <c r="M221" s="25"/>
      <c r="N221" s="25"/>
      <c r="O221" s="98">
        <v>0</v>
      </c>
      <c r="P221" s="99">
        <v>0</v>
      </c>
      <c r="Q221" s="69"/>
      <c r="R221" s="25"/>
      <c r="S221" s="25"/>
      <c r="T221" s="25"/>
      <c r="U221" s="25"/>
      <c r="V221" s="25"/>
      <c r="W221" s="25"/>
      <c r="X221" s="25"/>
      <c r="Y221" s="25"/>
      <c r="Z221" s="25"/>
      <c r="AA221" s="25"/>
      <c r="AB221" s="25"/>
      <c r="AC221" s="98">
        <v>0</v>
      </c>
      <c r="AD221" s="100">
        <v>0</v>
      </c>
      <c r="AE221" s="101">
        <v>0</v>
      </c>
      <c r="AF221" s="98">
        <v>0</v>
      </c>
      <c r="AG221" s="25"/>
      <c r="AH221" s="102"/>
    </row>
    <row r="222" spans="2:34" ht="24" customHeight="1" x14ac:dyDescent="0.15">
      <c r="B222" s="263"/>
      <c r="C222" s="264"/>
      <c r="D222" s="264"/>
      <c r="E222" s="265"/>
      <c r="F222" s="22" t="s">
        <v>271</v>
      </c>
      <c r="G222" s="32"/>
      <c r="H222" s="26"/>
      <c r="I222" s="26"/>
      <c r="J222" s="26"/>
      <c r="K222" s="26"/>
      <c r="L222" s="26"/>
      <c r="M222" s="26"/>
      <c r="N222" s="26"/>
      <c r="O222" s="103">
        <v>0</v>
      </c>
      <c r="P222" s="104">
        <v>0</v>
      </c>
      <c r="Q222" s="71"/>
      <c r="R222" s="26"/>
      <c r="S222" s="26"/>
      <c r="T222" s="26"/>
      <c r="U222" s="26"/>
      <c r="V222" s="26"/>
      <c r="W222" s="26"/>
      <c r="X222" s="26"/>
      <c r="Y222" s="26"/>
      <c r="Z222" s="26"/>
      <c r="AA222" s="26"/>
      <c r="AB222" s="26"/>
      <c r="AC222" s="103">
        <v>0</v>
      </c>
      <c r="AD222" s="105">
        <v>0</v>
      </c>
      <c r="AE222" s="106">
        <v>0</v>
      </c>
      <c r="AF222" s="103">
        <v>0</v>
      </c>
      <c r="AG222" s="107"/>
      <c r="AH222" s="108"/>
    </row>
    <row r="223" spans="2:34" ht="24" customHeight="1" thickBot="1" x14ac:dyDescent="0.2">
      <c r="B223" s="263"/>
      <c r="C223" s="264"/>
      <c r="D223" s="264"/>
      <c r="E223" s="265"/>
      <c r="F223" s="74" t="s">
        <v>12</v>
      </c>
      <c r="G223" s="34">
        <f>SUM(G220:G222)</f>
        <v>0</v>
      </c>
      <c r="H223" s="35">
        <f t="shared" ref="H223:Z223" si="265">SUM(H220:H222)</f>
        <v>0</v>
      </c>
      <c r="I223" s="35">
        <f t="shared" si="265"/>
        <v>24</v>
      </c>
      <c r="J223" s="35">
        <f t="shared" si="265"/>
        <v>970921</v>
      </c>
      <c r="K223" s="35">
        <f t="shared" si="265"/>
        <v>0</v>
      </c>
      <c r="L223" s="35">
        <f t="shared" si="265"/>
        <v>0</v>
      </c>
      <c r="M223" s="35">
        <f t="shared" si="265"/>
        <v>11</v>
      </c>
      <c r="N223" s="35">
        <f t="shared" si="265"/>
        <v>110364</v>
      </c>
      <c r="O223" s="35">
        <f t="shared" si="265"/>
        <v>35</v>
      </c>
      <c r="P223" s="111">
        <f t="shared" si="265"/>
        <v>1081285</v>
      </c>
      <c r="Q223" s="87">
        <f t="shared" si="265"/>
        <v>7</v>
      </c>
      <c r="R223" s="35">
        <f t="shared" si="265"/>
        <v>823990</v>
      </c>
      <c r="S223" s="35">
        <f t="shared" si="265"/>
        <v>0</v>
      </c>
      <c r="T223" s="35">
        <f t="shared" si="265"/>
        <v>0</v>
      </c>
      <c r="U223" s="35">
        <f t="shared" si="265"/>
        <v>0</v>
      </c>
      <c r="V223" s="35">
        <f t="shared" si="265"/>
        <v>0</v>
      </c>
      <c r="W223" s="35">
        <f t="shared" si="265"/>
        <v>0</v>
      </c>
      <c r="X223" s="35">
        <f t="shared" si="265"/>
        <v>0</v>
      </c>
      <c r="Y223" s="35">
        <f t="shared" si="265"/>
        <v>0</v>
      </c>
      <c r="Z223" s="35">
        <f t="shared" si="265"/>
        <v>0</v>
      </c>
      <c r="AA223" s="35">
        <f t="shared" ref="AA223:AH223" si="266">SUM(AA220:AA222)</f>
        <v>26</v>
      </c>
      <c r="AB223" s="35">
        <f t="shared" si="266"/>
        <v>2207339</v>
      </c>
      <c r="AC223" s="35">
        <f t="shared" si="266"/>
        <v>33</v>
      </c>
      <c r="AD223" s="112">
        <f t="shared" si="266"/>
        <v>3031329</v>
      </c>
      <c r="AE223" s="34">
        <f t="shared" si="266"/>
        <v>68</v>
      </c>
      <c r="AF223" s="35">
        <f t="shared" si="266"/>
        <v>4112614</v>
      </c>
      <c r="AG223" s="35">
        <f t="shared" si="266"/>
        <v>68</v>
      </c>
      <c r="AH223" s="111">
        <f t="shared" si="266"/>
        <v>4112614</v>
      </c>
    </row>
    <row r="224" spans="2:34" ht="24" customHeight="1" x14ac:dyDescent="0.15">
      <c r="B224" s="270" t="s">
        <v>257</v>
      </c>
      <c r="C224" s="271"/>
      <c r="D224" s="271"/>
      <c r="E224" s="272"/>
      <c r="F224" s="20" t="s">
        <v>191</v>
      </c>
      <c r="G224" s="28"/>
      <c r="H224" s="24"/>
      <c r="I224" s="29">
        <v>7</v>
      </c>
      <c r="J224" s="24">
        <v>849823</v>
      </c>
      <c r="K224" s="29">
        <v>1</v>
      </c>
      <c r="L224" s="24">
        <v>1768820</v>
      </c>
      <c r="M224" s="29"/>
      <c r="N224" s="29"/>
      <c r="O224" s="29">
        <f>G224+I224+K224+M224</f>
        <v>8</v>
      </c>
      <c r="P224" s="95">
        <f>H224+J224+L224+N224</f>
        <v>2618643</v>
      </c>
      <c r="Q224" s="28">
        <v>7</v>
      </c>
      <c r="R224" s="24">
        <v>2538857</v>
      </c>
      <c r="S224" s="29"/>
      <c r="T224" s="24"/>
      <c r="U224" s="29">
        <v>5</v>
      </c>
      <c r="V224" s="24">
        <v>7377194</v>
      </c>
      <c r="W224" s="29"/>
      <c r="X224" s="24"/>
      <c r="Y224" s="29"/>
      <c r="Z224" s="24"/>
      <c r="AA224" s="29">
        <v>2</v>
      </c>
      <c r="AB224" s="24">
        <v>17046</v>
      </c>
      <c r="AC224" s="29">
        <f t="shared" ref="AC224:AD226" si="267">Q224+S224+U224+W224+Y224+AA224</f>
        <v>14</v>
      </c>
      <c r="AD224" s="96">
        <f t="shared" si="267"/>
        <v>9933097</v>
      </c>
      <c r="AE224" s="28">
        <f t="shared" ref="AE224:AF226" si="268">O224+AC224</f>
        <v>22</v>
      </c>
      <c r="AF224" s="29">
        <f t="shared" si="268"/>
        <v>12551740</v>
      </c>
      <c r="AG224" s="29"/>
      <c r="AH224" s="97"/>
    </row>
    <row r="225" spans="2:34" ht="24" customHeight="1" x14ac:dyDescent="0.15">
      <c r="B225" s="263"/>
      <c r="C225" s="273"/>
      <c r="D225" s="273"/>
      <c r="E225" s="274"/>
      <c r="F225" s="21" t="s">
        <v>192</v>
      </c>
      <c r="G225" s="31"/>
      <c r="H225" s="25"/>
      <c r="I225" s="25"/>
      <c r="J225" s="25"/>
      <c r="K225" s="25"/>
      <c r="L225" s="25"/>
      <c r="M225" s="25"/>
      <c r="N225" s="25"/>
      <c r="O225" s="98">
        <f>G225+I225+K225+M225</f>
        <v>0</v>
      </c>
      <c r="P225" s="99">
        <f t="shared" ref="P225:P226" si="269">H225+J225+L225+N225</f>
        <v>0</v>
      </c>
      <c r="Q225" s="69"/>
      <c r="R225" s="25"/>
      <c r="S225" s="25"/>
      <c r="T225" s="25"/>
      <c r="U225" s="25"/>
      <c r="V225" s="25"/>
      <c r="W225" s="25"/>
      <c r="X225" s="25"/>
      <c r="Y225" s="25"/>
      <c r="Z225" s="25"/>
      <c r="AA225" s="25"/>
      <c r="AB225" s="25"/>
      <c r="AC225" s="98">
        <f t="shared" si="267"/>
        <v>0</v>
      </c>
      <c r="AD225" s="100">
        <f t="shared" si="267"/>
        <v>0</v>
      </c>
      <c r="AE225" s="101">
        <f t="shared" si="268"/>
        <v>0</v>
      </c>
      <c r="AF225" s="98">
        <f t="shared" si="268"/>
        <v>0</v>
      </c>
      <c r="AG225" s="25"/>
      <c r="AH225" s="102"/>
    </row>
    <row r="226" spans="2:34" ht="24" customHeight="1" x14ac:dyDescent="0.15">
      <c r="B226" s="263"/>
      <c r="C226" s="273"/>
      <c r="D226" s="273"/>
      <c r="E226" s="274"/>
      <c r="F226" s="22" t="s">
        <v>271</v>
      </c>
      <c r="G226" s="32"/>
      <c r="H226" s="26"/>
      <c r="I226" s="26"/>
      <c r="J226" s="26"/>
      <c r="K226" s="26"/>
      <c r="L226" s="26"/>
      <c r="M226" s="26"/>
      <c r="N226" s="26"/>
      <c r="O226" s="103">
        <f>G226+I226+K226+M226</f>
        <v>0</v>
      </c>
      <c r="P226" s="104">
        <f t="shared" si="269"/>
        <v>0</v>
      </c>
      <c r="Q226" s="71"/>
      <c r="R226" s="26"/>
      <c r="S226" s="26"/>
      <c r="T226" s="26"/>
      <c r="U226" s="26"/>
      <c r="V226" s="26"/>
      <c r="W226" s="26"/>
      <c r="X226" s="26"/>
      <c r="Y226" s="26"/>
      <c r="Z226" s="26"/>
      <c r="AA226" s="26"/>
      <c r="AB226" s="26"/>
      <c r="AC226" s="103">
        <f t="shared" si="267"/>
        <v>0</v>
      </c>
      <c r="AD226" s="105">
        <f t="shared" si="267"/>
        <v>0</v>
      </c>
      <c r="AE226" s="106">
        <f t="shared" si="268"/>
        <v>0</v>
      </c>
      <c r="AF226" s="103">
        <f t="shared" si="268"/>
        <v>0</v>
      </c>
      <c r="AG226" s="107"/>
      <c r="AH226" s="108"/>
    </row>
    <row r="227" spans="2:34" ht="24" customHeight="1" thickBot="1" x14ac:dyDescent="0.2">
      <c r="B227" s="275"/>
      <c r="C227" s="276"/>
      <c r="D227" s="276"/>
      <c r="E227" s="277"/>
      <c r="F227" s="23" t="s">
        <v>12</v>
      </c>
      <c r="G227" s="33">
        <f>SUM(G224:G226)</f>
        <v>0</v>
      </c>
      <c r="H227" s="27">
        <f t="shared" ref="H227:Z227" si="270">SUM(H224:H226)</f>
        <v>0</v>
      </c>
      <c r="I227" s="27">
        <f t="shared" si="270"/>
        <v>7</v>
      </c>
      <c r="J227" s="27">
        <f t="shared" si="270"/>
        <v>849823</v>
      </c>
      <c r="K227" s="27">
        <f t="shared" si="270"/>
        <v>1</v>
      </c>
      <c r="L227" s="27">
        <f t="shared" si="270"/>
        <v>1768820</v>
      </c>
      <c r="M227" s="27">
        <f t="shared" si="270"/>
        <v>0</v>
      </c>
      <c r="N227" s="27">
        <f t="shared" si="270"/>
        <v>0</v>
      </c>
      <c r="O227" s="27">
        <f t="shared" si="270"/>
        <v>8</v>
      </c>
      <c r="P227" s="109">
        <f t="shared" si="270"/>
        <v>2618643</v>
      </c>
      <c r="Q227" s="72">
        <f t="shared" si="270"/>
        <v>7</v>
      </c>
      <c r="R227" s="27">
        <f t="shared" si="270"/>
        <v>2538857</v>
      </c>
      <c r="S227" s="27">
        <f t="shared" si="270"/>
        <v>0</v>
      </c>
      <c r="T227" s="27">
        <f t="shared" si="270"/>
        <v>0</v>
      </c>
      <c r="U227" s="27">
        <f t="shared" si="270"/>
        <v>5</v>
      </c>
      <c r="V227" s="27">
        <f t="shared" si="270"/>
        <v>7377194</v>
      </c>
      <c r="W227" s="27">
        <f t="shared" si="270"/>
        <v>0</v>
      </c>
      <c r="X227" s="27">
        <f t="shared" si="270"/>
        <v>0</v>
      </c>
      <c r="Y227" s="27">
        <f t="shared" si="270"/>
        <v>0</v>
      </c>
      <c r="Z227" s="27">
        <f t="shared" si="270"/>
        <v>0</v>
      </c>
      <c r="AA227" s="27">
        <f t="shared" ref="AA227:AH227" si="271">SUM(AA224:AA226)</f>
        <v>2</v>
      </c>
      <c r="AB227" s="27">
        <f t="shared" si="271"/>
        <v>17046</v>
      </c>
      <c r="AC227" s="27">
        <f t="shared" si="271"/>
        <v>14</v>
      </c>
      <c r="AD227" s="110">
        <f t="shared" si="271"/>
        <v>9933097</v>
      </c>
      <c r="AE227" s="33">
        <f t="shared" si="271"/>
        <v>22</v>
      </c>
      <c r="AF227" s="27">
        <f t="shared" si="271"/>
        <v>12551740</v>
      </c>
      <c r="AG227" s="27">
        <f t="shared" si="271"/>
        <v>0</v>
      </c>
      <c r="AH227" s="109">
        <f t="shared" si="271"/>
        <v>0</v>
      </c>
    </row>
    <row r="228" spans="2:34" ht="24" customHeight="1" x14ac:dyDescent="0.15">
      <c r="B228" s="263" t="s">
        <v>258</v>
      </c>
      <c r="C228" s="273"/>
      <c r="D228" s="273"/>
      <c r="E228" s="274"/>
      <c r="F228" s="20" t="s">
        <v>191</v>
      </c>
      <c r="G228" s="28"/>
      <c r="H228" s="24"/>
      <c r="I228" s="29">
        <v>57</v>
      </c>
      <c r="J228" s="24">
        <v>250860</v>
      </c>
      <c r="K228" s="29"/>
      <c r="L228" s="24"/>
      <c r="M228" s="29"/>
      <c r="N228" s="29"/>
      <c r="O228" s="29">
        <f>G228+I228+K228+M228</f>
        <v>57</v>
      </c>
      <c r="P228" s="95">
        <f>H228+J228+L228+N228</f>
        <v>250860</v>
      </c>
      <c r="Q228" s="67"/>
      <c r="R228" s="29"/>
      <c r="S228" s="29"/>
      <c r="T228" s="24"/>
      <c r="U228" s="29"/>
      <c r="V228" s="24"/>
      <c r="W228" s="29"/>
      <c r="X228" s="24"/>
      <c r="Y228" s="29"/>
      <c r="Z228" s="24"/>
      <c r="AA228" s="29"/>
      <c r="AB228" s="24"/>
      <c r="AC228" s="29">
        <f t="shared" ref="AC228:AD230" si="272">Q228+S228+U228+W228+Y228+AA228</f>
        <v>0</v>
      </c>
      <c r="AD228" s="96">
        <f t="shared" si="272"/>
        <v>0</v>
      </c>
      <c r="AE228" s="28">
        <f t="shared" ref="AE228:AF230" si="273">O228+AC228</f>
        <v>57</v>
      </c>
      <c r="AF228" s="29">
        <f t="shared" si="273"/>
        <v>250860</v>
      </c>
      <c r="AG228" s="29">
        <v>57</v>
      </c>
      <c r="AH228" s="97">
        <v>250860</v>
      </c>
    </row>
    <row r="229" spans="2:34" ht="24" customHeight="1" x14ac:dyDescent="0.15">
      <c r="B229" s="263"/>
      <c r="C229" s="273"/>
      <c r="D229" s="273"/>
      <c r="E229" s="274"/>
      <c r="F229" s="21" t="s">
        <v>192</v>
      </c>
      <c r="G229" s="31"/>
      <c r="H229" s="25"/>
      <c r="I229" s="25"/>
      <c r="J229" s="25"/>
      <c r="K229" s="25">
        <v>15</v>
      </c>
      <c r="L229" s="25">
        <v>3159520</v>
      </c>
      <c r="M229" s="25"/>
      <c r="N229" s="25"/>
      <c r="O229" s="98">
        <f>G229+I229+K229+M229</f>
        <v>15</v>
      </c>
      <c r="P229" s="99">
        <f t="shared" ref="P229:P230" si="274">H229+J229+L229+N229</f>
        <v>3159520</v>
      </c>
      <c r="Q229" s="69"/>
      <c r="R229" s="25"/>
      <c r="S229" s="25"/>
      <c r="T229" s="25"/>
      <c r="U229" s="25">
        <v>2</v>
      </c>
      <c r="V229" s="25">
        <v>884628</v>
      </c>
      <c r="W229" s="25"/>
      <c r="X229" s="25"/>
      <c r="Y229" s="25"/>
      <c r="Z229" s="25"/>
      <c r="AA229" s="25"/>
      <c r="AB229" s="25"/>
      <c r="AC229" s="98">
        <f t="shared" si="272"/>
        <v>2</v>
      </c>
      <c r="AD229" s="100">
        <f t="shared" si="272"/>
        <v>884628</v>
      </c>
      <c r="AE229" s="101">
        <f t="shared" si="273"/>
        <v>17</v>
      </c>
      <c r="AF229" s="98">
        <f t="shared" si="273"/>
        <v>4044148</v>
      </c>
      <c r="AG229" s="25">
        <v>17</v>
      </c>
      <c r="AH229" s="102">
        <v>4044148</v>
      </c>
    </row>
    <row r="230" spans="2:34" ht="24" customHeight="1" x14ac:dyDescent="0.15">
      <c r="B230" s="263"/>
      <c r="C230" s="273"/>
      <c r="D230" s="273"/>
      <c r="E230" s="274"/>
      <c r="F230" s="22" t="s">
        <v>271</v>
      </c>
      <c r="G230" s="32"/>
      <c r="H230" s="26"/>
      <c r="I230" s="26"/>
      <c r="J230" s="26"/>
      <c r="K230" s="26"/>
      <c r="L230" s="26"/>
      <c r="M230" s="26"/>
      <c r="N230" s="26"/>
      <c r="O230" s="103">
        <f>G230+I230+K230+M230</f>
        <v>0</v>
      </c>
      <c r="P230" s="104">
        <f t="shared" si="274"/>
        <v>0</v>
      </c>
      <c r="Q230" s="71"/>
      <c r="R230" s="26"/>
      <c r="S230" s="26"/>
      <c r="T230" s="26"/>
      <c r="U230" s="26"/>
      <c r="V230" s="26"/>
      <c r="W230" s="26"/>
      <c r="X230" s="26"/>
      <c r="Y230" s="26"/>
      <c r="Z230" s="26"/>
      <c r="AA230" s="26">
        <v>1</v>
      </c>
      <c r="AB230" s="26">
        <v>14040</v>
      </c>
      <c r="AC230" s="103">
        <f t="shared" si="272"/>
        <v>1</v>
      </c>
      <c r="AD230" s="105">
        <f t="shared" si="272"/>
        <v>14040</v>
      </c>
      <c r="AE230" s="106">
        <f t="shared" si="273"/>
        <v>1</v>
      </c>
      <c r="AF230" s="103">
        <f t="shared" si="273"/>
        <v>14040</v>
      </c>
      <c r="AG230" s="204">
        <v>1</v>
      </c>
      <c r="AH230" s="205">
        <v>14040</v>
      </c>
    </row>
    <row r="231" spans="2:34" ht="24" customHeight="1" thickBot="1" x14ac:dyDescent="0.2">
      <c r="B231" s="275"/>
      <c r="C231" s="276"/>
      <c r="D231" s="276"/>
      <c r="E231" s="277"/>
      <c r="F231" s="23" t="s">
        <v>12</v>
      </c>
      <c r="G231" s="33">
        <f>SUM(G228:G230)</f>
        <v>0</v>
      </c>
      <c r="H231" s="27">
        <f t="shared" ref="H231:Z231" si="275">SUM(H228:H230)</f>
        <v>0</v>
      </c>
      <c r="I231" s="27">
        <f t="shared" si="275"/>
        <v>57</v>
      </c>
      <c r="J231" s="27">
        <f t="shared" si="275"/>
        <v>250860</v>
      </c>
      <c r="K231" s="27">
        <f t="shared" si="275"/>
        <v>15</v>
      </c>
      <c r="L231" s="27">
        <f t="shared" si="275"/>
        <v>3159520</v>
      </c>
      <c r="M231" s="27">
        <f t="shared" si="275"/>
        <v>0</v>
      </c>
      <c r="N231" s="27">
        <f t="shared" si="275"/>
        <v>0</v>
      </c>
      <c r="O231" s="27">
        <f t="shared" si="275"/>
        <v>72</v>
      </c>
      <c r="P231" s="109">
        <f t="shared" si="275"/>
        <v>3410380</v>
      </c>
      <c r="Q231" s="72">
        <f t="shared" si="275"/>
        <v>0</v>
      </c>
      <c r="R231" s="27">
        <f t="shared" si="275"/>
        <v>0</v>
      </c>
      <c r="S231" s="27">
        <f t="shared" si="275"/>
        <v>0</v>
      </c>
      <c r="T231" s="27">
        <f t="shared" si="275"/>
        <v>0</v>
      </c>
      <c r="U231" s="27">
        <f t="shared" si="275"/>
        <v>2</v>
      </c>
      <c r="V231" s="27">
        <f t="shared" si="275"/>
        <v>884628</v>
      </c>
      <c r="W231" s="27">
        <f t="shared" si="275"/>
        <v>0</v>
      </c>
      <c r="X231" s="27">
        <f t="shared" si="275"/>
        <v>0</v>
      </c>
      <c r="Y231" s="27">
        <f t="shared" si="275"/>
        <v>0</v>
      </c>
      <c r="Z231" s="27">
        <f t="shared" si="275"/>
        <v>0</v>
      </c>
      <c r="AA231" s="27">
        <f t="shared" ref="AA231:AH231" si="276">SUM(AA228:AA230)</f>
        <v>1</v>
      </c>
      <c r="AB231" s="27">
        <f t="shared" si="276"/>
        <v>14040</v>
      </c>
      <c r="AC231" s="27">
        <f t="shared" si="276"/>
        <v>3</v>
      </c>
      <c r="AD231" s="110">
        <f t="shared" si="276"/>
        <v>898668</v>
      </c>
      <c r="AE231" s="33">
        <f t="shared" si="276"/>
        <v>75</v>
      </c>
      <c r="AF231" s="27">
        <f t="shared" si="276"/>
        <v>4309048</v>
      </c>
      <c r="AG231" s="27">
        <f t="shared" si="276"/>
        <v>75</v>
      </c>
      <c r="AH231" s="109">
        <f t="shared" si="276"/>
        <v>4309048</v>
      </c>
    </row>
    <row r="232" spans="2:34" ht="24" customHeight="1" x14ac:dyDescent="0.15">
      <c r="B232" s="263" t="s">
        <v>259</v>
      </c>
      <c r="C232" s="273"/>
      <c r="D232" s="273"/>
      <c r="E232" s="274"/>
      <c r="F232" s="20" t="s">
        <v>191</v>
      </c>
      <c r="G232" s="28"/>
      <c r="H232" s="24"/>
      <c r="I232" s="29"/>
      <c r="J232" s="24"/>
      <c r="K232" s="29"/>
      <c r="L232" s="24"/>
      <c r="M232" s="29"/>
      <c r="N232" s="29"/>
      <c r="O232" s="29">
        <f>G232+I232+K232+M232</f>
        <v>0</v>
      </c>
      <c r="P232" s="95">
        <f>H232+J232+L232+N232</f>
        <v>0</v>
      </c>
      <c r="Q232" s="67"/>
      <c r="R232" s="29"/>
      <c r="S232" s="29"/>
      <c r="T232" s="24"/>
      <c r="U232" s="29"/>
      <c r="V232" s="24"/>
      <c r="W232" s="29"/>
      <c r="X232" s="24"/>
      <c r="Y232" s="29"/>
      <c r="Z232" s="24"/>
      <c r="AA232" s="29"/>
      <c r="AB232" s="24"/>
      <c r="AC232" s="29">
        <f t="shared" ref="AC232:AD234" si="277">Q232+S232+U232+W232+Y232+AA232</f>
        <v>0</v>
      </c>
      <c r="AD232" s="96">
        <f t="shared" si="277"/>
        <v>0</v>
      </c>
      <c r="AE232" s="28">
        <f t="shared" ref="AE232:AF234" si="278">O232+AC232</f>
        <v>0</v>
      </c>
      <c r="AF232" s="29">
        <f t="shared" si="278"/>
        <v>0</v>
      </c>
      <c r="AG232" s="29"/>
      <c r="AH232" s="97"/>
    </row>
    <row r="233" spans="2:34" ht="24" customHeight="1" x14ac:dyDescent="0.15">
      <c r="B233" s="263"/>
      <c r="C233" s="273"/>
      <c r="D233" s="273"/>
      <c r="E233" s="274"/>
      <c r="F233" s="21" t="s">
        <v>192</v>
      </c>
      <c r="G233" s="31"/>
      <c r="H233" s="25"/>
      <c r="I233" s="25"/>
      <c r="J233" s="25"/>
      <c r="K233" s="25"/>
      <c r="L233" s="25"/>
      <c r="M233" s="25"/>
      <c r="N233" s="25"/>
      <c r="O233" s="98">
        <f>G233+I233+K233+M233</f>
        <v>0</v>
      </c>
      <c r="P233" s="99">
        <f t="shared" ref="P233:P234" si="279">H233+J233+L233+N233</f>
        <v>0</v>
      </c>
      <c r="Q233" s="69"/>
      <c r="R233" s="25"/>
      <c r="S233" s="25"/>
      <c r="T233" s="25"/>
      <c r="U233" s="25"/>
      <c r="V233" s="25"/>
      <c r="W233" s="25"/>
      <c r="X233" s="25"/>
      <c r="Y233" s="25"/>
      <c r="Z233" s="25"/>
      <c r="AA233" s="25"/>
      <c r="AB233" s="25"/>
      <c r="AC233" s="98">
        <f t="shared" si="277"/>
        <v>0</v>
      </c>
      <c r="AD233" s="100">
        <f t="shared" si="277"/>
        <v>0</v>
      </c>
      <c r="AE233" s="101">
        <f t="shared" si="278"/>
        <v>0</v>
      </c>
      <c r="AF233" s="98">
        <f t="shared" si="278"/>
        <v>0</v>
      </c>
      <c r="AG233" s="25"/>
      <c r="AH233" s="102"/>
    </row>
    <row r="234" spans="2:34" ht="24" customHeight="1" x14ac:dyDescent="0.15">
      <c r="B234" s="263"/>
      <c r="C234" s="273"/>
      <c r="D234" s="273"/>
      <c r="E234" s="274"/>
      <c r="F234" s="22" t="s">
        <v>271</v>
      </c>
      <c r="G234" s="32"/>
      <c r="H234" s="26"/>
      <c r="I234" s="26"/>
      <c r="J234" s="26"/>
      <c r="K234" s="26"/>
      <c r="L234" s="26"/>
      <c r="M234" s="26"/>
      <c r="N234" s="26"/>
      <c r="O234" s="103">
        <f>G234+I234+K234+M234</f>
        <v>0</v>
      </c>
      <c r="P234" s="104">
        <f t="shared" si="279"/>
        <v>0</v>
      </c>
      <c r="Q234" s="71"/>
      <c r="R234" s="26"/>
      <c r="S234" s="26"/>
      <c r="T234" s="26"/>
      <c r="U234" s="26"/>
      <c r="V234" s="26"/>
      <c r="W234" s="26"/>
      <c r="X234" s="26"/>
      <c r="Y234" s="26"/>
      <c r="Z234" s="26"/>
      <c r="AA234" s="26"/>
      <c r="AB234" s="26"/>
      <c r="AC234" s="103">
        <f t="shared" si="277"/>
        <v>0</v>
      </c>
      <c r="AD234" s="105">
        <f t="shared" si="277"/>
        <v>0</v>
      </c>
      <c r="AE234" s="106">
        <f t="shared" si="278"/>
        <v>0</v>
      </c>
      <c r="AF234" s="103">
        <f t="shared" si="278"/>
        <v>0</v>
      </c>
      <c r="AG234" s="107"/>
      <c r="AH234" s="108"/>
    </row>
    <row r="235" spans="2:34" ht="24" customHeight="1" thickBot="1" x14ac:dyDescent="0.2">
      <c r="B235" s="275"/>
      <c r="C235" s="276"/>
      <c r="D235" s="276"/>
      <c r="E235" s="277"/>
      <c r="F235" s="23" t="s">
        <v>12</v>
      </c>
      <c r="G235" s="33">
        <f>SUM(G232:G234)</f>
        <v>0</v>
      </c>
      <c r="H235" s="27">
        <f t="shared" ref="H235:Z235" si="280">SUM(H232:H234)</f>
        <v>0</v>
      </c>
      <c r="I235" s="27">
        <f t="shared" si="280"/>
        <v>0</v>
      </c>
      <c r="J235" s="27">
        <f t="shared" si="280"/>
        <v>0</v>
      </c>
      <c r="K235" s="27">
        <f t="shared" si="280"/>
        <v>0</v>
      </c>
      <c r="L235" s="27">
        <f t="shared" si="280"/>
        <v>0</v>
      </c>
      <c r="M235" s="27">
        <f t="shared" si="280"/>
        <v>0</v>
      </c>
      <c r="N235" s="27">
        <f t="shared" si="280"/>
        <v>0</v>
      </c>
      <c r="O235" s="27">
        <f t="shared" si="280"/>
        <v>0</v>
      </c>
      <c r="P235" s="109">
        <f t="shared" si="280"/>
        <v>0</v>
      </c>
      <c r="Q235" s="72">
        <f t="shared" si="280"/>
        <v>0</v>
      </c>
      <c r="R235" s="27">
        <f t="shared" si="280"/>
        <v>0</v>
      </c>
      <c r="S235" s="27">
        <f t="shared" si="280"/>
        <v>0</v>
      </c>
      <c r="T235" s="27">
        <f t="shared" si="280"/>
        <v>0</v>
      </c>
      <c r="U235" s="27">
        <f t="shared" si="280"/>
        <v>0</v>
      </c>
      <c r="V235" s="27">
        <f t="shared" si="280"/>
        <v>0</v>
      </c>
      <c r="W235" s="27">
        <f t="shared" si="280"/>
        <v>0</v>
      </c>
      <c r="X235" s="27">
        <f t="shared" si="280"/>
        <v>0</v>
      </c>
      <c r="Y235" s="27">
        <f t="shared" si="280"/>
        <v>0</v>
      </c>
      <c r="Z235" s="27">
        <f t="shared" si="280"/>
        <v>0</v>
      </c>
      <c r="AA235" s="27">
        <f t="shared" ref="AA235:AH235" si="281">SUM(AA232:AA234)</f>
        <v>0</v>
      </c>
      <c r="AB235" s="27">
        <f t="shared" si="281"/>
        <v>0</v>
      </c>
      <c r="AC235" s="27">
        <f t="shared" si="281"/>
        <v>0</v>
      </c>
      <c r="AD235" s="110">
        <f t="shared" si="281"/>
        <v>0</v>
      </c>
      <c r="AE235" s="33">
        <f t="shared" si="281"/>
        <v>0</v>
      </c>
      <c r="AF235" s="27">
        <f t="shared" si="281"/>
        <v>0</v>
      </c>
      <c r="AG235" s="27">
        <f t="shared" si="281"/>
        <v>0</v>
      </c>
      <c r="AH235" s="109">
        <f t="shared" si="281"/>
        <v>0</v>
      </c>
    </row>
    <row r="236" spans="2:34" ht="24" customHeight="1" x14ac:dyDescent="0.15">
      <c r="B236" s="263" t="s">
        <v>260</v>
      </c>
      <c r="C236" s="273"/>
      <c r="D236" s="273"/>
      <c r="E236" s="274"/>
      <c r="F236" s="20" t="s">
        <v>191</v>
      </c>
      <c r="G236" s="28"/>
      <c r="H236" s="24"/>
      <c r="I236" s="29"/>
      <c r="J236" s="24"/>
      <c r="K236" s="29"/>
      <c r="L236" s="24"/>
      <c r="M236" s="29"/>
      <c r="N236" s="29"/>
      <c r="O236" s="29">
        <f>G236+I236+K236+M236</f>
        <v>0</v>
      </c>
      <c r="P236" s="95">
        <f>H236+J236+L236+N236</f>
        <v>0</v>
      </c>
      <c r="Q236" s="67"/>
      <c r="R236" s="29"/>
      <c r="S236" s="29"/>
      <c r="T236" s="24"/>
      <c r="U236" s="29"/>
      <c r="V236" s="24"/>
      <c r="W236" s="29"/>
      <c r="X236" s="24"/>
      <c r="Y236" s="29"/>
      <c r="Z236" s="24"/>
      <c r="AA236" s="29"/>
      <c r="AB236" s="24"/>
      <c r="AC236" s="29">
        <f t="shared" ref="AC236:AD238" si="282">Q236+S236+U236+W236+Y236+AA236</f>
        <v>0</v>
      </c>
      <c r="AD236" s="96">
        <f t="shared" si="282"/>
        <v>0</v>
      </c>
      <c r="AE236" s="28">
        <f t="shared" ref="AE236:AF238" si="283">O236+AC236</f>
        <v>0</v>
      </c>
      <c r="AF236" s="29">
        <f t="shared" si="283"/>
        <v>0</v>
      </c>
      <c r="AG236" s="29"/>
      <c r="AH236" s="97"/>
    </row>
    <row r="237" spans="2:34" ht="24" customHeight="1" x14ac:dyDescent="0.15">
      <c r="B237" s="263"/>
      <c r="C237" s="273"/>
      <c r="D237" s="273"/>
      <c r="E237" s="274"/>
      <c r="F237" s="21" t="s">
        <v>192</v>
      </c>
      <c r="G237" s="31"/>
      <c r="H237" s="25"/>
      <c r="I237" s="25"/>
      <c r="J237" s="25"/>
      <c r="K237" s="25"/>
      <c r="L237" s="25"/>
      <c r="M237" s="25"/>
      <c r="N237" s="25"/>
      <c r="O237" s="98">
        <f>G237+I237+K237+M237</f>
        <v>0</v>
      </c>
      <c r="P237" s="99">
        <f t="shared" ref="P237:P238" si="284">H237+J237+L237+N237</f>
        <v>0</v>
      </c>
      <c r="Q237" s="69"/>
      <c r="R237" s="25"/>
      <c r="S237" s="25"/>
      <c r="T237" s="25"/>
      <c r="U237" s="25"/>
      <c r="V237" s="25"/>
      <c r="W237" s="25"/>
      <c r="X237" s="25"/>
      <c r="Y237" s="25"/>
      <c r="Z237" s="25"/>
      <c r="AA237" s="25"/>
      <c r="AB237" s="25"/>
      <c r="AC237" s="98">
        <f t="shared" si="282"/>
        <v>0</v>
      </c>
      <c r="AD237" s="100">
        <f t="shared" si="282"/>
        <v>0</v>
      </c>
      <c r="AE237" s="101">
        <f t="shared" si="283"/>
        <v>0</v>
      </c>
      <c r="AF237" s="98">
        <f t="shared" si="283"/>
        <v>0</v>
      </c>
      <c r="AG237" s="25"/>
      <c r="AH237" s="102"/>
    </row>
    <row r="238" spans="2:34" ht="24" customHeight="1" x14ac:dyDescent="0.15">
      <c r="B238" s="263"/>
      <c r="C238" s="273"/>
      <c r="D238" s="273"/>
      <c r="E238" s="274"/>
      <c r="F238" s="22" t="s">
        <v>271</v>
      </c>
      <c r="G238" s="32"/>
      <c r="H238" s="26"/>
      <c r="I238" s="26"/>
      <c r="J238" s="26"/>
      <c r="K238" s="26"/>
      <c r="L238" s="26"/>
      <c r="M238" s="26"/>
      <c r="N238" s="26"/>
      <c r="O238" s="103">
        <f>G238+I238+K238+M238</f>
        <v>0</v>
      </c>
      <c r="P238" s="104">
        <f t="shared" si="284"/>
        <v>0</v>
      </c>
      <c r="Q238" s="71"/>
      <c r="R238" s="26"/>
      <c r="S238" s="26"/>
      <c r="T238" s="26"/>
      <c r="U238" s="26"/>
      <c r="V238" s="26"/>
      <c r="W238" s="26"/>
      <c r="X238" s="26"/>
      <c r="Y238" s="26"/>
      <c r="Z238" s="26"/>
      <c r="AA238" s="26"/>
      <c r="AB238" s="26"/>
      <c r="AC238" s="103">
        <f t="shared" si="282"/>
        <v>0</v>
      </c>
      <c r="AD238" s="105">
        <f t="shared" si="282"/>
        <v>0</v>
      </c>
      <c r="AE238" s="106">
        <f t="shared" si="283"/>
        <v>0</v>
      </c>
      <c r="AF238" s="103">
        <f t="shared" si="283"/>
        <v>0</v>
      </c>
      <c r="AG238" s="107"/>
      <c r="AH238" s="108"/>
    </row>
    <row r="239" spans="2:34" ht="24" customHeight="1" thickBot="1" x14ac:dyDescent="0.2">
      <c r="B239" s="278"/>
      <c r="C239" s="273"/>
      <c r="D239" s="273"/>
      <c r="E239" s="274"/>
      <c r="F239" s="74" t="s">
        <v>12</v>
      </c>
      <c r="G239" s="34">
        <f>SUM(G236:G238)</f>
        <v>0</v>
      </c>
      <c r="H239" s="35">
        <f t="shared" ref="H239:Z239" si="285">SUM(H236:H238)</f>
        <v>0</v>
      </c>
      <c r="I239" s="35">
        <f t="shared" si="285"/>
        <v>0</v>
      </c>
      <c r="J239" s="35">
        <f t="shared" si="285"/>
        <v>0</v>
      </c>
      <c r="K239" s="35">
        <f t="shared" si="285"/>
        <v>0</v>
      </c>
      <c r="L239" s="35">
        <f t="shared" si="285"/>
        <v>0</v>
      </c>
      <c r="M239" s="35">
        <f t="shared" si="285"/>
        <v>0</v>
      </c>
      <c r="N239" s="35">
        <f t="shared" si="285"/>
        <v>0</v>
      </c>
      <c r="O239" s="35">
        <f t="shared" si="285"/>
        <v>0</v>
      </c>
      <c r="P239" s="111">
        <f t="shared" si="285"/>
        <v>0</v>
      </c>
      <c r="Q239" s="87">
        <f t="shared" si="285"/>
        <v>0</v>
      </c>
      <c r="R239" s="35">
        <f t="shared" si="285"/>
        <v>0</v>
      </c>
      <c r="S239" s="35">
        <f t="shared" si="285"/>
        <v>0</v>
      </c>
      <c r="T239" s="35">
        <f t="shared" si="285"/>
        <v>0</v>
      </c>
      <c r="U239" s="35">
        <f t="shared" si="285"/>
        <v>0</v>
      </c>
      <c r="V239" s="35">
        <f t="shared" si="285"/>
        <v>0</v>
      </c>
      <c r="W239" s="35">
        <f t="shared" si="285"/>
        <v>0</v>
      </c>
      <c r="X239" s="35">
        <f t="shared" si="285"/>
        <v>0</v>
      </c>
      <c r="Y239" s="35">
        <f t="shared" si="285"/>
        <v>0</v>
      </c>
      <c r="Z239" s="35">
        <f t="shared" si="285"/>
        <v>0</v>
      </c>
      <c r="AA239" s="35">
        <f t="shared" ref="AA239:AH239" si="286">SUM(AA236:AA238)</f>
        <v>0</v>
      </c>
      <c r="AB239" s="35">
        <f t="shared" si="286"/>
        <v>0</v>
      </c>
      <c r="AC239" s="35">
        <f t="shared" si="286"/>
        <v>0</v>
      </c>
      <c r="AD239" s="112">
        <f t="shared" si="286"/>
        <v>0</v>
      </c>
      <c r="AE239" s="34">
        <f t="shared" si="286"/>
        <v>0</v>
      </c>
      <c r="AF239" s="35">
        <f t="shared" si="286"/>
        <v>0</v>
      </c>
      <c r="AG239" s="35">
        <f t="shared" si="286"/>
        <v>0</v>
      </c>
      <c r="AH239" s="111">
        <f t="shared" si="286"/>
        <v>0</v>
      </c>
    </row>
    <row r="240" spans="2:34" ht="24" customHeight="1" x14ac:dyDescent="0.15">
      <c r="B240" s="263" t="s">
        <v>261</v>
      </c>
      <c r="C240" s="273"/>
      <c r="D240" s="273"/>
      <c r="E240" s="274"/>
      <c r="F240" s="20" t="s">
        <v>191</v>
      </c>
      <c r="G240" s="28">
        <v>0</v>
      </c>
      <c r="H240" s="24">
        <v>0</v>
      </c>
      <c r="I240" s="29">
        <v>24</v>
      </c>
      <c r="J240" s="24">
        <v>141020</v>
      </c>
      <c r="K240" s="29">
        <v>0</v>
      </c>
      <c r="L240" s="24">
        <v>0</v>
      </c>
      <c r="M240" s="29">
        <v>0</v>
      </c>
      <c r="N240" s="29">
        <v>0</v>
      </c>
      <c r="O240" s="29">
        <f>G240+I240+K240+M240</f>
        <v>24</v>
      </c>
      <c r="P240" s="95">
        <f>H240+J240+L240+N240</f>
        <v>141020</v>
      </c>
      <c r="Q240" s="67">
        <v>0</v>
      </c>
      <c r="R240" s="29">
        <v>0</v>
      </c>
      <c r="S240" s="29">
        <v>0</v>
      </c>
      <c r="T240" s="24">
        <v>0</v>
      </c>
      <c r="U240" s="29">
        <v>0</v>
      </c>
      <c r="V240" s="24">
        <v>0</v>
      </c>
      <c r="W240" s="29">
        <v>0</v>
      </c>
      <c r="X240" s="24">
        <v>0</v>
      </c>
      <c r="Y240" s="29">
        <v>0</v>
      </c>
      <c r="Z240" s="24">
        <v>0</v>
      </c>
      <c r="AA240" s="29">
        <v>0</v>
      </c>
      <c r="AB240" s="24">
        <v>0</v>
      </c>
      <c r="AC240" s="29">
        <f t="shared" ref="AC240:AD242" si="287">Q240+S240+U240+W240+Y240+AA240</f>
        <v>0</v>
      </c>
      <c r="AD240" s="96">
        <f t="shared" si="287"/>
        <v>0</v>
      </c>
      <c r="AE240" s="28">
        <f t="shared" ref="AE240:AF242" si="288">O240+AC240</f>
        <v>24</v>
      </c>
      <c r="AF240" s="29">
        <f t="shared" si="288"/>
        <v>141020</v>
      </c>
      <c r="AG240" s="29"/>
      <c r="AH240" s="97"/>
    </row>
    <row r="241" spans="2:34" ht="24" customHeight="1" x14ac:dyDescent="0.15">
      <c r="B241" s="263"/>
      <c r="C241" s="273"/>
      <c r="D241" s="273"/>
      <c r="E241" s="274"/>
      <c r="F241" s="21" t="s">
        <v>192</v>
      </c>
      <c r="G241" s="31">
        <v>0</v>
      </c>
      <c r="H241" s="25">
        <v>0</v>
      </c>
      <c r="I241" s="25">
        <v>0</v>
      </c>
      <c r="J241" s="25">
        <v>0</v>
      </c>
      <c r="K241" s="25">
        <v>0</v>
      </c>
      <c r="L241" s="25">
        <v>0</v>
      </c>
      <c r="M241" s="25">
        <v>1</v>
      </c>
      <c r="N241" s="25">
        <v>16000</v>
      </c>
      <c r="O241" s="98">
        <f>G241+I241+K241+M241</f>
        <v>1</v>
      </c>
      <c r="P241" s="99">
        <f t="shared" ref="P241:P242" si="289">H241+J241+L241+N241</f>
        <v>16000</v>
      </c>
      <c r="Q241" s="69">
        <v>0</v>
      </c>
      <c r="R241" s="25">
        <v>0</v>
      </c>
      <c r="S241" s="25">
        <v>0</v>
      </c>
      <c r="T241" s="25">
        <v>0</v>
      </c>
      <c r="U241" s="25">
        <v>4</v>
      </c>
      <c r="V241" s="25">
        <v>21250</v>
      </c>
      <c r="W241" s="25">
        <v>0</v>
      </c>
      <c r="X241" s="25">
        <v>0</v>
      </c>
      <c r="Y241" s="25">
        <v>0</v>
      </c>
      <c r="Z241" s="25">
        <v>0</v>
      </c>
      <c r="AA241" s="25">
        <v>0</v>
      </c>
      <c r="AB241" s="25">
        <v>0</v>
      </c>
      <c r="AC241" s="98">
        <f t="shared" si="287"/>
        <v>4</v>
      </c>
      <c r="AD241" s="100">
        <f t="shared" si="287"/>
        <v>21250</v>
      </c>
      <c r="AE241" s="101">
        <f t="shared" si="288"/>
        <v>5</v>
      </c>
      <c r="AF241" s="98">
        <f t="shared" si="288"/>
        <v>37250</v>
      </c>
      <c r="AG241" s="25"/>
      <c r="AH241" s="102"/>
    </row>
    <row r="242" spans="2:34" ht="24" customHeight="1" x14ac:dyDescent="0.15">
      <c r="B242" s="263"/>
      <c r="C242" s="273"/>
      <c r="D242" s="273"/>
      <c r="E242" s="274"/>
      <c r="F242" s="22" t="s">
        <v>271</v>
      </c>
      <c r="G242" s="32">
        <v>0</v>
      </c>
      <c r="H242" s="26">
        <v>0</v>
      </c>
      <c r="I242" s="26">
        <v>0</v>
      </c>
      <c r="J242" s="26">
        <v>0</v>
      </c>
      <c r="K242" s="26">
        <v>0</v>
      </c>
      <c r="L242" s="26">
        <v>0</v>
      </c>
      <c r="M242" s="26">
        <v>0</v>
      </c>
      <c r="N242" s="26">
        <v>0</v>
      </c>
      <c r="O242" s="103">
        <f>G242+I242+K242+M242</f>
        <v>0</v>
      </c>
      <c r="P242" s="104">
        <f t="shared" si="289"/>
        <v>0</v>
      </c>
      <c r="Q242" s="71">
        <v>0</v>
      </c>
      <c r="R242" s="26">
        <v>0</v>
      </c>
      <c r="S242" s="26">
        <v>0</v>
      </c>
      <c r="T242" s="26">
        <v>0</v>
      </c>
      <c r="U242" s="26">
        <v>0</v>
      </c>
      <c r="V242" s="26">
        <v>0</v>
      </c>
      <c r="W242" s="26">
        <v>0</v>
      </c>
      <c r="X242" s="26">
        <v>0</v>
      </c>
      <c r="Y242" s="26">
        <v>0</v>
      </c>
      <c r="Z242" s="26">
        <v>0</v>
      </c>
      <c r="AA242" s="26">
        <v>0</v>
      </c>
      <c r="AB242" s="26">
        <v>0</v>
      </c>
      <c r="AC242" s="103">
        <f t="shared" si="287"/>
        <v>0</v>
      </c>
      <c r="AD242" s="105">
        <f t="shared" si="287"/>
        <v>0</v>
      </c>
      <c r="AE242" s="106">
        <f t="shared" si="288"/>
        <v>0</v>
      </c>
      <c r="AF242" s="103">
        <f t="shared" si="288"/>
        <v>0</v>
      </c>
      <c r="AG242" s="107"/>
      <c r="AH242" s="108"/>
    </row>
    <row r="243" spans="2:34" ht="24" customHeight="1" x14ac:dyDescent="0.15">
      <c r="B243" s="278"/>
      <c r="C243" s="273"/>
      <c r="D243" s="273"/>
      <c r="E243" s="274"/>
      <c r="F243" s="74" t="s">
        <v>12</v>
      </c>
      <c r="G243" s="34">
        <f>SUM(G240:G242)</f>
        <v>0</v>
      </c>
      <c r="H243" s="35">
        <f t="shared" ref="H243:Z243" si="290">SUM(H240:H242)</f>
        <v>0</v>
      </c>
      <c r="I243" s="35">
        <f t="shared" si="290"/>
        <v>24</v>
      </c>
      <c r="J243" s="35">
        <f t="shared" si="290"/>
        <v>141020</v>
      </c>
      <c r="K243" s="35">
        <f t="shared" si="290"/>
        <v>0</v>
      </c>
      <c r="L243" s="35">
        <f t="shared" si="290"/>
        <v>0</v>
      </c>
      <c r="M243" s="35">
        <f t="shared" si="290"/>
        <v>1</v>
      </c>
      <c r="N243" s="35">
        <f t="shared" si="290"/>
        <v>16000</v>
      </c>
      <c r="O243" s="35">
        <f t="shared" si="290"/>
        <v>25</v>
      </c>
      <c r="P243" s="111">
        <f t="shared" si="290"/>
        <v>157020</v>
      </c>
      <c r="Q243" s="87">
        <f t="shared" si="290"/>
        <v>0</v>
      </c>
      <c r="R243" s="35">
        <f t="shared" si="290"/>
        <v>0</v>
      </c>
      <c r="S243" s="35">
        <f t="shared" si="290"/>
        <v>0</v>
      </c>
      <c r="T243" s="35">
        <f t="shared" si="290"/>
        <v>0</v>
      </c>
      <c r="U243" s="35">
        <f t="shared" si="290"/>
        <v>4</v>
      </c>
      <c r="V243" s="35">
        <f t="shared" si="290"/>
        <v>21250</v>
      </c>
      <c r="W243" s="35">
        <f t="shared" si="290"/>
        <v>0</v>
      </c>
      <c r="X243" s="35">
        <f t="shared" si="290"/>
        <v>0</v>
      </c>
      <c r="Y243" s="35">
        <f t="shared" si="290"/>
        <v>0</v>
      </c>
      <c r="Z243" s="35">
        <f t="shared" si="290"/>
        <v>0</v>
      </c>
      <c r="AA243" s="35">
        <f t="shared" ref="AA243:AH243" si="291">SUM(AA240:AA242)</f>
        <v>0</v>
      </c>
      <c r="AB243" s="35">
        <f t="shared" si="291"/>
        <v>0</v>
      </c>
      <c r="AC243" s="35">
        <f t="shared" si="291"/>
        <v>4</v>
      </c>
      <c r="AD243" s="112">
        <f t="shared" si="291"/>
        <v>21250</v>
      </c>
      <c r="AE243" s="34">
        <f t="shared" si="291"/>
        <v>29</v>
      </c>
      <c r="AF243" s="35">
        <f t="shared" si="291"/>
        <v>178270</v>
      </c>
      <c r="AG243" s="35">
        <f t="shared" si="291"/>
        <v>0</v>
      </c>
      <c r="AH243" s="111">
        <f t="shared" si="291"/>
        <v>0</v>
      </c>
    </row>
    <row r="244" spans="2:34" ht="24" customHeight="1" x14ac:dyDescent="0.15">
      <c r="B244" s="270" t="s">
        <v>267</v>
      </c>
      <c r="C244" s="261"/>
      <c r="D244" s="261"/>
      <c r="E244" s="262"/>
      <c r="F244" s="36" t="s">
        <v>191</v>
      </c>
      <c r="G244" s="90"/>
      <c r="H244" s="91"/>
      <c r="I244" s="92"/>
      <c r="J244" s="91"/>
      <c r="K244" s="92"/>
      <c r="L244" s="91"/>
      <c r="M244" s="92"/>
      <c r="N244" s="92"/>
      <c r="O244" s="92">
        <f>G244+I244+K244+M244</f>
        <v>0</v>
      </c>
      <c r="P244" s="189">
        <f>H244+J244+L244+N244</f>
        <v>0</v>
      </c>
      <c r="Q244" s="93"/>
      <c r="R244" s="92"/>
      <c r="S244" s="92"/>
      <c r="T244" s="91"/>
      <c r="U244" s="92"/>
      <c r="V244" s="91"/>
      <c r="W244" s="92"/>
      <c r="X244" s="91"/>
      <c r="Y244" s="92"/>
      <c r="Z244" s="91"/>
      <c r="AA244" s="92"/>
      <c r="AB244" s="91"/>
      <c r="AC244" s="92">
        <f t="shared" ref="AC244:AD246" si="292">Q244+S244+U244+W244+Y244+AA244</f>
        <v>0</v>
      </c>
      <c r="AD244" s="190">
        <f t="shared" si="292"/>
        <v>0</v>
      </c>
      <c r="AE244" s="90">
        <f t="shared" ref="AE244:AF246" si="293">O244+AC244</f>
        <v>0</v>
      </c>
      <c r="AF244" s="92">
        <f t="shared" si="293"/>
        <v>0</v>
      </c>
      <c r="AG244" s="92"/>
      <c r="AH244" s="191"/>
    </row>
    <row r="245" spans="2:34" ht="24" customHeight="1" x14ac:dyDescent="0.15">
      <c r="B245" s="263"/>
      <c r="C245" s="264"/>
      <c r="D245" s="264"/>
      <c r="E245" s="265"/>
      <c r="F245" s="21" t="s">
        <v>192</v>
      </c>
      <c r="G245" s="31"/>
      <c r="H245" s="25"/>
      <c r="I245" s="25"/>
      <c r="J245" s="25"/>
      <c r="K245" s="25"/>
      <c r="L245" s="25"/>
      <c r="M245" s="25"/>
      <c r="N245" s="25"/>
      <c r="O245" s="98">
        <f>G245+I245+K245+M245</f>
        <v>0</v>
      </c>
      <c r="P245" s="99">
        <f t="shared" ref="P245:P246" si="294">H245+J245+L245+N245</f>
        <v>0</v>
      </c>
      <c r="Q245" s="69"/>
      <c r="R245" s="25"/>
      <c r="S245" s="25"/>
      <c r="T245" s="25"/>
      <c r="U245" s="25"/>
      <c r="V245" s="25"/>
      <c r="W245" s="25"/>
      <c r="X245" s="25"/>
      <c r="Y245" s="25"/>
      <c r="Z245" s="25"/>
      <c r="AA245" s="25"/>
      <c r="AB245" s="25"/>
      <c r="AC245" s="98">
        <f t="shared" si="292"/>
        <v>0</v>
      </c>
      <c r="AD245" s="100">
        <f t="shared" si="292"/>
        <v>0</v>
      </c>
      <c r="AE245" s="101">
        <f t="shared" si="293"/>
        <v>0</v>
      </c>
      <c r="AF245" s="98">
        <f t="shared" si="293"/>
        <v>0</v>
      </c>
      <c r="AG245" s="25"/>
      <c r="AH245" s="102"/>
    </row>
    <row r="246" spans="2:34" ht="24" customHeight="1" x14ac:dyDescent="0.15">
      <c r="B246" s="263"/>
      <c r="C246" s="264"/>
      <c r="D246" s="264"/>
      <c r="E246" s="265"/>
      <c r="F246" s="22" t="s">
        <v>271</v>
      </c>
      <c r="G246" s="32"/>
      <c r="H246" s="26"/>
      <c r="I246" s="26"/>
      <c r="J246" s="26"/>
      <c r="K246" s="26"/>
      <c r="L246" s="26"/>
      <c r="M246" s="26"/>
      <c r="N246" s="26"/>
      <c r="O246" s="103">
        <f>G246+I246+K246+M246</f>
        <v>0</v>
      </c>
      <c r="P246" s="104">
        <f t="shared" si="294"/>
        <v>0</v>
      </c>
      <c r="Q246" s="71"/>
      <c r="R246" s="26"/>
      <c r="S246" s="26"/>
      <c r="T246" s="26"/>
      <c r="U246" s="26"/>
      <c r="V246" s="26"/>
      <c r="W246" s="26"/>
      <c r="X246" s="26"/>
      <c r="Y246" s="26"/>
      <c r="Z246" s="26"/>
      <c r="AA246" s="26"/>
      <c r="AB246" s="26"/>
      <c r="AC246" s="103">
        <f t="shared" si="292"/>
        <v>0</v>
      </c>
      <c r="AD246" s="105">
        <f t="shared" si="292"/>
        <v>0</v>
      </c>
      <c r="AE246" s="106">
        <f t="shared" si="293"/>
        <v>0</v>
      </c>
      <c r="AF246" s="103">
        <f t="shared" si="293"/>
        <v>0</v>
      </c>
      <c r="AG246" s="107"/>
      <c r="AH246" s="108"/>
    </row>
    <row r="247" spans="2:34" ht="24" customHeight="1" thickBot="1" x14ac:dyDescent="0.2">
      <c r="B247" s="263"/>
      <c r="C247" s="264"/>
      <c r="D247" s="264"/>
      <c r="E247" s="265"/>
      <c r="F247" s="74" t="s">
        <v>12</v>
      </c>
      <c r="G247" s="34">
        <f>SUM(G244:G246)</f>
        <v>0</v>
      </c>
      <c r="H247" s="35">
        <f t="shared" ref="H247:Z247" si="295">SUM(H244:H246)</f>
        <v>0</v>
      </c>
      <c r="I247" s="35">
        <f t="shared" si="295"/>
        <v>0</v>
      </c>
      <c r="J247" s="35">
        <f t="shared" si="295"/>
        <v>0</v>
      </c>
      <c r="K247" s="35">
        <f t="shared" si="295"/>
        <v>0</v>
      </c>
      <c r="L247" s="35">
        <f t="shared" si="295"/>
        <v>0</v>
      </c>
      <c r="M247" s="35">
        <f t="shared" si="295"/>
        <v>0</v>
      </c>
      <c r="N247" s="35">
        <f t="shared" si="295"/>
        <v>0</v>
      </c>
      <c r="O247" s="35">
        <f t="shared" si="295"/>
        <v>0</v>
      </c>
      <c r="P247" s="111">
        <f t="shared" si="295"/>
        <v>0</v>
      </c>
      <c r="Q247" s="87">
        <f t="shared" si="295"/>
        <v>0</v>
      </c>
      <c r="R247" s="35">
        <f t="shared" si="295"/>
        <v>0</v>
      </c>
      <c r="S247" s="35">
        <f t="shared" si="295"/>
        <v>0</v>
      </c>
      <c r="T247" s="35">
        <f t="shared" si="295"/>
        <v>0</v>
      </c>
      <c r="U247" s="35">
        <f t="shared" si="295"/>
        <v>0</v>
      </c>
      <c r="V247" s="35">
        <f t="shared" si="295"/>
        <v>0</v>
      </c>
      <c r="W247" s="35">
        <f t="shared" si="295"/>
        <v>0</v>
      </c>
      <c r="X247" s="35">
        <f t="shared" si="295"/>
        <v>0</v>
      </c>
      <c r="Y247" s="35">
        <f t="shared" si="295"/>
        <v>0</v>
      </c>
      <c r="Z247" s="35">
        <f t="shared" si="295"/>
        <v>0</v>
      </c>
      <c r="AA247" s="35">
        <f t="shared" ref="AA247:AH247" si="296">SUM(AA244:AA246)</f>
        <v>0</v>
      </c>
      <c r="AB247" s="35">
        <f t="shared" si="296"/>
        <v>0</v>
      </c>
      <c r="AC247" s="35">
        <f t="shared" si="296"/>
        <v>0</v>
      </c>
      <c r="AD247" s="112">
        <f t="shared" si="296"/>
        <v>0</v>
      </c>
      <c r="AE247" s="34">
        <f t="shared" si="296"/>
        <v>0</v>
      </c>
      <c r="AF247" s="35">
        <f t="shared" si="296"/>
        <v>0</v>
      </c>
      <c r="AG247" s="35">
        <f t="shared" si="296"/>
        <v>0</v>
      </c>
      <c r="AH247" s="111">
        <f t="shared" si="296"/>
        <v>0</v>
      </c>
    </row>
    <row r="248" spans="2:34" ht="24" customHeight="1" x14ac:dyDescent="0.15">
      <c r="B248" s="263" t="s">
        <v>262</v>
      </c>
      <c r="C248" s="273"/>
      <c r="D248" s="273"/>
      <c r="E248" s="274"/>
      <c r="F248" s="20" t="s">
        <v>191</v>
      </c>
      <c r="G248" s="28"/>
      <c r="H248" s="24"/>
      <c r="I248" s="29"/>
      <c r="J248" s="24"/>
      <c r="K248" s="29"/>
      <c r="L248" s="24"/>
      <c r="M248" s="29"/>
      <c r="N248" s="29"/>
      <c r="O248" s="29">
        <f>G248+I248+K248+M248</f>
        <v>0</v>
      </c>
      <c r="P248" s="95">
        <f>H248+J248+L248+N248</f>
        <v>0</v>
      </c>
      <c r="Q248" s="67"/>
      <c r="R248" s="29"/>
      <c r="S248" s="29">
        <v>2</v>
      </c>
      <c r="T248" s="24">
        <v>19008</v>
      </c>
      <c r="U248" s="29"/>
      <c r="V248" s="24"/>
      <c r="W248" s="29"/>
      <c r="X248" s="24"/>
      <c r="Y248" s="29"/>
      <c r="Z248" s="24"/>
      <c r="AA248" s="29"/>
      <c r="AB248" s="24"/>
      <c r="AC248" s="29">
        <f t="shared" ref="AC248:AD250" si="297">Q248+S248+U248+W248+Y248+AA248</f>
        <v>2</v>
      </c>
      <c r="AD248" s="96">
        <f t="shared" si="297"/>
        <v>19008</v>
      </c>
      <c r="AE248" s="28">
        <f t="shared" ref="AE248:AF250" si="298">O248+AC248</f>
        <v>2</v>
      </c>
      <c r="AF248" s="29">
        <f t="shared" si="298"/>
        <v>19008</v>
      </c>
      <c r="AG248" s="29"/>
      <c r="AH248" s="97"/>
    </row>
    <row r="249" spans="2:34" ht="24" customHeight="1" x14ac:dyDescent="0.15">
      <c r="B249" s="263"/>
      <c r="C249" s="273"/>
      <c r="D249" s="273"/>
      <c r="E249" s="274"/>
      <c r="F249" s="21" t="s">
        <v>192</v>
      </c>
      <c r="G249" s="31"/>
      <c r="H249" s="25"/>
      <c r="I249" s="25"/>
      <c r="J249" s="25"/>
      <c r="K249" s="25"/>
      <c r="L249" s="25"/>
      <c r="M249" s="25"/>
      <c r="N249" s="25"/>
      <c r="O249" s="98">
        <f>G249+I249+K249+M249</f>
        <v>0</v>
      </c>
      <c r="P249" s="99">
        <f t="shared" ref="P249:P250" si="299">H249+J249+L249+N249</f>
        <v>0</v>
      </c>
      <c r="Q249" s="69"/>
      <c r="R249" s="25"/>
      <c r="S249" s="25"/>
      <c r="T249" s="25"/>
      <c r="U249" s="25"/>
      <c r="V249" s="25"/>
      <c r="W249" s="25"/>
      <c r="X249" s="25"/>
      <c r="Y249" s="25"/>
      <c r="Z249" s="25"/>
      <c r="AA249" s="25"/>
      <c r="AB249" s="25"/>
      <c r="AC249" s="98">
        <f t="shared" si="297"/>
        <v>0</v>
      </c>
      <c r="AD249" s="100">
        <f t="shared" si="297"/>
        <v>0</v>
      </c>
      <c r="AE249" s="101">
        <f t="shared" si="298"/>
        <v>0</v>
      </c>
      <c r="AF249" s="98">
        <f t="shared" si="298"/>
        <v>0</v>
      </c>
      <c r="AG249" s="25"/>
      <c r="AH249" s="102"/>
    </row>
    <row r="250" spans="2:34" ht="24" customHeight="1" x14ac:dyDescent="0.15">
      <c r="B250" s="263"/>
      <c r="C250" s="273"/>
      <c r="D250" s="273"/>
      <c r="E250" s="274"/>
      <c r="F250" s="22" t="s">
        <v>271</v>
      </c>
      <c r="G250" s="32"/>
      <c r="H250" s="26"/>
      <c r="I250" s="26"/>
      <c r="J250" s="26"/>
      <c r="K250" s="26"/>
      <c r="L250" s="26"/>
      <c r="M250" s="26"/>
      <c r="N250" s="26"/>
      <c r="O250" s="103">
        <f>G250+I250+K250+M250</f>
        <v>0</v>
      </c>
      <c r="P250" s="104">
        <f t="shared" si="299"/>
        <v>0</v>
      </c>
      <c r="Q250" s="71"/>
      <c r="R250" s="26"/>
      <c r="S250" s="26"/>
      <c r="T250" s="26"/>
      <c r="U250" s="26"/>
      <c r="V250" s="26"/>
      <c r="W250" s="26"/>
      <c r="X250" s="26"/>
      <c r="Y250" s="26"/>
      <c r="Z250" s="26"/>
      <c r="AA250" s="26"/>
      <c r="AB250" s="26"/>
      <c r="AC250" s="103">
        <f t="shared" si="297"/>
        <v>0</v>
      </c>
      <c r="AD250" s="105">
        <f t="shared" si="297"/>
        <v>0</v>
      </c>
      <c r="AE250" s="106">
        <f t="shared" si="298"/>
        <v>0</v>
      </c>
      <c r="AF250" s="103">
        <f t="shared" si="298"/>
        <v>0</v>
      </c>
      <c r="AG250" s="107"/>
      <c r="AH250" s="108"/>
    </row>
    <row r="251" spans="2:34" ht="24" customHeight="1" thickBot="1" x14ac:dyDescent="0.2">
      <c r="B251" s="278"/>
      <c r="C251" s="273"/>
      <c r="D251" s="273"/>
      <c r="E251" s="274"/>
      <c r="F251" s="74" t="s">
        <v>12</v>
      </c>
      <c r="G251" s="34">
        <f>SUM(G248:G250)</f>
        <v>0</v>
      </c>
      <c r="H251" s="35">
        <f t="shared" ref="H251:Z251" si="300">SUM(H248:H250)</f>
        <v>0</v>
      </c>
      <c r="I251" s="35">
        <f t="shared" si="300"/>
        <v>0</v>
      </c>
      <c r="J251" s="35">
        <f t="shared" si="300"/>
        <v>0</v>
      </c>
      <c r="K251" s="35">
        <f t="shared" si="300"/>
        <v>0</v>
      </c>
      <c r="L251" s="35">
        <f t="shared" si="300"/>
        <v>0</v>
      </c>
      <c r="M251" s="35">
        <f t="shared" si="300"/>
        <v>0</v>
      </c>
      <c r="N251" s="35">
        <f t="shared" si="300"/>
        <v>0</v>
      </c>
      <c r="O251" s="35">
        <f t="shared" si="300"/>
        <v>0</v>
      </c>
      <c r="P251" s="111">
        <f t="shared" si="300"/>
        <v>0</v>
      </c>
      <c r="Q251" s="87">
        <f t="shared" si="300"/>
        <v>0</v>
      </c>
      <c r="R251" s="35">
        <f t="shared" si="300"/>
        <v>0</v>
      </c>
      <c r="S251" s="35">
        <f t="shared" si="300"/>
        <v>2</v>
      </c>
      <c r="T251" s="35">
        <f t="shared" si="300"/>
        <v>19008</v>
      </c>
      <c r="U251" s="35">
        <f t="shared" si="300"/>
        <v>0</v>
      </c>
      <c r="V251" s="35">
        <f t="shared" si="300"/>
        <v>0</v>
      </c>
      <c r="W251" s="35">
        <f t="shared" si="300"/>
        <v>0</v>
      </c>
      <c r="X251" s="35">
        <f t="shared" si="300"/>
        <v>0</v>
      </c>
      <c r="Y251" s="35">
        <f t="shared" si="300"/>
        <v>0</v>
      </c>
      <c r="Z251" s="35">
        <f t="shared" si="300"/>
        <v>0</v>
      </c>
      <c r="AA251" s="35">
        <f t="shared" ref="AA251:AH251" si="301">SUM(AA248:AA250)</f>
        <v>0</v>
      </c>
      <c r="AB251" s="35">
        <f t="shared" si="301"/>
        <v>0</v>
      </c>
      <c r="AC251" s="35">
        <f t="shared" si="301"/>
        <v>2</v>
      </c>
      <c r="AD251" s="112">
        <f t="shared" si="301"/>
        <v>19008</v>
      </c>
      <c r="AE251" s="34">
        <f t="shared" si="301"/>
        <v>2</v>
      </c>
      <c r="AF251" s="35">
        <f t="shared" si="301"/>
        <v>19008</v>
      </c>
      <c r="AG251" s="35">
        <f t="shared" si="301"/>
        <v>0</v>
      </c>
      <c r="AH251" s="111">
        <f t="shared" si="301"/>
        <v>0</v>
      </c>
    </row>
    <row r="252" spans="2:34" ht="24" customHeight="1" x14ac:dyDescent="0.15">
      <c r="B252" s="263" t="s">
        <v>263</v>
      </c>
      <c r="C252" s="273"/>
      <c r="D252" s="273"/>
      <c r="E252" s="274"/>
      <c r="F252" s="20" t="s">
        <v>191</v>
      </c>
      <c r="G252" s="28"/>
      <c r="H252" s="24"/>
      <c r="I252" s="29">
        <v>1</v>
      </c>
      <c r="J252" s="24">
        <v>1511053</v>
      </c>
      <c r="K252" s="29"/>
      <c r="L252" s="24"/>
      <c r="M252" s="29"/>
      <c r="N252" s="29"/>
      <c r="O252" s="29">
        <f>G252+I252+K252+M252</f>
        <v>1</v>
      </c>
      <c r="P252" s="95">
        <f>H252+J252+L252+N252</f>
        <v>1511053</v>
      </c>
      <c r="Q252" s="67"/>
      <c r="R252" s="29"/>
      <c r="S252" s="29"/>
      <c r="T252" s="24"/>
      <c r="U252" s="29"/>
      <c r="V252" s="24"/>
      <c r="W252" s="29"/>
      <c r="X252" s="24"/>
      <c r="Y252" s="29"/>
      <c r="Z252" s="24"/>
      <c r="AA252" s="29"/>
      <c r="AB252" s="24"/>
      <c r="AC252" s="29">
        <f t="shared" ref="AC252:AD254" si="302">Q252+S252+U252+W252+Y252+AA252</f>
        <v>0</v>
      </c>
      <c r="AD252" s="96">
        <f t="shared" si="302"/>
        <v>0</v>
      </c>
      <c r="AE252" s="28">
        <f t="shared" ref="AE252:AF254" si="303">O252+AC252</f>
        <v>1</v>
      </c>
      <c r="AF252" s="29">
        <f t="shared" si="303"/>
        <v>1511053</v>
      </c>
      <c r="AG252" s="29">
        <v>1</v>
      </c>
      <c r="AH252" s="97">
        <v>1511053</v>
      </c>
    </row>
    <row r="253" spans="2:34" ht="24" customHeight="1" x14ac:dyDescent="0.15">
      <c r="B253" s="263"/>
      <c r="C253" s="273"/>
      <c r="D253" s="273"/>
      <c r="E253" s="274"/>
      <c r="F253" s="21" t="s">
        <v>192</v>
      </c>
      <c r="G253" s="31"/>
      <c r="H253" s="25"/>
      <c r="I253" s="25"/>
      <c r="J253" s="25"/>
      <c r="K253" s="25"/>
      <c r="L253" s="25"/>
      <c r="M253" s="25"/>
      <c r="N253" s="25"/>
      <c r="O253" s="98">
        <f>G253+I253+K253+M253</f>
        <v>0</v>
      </c>
      <c r="P253" s="99">
        <f t="shared" ref="P253:P254" si="304">H253+J253+L253+N253</f>
        <v>0</v>
      </c>
      <c r="Q253" s="69"/>
      <c r="R253" s="25"/>
      <c r="S253" s="25"/>
      <c r="T253" s="25"/>
      <c r="U253" s="25"/>
      <c r="V253" s="25"/>
      <c r="W253" s="25"/>
      <c r="X253" s="25"/>
      <c r="Y253" s="25"/>
      <c r="Z253" s="25"/>
      <c r="AA253" s="25"/>
      <c r="AB253" s="25"/>
      <c r="AC253" s="98">
        <f t="shared" si="302"/>
        <v>0</v>
      </c>
      <c r="AD253" s="100">
        <f t="shared" si="302"/>
        <v>0</v>
      </c>
      <c r="AE253" s="101">
        <f t="shared" si="303"/>
        <v>0</v>
      </c>
      <c r="AF253" s="98">
        <f t="shared" si="303"/>
        <v>0</v>
      </c>
      <c r="AG253" s="25"/>
      <c r="AH253" s="102"/>
    </row>
    <row r="254" spans="2:34" ht="24" customHeight="1" x14ac:dyDescent="0.15">
      <c r="B254" s="263"/>
      <c r="C254" s="273"/>
      <c r="D254" s="273"/>
      <c r="E254" s="274"/>
      <c r="F254" s="22" t="s">
        <v>271</v>
      </c>
      <c r="G254" s="32"/>
      <c r="H254" s="26"/>
      <c r="I254" s="26"/>
      <c r="J254" s="26"/>
      <c r="K254" s="26"/>
      <c r="L254" s="26"/>
      <c r="M254" s="26"/>
      <c r="N254" s="26"/>
      <c r="O254" s="103">
        <f>G254+I254+K254+M254</f>
        <v>0</v>
      </c>
      <c r="P254" s="104">
        <f t="shared" si="304"/>
        <v>0</v>
      </c>
      <c r="Q254" s="71"/>
      <c r="R254" s="26"/>
      <c r="S254" s="26"/>
      <c r="T254" s="26"/>
      <c r="U254" s="26"/>
      <c r="V254" s="26"/>
      <c r="W254" s="26"/>
      <c r="X254" s="26"/>
      <c r="Y254" s="26"/>
      <c r="Z254" s="26"/>
      <c r="AA254" s="26"/>
      <c r="AB254" s="26"/>
      <c r="AC254" s="103">
        <f t="shared" si="302"/>
        <v>0</v>
      </c>
      <c r="AD254" s="105">
        <f t="shared" si="302"/>
        <v>0</v>
      </c>
      <c r="AE254" s="106">
        <f t="shared" si="303"/>
        <v>0</v>
      </c>
      <c r="AF254" s="103">
        <f t="shared" si="303"/>
        <v>0</v>
      </c>
      <c r="AG254" s="107"/>
      <c r="AH254" s="108"/>
    </row>
    <row r="255" spans="2:34" ht="24" customHeight="1" thickBot="1" x14ac:dyDescent="0.2">
      <c r="B255" s="278"/>
      <c r="C255" s="273"/>
      <c r="D255" s="273"/>
      <c r="E255" s="274"/>
      <c r="F255" s="74" t="s">
        <v>12</v>
      </c>
      <c r="G255" s="34">
        <f>SUM(G252:G254)</f>
        <v>0</v>
      </c>
      <c r="H255" s="35">
        <f t="shared" ref="H255:Z255" si="305">SUM(H252:H254)</f>
        <v>0</v>
      </c>
      <c r="I255" s="35">
        <f t="shared" si="305"/>
        <v>1</v>
      </c>
      <c r="J255" s="35">
        <f t="shared" si="305"/>
        <v>1511053</v>
      </c>
      <c r="K255" s="35">
        <f t="shared" si="305"/>
        <v>0</v>
      </c>
      <c r="L255" s="35">
        <f t="shared" si="305"/>
        <v>0</v>
      </c>
      <c r="M255" s="35">
        <f t="shared" si="305"/>
        <v>0</v>
      </c>
      <c r="N255" s="35">
        <f t="shared" si="305"/>
        <v>0</v>
      </c>
      <c r="O255" s="35">
        <f t="shared" si="305"/>
        <v>1</v>
      </c>
      <c r="P255" s="111">
        <f t="shared" si="305"/>
        <v>1511053</v>
      </c>
      <c r="Q255" s="87">
        <f t="shared" si="305"/>
        <v>0</v>
      </c>
      <c r="R255" s="35">
        <f t="shared" si="305"/>
        <v>0</v>
      </c>
      <c r="S255" s="35">
        <f t="shared" si="305"/>
        <v>0</v>
      </c>
      <c r="T255" s="35">
        <f t="shared" si="305"/>
        <v>0</v>
      </c>
      <c r="U255" s="35">
        <f t="shared" si="305"/>
        <v>0</v>
      </c>
      <c r="V255" s="35">
        <f t="shared" si="305"/>
        <v>0</v>
      </c>
      <c r="W255" s="35">
        <f t="shared" si="305"/>
        <v>0</v>
      </c>
      <c r="X255" s="35">
        <f t="shared" si="305"/>
        <v>0</v>
      </c>
      <c r="Y255" s="35">
        <f t="shared" si="305"/>
        <v>0</v>
      </c>
      <c r="Z255" s="35">
        <f t="shared" si="305"/>
        <v>0</v>
      </c>
      <c r="AA255" s="35">
        <f t="shared" ref="AA255:AH255" si="306">SUM(AA252:AA254)</f>
        <v>0</v>
      </c>
      <c r="AB255" s="35">
        <f t="shared" si="306"/>
        <v>0</v>
      </c>
      <c r="AC255" s="35">
        <f t="shared" si="306"/>
        <v>0</v>
      </c>
      <c r="AD255" s="112">
        <f t="shared" si="306"/>
        <v>0</v>
      </c>
      <c r="AE255" s="34">
        <f t="shared" si="306"/>
        <v>1</v>
      </c>
      <c r="AF255" s="35">
        <f t="shared" si="306"/>
        <v>1511053</v>
      </c>
      <c r="AG255" s="35">
        <f t="shared" si="306"/>
        <v>1</v>
      </c>
      <c r="AH255" s="111">
        <f t="shared" si="306"/>
        <v>1511053</v>
      </c>
    </row>
    <row r="256" spans="2:34" ht="24" customHeight="1" x14ac:dyDescent="0.15">
      <c r="B256" s="263" t="s">
        <v>264</v>
      </c>
      <c r="C256" s="273"/>
      <c r="D256" s="273"/>
      <c r="E256" s="274"/>
      <c r="F256" s="20" t="s">
        <v>191</v>
      </c>
      <c r="G256" s="28">
        <v>0</v>
      </c>
      <c r="H256" s="24">
        <v>0</v>
      </c>
      <c r="I256" s="29">
        <v>0</v>
      </c>
      <c r="J256" s="24">
        <v>0</v>
      </c>
      <c r="K256" s="29">
        <v>0</v>
      </c>
      <c r="L256" s="24">
        <v>0</v>
      </c>
      <c r="M256" s="29">
        <v>0</v>
      </c>
      <c r="N256" s="29">
        <v>0</v>
      </c>
      <c r="O256" s="29">
        <f>G256+I256+K256+M256</f>
        <v>0</v>
      </c>
      <c r="P256" s="95">
        <f>H256+J256+L256+N256</f>
        <v>0</v>
      </c>
      <c r="Q256" s="67">
        <v>0</v>
      </c>
      <c r="R256" s="29">
        <v>0</v>
      </c>
      <c r="S256" s="29">
        <v>0</v>
      </c>
      <c r="T256" s="24">
        <v>0</v>
      </c>
      <c r="U256" s="29">
        <v>0</v>
      </c>
      <c r="V256" s="24">
        <v>0</v>
      </c>
      <c r="W256" s="29">
        <v>0</v>
      </c>
      <c r="X256" s="24">
        <v>0</v>
      </c>
      <c r="Y256" s="29">
        <v>0</v>
      </c>
      <c r="Z256" s="24">
        <v>0</v>
      </c>
      <c r="AA256" s="29">
        <v>0</v>
      </c>
      <c r="AB256" s="24">
        <v>0</v>
      </c>
      <c r="AC256" s="29">
        <f t="shared" ref="AC256:AD258" si="307">Q256+S256+U256+W256+Y256+AA256</f>
        <v>0</v>
      </c>
      <c r="AD256" s="96">
        <f t="shared" si="307"/>
        <v>0</v>
      </c>
      <c r="AE256" s="28">
        <f t="shared" ref="AE256:AF258" si="308">O256+AC256</f>
        <v>0</v>
      </c>
      <c r="AF256" s="29">
        <f t="shared" si="308"/>
        <v>0</v>
      </c>
      <c r="AG256" s="29">
        <v>0</v>
      </c>
      <c r="AH256" s="97">
        <v>0</v>
      </c>
    </row>
    <row r="257" spans="2:34" ht="24" customHeight="1" x14ac:dyDescent="0.15">
      <c r="B257" s="263"/>
      <c r="C257" s="273"/>
      <c r="D257" s="273"/>
      <c r="E257" s="274"/>
      <c r="F257" s="21" t="s">
        <v>192</v>
      </c>
      <c r="G257" s="31">
        <v>0</v>
      </c>
      <c r="H257" s="25">
        <v>0</v>
      </c>
      <c r="I257" s="25">
        <v>0</v>
      </c>
      <c r="J257" s="25">
        <v>0</v>
      </c>
      <c r="K257" s="25">
        <v>0</v>
      </c>
      <c r="L257" s="25">
        <v>0</v>
      </c>
      <c r="M257" s="25">
        <v>0</v>
      </c>
      <c r="N257" s="25">
        <v>0</v>
      </c>
      <c r="O257" s="98">
        <f>G257+I257+K257+M257</f>
        <v>0</v>
      </c>
      <c r="P257" s="99">
        <f t="shared" ref="P257:P258" si="309">H257+J257+L257+N257</f>
        <v>0</v>
      </c>
      <c r="Q257" s="69">
        <v>0</v>
      </c>
      <c r="R257" s="25">
        <v>0</v>
      </c>
      <c r="S257" s="25">
        <v>0</v>
      </c>
      <c r="T257" s="25">
        <v>0</v>
      </c>
      <c r="U257" s="25">
        <v>0</v>
      </c>
      <c r="V257" s="25">
        <v>0</v>
      </c>
      <c r="W257" s="25">
        <v>0</v>
      </c>
      <c r="X257" s="25">
        <v>0</v>
      </c>
      <c r="Y257" s="25">
        <v>0</v>
      </c>
      <c r="Z257" s="25">
        <v>0</v>
      </c>
      <c r="AA257" s="25">
        <v>0</v>
      </c>
      <c r="AB257" s="25">
        <v>0</v>
      </c>
      <c r="AC257" s="98">
        <f t="shared" si="307"/>
        <v>0</v>
      </c>
      <c r="AD257" s="100">
        <f t="shared" si="307"/>
        <v>0</v>
      </c>
      <c r="AE257" s="101">
        <f t="shared" si="308"/>
        <v>0</v>
      </c>
      <c r="AF257" s="98">
        <f t="shared" si="308"/>
        <v>0</v>
      </c>
      <c r="AG257" s="25">
        <v>0</v>
      </c>
      <c r="AH257" s="102">
        <v>0</v>
      </c>
    </row>
    <row r="258" spans="2:34" ht="24" customHeight="1" x14ac:dyDescent="0.15">
      <c r="B258" s="263"/>
      <c r="C258" s="273"/>
      <c r="D258" s="273"/>
      <c r="E258" s="274"/>
      <c r="F258" s="22" t="s">
        <v>271</v>
      </c>
      <c r="G258" s="32">
        <v>0</v>
      </c>
      <c r="H258" s="26">
        <v>0</v>
      </c>
      <c r="I258" s="26">
        <v>0</v>
      </c>
      <c r="J258" s="26">
        <v>0</v>
      </c>
      <c r="K258" s="26">
        <v>0</v>
      </c>
      <c r="L258" s="26">
        <v>0</v>
      </c>
      <c r="M258" s="26">
        <v>0</v>
      </c>
      <c r="N258" s="26">
        <v>0</v>
      </c>
      <c r="O258" s="103">
        <f>G258+I258+K258+M258</f>
        <v>0</v>
      </c>
      <c r="P258" s="104">
        <f t="shared" si="309"/>
        <v>0</v>
      </c>
      <c r="Q258" s="71">
        <v>0</v>
      </c>
      <c r="R258" s="26">
        <v>0</v>
      </c>
      <c r="S258" s="26">
        <v>0</v>
      </c>
      <c r="T258" s="26">
        <v>0</v>
      </c>
      <c r="U258" s="26">
        <v>0</v>
      </c>
      <c r="V258" s="26">
        <v>0</v>
      </c>
      <c r="W258" s="26">
        <v>0</v>
      </c>
      <c r="X258" s="26">
        <v>0</v>
      </c>
      <c r="Y258" s="26">
        <v>0</v>
      </c>
      <c r="Z258" s="26">
        <v>0</v>
      </c>
      <c r="AA258" s="26">
        <v>0</v>
      </c>
      <c r="AB258" s="26">
        <v>0</v>
      </c>
      <c r="AC258" s="103">
        <f t="shared" si="307"/>
        <v>0</v>
      </c>
      <c r="AD258" s="105">
        <f t="shared" si="307"/>
        <v>0</v>
      </c>
      <c r="AE258" s="106">
        <f t="shared" si="308"/>
        <v>0</v>
      </c>
      <c r="AF258" s="103">
        <f t="shared" si="308"/>
        <v>0</v>
      </c>
      <c r="AG258" s="107">
        <v>0</v>
      </c>
      <c r="AH258" s="108">
        <v>0</v>
      </c>
    </row>
    <row r="259" spans="2:34" ht="24" customHeight="1" thickBot="1" x14ac:dyDescent="0.2">
      <c r="B259" s="278"/>
      <c r="C259" s="273"/>
      <c r="D259" s="273"/>
      <c r="E259" s="274"/>
      <c r="F259" s="74" t="s">
        <v>12</v>
      </c>
      <c r="G259" s="34">
        <f>SUM(G256:G258)</f>
        <v>0</v>
      </c>
      <c r="H259" s="35">
        <f t="shared" ref="H259:Z259" si="310">SUM(H256:H258)</f>
        <v>0</v>
      </c>
      <c r="I259" s="35">
        <f t="shared" si="310"/>
        <v>0</v>
      </c>
      <c r="J259" s="35">
        <f t="shared" si="310"/>
        <v>0</v>
      </c>
      <c r="K259" s="35">
        <f t="shared" si="310"/>
        <v>0</v>
      </c>
      <c r="L259" s="35">
        <f t="shared" si="310"/>
        <v>0</v>
      </c>
      <c r="M259" s="35">
        <f t="shared" si="310"/>
        <v>0</v>
      </c>
      <c r="N259" s="35">
        <f t="shared" si="310"/>
        <v>0</v>
      </c>
      <c r="O259" s="35">
        <f t="shared" si="310"/>
        <v>0</v>
      </c>
      <c r="P259" s="111">
        <f t="shared" si="310"/>
        <v>0</v>
      </c>
      <c r="Q259" s="87">
        <f t="shared" si="310"/>
        <v>0</v>
      </c>
      <c r="R259" s="35">
        <f t="shared" si="310"/>
        <v>0</v>
      </c>
      <c r="S259" s="35">
        <f t="shared" si="310"/>
        <v>0</v>
      </c>
      <c r="T259" s="35">
        <f t="shared" si="310"/>
        <v>0</v>
      </c>
      <c r="U259" s="35">
        <f t="shared" si="310"/>
        <v>0</v>
      </c>
      <c r="V259" s="35">
        <f t="shared" si="310"/>
        <v>0</v>
      </c>
      <c r="W259" s="35">
        <f t="shared" si="310"/>
        <v>0</v>
      </c>
      <c r="X259" s="35">
        <f t="shared" si="310"/>
        <v>0</v>
      </c>
      <c r="Y259" s="35">
        <f t="shared" si="310"/>
        <v>0</v>
      </c>
      <c r="Z259" s="35">
        <f t="shared" si="310"/>
        <v>0</v>
      </c>
      <c r="AA259" s="35">
        <f t="shared" ref="AA259:AH259" si="311">SUM(AA256:AA258)</f>
        <v>0</v>
      </c>
      <c r="AB259" s="35">
        <f t="shared" si="311"/>
        <v>0</v>
      </c>
      <c r="AC259" s="35">
        <f t="shared" si="311"/>
        <v>0</v>
      </c>
      <c r="AD259" s="112">
        <f t="shared" si="311"/>
        <v>0</v>
      </c>
      <c r="AE259" s="34">
        <f t="shared" si="311"/>
        <v>0</v>
      </c>
      <c r="AF259" s="35">
        <f t="shared" si="311"/>
        <v>0</v>
      </c>
      <c r="AG259" s="35">
        <f t="shared" si="311"/>
        <v>0</v>
      </c>
      <c r="AH259" s="111">
        <f t="shared" si="311"/>
        <v>0</v>
      </c>
    </row>
    <row r="260" spans="2:34" ht="24" customHeight="1" x14ac:dyDescent="0.15">
      <c r="B260" s="270" t="s">
        <v>265</v>
      </c>
      <c r="C260" s="271"/>
      <c r="D260" s="271"/>
      <c r="E260" s="271"/>
      <c r="F260" s="20" t="s">
        <v>191</v>
      </c>
      <c r="G260" s="28">
        <v>6</v>
      </c>
      <c r="H260" s="24">
        <v>11445</v>
      </c>
      <c r="I260" s="29">
        <v>13</v>
      </c>
      <c r="J260" s="24">
        <v>227005</v>
      </c>
      <c r="K260" s="29"/>
      <c r="L260" s="24"/>
      <c r="M260" s="29"/>
      <c r="N260" s="29"/>
      <c r="O260" s="29">
        <f>G260+I260+K260+M260</f>
        <v>19</v>
      </c>
      <c r="P260" s="95">
        <f>H260+J260+L260+N260</f>
        <v>238450</v>
      </c>
      <c r="Q260" s="67">
        <v>7</v>
      </c>
      <c r="R260" s="29">
        <v>661392</v>
      </c>
      <c r="S260" s="29">
        <v>20</v>
      </c>
      <c r="T260" s="24">
        <v>276618</v>
      </c>
      <c r="U260" s="29">
        <v>2</v>
      </c>
      <c r="V260" s="24">
        <v>223748</v>
      </c>
      <c r="W260" s="29"/>
      <c r="X260" s="24"/>
      <c r="Y260" s="29"/>
      <c r="Z260" s="24"/>
      <c r="AA260" s="29"/>
      <c r="AB260" s="24"/>
      <c r="AC260" s="29">
        <f t="shared" ref="AC260:AD262" si="312">Q260+S260+U260+W260+Y260+AA260</f>
        <v>29</v>
      </c>
      <c r="AD260" s="96">
        <f t="shared" si="312"/>
        <v>1161758</v>
      </c>
      <c r="AE260" s="28">
        <f t="shared" ref="AE260:AF262" si="313">O260+AC260</f>
        <v>48</v>
      </c>
      <c r="AF260" s="29">
        <f t="shared" si="313"/>
        <v>1400208</v>
      </c>
      <c r="AG260" s="29"/>
      <c r="AH260" s="97"/>
    </row>
    <row r="261" spans="2:34" ht="24" customHeight="1" x14ac:dyDescent="0.15">
      <c r="B261" s="263"/>
      <c r="C261" s="273"/>
      <c r="D261" s="273"/>
      <c r="E261" s="273"/>
      <c r="F261" s="21" t="s">
        <v>192</v>
      </c>
      <c r="G261" s="31"/>
      <c r="H261" s="25"/>
      <c r="I261" s="25"/>
      <c r="J261" s="25"/>
      <c r="K261" s="25"/>
      <c r="L261" s="25"/>
      <c r="M261" s="25"/>
      <c r="N261" s="25"/>
      <c r="O261" s="98">
        <f>G261+I261+K261+M261</f>
        <v>0</v>
      </c>
      <c r="P261" s="99">
        <f t="shared" ref="P261:P262" si="314">H261+J261+L261+N261</f>
        <v>0</v>
      </c>
      <c r="Q261" s="69"/>
      <c r="R261" s="25"/>
      <c r="S261" s="25"/>
      <c r="T261" s="25"/>
      <c r="U261" s="25"/>
      <c r="V261" s="25"/>
      <c r="W261" s="25"/>
      <c r="X261" s="25"/>
      <c r="Y261" s="25"/>
      <c r="Z261" s="25"/>
      <c r="AA261" s="25"/>
      <c r="AB261" s="25"/>
      <c r="AC261" s="98">
        <f t="shared" si="312"/>
        <v>0</v>
      </c>
      <c r="AD261" s="100">
        <f t="shared" si="312"/>
        <v>0</v>
      </c>
      <c r="AE261" s="101">
        <f t="shared" si="313"/>
        <v>0</v>
      </c>
      <c r="AF261" s="98">
        <f t="shared" si="313"/>
        <v>0</v>
      </c>
      <c r="AG261" s="25"/>
      <c r="AH261" s="102"/>
    </row>
    <row r="262" spans="2:34" ht="24" customHeight="1" x14ac:dyDescent="0.15">
      <c r="B262" s="263"/>
      <c r="C262" s="273"/>
      <c r="D262" s="273"/>
      <c r="E262" s="273"/>
      <c r="F262" s="22" t="s">
        <v>271</v>
      </c>
      <c r="G262" s="32"/>
      <c r="H262" s="26"/>
      <c r="I262" s="26"/>
      <c r="J262" s="26"/>
      <c r="K262" s="26"/>
      <c r="L262" s="26"/>
      <c r="M262" s="26"/>
      <c r="N262" s="26"/>
      <c r="O262" s="103">
        <f>G262+I262+K262+M262</f>
        <v>0</v>
      </c>
      <c r="P262" s="104">
        <f t="shared" si="314"/>
        <v>0</v>
      </c>
      <c r="Q262" s="71"/>
      <c r="R262" s="26"/>
      <c r="S262" s="26"/>
      <c r="T262" s="26"/>
      <c r="U262" s="26"/>
      <c r="V262" s="26"/>
      <c r="W262" s="26"/>
      <c r="X262" s="26"/>
      <c r="Y262" s="26"/>
      <c r="Z262" s="26"/>
      <c r="AA262" s="26"/>
      <c r="AB262" s="26"/>
      <c r="AC262" s="103">
        <f t="shared" si="312"/>
        <v>0</v>
      </c>
      <c r="AD262" s="105">
        <f t="shared" si="312"/>
        <v>0</v>
      </c>
      <c r="AE262" s="106">
        <f t="shared" si="313"/>
        <v>0</v>
      </c>
      <c r="AF262" s="103">
        <f t="shared" si="313"/>
        <v>0</v>
      </c>
      <c r="AG262" s="107"/>
      <c r="AH262" s="108"/>
    </row>
    <row r="263" spans="2:34" ht="24" customHeight="1" thickBot="1" x14ac:dyDescent="0.2">
      <c r="B263" s="279"/>
      <c r="C263" s="280"/>
      <c r="D263" s="280"/>
      <c r="E263" s="280"/>
      <c r="F263" s="23" t="s">
        <v>12</v>
      </c>
      <c r="G263" s="33">
        <f>SUM(G260:G262)</f>
        <v>6</v>
      </c>
      <c r="H263" s="27">
        <f t="shared" ref="H263:Z263" si="315">SUM(H260:H262)</f>
        <v>11445</v>
      </c>
      <c r="I263" s="27">
        <f t="shared" si="315"/>
        <v>13</v>
      </c>
      <c r="J263" s="27">
        <f t="shared" si="315"/>
        <v>227005</v>
      </c>
      <c r="K263" s="27">
        <f t="shared" si="315"/>
        <v>0</v>
      </c>
      <c r="L263" s="27">
        <f t="shared" si="315"/>
        <v>0</v>
      </c>
      <c r="M263" s="27">
        <f t="shared" si="315"/>
        <v>0</v>
      </c>
      <c r="N263" s="27">
        <f t="shared" si="315"/>
        <v>0</v>
      </c>
      <c r="O263" s="27">
        <f t="shared" si="315"/>
        <v>19</v>
      </c>
      <c r="P263" s="109">
        <f t="shared" si="315"/>
        <v>238450</v>
      </c>
      <c r="Q263" s="72">
        <f t="shared" si="315"/>
        <v>7</v>
      </c>
      <c r="R263" s="27">
        <f t="shared" si="315"/>
        <v>661392</v>
      </c>
      <c r="S263" s="27">
        <f t="shared" si="315"/>
        <v>20</v>
      </c>
      <c r="T263" s="27">
        <f t="shared" si="315"/>
        <v>276618</v>
      </c>
      <c r="U263" s="27">
        <f t="shared" si="315"/>
        <v>2</v>
      </c>
      <c r="V263" s="27">
        <f t="shared" si="315"/>
        <v>223748</v>
      </c>
      <c r="W263" s="27">
        <f t="shared" si="315"/>
        <v>0</v>
      </c>
      <c r="X263" s="27">
        <f t="shared" si="315"/>
        <v>0</v>
      </c>
      <c r="Y263" s="27">
        <f t="shared" si="315"/>
        <v>0</v>
      </c>
      <c r="Z263" s="27">
        <f t="shared" si="315"/>
        <v>0</v>
      </c>
      <c r="AA263" s="27">
        <f t="shared" ref="AA263:AH263" si="316">SUM(AA260:AA262)</f>
        <v>0</v>
      </c>
      <c r="AB263" s="27">
        <f t="shared" si="316"/>
        <v>0</v>
      </c>
      <c r="AC263" s="27">
        <f t="shared" si="316"/>
        <v>29</v>
      </c>
      <c r="AD263" s="110">
        <f t="shared" si="316"/>
        <v>1161758</v>
      </c>
      <c r="AE263" s="33">
        <f t="shared" si="316"/>
        <v>48</v>
      </c>
      <c r="AF263" s="27">
        <f t="shared" si="316"/>
        <v>1400208</v>
      </c>
      <c r="AG263" s="27">
        <f t="shared" si="316"/>
        <v>0</v>
      </c>
      <c r="AH263" s="109">
        <f t="shared" si="316"/>
        <v>0</v>
      </c>
    </row>
    <row r="264" spans="2:34" ht="24" customHeight="1" x14ac:dyDescent="0.15">
      <c r="B264" s="305" t="s">
        <v>132</v>
      </c>
      <c r="C264" s="306"/>
      <c r="D264" s="306"/>
      <c r="E264" s="307"/>
      <c r="F264" s="20" t="s">
        <v>191</v>
      </c>
      <c r="G264" s="28"/>
      <c r="H264" s="24"/>
      <c r="I264" s="29"/>
      <c r="J264" s="24"/>
      <c r="K264" s="29"/>
      <c r="L264" s="24"/>
      <c r="M264" s="29"/>
      <c r="N264" s="29"/>
      <c r="O264" s="29">
        <f>G264+I264+K264+M264</f>
        <v>0</v>
      </c>
      <c r="P264" s="95">
        <f>H264+J264+L264+N264</f>
        <v>0</v>
      </c>
      <c r="Q264" s="67"/>
      <c r="R264" s="29"/>
      <c r="S264" s="29"/>
      <c r="T264" s="24"/>
      <c r="U264" s="29"/>
      <c r="V264" s="24"/>
      <c r="W264" s="29"/>
      <c r="X264" s="24"/>
      <c r="Y264" s="29"/>
      <c r="Z264" s="24"/>
      <c r="AA264" s="29"/>
      <c r="AB264" s="24"/>
      <c r="AC264" s="29">
        <f t="shared" ref="AC264:AD266" si="317">Q264+S264+U264+W264+Y264+AA264</f>
        <v>0</v>
      </c>
      <c r="AD264" s="96">
        <f t="shared" si="317"/>
        <v>0</v>
      </c>
      <c r="AE264" s="28">
        <f t="shared" ref="AE264:AF266" si="318">O264+AC264</f>
        <v>0</v>
      </c>
      <c r="AF264" s="29">
        <f t="shared" si="318"/>
        <v>0</v>
      </c>
      <c r="AG264" s="29"/>
      <c r="AH264" s="97"/>
    </row>
    <row r="265" spans="2:34" ht="24" customHeight="1" x14ac:dyDescent="0.15">
      <c r="B265" s="299"/>
      <c r="C265" s="300"/>
      <c r="D265" s="300"/>
      <c r="E265" s="301"/>
      <c r="F265" s="21" t="s">
        <v>192</v>
      </c>
      <c r="G265" s="31"/>
      <c r="H265" s="25"/>
      <c r="I265" s="25"/>
      <c r="J265" s="25"/>
      <c r="K265" s="25"/>
      <c r="L265" s="25"/>
      <c r="M265" s="25"/>
      <c r="N265" s="25"/>
      <c r="O265" s="98">
        <f>G265+I265+K265+M265</f>
        <v>0</v>
      </c>
      <c r="P265" s="99">
        <f t="shared" ref="P265:P266" si="319">H265+J265+L265+N265</f>
        <v>0</v>
      </c>
      <c r="Q265" s="69"/>
      <c r="R265" s="25"/>
      <c r="S265" s="25"/>
      <c r="T265" s="25"/>
      <c r="U265" s="25"/>
      <c r="V265" s="25"/>
      <c r="W265" s="25"/>
      <c r="X265" s="25"/>
      <c r="Y265" s="25"/>
      <c r="Z265" s="25"/>
      <c r="AA265" s="25"/>
      <c r="AB265" s="25"/>
      <c r="AC265" s="98">
        <f t="shared" si="317"/>
        <v>0</v>
      </c>
      <c r="AD265" s="100">
        <f t="shared" si="317"/>
        <v>0</v>
      </c>
      <c r="AE265" s="101">
        <f t="shared" si="318"/>
        <v>0</v>
      </c>
      <c r="AF265" s="98">
        <f t="shared" si="318"/>
        <v>0</v>
      </c>
      <c r="AG265" s="25"/>
      <c r="AH265" s="102"/>
    </row>
    <row r="266" spans="2:34" ht="24" customHeight="1" x14ac:dyDescent="0.15">
      <c r="B266" s="299"/>
      <c r="C266" s="300"/>
      <c r="D266" s="300"/>
      <c r="E266" s="301"/>
      <c r="F266" s="22" t="s">
        <v>271</v>
      </c>
      <c r="G266" s="32"/>
      <c r="H266" s="26"/>
      <c r="I266" s="26"/>
      <c r="J266" s="26"/>
      <c r="K266" s="26"/>
      <c r="L266" s="26"/>
      <c r="M266" s="26"/>
      <c r="N266" s="26"/>
      <c r="O266" s="103">
        <f>G266+I266+K266+M266</f>
        <v>0</v>
      </c>
      <c r="P266" s="104">
        <f t="shared" si="319"/>
        <v>0</v>
      </c>
      <c r="Q266" s="71"/>
      <c r="R266" s="26"/>
      <c r="S266" s="26"/>
      <c r="T266" s="26"/>
      <c r="U266" s="26"/>
      <c r="V266" s="26"/>
      <c r="W266" s="26"/>
      <c r="X266" s="26"/>
      <c r="Y266" s="26"/>
      <c r="Z266" s="26"/>
      <c r="AA266" s="26"/>
      <c r="AB266" s="26"/>
      <c r="AC266" s="103">
        <f t="shared" si="317"/>
        <v>0</v>
      </c>
      <c r="AD266" s="105">
        <f t="shared" si="317"/>
        <v>0</v>
      </c>
      <c r="AE266" s="106">
        <f t="shared" si="318"/>
        <v>0</v>
      </c>
      <c r="AF266" s="103">
        <f t="shared" si="318"/>
        <v>0</v>
      </c>
      <c r="AG266" s="107"/>
      <c r="AH266" s="108"/>
    </row>
    <row r="267" spans="2:34" ht="24" customHeight="1" thickBot="1" x14ac:dyDescent="0.2">
      <c r="B267" s="299"/>
      <c r="C267" s="300"/>
      <c r="D267" s="300"/>
      <c r="E267" s="301"/>
      <c r="F267" s="74" t="s">
        <v>12</v>
      </c>
      <c r="G267" s="34">
        <f>SUM(G264:G266)</f>
        <v>0</v>
      </c>
      <c r="H267" s="35">
        <f t="shared" ref="H267:Z267" si="320">SUM(H264:H266)</f>
        <v>0</v>
      </c>
      <c r="I267" s="35">
        <f t="shared" si="320"/>
        <v>0</v>
      </c>
      <c r="J267" s="35">
        <f t="shared" si="320"/>
        <v>0</v>
      </c>
      <c r="K267" s="35">
        <f t="shared" si="320"/>
        <v>0</v>
      </c>
      <c r="L267" s="35">
        <f t="shared" si="320"/>
        <v>0</v>
      </c>
      <c r="M267" s="35">
        <f t="shared" si="320"/>
        <v>0</v>
      </c>
      <c r="N267" s="35">
        <f t="shared" si="320"/>
        <v>0</v>
      </c>
      <c r="O267" s="35">
        <f t="shared" si="320"/>
        <v>0</v>
      </c>
      <c r="P267" s="111">
        <f t="shared" si="320"/>
        <v>0</v>
      </c>
      <c r="Q267" s="87">
        <f t="shared" si="320"/>
        <v>0</v>
      </c>
      <c r="R267" s="35">
        <f t="shared" si="320"/>
        <v>0</v>
      </c>
      <c r="S267" s="35">
        <f t="shared" si="320"/>
        <v>0</v>
      </c>
      <c r="T267" s="35">
        <f t="shared" si="320"/>
        <v>0</v>
      </c>
      <c r="U267" s="35">
        <f t="shared" si="320"/>
        <v>0</v>
      </c>
      <c r="V267" s="35">
        <f t="shared" si="320"/>
        <v>0</v>
      </c>
      <c r="W267" s="35">
        <f t="shared" si="320"/>
        <v>0</v>
      </c>
      <c r="X267" s="35">
        <f t="shared" si="320"/>
        <v>0</v>
      </c>
      <c r="Y267" s="35">
        <f t="shared" si="320"/>
        <v>0</v>
      </c>
      <c r="Z267" s="35">
        <f t="shared" si="320"/>
        <v>0</v>
      </c>
      <c r="AA267" s="35">
        <f t="shared" ref="AA267:AH267" si="321">SUM(AA264:AA266)</f>
        <v>0</v>
      </c>
      <c r="AB267" s="35">
        <f t="shared" si="321"/>
        <v>0</v>
      </c>
      <c r="AC267" s="35">
        <f t="shared" si="321"/>
        <v>0</v>
      </c>
      <c r="AD267" s="112">
        <f t="shared" si="321"/>
        <v>0</v>
      </c>
      <c r="AE267" s="34">
        <f t="shared" si="321"/>
        <v>0</v>
      </c>
      <c r="AF267" s="35">
        <f t="shared" si="321"/>
        <v>0</v>
      </c>
      <c r="AG267" s="35">
        <f t="shared" si="321"/>
        <v>0</v>
      </c>
      <c r="AH267" s="111">
        <f t="shared" si="321"/>
        <v>0</v>
      </c>
    </row>
    <row r="268" spans="2:34" ht="24" customHeight="1" x14ac:dyDescent="0.15">
      <c r="B268" s="263" t="s">
        <v>133</v>
      </c>
      <c r="C268" s="273"/>
      <c r="D268" s="273"/>
      <c r="E268" s="274"/>
      <c r="F268" s="20" t="s">
        <v>191</v>
      </c>
      <c r="G268" s="28"/>
      <c r="H268" s="24"/>
      <c r="I268" s="29"/>
      <c r="J268" s="24"/>
      <c r="K268" s="29"/>
      <c r="L268" s="24"/>
      <c r="M268" s="29"/>
      <c r="N268" s="29"/>
      <c r="O268" s="29">
        <f>G268+I268+K268+M268</f>
        <v>0</v>
      </c>
      <c r="P268" s="95">
        <f>H268+J268+L268+N268</f>
        <v>0</v>
      </c>
      <c r="Q268" s="67"/>
      <c r="R268" s="29"/>
      <c r="S268" s="29"/>
      <c r="T268" s="24"/>
      <c r="U268" s="29">
        <v>1</v>
      </c>
      <c r="V268" s="24">
        <v>886400</v>
      </c>
      <c r="W268" s="29"/>
      <c r="X268" s="24"/>
      <c r="Y268" s="29"/>
      <c r="Z268" s="24"/>
      <c r="AA268" s="29"/>
      <c r="AB268" s="24"/>
      <c r="AC268" s="29">
        <f t="shared" ref="AC268:AD270" si="322">Q268+S268+U268+W268+Y268+AA268</f>
        <v>1</v>
      </c>
      <c r="AD268" s="96">
        <f t="shared" si="322"/>
        <v>886400</v>
      </c>
      <c r="AE268" s="28">
        <f t="shared" ref="AE268:AF270" si="323">O268+AC268</f>
        <v>1</v>
      </c>
      <c r="AF268" s="29">
        <f t="shared" si="323"/>
        <v>886400</v>
      </c>
      <c r="AG268" s="29"/>
      <c r="AH268" s="97"/>
    </row>
    <row r="269" spans="2:34" ht="24" customHeight="1" x14ac:dyDescent="0.15">
      <c r="B269" s="263"/>
      <c r="C269" s="273"/>
      <c r="D269" s="273"/>
      <c r="E269" s="274"/>
      <c r="F269" s="21" t="s">
        <v>192</v>
      </c>
      <c r="G269" s="31"/>
      <c r="H269" s="25"/>
      <c r="I269" s="25"/>
      <c r="J269" s="25"/>
      <c r="K269" s="25"/>
      <c r="L269" s="25"/>
      <c r="M269" s="25"/>
      <c r="N269" s="25"/>
      <c r="O269" s="98">
        <f>G269+I269+K269+M269</f>
        <v>0</v>
      </c>
      <c r="P269" s="99">
        <f t="shared" ref="P269:P270" si="324">H269+J269+L269+N269</f>
        <v>0</v>
      </c>
      <c r="Q269" s="69"/>
      <c r="R269" s="25"/>
      <c r="S269" s="25"/>
      <c r="T269" s="25"/>
      <c r="U269" s="25"/>
      <c r="V269" s="25"/>
      <c r="W269" s="25"/>
      <c r="X269" s="25"/>
      <c r="Y269" s="25"/>
      <c r="Z269" s="25"/>
      <c r="AA269" s="25"/>
      <c r="AB269" s="25"/>
      <c r="AC269" s="98">
        <f t="shared" si="322"/>
        <v>0</v>
      </c>
      <c r="AD269" s="100">
        <f t="shared" si="322"/>
        <v>0</v>
      </c>
      <c r="AE269" s="101">
        <f t="shared" si="323"/>
        <v>0</v>
      </c>
      <c r="AF269" s="98">
        <f t="shared" si="323"/>
        <v>0</v>
      </c>
      <c r="AG269" s="25"/>
      <c r="AH269" s="102"/>
    </row>
    <row r="270" spans="2:34" ht="24" customHeight="1" x14ac:dyDescent="0.15">
      <c r="B270" s="263"/>
      <c r="C270" s="273"/>
      <c r="D270" s="273"/>
      <c r="E270" s="274"/>
      <c r="F270" s="22" t="s">
        <v>271</v>
      </c>
      <c r="G270" s="32"/>
      <c r="H270" s="26"/>
      <c r="I270" s="26"/>
      <c r="J270" s="26"/>
      <c r="K270" s="26"/>
      <c r="L270" s="26"/>
      <c r="M270" s="26"/>
      <c r="N270" s="26"/>
      <c r="O270" s="103">
        <f>G270+I270+K270+M270</f>
        <v>0</v>
      </c>
      <c r="P270" s="104">
        <f t="shared" si="324"/>
        <v>0</v>
      </c>
      <c r="Q270" s="71"/>
      <c r="R270" s="26"/>
      <c r="S270" s="26"/>
      <c r="T270" s="26"/>
      <c r="U270" s="26"/>
      <c r="V270" s="26"/>
      <c r="W270" s="26"/>
      <c r="X270" s="26"/>
      <c r="Y270" s="26"/>
      <c r="Z270" s="26"/>
      <c r="AA270" s="26"/>
      <c r="AB270" s="26"/>
      <c r="AC270" s="103">
        <f t="shared" si="322"/>
        <v>0</v>
      </c>
      <c r="AD270" s="105">
        <f t="shared" si="322"/>
        <v>0</v>
      </c>
      <c r="AE270" s="106">
        <f t="shared" si="323"/>
        <v>0</v>
      </c>
      <c r="AF270" s="103">
        <f t="shared" si="323"/>
        <v>0</v>
      </c>
      <c r="AG270" s="107"/>
      <c r="AH270" s="108"/>
    </row>
    <row r="271" spans="2:34" ht="24" customHeight="1" thickBot="1" x14ac:dyDescent="0.2">
      <c r="B271" s="275"/>
      <c r="C271" s="276"/>
      <c r="D271" s="276"/>
      <c r="E271" s="277"/>
      <c r="F271" s="23" t="s">
        <v>12</v>
      </c>
      <c r="G271" s="33">
        <f>SUM(G268:G270)</f>
        <v>0</v>
      </c>
      <c r="H271" s="27">
        <f t="shared" ref="H271:Z271" si="325">SUM(H268:H270)</f>
        <v>0</v>
      </c>
      <c r="I271" s="27">
        <f t="shared" si="325"/>
        <v>0</v>
      </c>
      <c r="J271" s="27">
        <f t="shared" si="325"/>
        <v>0</v>
      </c>
      <c r="K271" s="27">
        <f t="shared" si="325"/>
        <v>0</v>
      </c>
      <c r="L271" s="27">
        <f t="shared" si="325"/>
        <v>0</v>
      </c>
      <c r="M271" s="27">
        <f t="shared" si="325"/>
        <v>0</v>
      </c>
      <c r="N271" s="27">
        <f t="shared" si="325"/>
        <v>0</v>
      </c>
      <c r="O271" s="27">
        <f t="shared" si="325"/>
        <v>0</v>
      </c>
      <c r="P271" s="109">
        <f t="shared" si="325"/>
        <v>0</v>
      </c>
      <c r="Q271" s="72">
        <f t="shared" si="325"/>
        <v>0</v>
      </c>
      <c r="R271" s="27">
        <f t="shared" si="325"/>
        <v>0</v>
      </c>
      <c r="S271" s="27">
        <f t="shared" si="325"/>
        <v>0</v>
      </c>
      <c r="T271" s="27">
        <f t="shared" si="325"/>
        <v>0</v>
      </c>
      <c r="U271" s="27">
        <f t="shared" si="325"/>
        <v>1</v>
      </c>
      <c r="V271" s="27">
        <f t="shared" si="325"/>
        <v>886400</v>
      </c>
      <c r="W271" s="27">
        <f t="shared" si="325"/>
        <v>0</v>
      </c>
      <c r="X271" s="27">
        <f t="shared" si="325"/>
        <v>0</v>
      </c>
      <c r="Y271" s="27">
        <f t="shared" si="325"/>
        <v>0</v>
      </c>
      <c r="Z271" s="27">
        <f t="shared" si="325"/>
        <v>0</v>
      </c>
      <c r="AA271" s="27">
        <f t="shared" ref="AA271:AH271" si="326">SUM(AA268:AA270)</f>
        <v>0</v>
      </c>
      <c r="AB271" s="27">
        <f t="shared" si="326"/>
        <v>0</v>
      </c>
      <c r="AC271" s="27">
        <f t="shared" si="326"/>
        <v>1</v>
      </c>
      <c r="AD271" s="110">
        <f t="shared" si="326"/>
        <v>886400</v>
      </c>
      <c r="AE271" s="33">
        <f t="shared" si="326"/>
        <v>1</v>
      </c>
      <c r="AF271" s="27">
        <f t="shared" si="326"/>
        <v>886400</v>
      </c>
      <c r="AG271" s="27">
        <f t="shared" si="326"/>
        <v>0</v>
      </c>
      <c r="AH271" s="109">
        <f t="shared" si="326"/>
        <v>0</v>
      </c>
    </row>
    <row r="272" spans="2:34" ht="24" customHeight="1" x14ac:dyDescent="0.15">
      <c r="B272" s="263" t="s">
        <v>134</v>
      </c>
      <c r="C272" s="273"/>
      <c r="D272" s="273"/>
      <c r="E272" s="274"/>
      <c r="F272" s="20" t="s">
        <v>191</v>
      </c>
      <c r="G272" s="28"/>
      <c r="H272" s="24"/>
      <c r="I272" s="29">
        <v>17</v>
      </c>
      <c r="J272" s="24">
        <v>273831</v>
      </c>
      <c r="K272" s="29"/>
      <c r="L272" s="24"/>
      <c r="M272" s="29"/>
      <c r="N272" s="29"/>
      <c r="O272" s="29">
        <f>G272+I272+K272+M272</f>
        <v>17</v>
      </c>
      <c r="P272" s="95">
        <f>H272+J272+L272+N272</f>
        <v>273831</v>
      </c>
      <c r="Q272" s="67"/>
      <c r="R272" s="29"/>
      <c r="S272" s="29"/>
      <c r="T272" s="24"/>
      <c r="U272" s="29">
        <v>2</v>
      </c>
      <c r="V272" s="24">
        <v>946720</v>
      </c>
      <c r="W272" s="29"/>
      <c r="X272" s="24"/>
      <c r="Y272" s="29"/>
      <c r="Z272" s="24"/>
      <c r="AA272" s="29"/>
      <c r="AB272" s="24"/>
      <c r="AC272" s="29">
        <f t="shared" ref="AC272:AD274" si="327">Q272+S272+U272+W272+Y272+AA272</f>
        <v>2</v>
      </c>
      <c r="AD272" s="96">
        <f t="shared" si="327"/>
        <v>946720</v>
      </c>
      <c r="AE272" s="28">
        <f t="shared" ref="AE272:AF274" si="328">O272+AC272</f>
        <v>19</v>
      </c>
      <c r="AF272" s="29">
        <f t="shared" si="328"/>
        <v>1220551</v>
      </c>
      <c r="AG272" s="29"/>
      <c r="AH272" s="97"/>
    </row>
    <row r="273" spans="2:34" ht="24" customHeight="1" x14ac:dyDescent="0.15">
      <c r="B273" s="263"/>
      <c r="C273" s="273"/>
      <c r="D273" s="273"/>
      <c r="E273" s="274"/>
      <c r="F273" s="21" t="s">
        <v>192</v>
      </c>
      <c r="G273" s="31"/>
      <c r="H273" s="25"/>
      <c r="I273" s="25"/>
      <c r="J273" s="25"/>
      <c r="K273" s="25"/>
      <c r="L273" s="25"/>
      <c r="M273" s="25"/>
      <c r="N273" s="25"/>
      <c r="O273" s="98">
        <f>G273+I273+K273+M273</f>
        <v>0</v>
      </c>
      <c r="P273" s="99">
        <f t="shared" ref="P273:P274" si="329">H273+J273+L273+N273</f>
        <v>0</v>
      </c>
      <c r="Q273" s="69"/>
      <c r="R273" s="25"/>
      <c r="S273" s="25"/>
      <c r="T273" s="25"/>
      <c r="U273" s="25"/>
      <c r="V273" s="25"/>
      <c r="W273" s="25"/>
      <c r="X273" s="25"/>
      <c r="Y273" s="25"/>
      <c r="Z273" s="25"/>
      <c r="AA273" s="25"/>
      <c r="AB273" s="25"/>
      <c r="AC273" s="98">
        <f t="shared" si="327"/>
        <v>0</v>
      </c>
      <c r="AD273" s="100">
        <f t="shared" si="327"/>
        <v>0</v>
      </c>
      <c r="AE273" s="101">
        <f t="shared" si="328"/>
        <v>0</v>
      </c>
      <c r="AF273" s="98">
        <f t="shared" si="328"/>
        <v>0</v>
      </c>
      <c r="AG273" s="25"/>
      <c r="AH273" s="102"/>
    </row>
    <row r="274" spans="2:34" ht="24" customHeight="1" x14ac:dyDescent="0.15">
      <c r="B274" s="263"/>
      <c r="C274" s="273"/>
      <c r="D274" s="273"/>
      <c r="E274" s="274"/>
      <c r="F274" s="22" t="s">
        <v>271</v>
      </c>
      <c r="G274" s="32"/>
      <c r="H274" s="26"/>
      <c r="I274" s="26"/>
      <c r="J274" s="26"/>
      <c r="K274" s="26"/>
      <c r="L274" s="26"/>
      <c r="M274" s="26"/>
      <c r="N274" s="26"/>
      <c r="O274" s="103">
        <f>G274+I274+K274+M274</f>
        <v>0</v>
      </c>
      <c r="P274" s="104">
        <f t="shared" si="329"/>
        <v>0</v>
      </c>
      <c r="Q274" s="71"/>
      <c r="R274" s="26"/>
      <c r="S274" s="26"/>
      <c r="T274" s="26"/>
      <c r="U274" s="26"/>
      <c r="V274" s="26"/>
      <c r="W274" s="26"/>
      <c r="X274" s="26"/>
      <c r="Y274" s="26"/>
      <c r="Z274" s="26"/>
      <c r="AA274" s="26"/>
      <c r="AB274" s="26"/>
      <c r="AC274" s="103">
        <f t="shared" si="327"/>
        <v>0</v>
      </c>
      <c r="AD274" s="105">
        <f t="shared" si="327"/>
        <v>0</v>
      </c>
      <c r="AE274" s="106">
        <f t="shared" si="328"/>
        <v>0</v>
      </c>
      <c r="AF274" s="103">
        <f t="shared" si="328"/>
        <v>0</v>
      </c>
      <c r="AG274" s="107"/>
      <c r="AH274" s="108"/>
    </row>
    <row r="275" spans="2:34" ht="24" customHeight="1" thickBot="1" x14ac:dyDescent="0.2">
      <c r="B275" s="278"/>
      <c r="C275" s="273"/>
      <c r="D275" s="273"/>
      <c r="E275" s="274"/>
      <c r="F275" s="74" t="s">
        <v>12</v>
      </c>
      <c r="G275" s="34">
        <f>SUM(G272:G274)</f>
        <v>0</v>
      </c>
      <c r="H275" s="35">
        <f t="shared" ref="H275:Z275" si="330">SUM(H272:H274)</f>
        <v>0</v>
      </c>
      <c r="I275" s="35">
        <f t="shared" si="330"/>
        <v>17</v>
      </c>
      <c r="J275" s="35">
        <f t="shared" si="330"/>
        <v>273831</v>
      </c>
      <c r="K275" s="35">
        <f t="shared" si="330"/>
        <v>0</v>
      </c>
      <c r="L275" s="35">
        <f t="shared" si="330"/>
        <v>0</v>
      </c>
      <c r="M275" s="35">
        <f t="shared" si="330"/>
        <v>0</v>
      </c>
      <c r="N275" s="35">
        <f t="shared" si="330"/>
        <v>0</v>
      </c>
      <c r="O275" s="35">
        <f t="shared" si="330"/>
        <v>17</v>
      </c>
      <c r="P275" s="111">
        <f t="shared" si="330"/>
        <v>273831</v>
      </c>
      <c r="Q275" s="87">
        <f t="shared" si="330"/>
        <v>0</v>
      </c>
      <c r="R275" s="35">
        <f t="shared" si="330"/>
        <v>0</v>
      </c>
      <c r="S275" s="35">
        <f t="shared" si="330"/>
        <v>0</v>
      </c>
      <c r="T275" s="35">
        <f t="shared" si="330"/>
        <v>0</v>
      </c>
      <c r="U275" s="35">
        <f t="shared" si="330"/>
        <v>2</v>
      </c>
      <c r="V275" s="35">
        <f t="shared" si="330"/>
        <v>946720</v>
      </c>
      <c r="W275" s="35">
        <f t="shared" si="330"/>
        <v>0</v>
      </c>
      <c r="X275" s="35">
        <f t="shared" si="330"/>
        <v>0</v>
      </c>
      <c r="Y275" s="35">
        <f t="shared" si="330"/>
        <v>0</v>
      </c>
      <c r="Z275" s="35">
        <f t="shared" si="330"/>
        <v>0</v>
      </c>
      <c r="AA275" s="35">
        <f t="shared" ref="AA275:AH275" si="331">SUM(AA272:AA274)</f>
        <v>0</v>
      </c>
      <c r="AB275" s="35">
        <f t="shared" si="331"/>
        <v>0</v>
      </c>
      <c r="AC275" s="35">
        <f t="shared" si="331"/>
        <v>2</v>
      </c>
      <c r="AD275" s="112">
        <f t="shared" si="331"/>
        <v>946720</v>
      </c>
      <c r="AE275" s="34">
        <f t="shared" si="331"/>
        <v>19</v>
      </c>
      <c r="AF275" s="35">
        <f t="shared" si="331"/>
        <v>1220551</v>
      </c>
      <c r="AG275" s="35">
        <f t="shared" si="331"/>
        <v>0</v>
      </c>
      <c r="AH275" s="111">
        <f t="shared" si="331"/>
        <v>0</v>
      </c>
    </row>
    <row r="276" spans="2:34" ht="24" customHeight="1" x14ac:dyDescent="0.15">
      <c r="B276" s="263" t="s">
        <v>135</v>
      </c>
      <c r="C276" s="273"/>
      <c r="D276" s="273"/>
      <c r="E276" s="274"/>
      <c r="F276" s="20" t="s">
        <v>191</v>
      </c>
      <c r="G276" s="28"/>
      <c r="H276" s="24"/>
      <c r="I276" s="29">
        <v>1</v>
      </c>
      <c r="J276" s="24">
        <v>30300</v>
      </c>
      <c r="K276" s="29">
        <v>1</v>
      </c>
      <c r="L276" s="24">
        <v>714600</v>
      </c>
      <c r="M276" s="29"/>
      <c r="N276" s="29"/>
      <c r="O276" s="29">
        <f>G276+I276+K276+M276</f>
        <v>2</v>
      </c>
      <c r="P276" s="95">
        <f>H276+J276+L276+N276</f>
        <v>744900</v>
      </c>
      <c r="Q276" s="67"/>
      <c r="R276" s="29"/>
      <c r="S276" s="29"/>
      <c r="T276" s="24"/>
      <c r="U276" s="29"/>
      <c r="V276" s="24"/>
      <c r="W276" s="29"/>
      <c r="X276" s="24"/>
      <c r="Y276" s="29"/>
      <c r="Z276" s="24"/>
      <c r="AA276" s="29"/>
      <c r="AB276" s="24"/>
      <c r="AC276" s="29">
        <f t="shared" ref="AC276:AD278" si="332">Q276+S276+U276+W276+Y276+AA276</f>
        <v>0</v>
      </c>
      <c r="AD276" s="96">
        <f t="shared" si="332"/>
        <v>0</v>
      </c>
      <c r="AE276" s="28">
        <f t="shared" ref="AE276:AF278" si="333">O276+AC276</f>
        <v>2</v>
      </c>
      <c r="AF276" s="29">
        <f t="shared" si="333"/>
        <v>744900</v>
      </c>
      <c r="AG276" s="29">
        <v>2</v>
      </c>
      <c r="AH276" s="97">
        <v>744900</v>
      </c>
    </row>
    <row r="277" spans="2:34" ht="24" customHeight="1" x14ac:dyDescent="0.15">
      <c r="B277" s="263"/>
      <c r="C277" s="273"/>
      <c r="D277" s="273"/>
      <c r="E277" s="274"/>
      <c r="F277" s="21" t="s">
        <v>192</v>
      </c>
      <c r="G277" s="31"/>
      <c r="H277" s="25"/>
      <c r="I277" s="25"/>
      <c r="J277" s="25"/>
      <c r="K277" s="25"/>
      <c r="L277" s="25"/>
      <c r="M277" s="25"/>
      <c r="N277" s="25"/>
      <c r="O277" s="98">
        <f>G277+I277+K277+M277</f>
        <v>0</v>
      </c>
      <c r="P277" s="99">
        <f t="shared" ref="P277:P278" si="334">H277+J277+L277+N277</f>
        <v>0</v>
      </c>
      <c r="Q277" s="69"/>
      <c r="R277" s="25"/>
      <c r="S277" s="25"/>
      <c r="T277" s="25"/>
      <c r="U277" s="25"/>
      <c r="V277" s="25"/>
      <c r="W277" s="25"/>
      <c r="X277" s="25"/>
      <c r="Y277" s="25"/>
      <c r="Z277" s="25"/>
      <c r="AA277" s="25"/>
      <c r="AB277" s="25"/>
      <c r="AC277" s="98">
        <f t="shared" si="332"/>
        <v>0</v>
      </c>
      <c r="AD277" s="100">
        <f t="shared" si="332"/>
        <v>0</v>
      </c>
      <c r="AE277" s="101">
        <f t="shared" si="333"/>
        <v>0</v>
      </c>
      <c r="AF277" s="98">
        <f t="shared" si="333"/>
        <v>0</v>
      </c>
      <c r="AG277" s="25"/>
      <c r="AH277" s="102"/>
    </row>
    <row r="278" spans="2:34" ht="24" customHeight="1" x14ac:dyDescent="0.15">
      <c r="B278" s="263"/>
      <c r="C278" s="273"/>
      <c r="D278" s="273"/>
      <c r="E278" s="274"/>
      <c r="F278" s="22" t="s">
        <v>271</v>
      </c>
      <c r="G278" s="32"/>
      <c r="H278" s="26"/>
      <c r="I278" s="26"/>
      <c r="J278" s="26"/>
      <c r="K278" s="26"/>
      <c r="L278" s="26"/>
      <c r="M278" s="26"/>
      <c r="N278" s="26"/>
      <c r="O278" s="103">
        <f>G278+I278+K278+M278</f>
        <v>0</v>
      </c>
      <c r="P278" s="104">
        <f t="shared" si="334"/>
        <v>0</v>
      </c>
      <c r="Q278" s="71"/>
      <c r="R278" s="26"/>
      <c r="S278" s="26"/>
      <c r="T278" s="26"/>
      <c r="U278" s="26"/>
      <c r="V278" s="26"/>
      <c r="W278" s="26"/>
      <c r="X278" s="26"/>
      <c r="Y278" s="26"/>
      <c r="Z278" s="26"/>
      <c r="AA278" s="26"/>
      <c r="AB278" s="26"/>
      <c r="AC278" s="103">
        <f t="shared" si="332"/>
        <v>0</v>
      </c>
      <c r="AD278" s="105">
        <f t="shared" si="332"/>
        <v>0</v>
      </c>
      <c r="AE278" s="106">
        <f t="shared" si="333"/>
        <v>0</v>
      </c>
      <c r="AF278" s="103">
        <f t="shared" si="333"/>
        <v>0</v>
      </c>
      <c r="AG278" s="107"/>
      <c r="AH278" s="108"/>
    </row>
    <row r="279" spans="2:34" ht="24" customHeight="1" thickBot="1" x14ac:dyDescent="0.2">
      <c r="B279" s="278"/>
      <c r="C279" s="273"/>
      <c r="D279" s="273"/>
      <c r="E279" s="274"/>
      <c r="F279" s="23" t="s">
        <v>12</v>
      </c>
      <c r="G279" s="33">
        <f>SUM(G276:G278)</f>
        <v>0</v>
      </c>
      <c r="H279" s="27">
        <f t="shared" ref="H279:Z279" si="335">SUM(H276:H278)</f>
        <v>0</v>
      </c>
      <c r="I279" s="27">
        <f t="shared" si="335"/>
        <v>1</v>
      </c>
      <c r="J279" s="27">
        <f t="shared" si="335"/>
        <v>30300</v>
      </c>
      <c r="K279" s="27">
        <f t="shared" si="335"/>
        <v>1</v>
      </c>
      <c r="L279" s="27">
        <f t="shared" si="335"/>
        <v>714600</v>
      </c>
      <c r="M279" s="27">
        <f t="shared" si="335"/>
        <v>0</v>
      </c>
      <c r="N279" s="27">
        <f t="shared" si="335"/>
        <v>0</v>
      </c>
      <c r="O279" s="27">
        <f t="shared" si="335"/>
        <v>2</v>
      </c>
      <c r="P279" s="109">
        <f t="shared" si="335"/>
        <v>744900</v>
      </c>
      <c r="Q279" s="72">
        <f t="shared" si="335"/>
        <v>0</v>
      </c>
      <c r="R279" s="27">
        <f t="shared" si="335"/>
        <v>0</v>
      </c>
      <c r="S279" s="27">
        <f t="shared" si="335"/>
        <v>0</v>
      </c>
      <c r="T279" s="27">
        <f t="shared" si="335"/>
        <v>0</v>
      </c>
      <c r="U279" s="27">
        <f t="shared" si="335"/>
        <v>0</v>
      </c>
      <c r="V279" s="27">
        <f t="shared" si="335"/>
        <v>0</v>
      </c>
      <c r="W279" s="27">
        <f t="shared" si="335"/>
        <v>0</v>
      </c>
      <c r="X279" s="27">
        <f t="shared" si="335"/>
        <v>0</v>
      </c>
      <c r="Y279" s="27">
        <f t="shared" si="335"/>
        <v>0</v>
      </c>
      <c r="Z279" s="27">
        <f t="shared" si="335"/>
        <v>0</v>
      </c>
      <c r="AA279" s="27">
        <f t="shared" ref="AA279:AH279" si="336">SUM(AA276:AA278)</f>
        <v>0</v>
      </c>
      <c r="AB279" s="27">
        <f t="shared" si="336"/>
        <v>0</v>
      </c>
      <c r="AC279" s="27">
        <f t="shared" si="336"/>
        <v>0</v>
      </c>
      <c r="AD279" s="110">
        <f t="shared" si="336"/>
        <v>0</v>
      </c>
      <c r="AE279" s="33">
        <f t="shared" si="336"/>
        <v>2</v>
      </c>
      <c r="AF279" s="27">
        <f t="shared" si="336"/>
        <v>744900</v>
      </c>
      <c r="AG279" s="27">
        <f t="shared" si="336"/>
        <v>2</v>
      </c>
      <c r="AH279" s="109">
        <f t="shared" si="336"/>
        <v>744900</v>
      </c>
    </row>
    <row r="280" spans="2:34" ht="24" customHeight="1" x14ac:dyDescent="0.15">
      <c r="B280" s="299" t="s">
        <v>136</v>
      </c>
      <c r="C280" s="300"/>
      <c r="D280" s="300"/>
      <c r="E280" s="301"/>
      <c r="F280" s="20" t="s">
        <v>191</v>
      </c>
      <c r="G280" s="28"/>
      <c r="H280" s="24"/>
      <c r="I280" s="29"/>
      <c r="J280" s="24"/>
      <c r="K280" s="29"/>
      <c r="L280" s="24"/>
      <c r="M280" s="29"/>
      <c r="N280" s="29"/>
      <c r="O280" s="29">
        <f>G280+I280+K280+M280</f>
        <v>0</v>
      </c>
      <c r="P280" s="95">
        <f>H280+J280+L280+N280</f>
        <v>0</v>
      </c>
      <c r="Q280" s="67"/>
      <c r="R280" s="29"/>
      <c r="S280" s="29"/>
      <c r="T280" s="24"/>
      <c r="U280" s="29"/>
      <c r="V280" s="24"/>
      <c r="W280" s="29"/>
      <c r="X280" s="24"/>
      <c r="Y280" s="29"/>
      <c r="Z280" s="24"/>
      <c r="AA280" s="29"/>
      <c r="AB280" s="24"/>
      <c r="AC280" s="29">
        <f t="shared" ref="AC280:AD282" si="337">Q280+S280+U280+W280+Y280+AA280</f>
        <v>0</v>
      </c>
      <c r="AD280" s="96">
        <f t="shared" si="337"/>
        <v>0</v>
      </c>
      <c r="AE280" s="28">
        <f t="shared" ref="AE280:AF282" si="338">O280+AC280</f>
        <v>0</v>
      </c>
      <c r="AF280" s="29">
        <f t="shared" si="338"/>
        <v>0</v>
      </c>
      <c r="AG280" s="29"/>
      <c r="AH280" s="97"/>
    </row>
    <row r="281" spans="2:34" ht="24" customHeight="1" x14ac:dyDescent="0.15">
      <c r="B281" s="299"/>
      <c r="C281" s="300"/>
      <c r="D281" s="300"/>
      <c r="E281" s="301"/>
      <c r="F281" s="21" t="s">
        <v>192</v>
      </c>
      <c r="G281" s="31"/>
      <c r="H281" s="25"/>
      <c r="I281" s="25"/>
      <c r="J281" s="25"/>
      <c r="K281" s="25"/>
      <c r="L281" s="25"/>
      <c r="M281" s="25"/>
      <c r="N281" s="25"/>
      <c r="O281" s="98">
        <f>G281+I281+K281+M281</f>
        <v>0</v>
      </c>
      <c r="P281" s="99">
        <f t="shared" ref="P281:P282" si="339">H281+J281+L281+N281</f>
        <v>0</v>
      </c>
      <c r="Q281" s="69"/>
      <c r="R281" s="25"/>
      <c r="S281" s="25"/>
      <c r="T281" s="25"/>
      <c r="U281" s="25"/>
      <c r="V281" s="25"/>
      <c r="W281" s="25"/>
      <c r="X281" s="25"/>
      <c r="Y281" s="25"/>
      <c r="Z281" s="25"/>
      <c r="AA281" s="25"/>
      <c r="AB281" s="25"/>
      <c r="AC281" s="98">
        <f t="shared" si="337"/>
        <v>0</v>
      </c>
      <c r="AD281" s="100">
        <f t="shared" si="337"/>
        <v>0</v>
      </c>
      <c r="AE281" s="101">
        <f t="shared" si="338"/>
        <v>0</v>
      </c>
      <c r="AF281" s="98">
        <f t="shared" si="338"/>
        <v>0</v>
      </c>
      <c r="AG281" s="25"/>
      <c r="AH281" s="102"/>
    </row>
    <row r="282" spans="2:34" ht="24" customHeight="1" x14ac:dyDescent="0.15">
      <c r="B282" s="299"/>
      <c r="C282" s="300"/>
      <c r="D282" s="300"/>
      <c r="E282" s="301"/>
      <c r="F282" s="22" t="s">
        <v>271</v>
      </c>
      <c r="G282" s="32"/>
      <c r="H282" s="26"/>
      <c r="I282" s="26"/>
      <c r="J282" s="26"/>
      <c r="K282" s="26"/>
      <c r="L282" s="26"/>
      <c r="M282" s="26"/>
      <c r="N282" s="26"/>
      <c r="O282" s="103">
        <f>G282+I282+K282+M282</f>
        <v>0</v>
      </c>
      <c r="P282" s="104">
        <f t="shared" si="339"/>
        <v>0</v>
      </c>
      <c r="Q282" s="71"/>
      <c r="R282" s="26"/>
      <c r="S282" s="26"/>
      <c r="T282" s="26"/>
      <c r="U282" s="26"/>
      <c r="V282" s="26"/>
      <c r="W282" s="26"/>
      <c r="X282" s="26"/>
      <c r="Y282" s="26"/>
      <c r="Z282" s="26"/>
      <c r="AA282" s="26"/>
      <c r="AB282" s="26"/>
      <c r="AC282" s="103">
        <f t="shared" si="337"/>
        <v>0</v>
      </c>
      <c r="AD282" s="105">
        <f t="shared" si="337"/>
        <v>0</v>
      </c>
      <c r="AE282" s="106">
        <f t="shared" si="338"/>
        <v>0</v>
      </c>
      <c r="AF282" s="103">
        <f t="shared" si="338"/>
        <v>0</v>
      </c>
      <c r="AG282" s="107"/>
      <c r="AH282" s="108"/>
    </row>
    <row r="283" spans="2:34" ht="24" customHeight="1" thickBot="1" x14ac:dyDescent="0.2">
      <c r="B283" s="350"/>
      <c r="C283" s="351"/>
      <c r="D283" s="351"/>
      <c r="E283" s="352"/>
      <c r="F283" s="74" t="s">
        <v>12</v>
      </c>
      <c r="G283" s="34">
        <f>SUM(G280:G282)</f>
        <v>0</v>
      </c>
      <c r="H283" s="35">
        <f t="shared" ref="H283:Z283" si="340">SUM(H280:H282)</f>
        <v>0</v>
      </c>
      <c r="I283" s="35">
        <f t="shared" si="340"/>
        <v>0</v>
      </c>
      <c r="J283" s="35">
        <f t="shared" si="340"/>
        <v>0</v>
      </c>
      <c r="K283" s="35">
        <f t="shared" si="340"/>
        <v>0</v>
      </c>
      <c r="L283" s="35">
        <f t="shared" si="340"/>
        <v>0</v>
      </c>
      <c r="M283" s="35">
        <f t="shared" si="340"/>
        <v>0</v>
      </c>
      <c r="N283" s="35">
        <f t="shared" si="340"/>
        <v>0</v>
      </c>
      <c r="O283" s="35">
        <f t="shared" si="340"/>
        <v>0</v>
      </c>
      <c r="P283" s="111">
        <f t="shared" si="340"/>
        <v>0</v>
      </c>
      <c r="Q283" s="87">
        <f t="shared" si="340"/>
        <v>0</v>
      </c>
      <c r="R283" s="35">
        <f t="shared" si="340"/>
        <v>0</v>
      </c>
      <c r="S283" s="35">
        <f t="shared" si="340"/>
        <v>0</v>
      </c>
      <c r="T283" s="35">
        <f t="shared" si="340"/>
        <v>0</v>
      </c>
      <c r="U283" s="35">
        <f t="shared" si="340"/>
        <v>0</v>
      </c>
      <c r="V283" s="35">
        <f t="shared" si="340"/>
        <v>0</v>
      </c>
      <c r="W283" s="35">
        <f t="shared" si="340"/>
        <v>0</v>
      </c>
      <c r="X283" s="35">
        <f t="shared" si="340"/>
        <v>0</v>
      </c>
      <c r="Y283" s="35">
        <f t="shared" si="340"/>
        <v>0</v>
      </c>
      <c r="Z283" s="35">
        <f t="shared" si="340"/>
        <v>0</v>
      </c>
      <c r="AA283" s="35">
        <f t="shared" ref="AA283:AH283" si="341">SUM(AA280:AA282)</f>
        <v>0</v>
      </c>
      <c r="AB283" s="35">
        <f t="shared" si="341"/>
        <v>0</v>
      </c>
      <c r="AC283" s="35">
        <f t="shared" si="341"/>
        <v>0</v>
      </c>
      <c r="AD283" s="112">
        <f t="shared" si="341"/>
        <v>0</v>
      </c>
      <c r="AE283" s="34">
        <f t="shared" si="341"/>
        <v>0</v>
      </c>
      <c r="AF283" s="35">
        <f t="shared" si="341"/>
        <v>0</v>
      </c>
      <c r="AG283" s="35">
        <f t="shared" si="341"/>
        <v>0</v>
      </c>
      <c r="AH283" s="111">
        <f t="shared" si="341"/>
        <v>0</v>
      </c>
    </row>
    <row r="284" spans="2:34" ht="24" customHeight="1" x14ac:dyDescent="0.15">
      <c r="B284" s="296" t="s">
        <v>137</v>
      </c>
      <c r="C284" s="297"/>
      <c r="D284" s="297"/>
      <c r="E284" s="298"/>
      <c r="F284" s="20" t="s">
        <v>191</v>
      </c>
      <c r="G284" s="28"/>
      <c r="H284" s="24"/>
      <c r="I284" s="29"/>
      <c r="J284" s="24"/>
      <c r="K284" s="29"/>
      <c r="L284" s="24"/>
      <c r="M284" s="29"/>
      <c r="N284" s="29"/>
      <c r="O284" s="29">
        <f>G284+I284+K284+M284</f>
        <v>0</v>
      </c>
      <c r="P284" s="95">
        <f>H284+J284+L284+N284</f>
        <v>0</v>
      </c>
      <c r="Q284" s="67"/>
      <c r="R284" s="29"/>
      <c r="S284" s="29"/>
      <c r="T284" s="24"/>
      <c r="U284" s="29"/>
      <c r="V284" s="24"/>
      <c r="W284" s="29"/>
      <c r="X284" s="24"/>
      <c r="Y284" s="29"/>
      <c r="Z284" s="24"/>
      <c r="AA284" s="29"/>
      <c r="AB284" s="24"/>
      <c r="AC284" s="29">
        <f t="shared" ref="AC284:AD286" si="342">Q284+S284+U284+W284+Y284+AA284</f>
        <v>0</v>
      </c>
      <c r="AD284" s="96">
        <f t="shared" si="342"/>
        <v>0</v>
      </c>
      <c r="AE284" s="28">
        <f t="shared" ref="AE284:AF286" si="343">O284+AC284</f>
        <v>0</v>
      </c>
      <c r="AF284" s="29">
        <f t="shared" si="343"/>
        <v>0</v>
      </c>
      <c r="AG284" s="29"/>
      <c r="AH284" s="97"/>
    </row>
    <row r="285" spans="2:34" ht="24" customHeight="1" x14ac:dyDescent="0.15">
      <c r="B285" s="299"/>
      <c r="C285" s="300"/>
      <c r="D285" s="300"/>
      <c r="E285" s="301"/>
      <c r="F285" s="21" t="s">
        <v>192</v>
      </c>
      <c r="G285" s="31"/>
      <c r="H285" s="25"/>
      <c r="I285" s="25"/>
      <c r="J285" s="25"/>
      <c r="K285" s="25"/>
      <c r="L285" s="25"/>
      <c r="M285" s="25"/>
      <c r="N285" s="25"/>
      <c r="O285" s="98">
        <f>G285+I285+K285+M285</f>
        <v>0</v>
      </c>
      <c r="P285" s="99">
        <f t="shared" ref="P285:P286" si="344">H285+J285+L285+N285</f>
        <v>0</v>
      </c>
      <c r="Q285" s="69"/>
      <c r="R285" s="25"/>
      <c r="S285" s="25"/>
      <c r="T285" s="25"/>
      <c r="U285" s="25"/>
      <c r="V285" s="25"/>
      <c r="W285" s="25"/>
      <c r="X285" s="25"/>
      <c r="Y285" s="25"/>
      <c r="Z285" s="25"/>
      <c r="AA285" s="25"/>
      <c r="AB285" s="25"/>
      <c r="AC285" s="98">
        <f t="shared" si="342"/>
        <v>0</v>
      </c>
      <c r="AD285" s="100">
        <f t="shared" si="342"/>
        <v>0</v>
      </c>
      <c r="AE285" s="101">
        <f t="shared" si="343"/>
        <v>0</v>
      </c>
      <c r="AF285" s="98">
        <f t="shared" si="343"/>
        <v>0</v>
      </c>
      <c r="AG285" s="25"/>
      <c r="AH285" s="102"/>
    </row>
    <row r="286" spans="2:34" ht="24" customHeight="1" x14ac:dyDescent="0.15">
      <c r="B286" s="299"/>
      <c r="C286" s="300"/>
      <c r="D286" s="300"/>
      <c r="E286" s="301"/>
      <c r="F286" s="22" t="s">
        <v>271</v>
      </c>
      <c r="G286" s="32"/>
      <c r="H286" s="26"/>
      <c r="I286" s="26"/>
      <c r="J286" s="26"/>
      <c r="K286" s="26"/>
      <c r="L286" s="26"/>
      <c r="M286" s="26"/>
      <c r="N286" s="26"/>
      <c r="O286" s="103">
        <f>G286+I286+K286+M286</f>
        <v>0</v>
      </c>
      <c r="P286" s="104">
        <f t="shared" si="344"/>
        <v>0</v>
      </c>
      <c r="Q286" s="71"/>
      <c r="R286" s="26"/>
      <c r="S286" s="26"/>
      <c r="T286" s="26"/>
      <c r="U286" s="26"/>
      <c r="V286" s="26"/>
      <c r="W286" s="26"/>
      <c r="X286" s="26"/>
      <c r="Y286" s="26"/>
      <c r="Z286" s="26"/>
      <c r="AA286" s="26"/>
      <c r="AB286" s="26"/>
      <c r="AC286" s="103">
        <f t="shared" si="342"/>
        <v>0</v>
      </c>
      <c r="AD286" s="105">
        <f t="shared" si="342"/>
        <v>0</v>
      </c>
      <c r="AE286" s="106">
        <f t="shared" si="343"/>
        <v>0</v>
      </c>
      <c r="AF286" s="103">
        <f t="shared" si="343"/>
        <v>0</v>
      </c>
      <c r="AG286" s="107"/>
      <c r="AH286" s="108"/>
    </row>
    <row r="287" spans="2:34" ht="24" customHeight="1" thickBot="1" x14ac:dyDescent="0.2">
      <c r="B287" s="299"/>
      <c r="C287" s="300"/>
      <c r="D287" s="300"/>
      <c r="E287" s="301"/>
      <c r="F287" s="74" t="s">
        <v>12</v>
      </c>
      <c r="G287" s="34">
        <f>SUM(G284:G286)</f>
        <v>0</v>
      </c>
      <c r="H287" s="35">
        <f t="shared" ref="H287:Z287" si="345">SUM(H284:H286)</f>
        <v>0</v>
      </c>
      <c r="I287" s="35">
        <f t="shared" si="345"/>
        <v>0</v>
      </c>
      <c r="J287" s="35">
        <f t="shared" si="345"/>
        <v>0</v>
      </c>
      <c r="K287" s="35">
        <f t="shared" si="345"/>
        <v>0</v>
      </c>
      <c r="L287" s="35">
        <f t="shared" si="345"/>
        <v>0</v>
      </c>
      <c r="M287" s="35">
        <f t="shared" si="345"/>
        <v>0</v>
      </c>
      <c r="N287" s="35">
        <f t="shared" si="345"/>
        <v>0</v>
      </c>
      <c r="O287" s="35">
        <f t="shared" si="345"/>
        <v>0</v>
      </c>
      <c r="P287" s="111">
        <f t="shared" si="345"/>
        <v>0</v>
      </c>
      <c r="Q287" s="87">
        <f t="shared" si="345"/>
        <v>0</v>
      </c>
      <c r="R287" s="35">
        <f t="shared" si="345"/>
        <v>0</v>
      </c>
      <c r="S287" s="35">
        <f t="shared" si="345"/>
        <v>0</v>
      </c>
      <c r="T287" s="35">
        <f t="shared" si="345"/>
        <v>0</v>
      </c>
      <c r="U287" s="35">
        <f t="shared" si="345"/>
        <v>0</v>
      </c>
      <c r="V287" s="35">
        <f t="shared" si="345"/>
        <v>0</v>
      </c>
      <c r="W287" s="35">
        <f t="shared" si="345"/>
        <v>0</v>
      </c>
      <c r="X287" s="35">
        <f t="shared" si="345"/>
        <v>0</v>
      </c>
      <c r="Y287" s="35">
        <f t="shared" si="345"/>
        <v>0</v>
      </c>
      <c r="Z287" s="35">
        <f t="shared" si="345"/>
        <v>0</v>
      </c>
      <c r="AA287" s="35">
        <f t="shared" ref="AA287:AH287" si="346">SUM(AA284:AA286)</f>
        <v>0</v>
      </c>
      <c r="AB287" s="35">
        <f t="shared" si="346"/>
        <v>0</v>
      </c>
      <c r="AC287" s="35">
        <f t="shared" si="346"/>
        <v>0</v>
      </c>
      <c r="AD287" s="112">
        <f t="shared" si="346"/>
        <v>0</v>
      </c>
      <c r="AE287" s="34">
        <f t="shared" si="346"/>
        <v>0</v>
      </c>
      <c r="AF287" s="35">
        <f t="shared" si="346"/>
        <v>0</v>
      </c>
      <c r="AG287" s="35">
        <f t="shared" si="346"/>
        <v>0</v>
      </c>
      <c r="AH287" s="111">
        <f t="shared" si="346"/>
        <v>0</v>
      </c>
    </row>
    <row r="288" spans="2:34" ht="24" customHeight="1" x14ac:dyDescent="0.15">
      <c r="B288" s="296" t="s">
        <v>138</v>
      </c>
      <c r="C288" s="297"/>
      <c r="D288" s="297"/>
      <c r="E288" s="298"/>
      <c r="F288" s="20" t="s">
        <v>191</v>
      </c>
      <c r="G288" s="28"/>
      <c r="H288" s="24"/>
      <c r="I288" s="29"/>
      <c r="J288" s="24"/>
      <c r="K288" s="29"/>
      <c r="L288" s="24"/>
      <c r="M288" s="29"/>
      <c r="N288" s="29"/>
      <c r="O288" s="29">
        <f>G288+I288+K288+M288</f>
        <v>0</v>
      </c>
      <c r="P288" s="95">
        <f>H288+J288+L288+N288</f>
        <v>0</v>
      </c>
      <c r="Q288" s="67"/>
      <c r="R288" s="29"/>
      <c r="S288" s="29"/>
      <c r="T288" s="24"/>
      <c r="U288" s="29"/>
      <c r="V288" s="24"/>
      <c r="W288" s="29"/>
      <c r="X288" s="24"/>
      <c r="Y288" s="29"/>
      <c r="Z288" s="24"/>
      <c r="AA288" s="29"/>
      <c r="AB288" s="24"/>
      <c r="AC288" s="29">
        <f t="shared" ref="AC288:AD290" si="347">Q288+S288+U288+W288+Y288+AA288</f>
        <v>0</v>
      </c>
      <c r="AD288" s="96">
        <f t="shared" si="347"/>
        <v>0</v>
      </c>
      <c r="AE288" s="28">
        <f t="shared" ref="AE288:AF290" si="348">O288+AC288</f>
        <v>0</v>
      </c>
      <c r="AF288" s="29">
        <f t="shared" si="348"/>
        <v>0</v>
      </c>
      <c r="AG288" s="29"/>
      <c r="AH288" s="97"/>
    </row>
    <row r="289" spans="2:34" ht="24" customHeight="1" x14ac:dyDescent="0.15">
      <c r="B289" s="299"/>
      <c r="C289" s="300"/>
      <c r="D289" s="300"/>
      <c r="E289" s="301"/>
      <c r="F289" s="21" t="s">
        <v>192</v>
      </c>
      <c r="G289" s="31"/>
      <c r="H289" s="25"/>
      <c r="I289" s="25"/>
      <c r="J289" s="25"/>
      <c r="K289" s="25"/>
      <c r="L289" s="25"/>
      <c r="M289" s="25"/>
      <c r="N289" s="25"/>
      <c r="O289" s="98">
        <f>G289+I289+K289+M289</f>
        <v>0</v>
      </c>
      <c r="P289" s="99">
        <f t="shared" ref="P289:P290" si="349">H289+J289+L289+N289</f>
        <v>0</v>
      </c>
      <c r="Q289" s="69"/>
      <c r="R289" s="25"/>
      <c r="S289" s="25"/>
      <c r="T289" s="25"/>
      <c r="U289" s="25"/>
      <c r="V289" s="25"/>
      <c r="W289" s="25"/>
      <c r="X289" s="25"/>
      <c r="Y289" s="25"/>
      <c r="Z289" s="25"/>
      <c r="AA289" s="25"/>
      <c r="AB289" s="25"/>
      <c r="AC289" s="98">
        <f t="shared" si="347"/>
        <v>0</v>
      </c>
      <c r="AD289" s="100">
        <f t="shared" si="347"/>
        <v>0</v>
      </c>
      <c r="AE289" s="101">
        <f t="shared" si="348"/>
        <v>0</v>
      </c>
      <c r="AF289" s="98">
        <f t="shared" si="348"/>
        <v>0</v>
      </c>
      <c r="AG289" s="25"/>
      <c r="AH289" s="102"/>
    </row>
    <row r="290" spans="2:34" ht="24" customHeight="1" x14ac:dyDescent="0.15">
      <c r="B290" s="299"/>
      <c r="C290" s="300"/>
      <c r="D290" s="300"/>
      <c r="E290" s="301"/>
      <c r="F290" s="22" t="s">
        <v>271</v>
      </c>
      <c r="G290" s="32"/>
      <c r="H290" s="26"/>
      <c r="I290" s="26"/>
      <c r="J290" s="26"/>
      <c r="K290" s="26"/>
      <c r="L290" s="26"/>
      <c r="M290" s="26"/>
      <c r="N290" s="26"/>
      <c r="O290" s="103">
        <f>G290+I290+K290+M290</f>
        <v>0</v>
      </c>
      <c r="P290" s="104">
        <f t="shared" si="349"/>
        <v>0</v>
      </c>
      <c r="Q290" s="71"/>
      <c r="R290" s="26"/>
      <c r="S290" s="26"/>
      <c r="T290" s="26"/>
      <c r="U290" s="26"/>
      <c r="V290" s="26"/>
      <c r="W290" s="26"/>
      <c r="X290" s="26"/>
      <c r="Y290" s="26"/>
      <c r="Z290" s="26"/>
      <c r="AA290" s="26"/>
      <c r="AB290" s="26"/>
      <c r="AC290" s="103">
        <f t="shared" si="347"/>
        <v>0</v>
      </c>
      <c r="AD290" s="105">
        <f t="shared" si="347"/>
        <v>0</v>
      </c>
      <c r="AE290" s="106">
        <f t="shared" si="348"/>
        <v>0</v>
      </c>
      <c r="AF290" s="103">
        <f t="shared" si="348"/>
        <v>0</v>
      </c>
      <c r="AG290" s="107"/>
      <c r="AH290" s="108"/>
    </row>
    <row r="291" spans="2:34" ht="24" customHeight="1" thickBot="1" x14ac:dyDescent="0.2">
      <c r="B291" s="302"/>
      <c r="C291" s="303"/>
      <c r="D291" s="303"/>
      <c r="E291" s="304"/>
      <c r="F291" s="74" t="s">
        <v>12</v>
      </c>
      <c r="G291" s="34">
        <f>SUM(G288:G290)</f>
        <v>0</v>
      </c>
      <c r="H291" s="35">
        <f t="shared" ref="H291:Z291" si="350">SUM(H288:H290)</f>
        <v>0</v>
      </c>
      <c r="I291" s="35">
        <f t="shared" si="350"/>
        <v>0</v>
      </c>
      <c r="J291" s="35">
        <f t="shared" si="350"/>
        <v>0</v>
      </c>
      <c r="K291" s="35">
        <f t="shared" si="350"/>
        <v>0</v>
      </c>
      <c r="L291" s="35">
        <f t="shared" si="350"/>
        <v>0</v>
      </c>
      <c r="M291" s="35">
        <f t="shared" si="350"/>
        <v>0</v>
      </c>
      <c r="N291" s="35">
        <f t="shared" si="350"/>
        <v>0</v>
      </c>
      <c r="O291" s="35">
        <f t="shared" si="350"/>
        <v>0</v>
      </c>
      <c r="P291" s="111">
        <f t="shared" si="350"/>
        <v>0</v>
      </c>
      <c r="Q291" s="87">
        <f t="shared" si="350"/>
        <v>0</v>
      </c>
      <c r="R291" s="35">
        <f t="shared" si="350"/>
        <v>0</v>
      </c>
      <c r="S291" s="35">
        <f t="shared" si="350"/>
        <v>0</v>
      </c>
      <c r="T291" s="35">
        <f t="shared" si="350"/>
        <v>0</v>
      </c>
      <c r="U291" s="35">
        <f t="shared" si="350"/>
        <v>0</v>
      </c>
      <c r="V291" s="35">
        <f t="shared" si="350"/>
        <v>0</v>
      </c>
      <c r="W291" s="35">
        <f t="shared" si="350"/>
        <v>0</v>
      </c>
      <c r="X291" s="35">
        <f t="shared" si="350"/>
        <v>0</v>
      </c>
      <c r="Y291" s="35">
        <f t="shared" si="350"/>
        <v>0</v>
      </c>
      <c r="Z291" s="35">
        <f t="shared" si="350"/>
        <v>0</v>
      </c>
      <c r="AA291" s="35">
        <f t="shared" ref="AA291:AH291" si="351">SUM(AA288:AA290)</f>
        <v>0</v>
      </c>
      <c r="AB291" s="35">
        <f t="shared" si="351"/>
        <v>0</v>
      </c>
      <c r="AC291" s="35">
        <f t="shared" si="351"/>
        <v>0</v>
      </c>
      <c r="AD291" s="112">
        <f t="shared" si="351"/>
        <v>0</v>
      </c>
      <c r="AE291" s="34">
        <f t="shared" si="351"/>
        <v>0</v>
      </c>
      <c r="AF291" s="35">
        <f t="shared" si="351"/>
        <v>0</v>
      </c>
      <c r="AG291" s="35">
        <f t="shared" si="351"/>
        <v>0</v>
      </c>
      <c r="AH291" s="111">
        <f t="shared" si="351"/>
        <v>0</v>
      </c>
    </row>
    <row r="292" spans="2:34" ht="24" customHeight="1" x14ac:dyDescent="0.15">
      <c r="B292" s="281" t="s">
        <v>139</v>
      </c>
      <c r="C292" s="282"/>
      <c r="D292" s="282"/>
      <c r="E292" s="282"/>
      <c r="F292" s="20" t="s">
        <v>191</v>
      </c>
      <c r="G292" s="28"/>
      <c r="H292" s="24"/>
      <c r="I292" s="29">
        <v>1</v>
      </c>
      <c r="J292" s="24">
        <v>44566</v>
      </c>
      <c r="K292" s="29"/>
      <c r="L292" s="24"/>
      <c r="M292" s="29"/>
      <c r="N292" s="29"/>
      <c r="O292" s="29">
        <f>G292+I292+K292+M292</f>
        <v>1</v>
      </c>
      <c r="P292" s="95">
        <f>H292+J292+L292+N292</f>
        <v>44566</v>
      </c>
      <c r="Q292" s="67"/>
      <c r="R292" s="29"/>
      <c r="S292" s="29"/>
      <c r="T292" s="24"/>
      <c r="U292" s="29"/>
      <c r="V292" s="24"/>
      <c r="W292" s="29"/>
      <c r="X292" s="24"/>
      <c r="Y292" s="29"/>
      <c r="Z292" s="24"/>
      <c r="AA292" s="29">
        <v>2</v>
      </c>
      <c r="AB292" s="24">
        <v>457500</v>
      </c>
      <c r="AC292" s="29">
        <f t="shared" ref="AC292:AD294" si="352">Q292+S292+U292+W292+Y292+AA292</f>
        <v>2</v>
      </c>
      <c r="AD292" s="96">
        <f t="shared" si="352"/>
        <v>457500</v>
      </c>
      <c r="AE292" s="28">
        <f t="shared" ref="AE292:AF294" si="353">O292+AC292</f>
        <v>3</v>
      </c>
      <c r="AF292" s="29">
        <f t="shared" si="353"/>
        <v>502066</v>
      </c>
      <c r="AG292" s="29">
        <v>2</v>
      </c>
      <c r="AH292" s="97">
        <v>457500</v>
      </c>
    </row>
    <row r="293" spans="2:34" ht="24" customHeight="1" x14ac:dyDescent="0.15">
      <c r="B293" s="263"/>
      <c r="C293" s="264"/>
      <c r="D293" s="264"/>
      <c r="E293" s="264"/>
      <c r="F293" s="21" t="s">
        <v>192</v>
      </c>
      <c r="G293" s="31"/>
      <c r="H293" s="25"/>
      <c r="I293" s="25"/>
      <c r="J293" s="25"/>
      <c r="K293" s="25"/>
      <c r="L293" s="25"/>
      <c r="M293" s="25"/>
      <c r="N293" s="25"/>
      <c r="O293" s="98">
        <f>G293+I293+K293+M293</f>
        <v>0</v>
      </c>
      <c r="P293" s="99">
        <f t="shared" ref="P293:P294" si="354">H293+J293+L293+N293</f>
        <v>0</v>
      </c>
      <c r="Q293" s="69"/>
      <c r="R293" s="25"/>
      <c r="S293" s="25"/>
      <c r="T293" s="25"/>
      <c r="U293" s="25"/>
      <c r="V293" s="25"/>
      <c r="W293" s="25"/>
      <c r="X293" s="25"/>
      <c r="Y293" s="25"/>
      <c r="Z293" s="25"/>
      <c r="AA293" s="25"/>
      <c r="AB293" s="25"/>
      <c r="AC293" s="98">
        <f t="shared" si="352"/>
        <v>0</v>
      </c>
      <c r="AD293" s="100">
        <f t="shared" si="352"/>
        <v>0</v>
      </c>
      <c r="AE293" s="101">
        <f t="shared" si="353"/>
        <v>0</v>
      </c>
      <c r="AF293" s="98">
        <f t="shared" si="353"/>
        <v>0</v>
      </c>
      <c r="AG293" s="25"/>
      <c r="AH293" s="102"/>
    </row>
    <row r="294" spans="2:34" ht="24" customHeight="1" x14ac:dyDescent="0.15">
      <c r="B294" s="263"/>
      <c r="C294" s="264"/>
      <c r="D294" s="264"/>
      <c r="E294" s="264"/>
      <c r="F294" s="22" t="s">
        <v>271</v>
      </c>
      <c r="G294" s="32"/>
      <c r="H294" s="26"/>
      <c r="I294" s="26"/>
      <c r="J294" s="26"/>
      <c r="K294" s="26"/>
      <c r="L294" s="26"/>
      <c r="M294" s="26"/>
      <c r="N294" s="26"/>
      <c r="O294" s="103">
        <f>G294+I294+K294+M294</f>
        <v>0</v>
      </c>
      <c r="P294" s="104">
        <f t="shared" si="354"/>
        <v>0</v>
      </c>
      <c r="Q294" s="71"/>
      <c r="R294" s="26"/>
      <c r="S294" s="26"/>
      <c r="T294" s="26"/>
      <c r="U294" s="26"/>
      <c r="V294" s="26"/>
      <c r="W294" s="26"/>
      <c r="X294" s="26"/>
      <c r="Y294" s="26"/>
      <c r="Z294" s="26"/>
      <c r="AA294" s="26"/>
      <c r="AB294" s="26"/>
      <c r="AC294" s="103">
        <f t="shared" si="352"/>
        <v>0</v>
      </c>
      <c r="AD294" s="105">
        <f t="shared" si="352"/>
        <v>0</v>
      </c>
      <c r="AE294" s="106">
        <f t="shared" si="353"/>
        <v>0</v>
      </c>
      <c r="AF294" s="103">
        <f t="shared" si="353"/>
        <v>0</v>
      </c>
      <c r="AG294" s="107"/>
      <c r="AH294" s="108"/>
    </row>
    <row r="295" spans="2:34" ht="24" customHeight="1" thickBot="1" x14ac:dyDescent="0.2">
      <c r="B295" s="290"/>
      <c r="C295" s="291"/>
      <c r="D295" s="291"/>
      <c r="E295" s="291"/>
      <c r="F295" s="74" t="s">
        <v>12</v>
      </c>
      <c r="G295" s="34">
        <f>SUM(G292:G294)</f>
        <v>0</v>
      </c>
      <c r="H295" s="35">
        <f t="shared" ref="H295:Z295" si="355">SUM(H292:H294)</f>
        <v>0</v>
      </c>
      <c r="I295" s="35">
        <f t="shared" si="355"/>
        <v>1</v>
      </c>
      <c r="J295" s="35">
        <f t="shared" si="355"/>
        <v>44566</v>
      </c>
      <c r="K295" s="35">
        <f t="shared" si="355"/>
        <v>0</v>
      </c>
      <c r="L295" s="35">
        <f t="shared" si="355"/>
        <v>0</v>
      </c>
      <c r="M295" s="35">
        <f t="shared" si="355"/>
        <v>0</v>
      </c>
      <c r="N295" s="35">
        <f t="shared" si="355"/>
        <v>0</v>
      </c>
      <c r="O295" s="35">
        <f t="shared" si="355"/>
        <v>1</v>
      </c>
      <c r="P295" s="111">
        <f t="shared" si="355"/>
        <v>44566</v>
      </c>
      <c r="Q295" s="87">
        <f t="shared" si="355"/>
        <v>0</v>
      </c>
      <c r="R295" s="35">
        <f t="shared" si="355"/>
        <v>0</v>
      </c>
      <c r="S295" s="35">
        <f t="shared" si="355"/>
        <v>0</v>
      </c>
      <c r="T295" s="35">
        <f t="shared" si="355"/>
        <v>0</v>
      </c>
      <c r="U295" s="35">
        <f t="shared" si="355"/>
        <v>0</v>
      </c>
      <c r="V295" s="35">
        <f t="shared" si="355"/>
        <v>0</v>
      </c>
      <c r="W295" s="35">
        <f t="shared" si="355"/>
        <v>0</v>
      </c>
      <c r="X295" s="35">
        <f t="shared" si="355"/>
        <v>0</v>
      </c>
      <c r="Y295" s="35">
        <f t="shared" si="355"/>
        <v>0</v>
      </c>
      <c r="Z295" s="35">
        <f t="shared" si="355"/>
        <v>0</v>
      </c>
      <c r="AA295" s="35">
        <f t="shared" ref="AA295:AH295" si="356">SUM(AA292:AA294)</f>
        <v>2</v>
      </c>
      <c r="AB295" s="35">
        <f t="shared" si="356"/>
        <v>457500</v>
      </c>
      <c r="AC295" s="35">
        <f t="shared" si="356"/>
        <v>2</v>
      </c>
      <c r="AD295" s="112">
        <f t="shared" si="356"/>
        <v>457500</v>
      </c>
      <c r="AE295" s="34">
        <f t="shared" si="356"/>
        <v>3</v>
      </c>
      <c r="AF295" s="35">
        <f t="shared" si="356"/>
        <v>502066</v>
      </c>
      <c r="AG295" s="35">
        <f t="shared" si="356"/>
        <v>2</v>
      </c>
      <c r="AH295" s="111">
        <f t="shared" si="356"/>
        <v>457500</v>
      </c>
    </row>
    <row r="296" spans="2:34" ht="24" customHeight="1" x14ac:dyDescent="0.15">
      <c r="B296" s="263" t="s">
        <v>140</v>
      </c>
      <c r="C296" s="264"/>
      <c r="D296" s="264"/>
      <c r="E296" s="265"/>
      <c r="F296" s="20" t="s">
        <v>191</v>
      </c>
      <c r="G296" s="28"/>
      <c r="H296" s="24"/>
      <c r="I296" s="29"/>
      <c r="J296" s="24"/>
      <c r="K296" s="29"/>
      <c r="L296" s="24"/>
      <c r="M296" s="29"/>
      <c r="N296" s="29"/>
      <c r="O296" s="29">
        <f>G296+I296+K296+M296</f>
        <v>0</v>
      </c>
      <c r="P296" s="95">
        <f>H296+J296+L296+N296</f>
        <v>0</v>
      </c>
      <c r="Q296" s="67"/>
      <c r="R296" s="29"/>
      <c r="S296" s="29"/>
      <c r="T296" s="24"/>
      <c r="U296" s="29"/>
      <c r="V296" s="24"/>
      <c r="W296" s="29"/>
      <c r="X296" s="24"/>
      <c r="Y296" s="29"/>
      <c r="Z296" s="24"/>
      <c r="AA296" s="29"/>
      <c r="AB296" s="24"/>
      <c r="AC296" s="29">
        <f t="shared" ref="AC296:AD298" si="357">Q296+S296+U296+W296+Y296+AA296</f>
        <v>0</v>
      </c>
      <c r="AD296" s="96">
        <f t="shared" si="357"/>
        <v>0</v>
      </c>
      <c r="AE296" s="28">
        <f t="shared" ref="AE296:AF298" si="358">O296+AC296</f>
        <v>0</v>
      </c>
      <c r="AF296" s="29">
        <f t="shared" si="358"/>
        <v>0</v>
      </c>
      <c r="AG296" s="29"/>
      <c r="AH296" s="97">
        <v>0</v>
      </c>
    </row>
    <row r="297" spans="2:34" ht="24" customHeight="1" x14ac:dyDescent="0.15">
      <c r="B297" s="263"/>
      <c r="C297" s="264"/>
      <c r="D297" s="264"/>
      <c r="E297" s="265"/>
      <c r="F297" s="21" t="s">
        <v>192</v>
      </c>
      <c r="G297" s="31"/>
      <c r="H297" s="25"/>
      <c r="I297" s="25"/>
      <c r="J297" s="25"/>
      <c r="K297" s="25"/>
      <c r="L297" s="25"/>
      <c r="M297" s="25"/>
      <c r="N297" s="25"/>
      <c r="O297" s="98">
        <f>G297+I297+K297+M297</f>
        <v>0</v>
      </c>
      <c r="P297" s="99">
        <f t="shared" ref="P297:P298" si="359">H297+J297+L297+N297</f>
        <v>0</v>
      </c>
      <c r="Q297" s="69"/>
      <c r="R297" s="25"/>
      <c r="S297" s="25"/>
      <c r="T297" s="25"/>
      <c r="U297" s="25"/>
      <c r="V297" s="25"/>
      <c r="W297" s="25"/>
      <c r="X297" s="25"/>
      <c r="Y297" s="25"/>
      <c r="Z297" s="25"/>
      <c r="AA297" s="25"/>
      <c r="AB297" s="25"/>
      <c r="AC297" s="98">
        <f t="shared" si="357"/>
        <v>0</v>
      </c>
      <c r="AD297" s="100">
        <f t="shared" si="357"/>
        <v>0</v>
      </c>
      <c r="AE297" s="101">
        <f t="shared" si="358"/>
        <v>0</v>
      </c>
      <c r="AF297" s="98">
        <f t="shared" si="358"/>
        <v>0</v>
      </c>
      <c r="AG297" s="25"/>
      <c r="AH297" s="102"/>
    </row>
    <row r="298" spans="2:34" ht="24" customHeight="1" x14ac:dyDescent="0.15">
      <c r="B298" s="263"/>
      <c r="C298" s="264"/>
      <c r="D298" s="264"/>
      <c r="E298" s="265"/>
      <c r="F298" s="22" t="s">
        <v>271</v>
      </c>
      <c r="G298" s="32"/>
      <c r="H298" s="26"/>
      <c r="I298" s="26"/>
      <c r="J298" s="26"/>
      <c r="K298" s="26"/>
      <c r="L298" s="26"/>
      <c r="M298" s="26"/>
      <c r="N298" s="26"/>
      <c r="O298" s="103">
        <f>G298+I298+K298+M298</f>
        <v>0</v>
      </c>
      <c r="P298" s="104">
        <f t="shared" si="359"/>
        <v>0</v>
      </c>
      <c r="Q298" s="71"/>
      <c r="R298" s="26"/>
      <c r="S298" s="26"/>
      <c r="T298" s="26"/>
      <c r="U298" s="26"/>
      <c r="V298" s="26"/>
      <c r="W298" s="26"/>
      <c r="X298" s="26"/>
      <c r="Y298" s="26"/>
      <c r="Z298" s="26"/>
      <c r="AA298" s="26"/>
      <c r="AB298" s="26"/>
      <c r="AC298" s="103">
        <f t="shared" si="357"/>
        <v>0</v>
      </c>
      <c r="AD298" s="105">
        <f t="shared" si="357"/>
        <v>0</v>
      </c>
      <c r="AE298" s="106">
        <f t="shared" si="358"/>
        <v>0</v>
      </c>
      <c r="AF298" s="103">
        <f t="shared" si="358"/>
        <v>0</v>
      </c>
      <c r="AG298" s="107"/>
      <c r="AH298" s="108"/>
    </row>
    <row r="299" spans="2:34" ht="24" customHeight="1" thickBot="1" x14ac:dyDescent="0.2">
      <c r="B299" s="263"/>
      <c r="C299" s="264"/>
      <c r="D299" s="264"/>
      <c r="E299" s="265"/>
      <c r="F299" s="74" t="s">
        <v>12</v>
      </c>
      <c r="G299" s="34">
        <f>SUM(G296:G298)</f>
        <v>0</v>
      </c>
      <c r="H299" s="35">
        <f t="shared" ref="H299:Z299" si="360">SUM(H296:H298)</f>
        <v>0</v>
      </c>
      <c r="I299" s="35">
        <f t="shared" si="360"/>
        <v>0</v>
      </c>
      <c r="J299" s="35">
        <f t="shared" si="360"/>
        <v>0</v>
      </c>
      <c r="K299" s="35">
        <f t="shared" si="360"/>
        <v>0</v>
      </c>
      <c r="L299" s="35">
        <f t="shared" si="360"/>
        <v>0</v>
      </c>
      <c r="M299" s="35">
        <f t="shared" si="360"/>
        <v>0</v>
      </c>
      <c r="N299" s="35">
        <f t="shared" si="360"/>
        <v>0</v>
      </c>
      <c r="O299" s="35">
        <f t="shared" si="360"/>
        <v>0</v>
      </c>
      <c r="P299" s="111">
        <f t="shared" si="360"/>
        <v>0</v>
      </c>
      <c r="Q299" s="87">
        <f t="shared" si="360"/>
        <v>0</v>
      </c>
      <c r="R299" s="35">
        <f t="shared" si="360"/>
        <v>0</v>
      </c>
      <c r="S299" s="35">
        <f t="shared" si="360"/>
        <v>0</v>
      </c>
      <c r="T299" s="35">
        <f t="shared" si="360"/>
        <v>0</v>
      </c>
      <c r="U299" s="35">
        <f t="shared" si="360"/>
        <v>0</v>
      </c>
      <c r="V299" s="35">
        <f t="shared" si="360"/>
        <v>0</v>
      </c>
      <c r="W299" s="35">
        <f t="shared" si="360"/>
        <v>0</v>
      </c>
      <c r="X299" s="35">
        <f t="shared" si="360"/>
        <v>0</v>
      </c>
      <c r="Y299" s="35">
        <f t="shared" si="360"/>
        <v>0</v>
      </c>
      <c r="Z299" s="35">
        <f t="shared" si="360"/>
        <v>0</v>
      </c>
      <c r="AA299" s="35">
        <f t="shared" ref="AA299:AH299" si="361">SUM(AA296:AA298)</f>
        <v>0</v>
      </c>
      <c r="AB299" s="35">
        <f t="shared" si="361"/>
        <v>0</v>
      </c>
      <c r="AC299" s="35">
        <f t="shared" si="361"/>
        <v>0</v>
      </c>
      <c r="AD299" s="112">
        <f t="shared" si="361"/>
        <v>0</v>
      </c>
      <c r="AE299" s="34">
        <f t="shared" si="361"/>
        <v>0</v>
      </c>
      <c r="AF299" s="35">
        <f t="shared" si="361"/>
        <v>0</v>
      </c>
      <c r="AG299" s="35">
        <f t="shared" si="361"/>
        <v>0</v>
      </c>
      <c r="AH299" s="111">
        <f t="shared" si="361"/>
        <v>0</v>
      </c>
    </row>
    <row r="300" spans="2:34" ht="24" customHeight="1" x14ac:dyDescent="0.15">
      <c r="B300" s="263" t="s">
        <v>141</v>
      </c>
      <c r="C300" s="264"/>
      <c r="D300" s="264"/>
      <c r="E300" s="265"/>
      <c r="F300" s="20" t="s">
        <v>191</v>
      </c>
      <c r="G300" s="28"/>
      <c r="H300" s="24"/>
      <c r="I300" s="29"/>
      <c r="J300" s="24"/>
      <c r="K300" s="29">
        <v>4</v>
      </c>
      <c r="L300" s="24">
        <v>48700</v>
      </c>
      <c r="M300" s="29"/>
      <c r="N300" s="29"/>
      <c r="O300" s="29">
        <f>G300+I300+K300+M300</f>
        <v>4</v>
      </c>
      <c r="P300" s="95">
        <f>H300+J300+L300+N300</f>
        <v>48700</v>
      </c>
      <c r="Q300" s="67"/>
      <c r="R300" s="29"/>
      <c r="S300" s="29"/>
      <c r="T300" s="24"/>
      <c r="U300" s="29"/>
      <c r="V300" s="24"/>
      <c r="W300" s="29"/>
      <c r="X300" s="24"/>
      <c r="Y300" s="29"/>
      <c r="Z300" s="24"/>
      <c r="AA300" s="29"/>
      <c r="AB300" s="24"/>
      <c r="AC300" s="29">
        <f t="shared" ref="AC300:AD302" si="362">Q300+S300+U300+W300+Y300+AA300</f>
        <v>0</v>
      </c>
      <c r="AD300" s="96">
        <f t="shared" si="362"/>
        <v>0</v>
      </c>
      <c r="AE300" s="28">
        <f t="shared" ref="AE300:AF302" si="363">O300+AC300</f>
        <v>4</v>
      </c>
      <c r="AF300" s="29">
        <f t="shared" si="363"/>
        <v>48700</v>
      </c>
      <c r="AG300" s="29">
        <v>0</v>
      </c>
      <c r="AH300" s="97">
        <v>0</v>
      </c>
    </row>
    <row r="301" spans="2:34" ht="24" customHeight="1" x14ac:dyDescent="0.15">
      <c r="B301" s="263"/>
      <c r="C301" s="264"/>
      <c r="D301" s="264"/>
      <c r="E301" s="265"/>
      <c r="F301" s="21" t="s">
        <v>192</v>
      </c>
      <c r="G301" s="31"/>
      <c r="H301" s="25"/>
      <c r="I301" s="25"/>
      <c r="J301" s="25"/>
      <c r="K301" s="25"/>
      <c r="L301" s="25"/>
      <c r="M301" s="25"/>
      <c r="N301" s="25"/>
      <c r="O301" s="98">
        <f>G301+I301+K301+M301</f>
        <v>0</v>
      </c>
      <c r="P301" s="99">
        <f t="shared" ref="P301:P302" si="364">H301+J301+L301+N301</f>
        <v>0</v>
      </c>
      <c r="Q301" s="69"/>
      <c r="R301" s="25"/>
      <c r="S301" s="25"/>
      <c r="T301" s="25"/>
      <c r="U301" s="25"/>
      <c r="V301" s="25"/>
      <c r="W301" s="25"/>
      <c r="X301" s="25"/>
      <c r="Y301" s="25"/>
      <c r="Z301" s="25"/>
      <c r="AA301" s="25"/>
      <c r="AB301" s="25"/>
      <c r="AC301" s="98">
        <f t="shared" si="362"/>
        <v>0</v>
      </c>
      <c r="AD301" s="100">
        <f t="shared" si="362"/>
        <v>0</v>
      </c>
      <c r="AE301" s="101">
        <f t="shared" si="363"/>
        <v>0</v>
      </c>
      <c r="AF301" s="98">
        <f t="shared" si="363"/>
        <v>0</v>
      </c>
      <c r="AG301" s="25"/>
      <c r="AH301" s="102"/>
    </row>
    <row r="302" spans="2:34" ht="24" customHeight="1" x14ac:dyDescent="0.15">
      <c r="B302" s="263"/>
      <c r="C302" s="264"/>
      <c r="D302" s="264"/>
      <c r="E302" s="265"/>
      <c r="F302" s="22" t="s">
        <v>271</v>
      </c>
      <c r="G302" s="32"/>
      <c r="H302" s="26"/>
      <c r="I302" s="26"/>
      <c r="J302" s="26"/>
      <c r="K302" s="26"/>
      <c r="L302" s="26"/>
      <c r="M302" s="26"/>
      <c r="N302" s="26"/>
      <c r="O302" s="103">
        <f>G302+I302+K302+M302</f>
        <v>0</v>
      </c>
      <c r="P302" s="104">
        <f t="shared" si="364"/>
        <v>0</v>
      </c>
      <c r="Q302" s="71"/>
      <c r="R302" s="26"/>
      <c r="S302" s="26"/>
      <c r="T302" s="26"/>
      <c r="U302" s="26"/>
      <c r="V302" s="26"/>
      <c r="W302" s="26"/>
      <c r="X302" s="26"/>
      <c r="Y302" s="26"/>
      <c r="Z302" s="26"/>
      <c r="AA302" s="26"/>
      <c r="AB302" s="26"/>
      <c r="AC302" s="103">
        <f t="shared" si="362"/>
        <v>0</v>
      </c>
      <c r="AD302" s="105">
        <f t="shared" si="362"/>
        <v>0</v>
      </c>
      <c r="AE302" s="106">
        <f t="shared" si="363"/>
        <v>0</v>
      </c>
      <c r="AF302" s="103">
        <f t="shared" si="363"/>
        <v>0</v>
      </c>
      <c r="AG302" s="107"/>
      <c r="AH302" s="108"/>
    </row>
    <row r="303" spans="2:34" ht="24" customHeight="1" thickBot="1" x14ac:dyDescent="0.2">
      <c r="B303" s="263"/>
      <c r="C303" s="264"/>
      <c r="D303" s="264"/>
      <c r="E303" s="265"/>
      <c r="F303" s="74" t="s">
        <v>12</v>
      </c>
      <c r="G303" s="34">
        <f>SUM(G300:G302)</f>
        <v>0</v>
      </c>
      <c r="H303" s="35">
        <f t="shared" ref="H303:Z303" si="365">SUM(H300:H302)</f>
        <v>0</v>
      </c>
      <c r="I303" s="35">
        <f t="shared" si="365"/>
        <v>0</v>
      </c>
      <c r="J303" s="35">
        <f t="shared" si="365"/>
        <v>0</v>
      </c>
      <c r="K303" s="35">
        <f t="shared" si="365"/>
        <v>4</v>
      </c>
      <c r="L303" s="35">
        <f t="shared" si="365"/>
        <v>48700</v>
      </c>
      <c r="M303" s="35">
        <f t="shared" si="365"/>
        <v>0</v>
      </c>
      <c r="N303" s="35">
        <f t="shared" si="365"/>
        <v>0</v>
      </c>
      <c r="O303" s="35">
        <f t="shared" si="365"/>
        <v>4</v>
      </c>
      <c r="P303" s="111">
        <f t="shared" si="365"/>
        <v>48700</v>
      </c>
      <c r="Q303" s="87">
        <f t="shared" si="365"/>
        <v>0</v>
      </c>
      <c r="R303" s="35">
        <f t="shared" si="365"/>
        <v>0</v>
      </c>
      <c r="S303" s="35">
        <f t="shared" si="365"/>
        <v>0</v>
      </c>
      <c r="T303" s="35">
        <f t="shared" si="365"/>
        <v>0</v>
      </c>
      <c r="U303" s="35">
        <f t="shared" si="365"/>
        <v>0</v>
      </c>
      <c r="V303" s="35">
        <f t="shared" si="365"/>
        <v>0</v>
      </c>
      <c r="W303" s="35">
        <f t="shared" si="365"/>
        <v>0</v>
      </c>
      <c r="X303" s="35">
        <f t="shared" si="365"/>
        <v>0</v>
      </c>
      <c r="Y303" s="35">
        <f t="shared" si="365"/>
        <v>0</v>
      </c>
      <c r="Z303" s="35">
        <f t="shared" si="365"/>
        <v>0</v>
      </c>
      <c r="AA303" s="35">
        <f t="shared" ref="AA303:AH303" si="366">SUM(AA300:AA302)</f>
        <v>0</v>
      </c>
      <c r="AB303" s="35">
        <f t="shared" si="366"/>
        <v>0</v>
      </c>
      <c r="AC303" s="35">
        <f t="shared" si="366"/>
        <v>0</v>
      </c>
      <c r="AD303" s="112">
        <f t="shared" si="366"/>
        <v>0</v>
      </c>
      <c r="AE303" s="34">
        <f t="shared" si="366"/>
        <v>4</v>
      </c>
      <c r="AF303" s="35">
        <f t="shared" si="366"/>
        <v>48700</v>
      </c>
      <c r="AG303" s="35">
        <f t="shared" si="366"/>
        <v>0</v>
      </c>
      <c r="AH303" s="111">
        <f t="shared" si="366"/>
        <v>0</v>
      </c>
    </row>
    <row r="304" spans="2:34" ht="24" customHeight="1" x14ac:dyDescent="0.15">
      <c r="B304" s="263" t="s">
        <v>142</v>
      </c>
      <c r="C304" s="264"/>
      <c r="D304" s="264"/>
      <c r="E304" s="265"/>
      <c r="F304" s="20" t="s">
        <v>191</v>
      </c>
      <c r="G304" s="28"/>
      <c r="H304" s="24"/>
      <c r="I304" s="29"/>
      <c r="J304" s="24"/>
      <c r="K304" s="29">
        <v>2</v>
      </c>
      <c r="L304" s="24">
        <v>275400</v>
      </c>
      <c r="M304" s="29"/>
      <c r="N304" s="29"/>
      <c r="O304" s="29">
        <f>G304+I304+K304+M304</f>
        <v>2</v>
      </c>
      <c r="P304" s="95">
        <f>H304+J304+L304+N304</f>
        <v>275400</v>
      </c>
      <c r="Q304" s="67"/>
      <c r="R304" s="29"/>
      <c r="S304" s="29"/>
      <c r="T304" s="24"/>
      <c r="U304" s="29"/>
      <c r="V304" s="24"/>
      <c r="W304" s="29"/>
      <c r="X304" s="24"/>
      <c r="Y304" s="29"/>
      <c r="Z304" s="24"/>
      <c r="AA304" s="29"/>
      <c r="AB304" s="24"/>
      <c r="AC304" s="29">
        <f t="shared" ref="AC304:AD306" si="367">Q304+S304+U304+W304+Y304+AA304</f>
        <v>0</v>
      </c>
      <c r="AD304" s="96">
        <f t="shared" si="367"/>
        <v>0</v>
      </c>
      <c r="AE304" s="28">
        <f t="shared" ref="AE304:AF306" si="368">O304+AC304</f>
        <v>2</v>
      </c>
      <c r="AF304" s="29">
        <f t="shared" si="368"/>
        <v>275400</v>
      </c>
      <c r="AG304" s="29">
        <v>2</v>
      </c>
      <c r="AH304" s="97">
        <v>275400</v>
      </c>
    </row>
    <row r="305" spans="2:34" ht="24" customHeight="1" x14ac:dyDescent="0.15">
      <c r="B305" s="263"/>
      <c r="C305" s="264"/>
      <c r="D305" s="264"/>
      <c r="E305" s="265"/>
      <c r="F305" s="21" t="s">
        <v>192</v>
      </c>
      <c r="G305" s="31"/>
      <c r="H305" s="25"/>
      <c r="I305" s="25"/>
      <c r="J305" s="25"/>
      <c r="K305" s="25"/>
      <c r="L305" s="25"/>
      <c r="M305" s="25"/>
      <c r="N305" s="25"/>
      <c r="O305" s="98">
        <f>G305+I305+K305+M305</f>
        <v>0</v>
      </c>
      <c r="P305" s="99">
        <f t="shared" ref="P305:P306" si="369">H305+J305+L305+N305</f>
        <v>0</v>
      </c>
      <c r="Q305" s="69"/>
      <c r="R305" s="25"/>
      <c r="S305" s="25"/>
      <c r="T305" s="25"/>
      <c r="U305" s="25"/>
      <c r="V305" s="25"/>
      <c r="W305" s="25"/>
      <c r="X305" s="25"/>
      <c r="Y305" s="25"/>
      <c r="Z305" s="25"/>
      <c r="AA305" s="25"/>
      <c r="AB305" s="25"/>
      <c r="AC305" s="98">
        <f t="shared" si="367"/>
        <v>0</v>
      </c>
      <c r="AD305" s="100">
        <f t="shared" si="367"/>
        <v>0</v>
      </c>
      <c r="AE305" s="101">
        <f t="shared" si="368"/>
        <v>0</v>
      </c>
      <c r="AF305" s="98">
        <f t="shared" si="368"/>
        <v>0</v>
      </c>
      <c r="AG305" s="25"/>
      <c r="AH305" s="102"/>
    </row>
    <row r="306" spans="2:34" ht="24" customHeight="1" x14ac:dyDescent="0.15">
      <c r="B306" s="263"/>
      <c r="C306" s="264"/>
      <c r="D306" s="264"/>
      <c r="E306" s="265"/>
      <c r="F306" s="22" t="s">
        <v>271</v>
      </c>
      <c r="G306" s="32"/>
      <c r="H306" s="26"/>
      <c r="I306" s="26"/>
      <c r="J306" s="26"/>
      <c r="K306" s="26"/>
      <c r="L306" s="26"/>
      <c r="M306" s="26"/>
      <c r="N306" s="26"/>
      <c r="O306" s="103">
        <f>G306+I306+K306+M306</f>
        <v>0</v>
      </c>
      <c r="P306" s="104">
        <f t="shared" si="369"/>
        <v>0</v>
      </c>
      <c r="Q306" s="71"/>
      <c r="R306" s="26"/>
      <c r="S306" s="26"/>
      <c r="T306" s="26"/>
      <c r="U306" s="26"/>
      <c r="V306" s="26"/>
      <c r="W306" s="26"/>
      <c r="X306" s="26"/>
      <c r="Y306" s="26"/>
      <c r="Z306" s="26"/>
      <c r="AA306" s="26"/>
      <c r="AB306" s="26"/>
      <c r="AC306" s="103">
        <f t="shared" si="367"/>
        <v>0</v>
      </c>
      <c r="AD306" s="105">
        <f t="shared" si="367"/>
        <v>0</v>
      </c>
      <c r="AE306" s="106">
        <f t="shared" si="368"/>
        <v>0</v>
      </c>
      <c r="AF306" s="103">
        <f t="shared" si="368"/>
        <v>0</v>
      </c>
      <c r="AG306" s="107"/>
      <c r="AH306" s="108"/>
    </row>
    <row r="307" spans="2:34" ht="24" customHeight="1" thickBot="1" x14ac:dyDescent="0.2">
      <c r="B307" s="263"/>
      <c r="C307" s="264"/>
      <c r="D307" s="264"/>
      <c r="E307" s="265"/>
      <c r="F307" s="74" t="s">
        <v>12</v>
      </c>
      <c r="G307" s="34">
        <f>SUM(G304:G306)</f>
        <v>0</v>
      </c>
      <c r="H307" s="35">
        <f t="shared" ref="H307:Z307" si="370">SUM(H304:H306)</f>
        <v>0</v>
      </c>
      <c r="I307" s="35">
        <f t="shared" si="370"/>
        <v>0</v>
      </c>
      <c r="J307" s="35">
        <f t="shared" si="370"/>
        <v>0</v>
      </c>
      <c r="K307" s="35">
        <f t="shared" si="370"/>
        <v>2</v>
      </c>
      <c r="L307" s="35">
        <f t="shared" si="370"/>
        <v>275400</v>
      </c>
      <c r="M307" s="35">
        <f t="shared" si="370"/>
        <v>0</v>
      </c>
      <c r="N307" s="35">
        <f t="shared" si="370"/>
        <v>0</v>
      </c>
      <c r="O307" s="35">
        <f t="shared" si="370"/>
        <v>2</v>
      </c>
      <c r="P307" s="111">
        <f t="shared" si="370"/>
        <v>275400</v>
      </c>
      <c r="Q307" s="87">
        <f t="shared" si="370"/>
        <v>0</v>
      </c>
      <c r="R307" s="35">
        <f t="shared" si="370"/>
        <v>0</v>
      </c>
      <c r="S307" s="35">
        <f t="shared" si="370"/>
        <v>0</v>
      </c>
      <c r="T307" s="35">
        <f t="shared" si="370"/>
        <v>0</v>
      </c>
      <c r="U307" s="35">
        <f t="shared" si="370"/>
        <v>0</v>
      </c>
      <c r="V307" s="35">
        <f t="shared" si="370"/>
        <v>0</v>
      </c>
      <c r="W307" s="35">
        <f t="shared" si="370"/>
        <v>0</v>
      </c>
      <c r="X307" s="35">
        <f t="shared" si="370"/>
        <v>0</v>
      </c>
      <c r="Y307" s="35">
        <f t="shared" si="370"/>
        <v>0</v>
      </c>
      <c r="Z307" s="35">
        <f t="shared" si="370"/>
        <v>0</v>
      </c>
      <c r="AA307" s="35">
        <f t="shared" ref="AA307:AH307" si="371">SUM(AA304:AA306)</f>
        <v>0</v>
      </c>
      <c r="AB307" s="35">
        <f t="shared" si="371"/>
        <v>0</v>
      </c>
      <c r="AC307" s="35">
        <f t="shared" si="371"/>
        <v>0</v>
      </c>
      <c r="AD307" s="112">
        <f t="shared" si="371"/>
        <v>0</v>
      </c>
      <c r="AE307" s="34">
        <f t="shared" si="371"/>
        <v>2</v>
      </c>
      <c r="AF307" s="35">
        <f t="shared" si="371"/>
        <v>275400</v>
      </c>
      <c r="AG307" s="35">
        <f t="shared" si="371"/>
        <v>2</v>
      </c>
      <c r="AH307" s="111">
        <f t="shared" si="371"/>
        <v>275400</v>
      </c>
    </row>
    <row r="308" spans="2:34" ht="24" customHeight="1" x14ac:dyDescent="0.15">
      <c r="B308" s="263" t="s">
        <v>143</v>
      </c>
      <c r="C308" s="264"/>
      <c r="D308" s="264"/>
      <c r="E308" s="265"/>
      <c r="F308" s="20" t="s">
        <v>191</v>
      </c>
      <c r="G308" s="28"/>
      <c r="H308" s="24"/>
      <c r="I308" s="29"/>
      <c r="J308" s="24"/>
      <c r="K308" s="29"/>
      <c r="L308" s="24"/>
      <c r="M308" s="29"/>
      <c r="N308" s="29"/>
      <c r="O308" s="29">
        <f>G308+I308+K308+M308</f>
        <v>0</v>
      </c>
      <c r="P308" s="95">
        <f>H308+J308+L308+N308</f>
        <v>0</v>
      </c>
      <c r="Q308" s="67"/>
      <c r="R308" s="29"/>
      <c r="S308" s="29"/>
      <c r="T308" s="24"/>
      <c r="U308" s="29"/>
      <c r="V308" s="24"/>
      <c r="W308" s="29"/>
      <c r="X308" s="24"/>
      <c r="Y308" s="29"/>
      <c r="Z308" s="24"/>
      <c r="AA308" s="29"/>
      <c r="AB308" s="24"/>
      <c r="AC308" s="29">
        <f t="shared" ref="AC308:AD310" si="372">Q308+S308+U308+W308+Y308+AA308</f>
        <v>0</v>
      </c>
      <c r="AD308" s="96">
        <f t="shared" si="372"/>
        <v>0</v>
      </c>
      <c r="AE308" s="28">
        <f t="shared" ref="AE308:AF310" si="373">O308+AC308</f>
        <v>0</v>
      </c>
      <c r="AF308" s="29">
        <f t="shared" si="373"/>
        <v>0</v>
      </c>
      <c r="AG308" s="29">
        <v>0</v>
      </c>
      <c r="AH308" s="97">
        <v>0</v>
      </c>
    </row>
    <row r="309" spans="2:34" ht="24" customHeight="1" x14ac:dyDescent="0.15">
      <c r="B309" s="263"/>
      <c r="C309" s="264"/>
      <c r="D309" s="264"/>
      <c r="E309" s="265"/>
      <c r="F309" s="21" t="s">
        <v>192</v>
      </c>
      <c r="G309" s="31"/>
      <c r="H309" s="25"/>
      <c r="I309" s="25"/>
      <c r="J309" s="25"/>
      <c r="K309" s="25"/>
      <c r="L309" s="25"/>
      <c r="M309" s="25"/>
      <c r="N309" s="25"/>
      <c r="O309" s="98">
        <f>G309+I309+K309+M309</f>
        <v>0</v>
      </c>
      <c r="P309" s="99">
        <f t="shared" ref="P309:P310" si="374">H309+J309+L309+N309</f>
        <v>0</v>
      </c>
      <c r="Q309" s="69"/>
      <c r="R309" s="25"/>
      <c r="S309" s="25"/>
      <c r="T309" s="25"/>
      <c r="U309" s="25"/>
      <c r="V309" s="25"/>
      <c r="W309" s="25"/>
      <c r="X309" s="25"/>
      <c r="Y309" s="25"/>
      <c r="Z309" s="25"/>
      <c r="AA309" s="25"/>
      <c r="AB309" s="25"/>
      <c r="AC309" s="98">
        <f t="shared" si="372"/>
        <v>0</v>
      </c>
      <c r="AD309" s="100">
        <f t="shared" si="372"/>
        <v>0</v>
      </c>
      <c r="AE309" s="101">
        <f t="shared" si="373"/>
        <v>0</v>
      </c>
      <c r="AF309" s="98">
        <f t="shared" si="373"/>
        <v>0</v>
      </c>
      <c r="AG309" s="25"/>
      <c r="AH309" s="102"/>
    </row>
    <row r="310" spans="2:34" ht="24" customHeight="1" x14ac:dyDescent="0.15">
      <c r="B310" s="263"/>
      <c r="C310" s="264"/>
      <c r="D310" s="264"/>
      <c r="E310" s="265"/>
      <c r="F310" s="22" t="s">
        <v>271</v>
      </c>
      <c r="G310" s="32"/>
      <c r="H310" s="26"/>
      <c r="I310" s="26"/>
      <c r="J310" s="26"/>
      <c r="K310" s="26"/>
      <c r="L310" s="26"/>
      <c r="M310" s="26"/>
      <c r="N310" s="26"/>
      <c r="O310" s="103">
        <f>G310+I310+K310+M310</f>
        <v>0</v>
      </c>
      <c r="P310" s="104">
        <f t="shared" si="374"/>
        <v>0</v>
      </c>
      <c r="Q310" s="71"/>
      <c r="R310" s="26"/>
      <c r="S310" s="26"/>
      <c r="T310" s="26"/>
      <c r="U310" s="26"/>
      <c r="V310" s="26"/>
      <c r="W310" s="26"/>
      <c r="X310" s="26"/>
      <c r="Y310" s="26"/>
      <c r="Z310" s="26"/>
      <c r="AA310" s="26"/>
      <c r="AB310" s="26"/>
      <c r="AC310" s="103">
        <f t="shared" si="372"/>
        <v>0</v>
      </c>
      <c r="AD310" s="105">
        <f t="shared" si="372"/>
        <v>0</v>
      </c>
      <c r="AE310" s="106">
        <f t="shared" si="373"/>
        <v>0</v>
      </c>
      <c r="AF310" s="103">
        <f t="shared" si="373"/>
        <v>0</v>
      </c>
      <c r="AG310" s="107"/>
      <c r="AH310" s="108"/>
    </row>
    <row r="311" spans="2:34" ht="24" customHeight="1" thickBot="1" x14ac:dyDescent="0.2">
      <c r="B311" s="263"/>
      <c r="C311" s="264"/>
      <c r="D311" s="264"/>
      <c r="E311" s="265"/>
      <c r="F311" s="74" t="s">
        <v>12</v>
      </c>
      <c r="G311" s="34">
        <f>SUM(G308:G310)</f>
        <v>0</v>
      </c>
      <c r="H311" s="35">
        <f t="shared" ref="H311:Z311" si="375">SUM(H308:H310)</f>
        <v>0</v>
      </c>
      <c r="I311" s="35">
        <f t="shared" si="375"/>
        <v>0</v>
      </c>
      <c r="J311" s="35">
        <f t="shared" si="375"/>
        <v>0</v>
      </c>
      <c r="K311" s="35">
        <f t="shared" si="375"/>
        <v>0</v>
      </c>
      <c r="L311" s="35">
        <f t="shared" si="375"/>
        <v>0</v>
      </c>
      <c r="M311" s="35">
        <f t="shared" si="375"/>
        <v>0</v>
      </c>
      <c r="N311" s="35">
        <f t="shared" si="375"/>
        <v>0</v>
      </c>
      <c r="O311" s="35">
        <f t="shared" si="375"/>
        <v>0</v>
      </c>
      <c r="P311" s="111">
        <f t="shared" si="375"/>
        <v>0</v>
      </c>
      <c r="Q311" s="87">
        <f t="shared" si="375"/>
        <v>0</v>
      </c>
      <c r="R311" s="35">
        <f t="shared" si="375"/>
        <v>0</v>
      </c>
      <c r="S311" s="35">
        <f t="shared" si="375"/>
        <v>0</v>
      </c>
      <c r="T311" s="35">
        <f t="shared" si="375"/>
        <v>0</v>
      </c>
      <c r="U311" s="35">
        <f t="shared" si="375"/>
        <v>0</v>
      </c>
      <c r="V311" s="35">
        <f t="shared" si="375"/>
        <v>0</v>
      </c>
      <c r="W311" s="35">
        <f t="shared" si="375"/>
        <v>0</v>
      </c>
      <c r="X311" s="35">
        <f t="shared" si="375"/>
        <v>0</v>
      </c>
      <c r="Y311" s="35">
        <f t="shared" si="375"/>
        <v>0</v>
      </c>
      <c r="Z311" s="35">
        <f t="shared" si="375"/>
        <v>0</v>
      </c>
      <c r="AA311" s="35">
        <f t="shared" ref="AA311:AH311" si="376">SUM(AA308:AA310)</f>
        <v>0</v>
      </c>
      <c r="AB311" s="35">
        <f t="shared" si="376"/>
        <v>0</v>
      </c>
      <c r="AC311" s="35">
        <f t="shared" si="376"/>
        <v>0</v>
      </c>
      <c r="AD311" s="112">
        <f t="shared" si="376"/>
        <v>0</v>
      </c>
      <c r="AE311" s="34">
        <f t="shared" si="376"/>
        <v>0</v>
      </c>
      <c r="AF311" s="35">
        <f t="shared" si="376"/>
        <v>0</v>
      </c>
      <c r="AG311" s="35">
        <f t="shared" si="376"/>
        <v>0</v>
      </c>
      <c r="AH311" s="111">
        <f t="shared" si="376"/>
        <v>0</v>
      </c>
    </row>
    <row r="312" spans="2:34" ht="24" customHeight="1" x14ac:dyDescent="0.15">
      <c r="B312" s="263" t="s">
        <v>144</v>
      </c>
      <c r="C312" s="264"/>
      <c r="D312" s="264"/>
      <c r="E312" s="265"/>
      <c r="F312" s="20" t="s">
        <v>191</v>
      </c>
      <c r="G312" s="28"/>
      <c r="H312" s="24"/>
      <c r="I312" s="29"/>
      <c r="J312" s="24"/>
      <c r="K312" s="29"/>
      <c r="L312" s="24"/>
      <c r="M312" s="29"/>
      <c r="N312" s="29"/>
      <c r="O312" s="29">
        <f>G312+I312+K312+M312</f>
        <v>0</v>
      </c>
      <c r="P312" s="95">
        <f>H312+J312+L312+N312</f>
        <v>0</v>
      </c>
      <c r="Q312" s="67"/>
      <c r="R312" s="29"/>
      <c r="S312" s="29"/>
      <c r="T312" s="24"/>
      <c r="U312" s="29"/>
      <c r="V312" s="24"/>
      <c r="W312" s="29"/>
      <c r="X312" s="24"/>
      <c r="Y312" s="29"/>
      <c r="Z312" s="24"/>
      <c r="AA312" s="29"/>
      <c r="AB312" s="24"/>
      <c r="AC312" s="29">
        <f t="shared" ref="AC312:AD314" si="377">Q312+S312+U312+W312+Y312+AA312</f>
        <v>0</v>
      </c>
      <c r="AD312" s="96">
        <f t="shared" si="377"/>
        <v>0</v>
      </c>
      <c r="AE312" s="28">
        <f t="shared" ref="AE312:AF314" si="378">O312+AC312</f>
        <v>0</v>
      </c>
      <c r="AF312" s="29">
        <f t="shared" si="378"/>
        <v>0</v>
      </c>
      <c r="AG312" s="29">
        <v>0</v>
      </c>
      <c r="AH312" s="97">
        <v>0</v>
      </c>
    </row>
    <row r="313" spans="2:34" ht="24" customHeight="1" x14ac:dyDescent="0.15">
      <c r="B313" s="263"/>
      <c r="C313" s="264"/>
      <c r="D313" s="264"/>
      <c r="E313" s="265"/>
      <c r="F313" s="21" t="s">
        <v>192</v>
      </c>
      <c r="G313" s="31"/>
      <c r="H313" s="25"/>
      <c r="I313" s="25"/>
      <c r="J313" s="25"/>
      <c r="K313" s="25"/>
      <c r="L313" s="25"/>
      <c r="M313" s="25"/>
      <c r="N313" s="25"/>
      <c r="O313" s="98">
        <f>G313+I313+K313+M313</f>
        <v>0</v>
      </c>
      <c r="P313" s="99">
        <f t="shared" ref="P313:P314" si="379">H313+J313+L313+N313</f>
        <v>0</v>
      </c>
      <c r="Q313" s="69"/>
      <c r="R313" s="25"/>
      <c r="S313" s="25"/>
      <c r="T313" s="25"/>
      <c r="U313" s="25"/>
      <c r="V313" s="25"/>
      <c r="W313" s="25"/>
      <c r="X313" s="25"/>
      <c r="Y313" s="25"/>
      <c r="Z313" s="25"/>
      <c r="AA313" s="25"/>
      <c r="AB313" s="25"/>
      <c r="AC313" s="98">
        <f t="shared" si="377"/>
        <v>0</v>
      </c>
      <c r="AD313" s="100">
        <f t="shared" si="377"/>
        <v>0</v>
      </c>
      <c r="AE313" s="101">
        <f t="shared" si="378"/>
        <v>0</v>
      </c>
      <c r="AF313" s="98">
        <f t="shared" si="378"/>
        <v>0</v>
      </c>
      <c r="AG313" s="25"/>
      <c r="AH313" s="102"/>
    </row>
    <row r="314" spans="2:34" ht="24" customHeight="1" x14ac:dyDescent="0.15">
      <c r="B314" s="263"/>
      <c r="C314" s="264"/>
      <c r="D314" s="264"/>
      <c r="E314" s="265"/>
      <c r="F314" s="22" t="s">
        <v>271</v>
      </c>
      <c r="G314" s="32"/>
      <c r="H314" s="26"/>
      <c r="I314" s="26"/>
      <c r="J314" s="26"/>
      <c r="K314" s="26"/>
      <c r="L314" s="26"/>
      <c r="M314" s="26"/>
      <c r="N314" s="26"/>
      <c r="O314" s="103">
        <f>G314+I314+K314+M314</f>
        <v>0</v>
      </c>
      <c r="P314" s="104">
        <f t="shared" si="379"/>
        <v>0</v>
      </c>
      <c r="Q314" s="71"/>
      <c r="R314" s="26"/>
      <c r="S314" s="26"/>
      <c r="T314" s="26"/>
      <c r="U314" s="26"/>
      <c r="V314" s="26"/>
      <c r="W314" s="26"/>
      <c r="X314" s="26"/>
      <c r="Y314" s="26"/>
      <c r="Z314" s="26"/>
      <c r="AA314" s="26"/>
      <c r="AB314" s="26"/>
      <c r="AC314" s="103">
        <f t="shared" si="377"/>
        <v>0</v>
      </c>
      <c r="AD314" s="105">
        <f t="shared" si="377"/>
        <v>0</v>
      </c>
      <c r="AE314" s="106">
        <f t="shared" si="378"/>
        <v>0</v>
      </c>
      <c r="AF314" s="103">
        <f t="shared" si="378"/>
        <v>0</v>
      </c>
      <c r="AG314" s="107"/>
      <c r="AH314" s="108"/>
    </row>
    <row r="315" spans="2:34" ht="24" customHeight="1" thickBot="1" x14ac:dyDescent="0.2">
      <c r="B315" s="263"/>
      <c r="C315" s="264"/>
      <c r="D315" s="264"/>
      <c r="E315" s="265"/>
      <c r="F315" s="74" t="s">
        <v>12</v>
      </c>
      <c r="G315" s="34">
        <f>SUM(G312:G314)</f>
        <v>0</v>
      </c>
      <c r="H315" s="35">
        <f t="shared" ref="H315:Z315" si="380">SUM(H312:H314)</f>
        <v>0</v>
      </c>
      <c r="I315" s="35">
        <f t="shared" si="380"/>
        <v>0</v>
      </c>
      <c r="J315" s="35">
        <f t="shared" si="380"/>
        <v>0</v>
      </c>
      <c r="K315" s="35">
        <f t="shared" si="380"/>
        <v>0</v>
      </c>
      <c r="L315" s="35">
        <f t="shared" si="380"/>
        <v>0</v>
      </c>
      <c r="M315" s="35">
        <f t="shared" si="380"/>
        <v>0</v>
      </c>
      <c r="N315" s="35">
        <f t="shared" si="380"/>
        <v>0</v>
      </c>
      <c r="O315" s="35">
        <f t="shared" si="380"/>
        <v>0</v>
      </c>
      <c r="P315" s="111">
        <f t="shared" si="380"/>
        <v>0</v>
      </c>
      <c r="Q315" s="87">
        <f t="shared" si="380"/>
        <v>0</v>
      </c>
      <c r="R315" s="35">
        <f t="shared" si="380"/>
        <v>0</v>
      </c>
      <c r="S315" s="35">
        <f t="shared" si="380"/>
        <v>0</v>
      </c>
      <c r="T315" s="35">
        <f t="shared" si="380"/>
        <v>0</v>
      </c>
      <c r="U315" s="35">
        <f t="shared" si="380"/>
        <v>0</v>
      </c>
      <c r="V315" s="35">
        <f t="shared" si="380"/>
        <v>0</v>
      </c>
      <c r="W315" s="35">
        <f t="shared" si="380"/>
        <v>0</v>
      </c>
      <c r="X315" s="35">
        <f t="shared" si="380"/>
        <v>0</v>
      </c>
      <c r="Y315" s="35">
        <f t="shared" si="380"/>
        <v>0</v>
      </c>
      <c r="Z315" s="35">
        <f t="shared" si="380"/>
        <v>0</v>
      </c>
      <c r="AA315" s="35">
        <f t="shared" ref="AA315:AH315" si="381">SUM(AA312:AA314)</f>
        <v>0</v>
      </c>
      <c r="AB315" s="35">
        <f t="shared" si="381"/>
        <v>0</v>
      </c>
      <c r="AC315" s="35">
        <f t="shared" si="381"/>
        <v>0</v>
      </c>
      <c r="AD315" s="112">
        <f t="shared" si="381"/>
        <v>0</v>
      </c>
      <c r="AE315" s="34">
        <f t="shared" si="381"/>
        <v>0</v>
      </c>
      <c r="AF315" s="35">
        <f t="shared" si="381"/>
        <v>0</v>
      </c>
      <c r="AG315" s="35">
        <f t="shared" si="381"/>
        <v>0</v>
      </c>
      <c r="AH315" s="111">
        <f t="shared" si="381"/>
        <v>0</v>
      </c>
    </row>
    <row r="316" spans="2:34" ht="24" customHeight="1" x14ac:dyDescent="0.15">
      <c r="B316" s="263" t="s">
        <v>145</v>
      </c>
      <c r="C316" s="264"/>
      <c r="D316" s="264"/>
      <c r="E316" s="265"/>
      <c r="F316" s="20" t="s">
        <v>191</v>
      </c>
      <c r="G316" s="28"/>
      <c r="H316" s="24"/>
      <c r="I316" s="29"/>
      <c r="J316" s="24"/>
      <c r="K316" s="29">
        <v>3</v>
      </c>
      <c r="L316" s="24">
        <v>13132</v>
      </c>
      <c r="M316" s="29"/>
      <c r="N316" s="29"/>
      <c r="O316" s="29">
        <f>G316+I316+K316+M316</f>
        <v>3</v>
      </c>
      <c r="P316" s="95">
        <f>H316+J316+L316+N316</f>
        <v>13132</v>
      </c>
      <c r="Q316" s="67">
        <v>6</v>
      </c>
      <c r="R316" s="29">
        <v>257893</v>
      </c>
      <c r="S316" s="29"/>
      <c r="T316" s="24"/>
      <c r="U316" s="29"/>
      <c r="V316" s="24"/>
      <c r="W316" s="29"/>
      <c r="X316" s="24"/>
      <c r="Y316" s="29"/>
      <c r="Z316" s="24"/>
      <c r="AA316" s="29">
        <v>6</v>
      </c>
      <c r="AB316" s="24">
        <v>110562</v>
      </c>
      <c r="AC316" s="29">
        <f t="shared" ref="AC316:AD318" si="382">Q316+S316+U316+W316+Y316+AA316</f>
        <v>12</v>
      </c>
      <c r="AD316" s="96">
        <f t="shared" si="382"/>
        <v>368455</v>
      </c>
      <c r="AE316" s="28">
        <f t="shared" ref="AE316:AF318" si="383">O316+AC316</f>
        <v>15</v>
      </c>
      <c r="AF316" s="29">
        <f t="shared" si="383"/>
        <v>381587</v>
      </c>
      <c r="AG316" s="29">
        <v>15</v>
      </c>
      <c r="AH316" s="97">
        <v>381587</v>
      </c>
    </row>
    <row r="317" spans="2:34" ht="24" customHeight="1" x14ac:dyDescent="0.15">
      <c r="B317" s="263"/>
      <c r="C317" s="264"/>
      <c r="D317" s="264"/>
      <c r="E317" s="265"/>
      <c r="F317" s="21" t="s">
        <v>192</v>
      </c>
      <c r="G317" s="31"/>
      <c r="H317" s="25"/>
      <c r="I317" s="25"/>
      <c r="J317" s="25"/>
      <c r="K317" s="25"/>
      <c r="L317" s="25"/>
      <c r="M317" s="25"/>
      <c r="N317" s="25"/>
      <c r="O317" s="98">
        <f>G317+I317+K317+M317</f>
        <v>0</v>
      </c>
      <c r="P317" s="99">
        <f t="shared" ref="P317:P318" si="384">H317+J317+L317+N317</f>
        <v>0</v>
      </c>
      <c r="Q317" s="69"/>
      <c r="R317" s="25"/>
      <c r="S317" s="25"/>
      <c r="T317" s="25"/>
      <c r="U317" s="25"/>
      <c r="V317" s="25"/>
      <c r="W317" s="25"/>
      <c r="X317" s="25"/>
      <c r="Y317" s="25"/>
      <c r="Z317" s="25"/>
      <c r="AA317" s="25"/>
      <c r="AB317" s="25"/>
      <c r="AC317" s="98">
        <f t="shared" si="382"/>
        <v>0</v>
      </c>
      <c r="AD317" s="100">
        <f t="shared" si="382"/>
        <v>0</v>
      </c>
      <c r="AE317" s="101">
        <f t="shared" si="383"/>
        <v>0</v>
      </c>
      <c r="AF317" s="98">
        <f t="shared" si="383"/>
        <v>0</v>
      </c>
      <c r="AG317" s="25"/>
      <c r="AH317" s="102"/>
    </row>
    <row r="318" spans="2:34" ht="24" customHeight="1" x14ac:dyDescent="0.15">
      <c r="B318" s="263"/>
      <c r="C318" s="264"/>
      <c r="D318" s="264"/>
      <c r="E318" s="265"/>
      <c r="F318" s="22" t="s">
        <v>271</v>
      </c>
      <c r="G318" s="32"/>
      <c r="H318" s="26"/>
      <c r="I318" s="26"/>
      <c r="J318" s="26"/>
      <c r="K318" s="26"/>
      <c r="L318" s="26"/>
      <c r="M318" s="26"/>
      <c r="N318" s="26"/>
      <c r="O318" s="103">
        <f>G318+I318+K318+M318</f>
        <v>0</v>
      </c>
      <c r="P318" s="104">
        <f t="shared" si="384"/>
        <v>0</v>
      </c>
      <c r="Q318" s="71"/>
      <c r="R318" s="26"/>
      <c r="S318" s="26"/>
      <c r="T318" s="26"/>
      <c r="U318" s="26"/>
      <c r="V318" s="26"/>
      <c r="W318" s="26"/>
      <c r="X318" s="26"/>
      <c r="Y318" s="26"/>
      <c r="Z318" s="26"/>
      <c r="AA318" s="26"/>
      <c r="AB318" s="26"/>
      <c r="AC318" s="103">
        <f t="shared" si="382"/>
        <v>0</v>
      </c>
      <c r="AD318" s="105">
        <f t="shared" si="382"/>
        <v>0</v>
      </c>
      <c r="AE318" s="106">
        <f t="shared" si="383"/>
        <v>0</v>
      </c>
      <c r="AF318" s="103">
        <f t="shared" si="383"/>
        <v>0</v>
      </c>
      <c r="AG318" s="107"/>
      <c r="AH318" s="108"/>
    </row>
    <row r="319" spans="2:34" ht="24" customHeight="1" thickBot="1" x14ac:dyDescent="0.2">
      <c r="B319" s="263"/>
      <c r="C319" s="264"/>
      <c r="D319" s="264"/>
      <c r="E319" s="265"/>
      <c r="F319" s="74" t="s">
        <v>12</v>
      </c>
      <c r="G319" s="34">
        <f>SUM(G316:G318)</f>
        <v>0</v>
      </c>
      <c r="H319" s="35">
        <f t="shared" ref="H319:Z319" si="385">SUM(H316:H318)</f>
        <v>0</v>
      </c>
      <c r="I319" s="35">
        <f t="shared" si="385"/>
        <v>0</v>
      </c>
      <c r="J319" s="35">
        <f t="shared" si="385"/>
        <v>0</v>
      </c>
      <c r="K319" s="35">
        <f t="shared" si="385"/>
        <v>3</v>
      </c>
      <c r="L319" s="35">
        <f t="shared" si="385"/>
        <v>13132</v>
      </c>
      <c r="M319" s="35">
        <f t="shared" si="385"/>
        <v>0</v>
      </c>
      <c r="N319" s="35">
        <f t="shared" si="385"/>
        <v>0</v>
      </c>
      <c r="O319" s="35">
        <f t="shared" si="385"/>
        <v>3</v>
      </c>
      <c r="P319" s="111">
        <f t="shared" si="385"/>
        <v>13132</v>
      </c>
      <c r="Q319" s="87">
        <f t="shared" si="385"/>
        <v>6</v>
      </c>
      <c r="R319" s="35">
        <f t="shared" si="385"/>
        <v>257893</v>
      </c>
      <c r="S319" s="35">
        <f t="shared" si="385"/>
        <v>0</v>
      </c>
      <c r="T319" s="35">
        <f t="shared" si="385"/>
        <v>0</v>
      </c>
      <c r="U319" s="35">
        <f t="shared" si="385"/>
        <v>0</v>
      </c>
      <c r="V319" s="35">
        <f t="shared" si="385"/>
        <v>0</v>
      </c>
      <c r="W319" s="35">
        <f t="shared" si="385"/>
        <v>0</v>
      </c>
      <c r="X319" s="35">
        <f t="shared" si="385"/>
        <v>0</v>
      </c>
      <c r="Y319" s="35">
        <f t="shared" si="385"/>
        <v>0</v>
      </c>
      <c r="Z319" s="35">
        <f t="shared" si="385"/>
        <v>0</v>
      </c>
      <c r="AA319" s="35">
        <f t="shared" ref="AA319:AH319" si="386">SUM(AA316:AA318)</f>
        <v>6</v>
      </c>
      <c r="AB319" s="35">
        <f t="shared" si="386"/>
        <v>110562</v>
      </c>
      <c r="AC319" s="35">
        <f t="shared" si="386"/>
        <v>12</v>
      </c>
      <c r="AD319" s="112">
        <f t="shared" si="386"/>
        <v>368455</v>
      </c>
      <c r="AE319" s="34">
        <f t="shared" si="386"/>
        <v>15</v>
      </c>
      <c r="AF319" s="35">
        <f t="shared" si="386"/>
        <v>381587</v>
      </c>
      <c r="AG319" s="35">
        <f t="shared" si="386"/>
        <v>15</v>
      </c>
      <c r="AH319" s="111">
        <f t="shared" si="386"/>
        <v>381587</v>
      </c>
    </row>
    <row r="320" spans="2:34" ht="24" customHeight="1" x14ac:dyDescent="0.15">
      <c r="B320" s="263" t="s">
        <v>146</v>
      </c>
      <c r="C320" s="264"/>
      <c r="D320" s="264"/>
      <c r="E320" s="265"/>
      <c r="F320" s="20" t="s">
        <v>191</v>
      </c>
      <c r="G320" s="28"/>
      <c r="H320" s="24"/>
      <c r="I320" s="29"/>
      <c r="J320" s="24"/>
      <c r="K320" s="29">
        <v>1</v>
      </c>
      <c r="L320" s="24">
        <v>2500</v>
      </c>
      <c r="M320" s="29"/>
      <c r="N320" s="29"/>
      <c r="O320" s="29">
        <f>G320+I320+K320+M320</f>
        <v>1</v>
      </c>
      <c r="P320" s="95">
        <f>H320+J320+L320+N320</f>
        <v>2500</v>
      </c>
      <c r="Q320" s="67"/>
      <c r="R320" s="29"/>
      <c r="S320" s="29"/>
      <c r="T320" s="24"/>
      <c r="U320" s="29"/>
      <c r="V320" s="24"/>
      <c r="W320" s="29"/>
      <c r="X320" s="24"/>
      <c r="Y320" s="29"/>
      <c r="Z320" s="24"/>
      <c r="AA320" s="29"/>
      <c r="AB320" s="24"/>
      <c r="AC320" s="29">
        <f t="shared" ref="AC320:AD322" si="387">Q320+S320+U320+W320+Y320+AA320</f>
        <v>0</v>
      </c>
      <c r="AD320" s="96">
        <f t="shared" si="387"/>
        <v>0</v>
      </c>
      <c r="AE320" s="28">
        <f t="shared" ref="AE320:AF322" si="388">O320+AC320</f>
        <v>1</v>
      </c>
      <c r="AF320" s="29">
        <f t="shared" si="388"/>
        <v>2500</v>
      </c>
      <c r="AG320" s="29">
        <v>0</v>
      </c>
      <c r="AH320" s="97">
        <v>0</v>
      </c>
    </row>
    <row r="321" spans="2:34" ht="24" customHeight="1" x14ac:dyDescent="0.15">
      <c r="B321" s="263"/>
      <c r="C321" s="264"/>
      <c r="D321" s="264"/>
      <c r="E321" s="265"/>
      <c r="F321" s="21" t="s">
        <v>192</v>
      </c>
      <c r="G321" s="31"/>
      <c r="H321" s="25"/>
      <c r="I321" s="25"/>
      <c r="J321" s="25"/>
      <c r="K321" s="25"/>
      <c r="L321" s="25"/>
      <c r="M321" s="25"/>
      <c r="N321" s="25"/>
      <c r="O321" s="98">
        <f>G321+I321+K321+M321</f>
        <v>0</v>
      </c>
      <c r="P321" s="99">
        <f t="shared" ref="P321:P322" si="389">H321+J321+L321+N321</f>
        <v>0</v>
      </c>
      <c r="Q321" s="69"/>
      <c r="R321" s="25"/>
      <c r="S321" s="25"/>
      <c r="T321" s="25"/>
      <c r="U321" s="25"/>
      <c r="V321" s="25"/>
      <c r="W321" s="25"/>
      <c r="X321" s="25"/>
      <c r="Y321" s="25"/>
      <c r="Z321" s="25"/>
      <c r="AA321" s="25"/>
      <c r="AB321" s="25"/>
      <c r="AC321" s="98">
        <f t="shared" si="387"/>
        <v>0</v>
      </c>
      <c r="AD321" s="100">
        <f t="shared" si="387"/>
        <v>0</v>
      </c>
      <c r="AE321" s="101">
        <f t="shared" si="388"/>
        <v>0</v>
      </c>
      <c r="AF321" s="98">
        <f t="shared" si="388"/>
        <v>0</v>
      </c>
      <c r="AG321" s="25"/>
      <c r="AH321" s="102"/>
    </row>
    <row r="322" spans="2:34" ht="24" customHeight="1" x14ac:dyDescent="0.15">
      <c r="B322" s="263"/>
      <c r="C322" s="264"/>
      <c r="D322" s="264"/>
      <c r="E322" s="265"/>
      <c r="F322" s="22" t="s">
        <v>271</v>
      </c>
      <c r="G322" s="32"/>
      <c r="H322" s="26"/>
      <c r="I322" s="26"/>
      <c r="J322" s="26"/>
      <c r="K322" s="26"/>
      <c r="L322" s="26"/>
      <c r="M322" s="26"/>
      <c r="N322" s="26"/>
      <c r="O322" s="103">
        <f>G322+I322+K322+M322</f>
        <v>0</v>
      </c>
      <c r="P322" s="104">
        <f t="shared" si="389"/>
        <v>0</v>
      </c>
      <c r="Q322" s="71"/>
      <c r="R322" s="26"/>
      <c r="S322" s="26"/>
      <c r="T322" s="26"/>
      <c r="U322" s="26"/>
      <c r="V322" s="26"/>
      <c r="W322" s="26"/>
      <c r="X322" s="26"/>
      <c r="Y322" s="26"/>
      <c r="Z322" s="26"/>
      <c r="AA322" s="26"/>
      <c r="AB322" s="26"/>
      <c r="AC322" s="103">
        <f t="shared" si="387"/>
        <v>0</v>
      </c>
      <c r="AD322" s="105">
        <f t="shared" si="387"/>
        <v>0</v>
      </c>
      <c r="AE322" s="106">
        <f t="shared" si="388"/>
        <v>0</v>
      </c>
      <c r="AF322" s="103">
        <f t="shared" si="388"/>
        <v>0</v>
      </c>
      <c r="AG322" s="107"/>
      <c r="AH322" s="108"/>
    </row>
    <row r="323" spans="2:34" ht="24" customHeight="1" thickBot="1" x14ac:dyDescent="0.2">
      <c r="B323" s="263"/>
      <c r="C323" s="264"/>
      <c r="D323" s="264"/>
      <c r="E323" s="265"/>
      <c r="F323" s="74" t="s">
        <v>12</v>
      </c>
      <c r="G323" s="34">
        <f>SUM(G320:G322)</f>
        <v>0</v>
      </c>
      <c r="H323" s="35">
        <f t="shared" ref="H323:Z323" si="390">SUM(H320:H322)</f>
        <v>0</v>
      </c>
      <c r="I323" s="35">
        <f t="shared" si="390"/>
        <v>0</v>
      </c>
      <c r="J323" s="35">
        <f t="shared" si="390"/>
        <v>0</v>
      </c>
      <c r="K323" s="35">
        <f t="shared" si="390"/>
        <v>1</v>
      </c>
      <c r="L323" s="35">
        <f t="shared" si="390"/>
        <v>2500</v>
      </c>
      <c r="M323" s="35">
        <f t="shared" si="390"/>
        <v>0</v>
      </c>
      <c r="N323" s="35">
        <f t="shared" si="390"/>
        <v>0</v>
      </c>
      <c r="O323" s="35">
        <f t="shared" si="390"/>
        <v>1</v>
      </c>
      <c r="P323" s="111">
        <f t="shared" si="390"/>
        <v>2500</v>
      </c>
      <c r="Q323" s="87">
        <f t="shared" si="390"/>
        <v>0</v>
      </c>
      <c r="R323" s="35">
        <f t="shared" si="390"/>
        <v>0</v>
      </c>
      <c r="S323" s="35">
        <f t="shared" si="390"/>
        <v>0</v>
      </c>
      <c r="T323" s="35">
        <f t="shared" si="390"/>
        <v>0</v>
      </c>
      <c r="U323" s="35">
        <f t="shared" si="390"/>
        <v>0</v>
      </c>
      <c r="V323" s="35">
        <f t="shared" si="390"/>
        <v>0</v>
      </c>
      <c r="W323" s="35">
        <f t="shared" si="390"/>
        <v>0</v>
      </c>
      <c r="X323" s="35">
        <f t="shared" si="390"/>
        <v>0</v>
      </c>
      <c r="Y323" s="35">
        <f t="shared" si="390"/>
        <v>0</v>
      </c>
      <c r="Z323" s="35">
        <f t="shared" si="390"/>
        <v>0</v>
      </c>
      <c r="AA323" s="35">
        <f t="shared" ref="AA323:AH323" si="391">SUM(AA320:AA322)</f>
        <v>0</v>
      </c>
      <c r="AB323" s="35">
        <f t="shared" si="391"/>
        <v>0</v>
      </c>
      <c r="AC323" s="35">
        <f t="shared" si="391"/>
        <v>0</v>
      </c>
      <c r="AD323" s="112">
        <f t="shared" si="391"/>
        <v>0</v>
      </c>
      <c r="AE323" s="34">
        <f t="shared" si="391"/>
        <v>1</v>
      </c>
      <c r="AF323" s="35">
        <f t="shared" si="391"/>
        <v>2500</v>
      </c>
      <c r="AG323" s="35">
        <f t="shared" si="391"/>
        <v>0</v>
      </c>
      <c r="AH323" s="111">
        <f t="shared" si="391"/>
        <v>0</v>
      </c>
    </row>
    <row r="324" spans="2:34" ht="24" customHeight="1" x14ac:dyDescent="0.15">
      <c r="B324" s="263" t="s">
        <v>147</v>
      </c>
      <c r="C324" s="264"/>
      <c r="D324" s="264"/>
      <c r="E324" s="265"/>
      <c r="F324" s="20" t="s">
        <v>191</v>
      </c>
      <c r="G324" s="28"/>
      <c r="H324" s="24"/>
      <c r="I324" s="29"/>
      <c r="J324" s="24"/>
      <c r="K324" s="29"/>
      <c r="L324" s="24"/>
      <c r="M324" s="29"/>
      <c r="N324" s="29"/>
      <c r="O324" s="29">
        <f>G324+I324+K324+M324</f>
        <v>0</v>
      </c>
      <c r="P324" s="95">
        <f>H324+J324+L324+N324</f>
        <v>0</v>
      </c>
      <c r="Q324" s="67"/>
      <c r="R324" s="29"/>
      <c r="S324" s="29"/>
      <c r="T324" s="24"/>
      <c r="U324" s="29"/>
      <c r="V324" s="24"/>
      <c r="W324" s="29"/>
      <c r="X324" s="24"/>
      <c r="Y324" s="29"/>
      <c r="Z324" s="24"/>
      <c r="AA324" s="29"/>
      <c r="AB324" s="24"/>
      <c r="AC324" s="29">
        <f t="shared" ref="AC324:AD326" si="392">Q324+S324+U324+W324+Y324+AA324</f>
        <v>0</v>
      </c>
      <c r="AD324" s="96">
        <f t="shared" si="392"/>
        <v>0</v>
      </c>
      <c r="AE324" s="28">
        <f t="shared" ref="AE324:AF326" si="393">O324+AC324</f>
        <v>0</v>
      </c>
      <c r="AF324" s="29">
        <f t="shared" si="393"/>
        <v>0</v>
      </c>
      <c r="AG324" s="29">
        <v>0</v>
      </c>
      <c r="AH324" s="97">
        <v>0</v>
      </c>
    </row>
    <row r="325" spans="2:34" ht="24" customHeight="1" x14ac:dyDescent="0.15">
      <c r="B325" s="263"/>
      <c r="C325" s="264"/>
      <c r="D325" s="264"/>
      <c r="E325" s="265"/>
      <c r="F325" s="21" t="s">
        <v>192</v>
      </c>
      <c r="G325" s="31"/>
      <c r="H325" s="25"/>
      <c r="I325" s="25"/>
      <c r="J325" s="25"/>
      <c r="K325" s="25"/>
      <c r="L325" s="25"/>
      <c r="M325" s="25"/>
      <c r="N325" s="25"/>
      <c r="O325" s="98">
        <f>G325+I325+K325+M325</f>
        <v>0</v>
      </c>
      <c r="P325" s="99">
        <f t="shared" ref="P325:P326" si="394">H325+J325+L325+N325</f>
        <v>0</v>
      </c>
      <c r="Q325" s="69"/>
      <c r="R325" s="25"/>
      <c r="S325" s="25"/>
      <c r="T325" s="25"/>
      <c r="U325" s="25"/>
      <c r="V325" s="25"/>
      <c r="W325" s="25"/>
      <c r="X325" s="25"/>
      <c r="Y325" s="25"/>
      <c r="Z325" s="25"/>
      <c r="AA325" s="25"/>
      <c r="AB325" s="25"/>
      <c r="AC325" s="98">
        <f t="shared" si="392"/>
        <v>0</v>
      </c>
      <c r="AD325" s="100">
        <f t="shared" si="392"/>
        <v>0</v>
      </c>
      <c r="AE325" s="101">
        <f t="shared" si="393"/>
        <v>0</v>
      </c>
      <c r="AF325" s="98">
        <f t="shared" si="393"/>
        <v>0</v>
      </c>
      <c r="AG325" s="25"/>
      <c r="AH325" s="102"/>
    </row>
    <row r="326" spans="2:34" ht="24" customHeight="1" x14ac:dyDescent="0.15">
      <c r="B326" s="263"/>
      <c r="C326" s="264"/>
      <c r="D326" s="264"/>
      <c r="E326" s="265"/>
      <c r="F326" s="22" t="s">
        <v>271</v>
      </c>
      <c r="G326" s="32"/>
      <c r="H326" s="26"/>
      <c r="I326" s="26"/>
      <c r="J326" s="26"/>
      <c r="K326" s="26"/>
      <c r="L326" s="26"/>
      <c r="M326" s="26"/>
      <c r="N326" s="26"/>
      <c r="O326" s="103">
        <f>G326+I326+K326+M326</f>
        <v>0</v>
      </c>
      <c r="P326" s="104">
        <f t="shared" si="394"/>
        <v>0</v>
      </c>
      <c r="Q326" s="71"/>
      <c r="R326" s="26"/>
      <c r="S326" s="26"/>
      <c r="T326" s="26"/>
      <c r="U326" s="26"/>
      <c r="V326" s="26"/>
      <c r="W326" s="26"/>
      <c r="X326" s="26"/>
      <c r="Y326" s="26"/>
      <c r="Z326" s="26"/>
      <c r="AA326" s="26"/>
      <c r="AB326" s="26"/>
      <c r="AC326" s="103">
        <f t="shared" si="392"/>
        <v>0</v>
      </c>
      <c r="AD326" s="105">
        <f t="shared" si="392"/>
        <v>0</v>
      </c>
      <c r="AE326" s="106">
        <f t="shared" si="393"/>
        <v>0</v>
      </c>
      <c r="AF326" s="103">
        <f t="shared" si="393"/>
        <v>0</v>
      </c>
      <c r="AG326" s="107"/>
      <c r="AH326" s="108"/>
    </row>
    <row r="327" spans="2:34" ht="24" customHeight="1" thickBot="1" x14ac:dyDescent="0.2">
      <c r="B327" s="263"/>
      <c r="C327" s="264"/>
      <c r="D327" s="264"/>
      <c r="E327" s="265"/>
      <c r="F327" s="74" t="s">
        <v>12</v>
      </c>
      <c r="G327" s="34">
        <f>SUM(G324:G326)</f>
        <v>0</v>
      </c>
      <c r="H327" s="35">
        <f t="shared" ref="H327:Z327" si="395">SUM(H324:H326)</f>
        <v>0</v>
      </c>
      <c r="I327" s="35">
        <f t="shared" si="395"/>
        <v>0</v>
      </c>
      <c r="J327" s="35">
        <f t="shared" si="395"/>
        <v>0</v>
      </c>
      <c r="K327" s="35">
        <f t="shared" si="395"/>
        <v>0</v>
      </c>
      <c r="L327" s="35">
        <f t="shared" si="395"/>
        <v>0</v>
      </c>
      <c r="M327" s="35">
        <f t="shared" si="395"/>
        <v>0</v>
      </c>
      <c r="N327" s="35">
        <f t="shared" si="395"/>
        <v>0</v>
      </c>
      <c r="O327" s="35">
        <f t="shared" si="395"/>
        <v>0</v>
      </c>
      <c r="P327" s="111">
        <f t="shared" si="395"/>
        <v>0</v>
      </c>
      <c r="Q327" s="87">
        <f t="shared" si="395"/>
        <v>0</v>
      </c>
      <c r="R327" s="35">
        <f t="shared" si="395"/>
        <v>0</v>
      </c>
      <c r="S327" s="35">
        <f t="shared" si="395"/>
        <v>0</v>
      </c>
      <c r="T327" s="35">
        <f t="shared" si="395"/>
        <v>0</v>
      </c>
      <c r="U327" s="35">
        <f t="shared" si="395"/>
        <v>0</v>
      </c>
      <c r="V327" s="35">
        <f t="shared" si="395"/>
        <v>0</v>
      </c>
      <c r="W327" s="35">
        <f t="shared" si="395"/>
        <v>0</v>
      </c>
      <c r="X327" s="35">
        <f t="shared" si="395"/>
        <v>0</v>
      </c>
      <c r="Y327" s="35">
        <f t="shared" si="395"/>
        <v>0</v>
      </c>
      <c r="Z327" s="35">
        <f t="shared" si="395"/>
        <v>0</v>
      </c>
      <c r="AA327" s="35">
        <f t="shared" ref="AA327:AH327" si="396">SUM(AA324:AA326)</f>
        <v>0</v>
      </c>
      <c r="AB327" s="35">
        <f t="shared" si="396"/>
        <v>0</v>
      </c>
      <c r="AC327" s="35">
        <f t="shared" si="396"/>
        <v>0</v>
      </c>
      <c r="AD327" s="112">
        <f t="shared" si="396"/>
        <v>0</v>
      </c>
      <c r="AE327" s="34">
        <f t="shared" si="396"/>
        <v>0</v>
      </c>
      <c r="AF327" s="35">
        <f t="shared" si="396"/>
        <v>0</v>
      </c>
      <c r="AG327" s="35">
        <f t="shared" si="396"/>
        <v>0</v>
      </c>
      <c r="AH327" s="111">
        <f t="shared" si="396"/>
        <v>0</v>
      </c>
    </row>
    <row r="328" spans="2:34" ht="24" customHeight="1" x14ac:dyDescent="0.15">
      <c r="B328" s="270" t="s">
        <v>148</v>
      </c>
      <c r="C328" s="261"/>
      <c r="D328" s="261"/>
      <c r="E328" s="261"/>
      <c r="F328" s="20" t="s">
        <v>191</v>
      </c>
      <c r="G328" s="28"/>
      <c r="H328" s="24"/>
      <c r="I328" s="29"/>
      <c r="J328" s="24"/>
      <c r="K328" s="29"/>
      <c r="L328" s="24"/>
      <c r="M328" s="29">
        <v>4</v>
      </c>
      <c r="N328" s="29">
        <v>54000</v>
      </c>
      <c r="O328" s="29">
        <f>G328+I328+K328+M328</f>
        <v>4</v>
      </c>
      <c r="P328" s="95">
        <f>H328+J328+L328+N328</f>
        <v>54000</v>
      </c>
      <c r="Q328" s="67"/>
      <c r="R328" s="29"/>
      <c r="S328" s="29"/>
      <c r="T328" s="24"/>
      <c r="U328" s="29">
        <v>1</v>
      </c>
      <c r="V328" s="24">
        <v>197640</v>
      </c>
      <c r="W328" s="29"/>
      <c r="X328" s="24"/>
      <c r="Y328" s="29"/>
      <c r="Z328" s="24"/>
      <c r="AA328" s="29">
        <v>2</v>
      </c>
      <c r="AB328" s="24">
        <v>16439</v>
      </c>
      <c r="AC328" s="29">
        <f t="shared" ref="AC328:AD330" si="397">Q328+S328+U328+W328+Y328+AA328</f>
        <v>3</v>
      </c>
      <c r="AD328" s="96">
        <f t="shared" si="397"/>
        <v>214079</v>
      </c>
      <c r="AE328" s="28">
        <f t="shared" ref="AE328:AF330" si="398">O328+AC328</f>
        <v>7</v>
      </c>
      <c r="AF328" s="29">
        <f t="shared" si="398"/>
        <v>268079</v>
      </c>
      <c r="AG328" s="29">
        <v>7</v>
      </c>
      <c r="AH328" s="97">
        <v>268079</v>
      </c>
    </row>
    <row r="329" spans="2:34" ht="24" customHeight="1" x14ac:dyDescent="0.15">
      <c r="B329" s="263"/>
      <c r="C329" s="264"/>
      <c r="D329" s="264"/>
      <c r="E329" s="264"/>
      <c r="F329" s="21" t="s">
        <v>192</v>
      </c>
      <c r="G329" s="31"/>
      <c r="H329" s="25"/>
      <c r="I329" s="25"/>
      <c r="J329" s="25"/>
      <c r="K329" s="25"/>
      <c r="L329" s="25"/>
      <c r="M329" s="25"/>
      <c r="N329" s="25"/>
      <c r="O329" s="98">
        <f>G329+I329+K329+M329</f>
        <v>0</v>
      </c>
      <c r="P329" s="99">
        <f t="shared" ref="P329:P330" si="399">H329+J329+L329+N329</f>
        <v>0</v>
      </c>
      <c r="Q329" s="69"/>
      <c r="R329" s="25"/>
      <c r="S329" s="25"/>
      <c r="T329" s="25"/>
      <c r="U329" s="25"/>
      <c r="V329" s="25"/>
      <c r="W329" s="25"/>
      <c r="X329" s="25"/>
      <c r="Y329" s="25"/>
      <c r="Z329" s="25"/>
      <c r="AA329" s="25"/>
      <c r="AB329" s="25"/>
      <c r="AC329" s="98">
        <f t="shared" si="397"/>
        <v>0</v>
      </c>
      <c r="AD329" s="100">
        <f t="shared" si="397"/>
        <v>0</v>
      </c>
      <c r="AE329" s="101">
        <f t="shared" si="398"/>
        <v>0</v>
      </c>
      <c r="AF329" s="98">
        <f t="shared" si="398"/>
        <v>0</v>
      </c>
      <c r="AG329" s="25"/>
      <c r="AH329" s="102"/>
    </row>
    <row r="330" spans="2:34" ht="24" customHeight="1" x14ac:dyDescent="0.15">
      <c r="B330" s="263"/>
      <c r="C330" s="264"/>
      <c r="D330" s="264"/>
      <c r="E330" s="264"/>
      <c r="F330" s="22" t="s">
        <v>271</v>
      </c>
      <c r="G330" s="32"/>
      <c r="H330" s="26"/>
      <c r="I330" s="26"/>
      <c r="J330" s="26"/>
      <c r="K330" s="26"/>
      <c r="L330" s="26"/>
      <c r="M330" s="26"/>
      <c r="N330" s="26"/>
      <c r="O330" s="103">
        <f>G330+I330+K330+M330</f>
        <v>0</v>
      </c>
      <c r="P330" s="104">
        <f t="shared" si="399"/>
        <v>0</v>
      </c>
      <c r="Q330" s="71"/>
      <c r="R330" s="26"/>
      <c r="S330" s="26"/>
      <c r="T330" s="26"/>
      <c r="U330" s="26"/>
      <c r="V330" s="26"/>
      <c r="W330" s="26"/>
      <c r="X330" s="26"/>
      <c r="Y330" s="26"/>
      <c r="Z330" s="26"/>
      <c r="AA330" s="26"/>
      <c r="AB330" s="26"/>
      <c r="AC330" s="103">
        <f t="shared" si="397"/>
        <v>0</v>
      </c>
      <c r="AD330" s="105">
        <f t="shared" si="397"/>
        <v>0</v>
      </c>
      <c r="AE330" s="106">
        <f t="shared" si="398"/>
        <v>0</v>
      </c>
      <c r="AF330" s="103">
        <f t="shared" si="398"/>
        <v>0</v>
      </c>
      <c r="AG330" s="107"/>
      <c r="AH330" s="108"/>
    </row>
    <row r="331" spans="2:34" ht="24" customHeight="1" thickBot="1" x14ac:dyDescent="0.2">
      <c r="B331" s="263"/>
      <c r="C331" s="264"/>
      <c r="D331" s="264"/>
      <c r="E331" s="264"/>
      <c r="F331" s="74" t="s">
        <v>12</v>
      </c>
      <c r="G331" s="34">
        <f>SUM(G328:G330)</f>
        <v>0</v>
      </c>
      <c r="H331" s="35">
        <f t="shared" ref="H331:Z331" si="400">SUM(H328:H330)</f>
        <v>0</v>
      </c>
      <c r="I331" s="35">
        <f t="shared" si="400"/>
        <v>0</v>
      </c>
      <c r="J331" s="35">
        <f t="shared" si="400"/>
        <v>0</v>
      </c>
      <c r="K331" s="35">
        <f t="shared" si="400"/>
        <v>0</v>
      </c>
      <c r="L331" s="35">
        <f t="shared" si="400"/>
        <v>0</v>
      </c>
      <c r="M331" s="35">
        <f t="shared" si="400"/>
        <v>4</v>
      </c>
      <c r="N331" s="35">
        <f t="shared" si="400"/>
        <v>54000</v>
      </c>
      <c r="O331" s="35">
        <f t="shared" si="400"/>
        <v>4</v>
      </c>
      <c r="P331" s="111">
        <f t="shared" si="400"/>
        <v>54000</v>
      </c>
      <c r="Q331" s="87">
        <f t="shared" si="400"/>
        <v>0</v>
      </c>
      <c r="R331" s="35">
        <f t="shared" si="400"/>
        <v>0</v>
      </c>
      <c r="S331" s="35">
        <f t="shared" si="400"/>
        <v>0</v>
      </c>
      <c r="T331" s="35">
        <f t="shared" si="400"/>
        <v>0</v>
      </c>
      <c r="U331" s="35">
        <f t="shared" si="400"/>
        <v>1</v>
      </c>
      <c r="V331" s="35">
        <f t="shared" si="400"/>
        <v>197640</v>
      </c>
      <c r="W331" s="35">
        <f t="shared" si="400"/>
        <v>0</v>
      </c>
      <c r="X331" s="35">
        <f t="shared" si="400"/>
        <v>0</v>
      </c>
      <c r="Y331" s="35">
        <f t="shared" si="400"/>
        <v>0</v>
      </c>
      <c r="Z331" s="35">
        <f t="shared" si="400"/>
        <v>0</v>
      </c>
      <c r="AA331" s="35">
        <f t="shared" ref="AA331:AH331" si="401">SUM(AA328:AA330)</f>
        <v>2</v>
      </c>
      <c r="AB331" s="35">
        <f t="shared" si="401"/>
        <v>16439</v>
      </c>
      <c r="AC331" s="35">
        <f t="shared" si="401"/>
        <v>3</v>
      </c>
      <c r="AD331" s="112">
        <f t="shared" si="401"/>
        <v>214079</v>
      </c>
      <c r="AE331" s="34">
        <f t="shared" si="401"/>
        <v>7</v>
      </c>
      <c r="AF331" s="35">
        <f t="shared" si="401"/>
        <v>268079</v>
      </c>
      <c r="AG331" s="35">
        <f t="shared" si="401"/>
        <v>7</v>
      </c>
      <c r="AH331" s="111">
        <f t="shared" si="401"/>
        <v>268079</v>
      </c>
    </row>
    <row r="332" spans="2:34" ht="24" customHeight="1" x14ac:dyDescent="0.15">
      <c r="B332" s="263" t="s">
        <v>149</v>
      </c>
      <c r="C332" s="273"/>
      <c r="D332" s="273"/>
      <c r="E332" s="273"/>
      <c r="F332" s="20" t="s">
        <v>191</v>
      </c>
      <c r="G332" s="28"/>
      <c r="H332" s="24"/>
      <c r="I332" s="29">
        <v>32</v>
      </c>
      <c r="J332" s="24">
        <v>30900</v>
      </c>
      <c r="K332" s="29"/>
      <c r="L332" s="24"/>
      <c r="M332" s="29"/>
      <c r="N332" s="29"/>
      <c r="O332" s="29">
        <f>G332+I332+K332+M332</f>
        <v>32</v>
      </c>
      <c r="P332" s="95">
        <f>H332+J332+L332+N332</f>
        <v>30900</v>
      </c>
      <c r="Q332" s="67"/>
      <c r="R332" s="29"/>
      <c r="S332" s="29"/>
      <c r="T332" s="24"/>
      <c r="U332" s="29"/>
      <c r="V332" s="24"/>
      <c r="W332" s="29"/>
      <c r="X332" s="24"/>
      <c r="Y332" s="29"/>
      <c r="Z332" s="24"/>
      <c r="AA332" s="29"/>
      <c r="AB332" s="24"/>
      <c r="AC332" s="29">
        <f t="shared" ref="AC332:AD334" si="402">Q332+S332+U332+W332+Y332+AA332</f>
        <v>0</v>
      </c>
      <c r="AD332" s="96">
        <f t="shared" si="402"/>
        <v>0</v>
      </c>
      <c r="AE332" s="28">
        <f t="shared" ref="AE332:AF334" si="403">O332+AC332</f>
        <v>32</v>
      </c>
      <c r="AF332" s="29">
        <f t="shared" si="403"/>
        <v>30900</v>
      </c>
      <c r="AG332" s="29">
        <v>0</v>
      </c>
      <c r="AH332" s="97">
        <v>0</v>
      </c>
    </row>
    <row r="333" spans="2:34" ht="24" customHeight="1" x14ac:dyDescent="0.15">
      <c r="B333" s="263"/>
      <c r="C333" s="273"/>
      <c r="D333" s="273"/>
      <c r="E333" s="273"/>
      <c r="F333" s="21" t="s">
        <v>192</v>
      </c>
      <c r="G333" s="31"/>
      <c r="H333" s="25"/>
      <c r="I333" s="25"/>
      <c r="J333" s="25"/>
      <c r="K333" s="25"/>
      <c r="L333" s="25"/>
      <c r="M333" s="25"/>
      <c r="N333" s="25"/>
      <c r="O333" s="98">
        <f>G333+I333+K333+M333</f>
        <v>0</v>
      </c>
      <c r="P333" s="99">
        <f t="shared" ref="P333:P334" si="404">H333+J333+L333+N333</f>
        <v>0</v>
      </c>
      <c r="Q333" s="69"/>
      <c r="R333" s="25"/>
      <c r="S333" s="25"/>
      <c r="T333" s="25"/>
      <c r="U333" s="25"/>
      <c r="V333" s="25"/>
      <c r="W333" s="25"/>
      <c r="X333" s="25"/>
      <c r="Y333" s="25"/>
      <c r="Z333" s="25"/>
      <c r="AA333" s="25"/>
      <c r="AB333" s="25"/>
      <c r="AC333" s="98">
        <f t="shared" si="402"/>
        <v>0</v>
      </c>
      <c r="AD333" s="100">
        <f t="shared" si="402"/>
        <v>0</v>
      </c>
      <c r="AE333" s="101">
        <f t="shared" si="403"/>
        <v>0</v>
      </c>
      <c r="AF333" s="98">
        <f t="shared" si="403"/>
        <v>0</v>
      </c>
      <c r="AG333" s="25"/>
      <c r="AH333" s="102"/>
    </row>
    <row r="334" spans="2:34" ht="24" customHeight="1" x14ac:dyDescent="0.15">
      <c r="B334" s="263"/>
      <c r="C334" s="273"/>
      <c r="D334" s="273"/>
      <c r="E334" s="273"/>
      <c r="F334" s="22" t="s">
        <v>271</v>
      </c>
      <c r="G334" s="32"/>
      <c r="H334" s="26"/>
      <c r="I334" s="26"/>
      <c r="J334" s="26"/>
      <c r="K334" s="26"/>
      <c r="L334" s="26"/>
      <c r="M334" s="26"/>
      <c r="N334" s="26"/>
      <c r="O334" s="103">
        <f>G334+I334+K334+M334</f>
        <v>0</v>
      </c>
      <c r="P334" s="104">
        <f t="shared" si="404"/>
        <v>0</v>
      </c>
      <c r="Q334" s="71"/>
      <c r="R334" s="26"/>
      <c r="S334" s="26"/>
      <c r="T334" s="26"/>
      <c r="U334" s="26"/>
      <c r="V334" s="26"/>
      <c r="W334" s="26"/>
      <c r="X334" s="26"/>
      <c r="Y334" s="26"/>
      <c r="Z334" s="26"/>
      <c r="AA334" s="26"/>
      <c r="AB334" s="26"/>
      <c r="AC334" s="103">
        <f t="shared" si="402"/>
        <v>0</v>
      </c>
      <c r="AD334" s="105">
        <f t="shared" si="402"/>
        <v>0</v>
      </c>
      <c r="AE334" s="106">
        <f t="shared" si="403"/>
        <v>0</v>
      </c>
      <c r="AF334" s="103">
        <f t="shared" si="403"/>
        <v>0</v>
      </c>
      <c r="AG334" s="107"/>
      <c r="AH334" s="108"/>
    </row>
    <row r="335" spans="2:34" ht="24" customHeight="1" thickBot="1" x14ac:dyDescent="0.2">
      <c r="B335" s="278"/>
      <c r="C335" s="273"/>
      <c r="D335" s="273"/>
      <c r="E335" s="273"/>
      <c r="F335" s="74" t="s">
        <v>12</v>
      </c>
      <c r="G335" s="34">
        <f>SUM(G332:G334)</f>
        <v>0</v>
      </c>
      <c r="H335" s="35">
        <f t="shared" ref="H335:Z335" si="405">SUM(H332:H334)</f>
        <v>0</v>
      </c>
      <c r="I335" s="35">
        <f t="shared" si="405"/>
        <v>32</v>
      </c>
      <c r="J335" s="35">
        <f t="shared" si="405"/>
        <v>30900</v>
      </c>
      <c r="K335" s="35">
        <f t="shared" si="405"/>
        <v>0</v>
      </c>
      <c r="L335" s="35">
        <f t="shared" si="405"/>
        <v>0</v>
      </c>
      <c r="M335" s="35">
        <f t="shared" si="405"/>
        <v>0</v>
      </c>
      <c r="N335" s="35">
        <f t="shared" si="405"/>
        <v>0</v>
      </c>
      <c r="O335" s="35">
        <f t="shared" si="405"/>
        <v>32</v>
      </c>
      <c r="P335" s="111">
        <f t="shared" si="405"/>
        <v>30900</v>
      </c>
      <c r="Q335" s="87">
        <f t="shared" si="405"/>
        <v>0</v>
      </c>
      <c r="R335" s="35">
        <f t="shared" si="405"/>
        <v>0</v>
      </c>
      <c r="S335" s="35">
        <f t="shared" si="405"/>
        <v>0</v>
      </c>
      <c r="T335" s="35">
        <f t="shared" si="405"/>
        <v>0</v>
      </c>
      <c r="U335" s="35">
        <f t="shared" si="405"/>
        <v>0</v>
      </c>
      <c r="V335" s="35">
        <f t="shared" si="405"/>
        <v>0</v>
      </c>
      <c r="W335" s="35">
        <f t="shared" si="405"/>
        <v>0</v>
      </c>
      <c r="X335" s="35">
        <f t="shared" si="405"/>
        <v>0</v>
      </c>
      <c r="Y335" s="35">
        <f t="shared" si="405"/>
        <v>0</v>
      </c>
      <c r="Z335" s="35">
        <f t="shared" si="405"/>
        <v>0</v>
      </c>
      <c r="AA335" s="35">
        <f t="shared" ref="AA335:AH335" si="406">SUM(AA332:AA334)</f>
        <v>0</v>
      </c>
      <c r="AB335" s="35">
        <f t="shared" si="406"/>
        <v>0</v>
      </c>
      <c r="AC335" s="35">
        <f t="shared" si="406"/>
        <v>0</v>
      </c>
      <c r="AD335" s="112">
        <f t="shared" si="406"/>
        <v>0</v>
      </c>
      <c r="AE335" s="34">
        <f t="shared" si="406"/>
        <v>32</v>
      </c>
      <c r="AF335" s="35">
        <f t="shared" si="406"/>
        <v>30900</v>
      </c>
      <c r="AG335" s="35">
        <f t="shared" si="406"/>
        <v>0</v>
      </c>
      <c r="AH335" s="111">
        <f t="shared" si="406"/>
        <v>0</v>
      </c>
    </row>
    <row r="336" spans="2:34" ht="24" customHeight="1" x14ac:dyDescent="0.15">
      <c r="B336" s="281" t="s">
        <v>150</v>
      </c>
      <c r="C336" s="282"/>
      <c r="D336" s="282"/>
      <c r="E336" s="282"/>
      <c r="F336" s="20" t="s">
        <v>191</v>
      </c>
      <c r="G336" s="28">
        <v>0</v>
      </c>
      <c r="H336" s="24">
        <v>0</v>
      </c>
      <c r="I336" s="29">
        <v>15</v>
      </c>
      <c r="J336" s="24">
        <v>358456</v>
      </c>
      <c r="K336" s="29">
        <v>0</v>
      </c>
      <c r="L336" s="24">
        <v>0</v>
      </c>
      <c r="M336" s="29">
        <v>1</v>
      </c>
      <c r="N336" s="29">
        <v>196560</v>
      </c>
      <c r="O336" s="29">
        <f>G336+I336+K336+M336</f>
        <v>16</v>
      </c>
      <c r="P336" s="95">
        <f>H336+J336+L336+N336</f>
        <v>555016</v>
      </c>
      <c r="Q336" s="67">
        <v>0</v>
      </c>
      <c r="R336" s="29">
        <v>0</v>
      </c>
      <c r="S336" s="29">
        <v>0</v>
      </c>
      <c r="T336" s="24">
        <v>0</v>
      </c>
      <c r="U336" s="29">
        <v>0</v>
      </c>
      <c r="V336" s="24">
        <v>0</v>
      </c>
      <c r="W336" s="29">
        <v>0</v>
      </c>
      <c r="X336" s="24">
        <v>0</v>
      </c>
      <c r="Y336" s="29">
        <v>0</v>
      </c>
      <c r="Z336" s="24">
        <v>0</v>
      </c>
      <c r="AA336" s="29">
        <v>0</v>
      </c>
      <c r="AB336" s="24">
        <v>0</v>
      </c>
      <c r="AC336" s="29">
        <f t="shared" ref="AC336:AD338" si="407">Q336+S336+U336+W336+Y336+AA336</f>
        <v>0</v>
      </c>
      <c r="AD336" s="96">
        <f t="shared" si="407"/>
        <v>0</v>
      </c>
      <c r="AE336" s="28">
        <f t="shared" ref="AE336:AF338" si="408">O336+AC336</f>
        <v>16</v>
      </c>
      <c r="AF336" s="29">
        <f t="shared" si="408"/>
        <v>555016</v>
      </c>
      <c r="AG336" s="165">
        <v>16</v>
      </c>
      <c r="AH336" s="169">
        <v>555016</v>
      </c>
    </row>
    <row r="337" spans="1:34" ht="24" customHeight="1" x14ac:dyDescent="0.15">
      <c r="B337" s="263"/>
      <c r="C337" s="264"/>
      <c r="D337" s="264"/>
      <c r="E337" s="264"/>
      <c r="F337" s="21" t="s">
        <v>192</v>
      </c>
      <c r="G337" s="31">
        <v>0</v>
      </c>
      <c r="H337" s="25">
        <v>0</v>
      </c>
      <c r="I337" s="25">
        <v>0</v>
      </c>
      <c r="J337" s="25">
        <v>0</v>
      </c>
      <c r="K337" s="25">
        <v>0</v>
      </c>
      <c r="L337" s="25">
        <v>0</v>
      </c>
      <c r="M337" s="25">
        <v>0</v>
      </c>
      <c r="N337" s="25">
        <v>0</v>
      </c>
      <c r="O337" s="98">
        <f>G337+I337+K337+M337</f>
        <v>0</v>
      </c>
      <c r="P337" s="99">
        <f t="shared" ref="P337:P338" si="409">H337+J337+L337+N337</f>
        <v>0</v>
      </c>
      <c r="Q337" s="69">
        <v>0</v>
      </c>
      <c r="R337" s="25">
        <v>0</v>
      </c>
      <c r="S337" s="25">
        <v>0</v>
      </c>
      <c r="T337" s="25">
        <v>0</v>
      </c>
      <c r="U337" s="25">
        <v>0</v>
      </c>
      <c r="V337" s="25">
        <v>0</v>
      </c>
      <c r="W337" s="25">
        <v>0</v>
      </c>
      <c r="X337" s="25">
        <v>0</v>
      </c>
      <c r="Y337" s="25">
        <v>0</v>
      </c>
      <c r="Z337" s="25">
        <v>0</v>
      </c>
      <c r="AA337" s="25">
        <v>0</v>
      </c>
      <c r="AB337" s="25">
        <v>0</v>
      </c>
      <c r="AC337" s="98">
        <f t="shared" si="407"/>
        <v>0</v>
      </c>
      <c r="AD337" s="100">
        <f t="shared" si="407"/>
        <v>0</v>
      </c>
      <c r="AE337" s="101">
        <f t="shared" si="408"/>
        <v>0</v>
      </c>
      <c r="AF337" s="98">
        <f t="shared" si="408"/>
        <v>0</v>
      </c>
      <c r="AG337" s="171">
        <v>0</v>
      </c>
      <c r="AH337" s="177">
        <v>0</v>
      </c>
    </row>
    <row r="338" spans="1:34" ht="24" customHeight="1" x14ac:dyDescent="0.15">
      <c r="B338" s="263"/>
      <c r="C338" s="264"/>
      <c r="D338" s="264"/>
      <c r="E338" s="264"/>
      <c r="F338" s="22" t="s">
        <v>271</v>
      </c>
      <c r="G338" s="32">
        <v>0</v>
      </c>
      <c r="H338" s="26">
        <v>0</v>
      </c>
      <c r="I338" s="26">
        <v>0</v>
      </c>
      <c r="J338" s="26">
        <v>0</v>
      </c>
      <c r="K338" s="26">
        <v>0</v>
      </c>
      <c r="L338" s="26">
        <v>0</v>
      </c>
      <c r="M338" s="26">
        <v>0</v>
      </c>
      <c r="N338" s="26">
        <v>0</v>
      </c>
      <c r="O338" s="103">
        <f>G338+I338+K338+M338</f>
        <v>0</v>
      </c>
      <c r="P338" s="104">
        <f t="shared" si="409"/>
        <v>0</v>
      </c>
      <c r="Q338" s="71">
        <v>0</v>
      </c>
      <c r="R338" s="26">
        <v>0</v>
      </c>
      <c r="S338" s="26">
        <v>0</v>
      </c>
      <c r="T338" s="26">
        <v>0</v>
      </c>
      <c r="U338" s="26">
        <v>0</v>
      </c>
      <c r="V338" s="26">
        <v>0</v>
      </c>
      <c r="W338" s="26">
        <v>0</v>
      </c>
      <c r="X338" s="26">
        <v>0</v>
      </c>
      <c r="Y338" s="26">
        <v>0</v>
      </c>
      <c r="Z338" s="26">
        <v>0</v>
      </c>
      <c r="AA338" s="26">
        <v>0</v>
      </c>
      <c r="AB338" s="26">
        <v>0</v>
      </c>
      <c r="AC338" s="103">
        <f t="shared" si="407"/>
        <v>0</v>
      </c>
      <c r="AD338" s="105">
        <f t="shared" si="407"/>
        <v>0</v>
      </c>
      <c r="AE338" s="106">
        <f t="shared" si="408"/>
        <v>0</v>
      </c>
      <c r="AF338" s="103">
        <f t="shared" si="408"/>
        <v>0</v>
      </c>
      <c r="AG338" s="179">
        <v>0</v>
      </c>
      <c r="AH338" s="206">
        <v>0</v>
      </c>
    </row>
    <row r="339" spans="1:34" ht="24" customHeight="1" thickBot="1" x14ac:dyDescent="0.2">
      <c r="B339" s="263"/>
      <c r="C339" s="264"/>
      <c r="D339" s="264"/>
      <c r="E339" s="264"/>
      <c r="F339" s="74" t="s">
        <v>12</v>
      </c>
      <c r="G339" s="34">
        <f>SUM(G336:G338)</f>
        <v>0</v>
      </c>
      <c r="H339" s="35">
        <f t="shared" ref="H339:Z339" si="410">SUM(H336:H338)</f>
        <v>0</v>
      </c>
      <c r="I339" s="35">
        <f t="shared" si="410"/>
        <v>15</v>
      </c>
      <c r="J339" s="35">
        <f t="shared" si="410"/>
        <v>358456</v>
      </c>
      <c r="K339" s="35">
        <f t="shared" si="410"/>
        <v>0</v>
      </c>
      <c r="L339" s="35">
        <f t="shared" si="410"/>
        <v>0</v>
      </c>
      <c r="M339" s="35">
        <f t="shared" si="410"/>
        <v>1</v>
      </c>
      <c r="N339" s="35">
        <f t="shared" si="410"/>
        <v>196560</v>
      </c>
      <c r="O339" s="35">
        <f t="shared" si="410"/>
        <v>16</v>
      </c>
      <c r="P339" s="111">
        <f t="shared" si="410"/>
        <v>555016</v>
      </c>
      <c r="Q339" s="87">
        <f t="shared" si="410"/>
        <v>0</v>
      </c>
      <c r="R339" s="35">
        <f t="shared" si="410"/>
        <v>0</v>
      </c>
      <c r="S339" s="35">
        <f t="shared" si="410"/>
        <v>0</v>
      </c>
      <c r="T339" s="35">
        <f t="shared" si="410"/>
        <v>0</v>
      </c>
      <c r="U339" s="35">
        <f t="shared" si="410"/>
        <v>0</v>
      </c>
      <c r="V339" s="35">
        <f t="shared" si="410"/>
        <v>0</v>
      </c>
      <c r="W339" s="35">
        <f t="shared" si="410"/>
        <v>0</v>
      </c>
      <c r="X339" s="35">
        <f t="shared" si="410"/>
        <v>0</v>
      </c>
      <c r="Y339" s="35">
        <f t="shared" si="410"/>
        <v>0</v>
      </c>
      <c r="Z339" s="35">
        <f t="shared" si="410"/>
        <v>0</v>
      </c>
      <c r="AA339" s="35">
        <f t="shared" ref="AA339:AH339" si="411">SUM(AA336:AA338)</f>
        <v>0</v>
      </c>
      <c r="AB339" s="35">
        <f t="shared" si="411"/>
        <v>0</v>
      </c>
      <c r="AC339" s="35">
        <f t="shared" si="411"/>
        <v>0</v>
      </c>
      <c r="AD339" s="112">
        <f t="shared" si="411"/>
        <v>0</v>
      </c>
      <c r="AE339" s="34">
        <f t="shared" si="411"/>
        <v>16</v>
      </c>
      <c r="AF339" s="35">
        <f t="shared" si="411"/>
        <v>555016</v>
      </c>
      <c r="AG339" s="35">
        <f t="shared" si="411"/>
        <v>16</v>
      </c>
      <c r="AH339" s="111">
        <f t="shared" si="411"/>
        <v>555016</v>
      </c>
    </row>
    <row r="340" spans="1:34" ht="24" customHeight="1" x14ac:dyDescent="0.15">
      <c r="B340" s="263" t="s">
        <v>151</v>
      </c>
      <c r="C340" s="273"/>
      <c r="D340" s="273"/>
      <c r="E340" s="273"/>
      <c r="F340" s="20" t="s">
        <v>191</v>
      </c>
      <c r="G340" s="28">
        <v>0</v>
      </c>
      <c r="H340" s="24">
        <v>0</v>
      </c>
      <c r="I340" s="29">
        <v>0</v>
      </c>
      <c r="J340" s="24">
        <v>0</v>
      </c>
      <c r="K340" s="29">
        <v>0</v>
      </c>
      <c r="L340" s="24">
        <v>0</v>
      </c>
      <c r="M340" s="29">
        <v>0</v>
      </c>
      <c r="N340" s="29">
        <v>0</v>
      </c>
      <c r="O340" s="29">
        <f>G340+I340+K340+M340</f>
        <v>0</v>
      </c>
      <c r="P340" s="95">
        <f>H340+J340+L340+N340</f>
        <v>0</v>
      </c>
      <c r="Q340" s="67">
        <v>0</v>
      </c>
      <c r="R340" s="29">
        <v>0</v>
      </c>
      <c r="S340" s="29">
        <v>0</v>
      </c>
      <c r="T340" s="24">
        <v>0</v>
      </c>
      <c r="U340" s="29">
        <v>0</v>
      </c>
      <c r="V340" s="24">
        <v>0</v>
      </c>
      <c r="W340" s="29">
        <v>0</v>
      </c>
      <c r="X340" s="24">
        <v>0</v>
      </c>
      <c r="Y340" s="29">
        <v>0</v>
      </c>
      <c r="Z340" s="24">
        <v>0</v>
      </c>
      <c r="AA340" s="29">
        <v>0</v>
      </c>
      <c r="AB340" s="24">
        <v>0</v>
      </c>
      <c r="AC340" s="29">
        <f t="shared" ref="AC340:AD342" si="412">Q340+S340+U340+W340+Y340+AA340</f>
        <v>0</v>
      </c>
      <c r="AD340" s="96">
        <f t="shared" si="412"/>
        <v>0</v>
      </c>
      <c r="AE340" s="28">
        <f t="shared" ref="AE340:AF342" si="413">O340+AC340</f>
        <v>0</v>
      </c>
      <c r="AF340" s="29">
        <f t="shared" si="413"/>
        <v>0</v>
      </c>
      <c r="AG340" s="29">
        <v>0</v>
      </c>
      <c r="AH340" s="97">
        <v>0</v>
      </c>
    </row>
    <row r="341" spans="1:34" ht="24" customHeight="1" x14ac:dyDescent="0.15">
      <c r="B341" s="263"/>
      <c r="C341" s="273"/>
      <c r="D341" s="273"/>
      <c r="E341" s="273"/>
      <c r="F341" s="21" t="s">
        <v>192</v>
      </c>
      <c r="G341" s="31">
        <v>0</v>
      </c>
      <c r="H341" s="25">
        <v>0</v>
      </c>
      <c r="I341" s="25">
        <v>0</v>
      </c>
      <c r="J341" s="25">
        <v>0</v>
      </c>
      <c r="K341" s="25">
        <v>0</v>
      </c>
      <c r="L341" s="25">
        <v>0</v>
      </c>
      <c r="M341" s="25">
        <v>0</v>
      </c>
      <c r="N341" s="25">
        <v>0</v>
      </c>
      <c r="O341" s="98">
        <f>G341+I341+K341+M341</f>
        <v>0</v>
      </c>
      <c r="P341" s="99">
        <f t="shared" ref="P341:P342" si="414">H341+J341+L341+N341</f>
        <v>0</v>
      </c>
      <c r="Q341" s="69">
        <v>0</v>
      </c>
      <c r="R341" s="25">
        <v>0</v>
      </c>
      <c r="S341" s="25">
        <v>0</v>
      </c>
      <c r="T341" s="25">
        <v>0</v>
      </c>
      <c r="U341" s="25">
        <v>0</v>
      </c>
      <c r="V341" s="25">
        <v>0</v>
      </c>
      <c r="W341" s="25">
        <v>0</v>
      </c>
      <c r="X341" s="25">
        <v>0</v>
      </c>
      <c r="Y341" s="25">
        <v>0</v>
      </c>
      <c r="Z341" s="25">
        <v>0</v>
      </c>
      <c r="AA341" s="25">
        <v>0</v>
      </c>
      <c r="AB341" s="25">
        <v>0</v>
      </c>
      <c r="AC341" s="98">
        <f t="shared" si="412"/>
        <v>0</v>
      </c>
      <c r="AD341" s="100">
        <f t="shared" si="412"/>
        <v>0</v>
      </c>
      <c r="AE341" s="101">
        <f t="shared" si="413"/>
        <v>0</v>
      </c>
      <c r="AF341" s="98">
        <f t="shared" si="413"/>
        <v>0</v>
      </c>
      <c r="AG341" s="25">
        <v>0</v>
      </c>
      <c r="AH341" s="102">
        <v>0</v>
      </c>
    </row>
    <row r="342" spans="1:34" ht="24" customHeight="1" x14ac:dyDescent="0.15">
      <c r="B342" s="263"/>
      <c r="C342" s="273"/>
      <c r="D342" s="273"/>
      <c r="E342" s="273"/>
      <c r="F342" s="22" t="s">
        <v>271</v>
      </c>
      <c r="G342" s="32">
        <v>0</v>
      </c>
      <c r="H342" s="26">
        <v>0</v>
      </c>
      <c r="I342" s="26">
        <v>0</v>
      </c>
      <c r="J342" s="26">
        <v>0</v>
      </c>
      <c r="K342" s="26">
        <v>0</v>
      </c>
      <c r="L342" s="26">
        <v>0</v>
      </c>
      <c r="M342" s="26">
        <v>0</v>
      </c>
      <c r="N342" s="26">
        <v>0</v>
      </c>
      <c r="O342" s="103">
        <f>G342+I342+K342+M342</f>
        <v>0</v>
      </c>
      <c r="P342" s="104">
        <f t="shared" si="414"/>
        <v>0</v>
      </c>
      <c r="Q342" s="71">
        <v>0</v>
      </c>
      <c r="R342" s="26">
        <v>0</v>
      </c>
      <c r="S342" s="26">
        <v>0</v>
      </c>
      <c r="T342" s="26">
        <v>0</v>
      </c>
      <c r="U342" s="26">
        <v>0</v>
      </c>
      <c r="V342" s="26">
        <v>0</v>
      </c>
      <c r="W342" s="26">
        <v>0</v>
      </c>
      <c r="X342" s="26">
        <v>0</v>
      </c>
      <c r="Y342" s="26">
        <v>0</v>
      </c>
      <c r="Z342" s="26">
        <v>0</v>
      </c>
      <c r="AA342" s="26">
        <v>0</v>
      </c>
      <c r="AB342" s="26">
        <v>0</v>
      </c>
      <c r="AC342" s="103">
        <f t="shared" si="412"/>
        <v>0</v>
      </c>
      <c r="AD342" s="105">
        <f t="shared" si="412"/>
        <v>0</v>
      </c>
      <c r="AE342" s="106">
        <f t="shared" si="413"/>
        <v>0</v>
      </c>
      <c r="AF342" s="103">
        <f t="shared" si="413"/>
        <v>0</v>
      </c>
      <c r="AG342" s="26">
        <v>0</v>
      </c>
      <c r="AH342" s="207">
        <v>0</v>
      </c>
    </row>
    <row r="343" spans="1:34" ht="24" customHeight="1" thickBot="1" x14ac:dyDescent="0.2">
      <c r="B343" s="278"/>
      <c r="C343" s="273"/>
      <c r="D343" s="273"/>
      <c r="E343" s="273"/>
      <c r="F343" s="74" t="s">
        <v>12</v>
      </c>
      <c r="G343" s="34">
        <f>SUM(G340:G342)</f>
        <v>0</v>
      </c>
      <c r="H343" s="35">
        <f t="shared" ref="H343:Z343" si="415">SUM(H340:H342)</f>
        <v>0</v>
      </c>
      <c r="I343" s="35">
        <f t="shared" si="415"/>
        <v>0</v>
      </c>
      <c r="J343" s="35">
        <f t="shared" si="415"/>
        <v>0</v>
      </c>
      <c r="K343" s="35">
        <f t="shared" si="415"/>
        <v>0</v>
      </c>
      <c r="L343" s="35">
        <f t="shared" si="415"/>
        <v>0</v>
      </c>
      <c r="M343" s="35">
        <f t="shared" si="415"/>
        <v>0</v>
      </c>
      <c r="N343" s="35">
        <f t="shared" si="415"/>
        <v>0</v>
      </c>
      <c r="O343" s="35">
        <f t="shared" si="415"/>
        <v>0</v>
      </c>
      <c r="P343" s="111">
        <f t="shared" si="415"/>
        <v>0</v>
      </c>
      <c r="Q343" s="87">
        <f t="shared" si="415"/>
        <v>0</v>
      </c>
      <c r="R343" s="35">
        <f t="shared" si="415"/>
        <v>0</v>
      </c>
      <c r="S343" s="35">
        <f t="shared" si="415"/>
        <v>0</v>
      </c>
      <c r="T343" s="35">
        <f t="shared" si="415"/>
        <v>0</v>
      </c>
      <c r="U343" s="35">
        <f t="shared" si="415"/>
        <v>0</v>
      </c>
      <c r="V343" s="35">
        <f t="shared" si="415"/>
        <v>0</v>
      </c>
      <c r="W343" s="35">
        <f t="shared" si="415"/>
        <v>0</v>
      </c>
      <c r="X343" s="35">
        <f t="shared" si="415"/>
        <v>0</v>
      </c>
      <c r="Y343" s="35">
        <f t="shared" si="415"/>
        <v>0</v>
      </c>
      <c r="Z343" s="35">
        <f t="shared" si="415"/>
        <v>0</v>
      </c>
      <c r="AA343" s="35">
        <f t="shared" ref="AA343:AH343" si="416">SUM(AA340:AA342)</f>
        <v>0</v>
      </c>
      <c r="AB343" s="35">
        <f t="shared" si="416"/>
        <v>0</v>
      </c>
      <c r="AC343" s="35">
        <f t="shared" si="416"/>
        <v>0</v>
      </c>
      <c r="AD343" s="112">
        <f t="shared" si="416"/>
        <v>0</v>
      </c>
      <c r="AE343" s="34">
        <f t="shared" si="416"/>
        <v>0</v>
      </c>
      <c r="AF343" s="35">
        <f t="shared" si="416"/>
        <v>0</v>
      </c>
      <c r="AG343" s="35">
        <f t="shared" si="416"/>
        <v>0</v>
      </c>
      <c r="AH343" s="111">
        <f t="shared" si="416"/>
        <v>0</v>
      </c>
    </row>
    <row r="344" spans="1:34" ht="24" customHeight="1" x14ac:dyDescent="0.15">
      <c r="B344" s="263" t="s">
        <v>152</v>
      </c>
      <c r="C344" s="273"/>
      <c r="D344" s="273"/>
      <c r="E344" s="273"/>
      <c r="F344" s="20" t="s">
        <v>191</v>
      </c>
      <c r="G344" s="28">
        <v>0</v>
      </c>
      <c r="H344" s="24">
        <v>0</v>
      </c>
      <c r="I344" s="29">
        <v>0</v>
      </c>
      <c r="J344" s="24">
        <v>0</v>
      </c>
      <c r="K344" s="29">
        <v>0</v>
      </c>
      <c r="L344" s="24">
        <v>0</v>
      </c>
      <c r="M344" s="29">
        <v>0</v>
      </c>
      <c r="N344" s="29">
        <v>0</v>
      </c>
      <c r="O344" s="29">
        <f>G344+I344+K344+M344</f>
        <v>0</v>
      </c>
      <c r="P344" s="95">
        <f>H344+J344+L344+N344</f>
        <v>0</v>
      </c>
      <c r="Q344" s="67">
        <v>0</v>
      </c>
      <c r="R344" s="29">
        <v>0</v>
      </c>
      <c r="S344" s="29">
        <v>0</v>
      </c>
      <c r="T344" s="24">
        <v>0</v>
      </c>
      <c r="U344" s="29">
        <v>0</v>
      </c>
      <c r="V344" s="24">
        <v>0</v>
      </c>
      <c r="W344" s="29">
        <v>0</v>
      </c>
      <c r="X344" s="24">
        <v>0</v>
      </c>
      <c r="Y344" s="29">
        <v>0</v>
      </c>
      <c r="Z344" s="24">
        <v>0</v>
      </c>
      <c r="AA344" s="29">
        <v>0</v>
      </c>
      <c r="AB344" s="24">
        <v>0</v>
      </c>
      <c r="AC344" s="29">
        <f t="shared" ref="AC344:AD346" si="417">Q344+S344+U344+W344+Y344+AA344</f>
        <v>0</v>
      </c>
      <c r="AD344" s="96">
        <f t="shared" si="417"/>
        <v>0</v>
      </c>
      <c r="AE344" s="28">
        <f t="shared" ref="AE344:AF346" si="418">O344+AC344</f>
        <v>0</v>
      </c>
      <c r="AF344" s="29">
        <f t="shared" si="418"/>
        <v>0</v>
      </c>
      <c r="AG344" s="29">
        <v>0</v>
      </c>
      <c r="AH344" s="97">
        <v>0</v>
      </c>
    </row>
    <row r="345" spans="1:34" ht="24" customHeight="1" x14ac:dyDescent="0.15">
      <c r="B345" s="263"/>
      <c r="C345" s="273"/>
      <c r="D345" s="273"/>
      <c r="E345" s="273"/>
      <c r="F345" s="21" t="s">
        <v>192</v>
      </c>
      <c r="G345" s="31">
        <v>0</v>
      </c>
      <c r="H345" s="25">
        <v>0</v>
      </c>
      <c r="I345" s="25">
        <v>0</v>
      </c>
      <c r="J345" s="25">
        <v>0</v>
      </c>
      <c r="K345" s="25">
        <v>0</v>
      </c>
      <c r="L345" s="25">
        <v>0</v>
      </c>
      <c r="M345" s="25">
        <v>0</v>
      </c>
      <c r="N345" s="25">
        <v>0</v>
      </c>
      <c r="O345" s="98">
        <f>G345+I345+K345+M345</f>
        <v>0</v>
      </c>
      <c r="P345" s="99">
        <f t="shared" ref="P345:P346" si="419">H345+J345+L345+N345</f>
        <v>0</v>
      </c>
      <c r="Q345" s="69">
        <v>0</v>
      </c>
      <c r="R345" s="25">
        <v>0</v>
      </c>
      <c r="S345" s="25">
        <v>0</v>
      </c>
      <c r="T345" s="25">
        <v>0</v>
      </c>
      <c r="U345" s="25">
        <v>0</v>
      </c>
      <c r="V345" s="25">
        <v>0</v>
      </c>
      <c r="W345" s="25">
        <v>0</v>
      </c>
      <c r="X345" s="25">
        <v>0</v>
      </c>
      <c r="Y345" s="25">
        <v>0</v>
      </c>
      <c r="Z345" s="25">
        <v>0</v>
      </c>
      <c r="AA345" s="25">
        <v>0</v>
      </c>
      <c r="AB345" s="25">
        <v>0</v>
      </c>
      <c r="AC345" s="98">
        <f t="shared" si="417"/>
        <v>0</v>
      </c>
      <c r="AD345" s="100">
        <f t="shared" si="417"/>
        <v>0</v>
      </c>
      <c r="AE345" s="101">
        <f t="shared" si="418"/>
        <v>0</v>
      </c>
      <c r="AF345" s="98">
        <f t="shared" si="418"/>
        <v>0</v>
      </c>
      <c r="AG345" s="25">
        <v>0</v>
      </c>
      <c r="AH345" s="102">
        <v>0</v>
      </c>
    </row>
    <row r="346" spans="1:34" ht="24" customHeight="1" x14ac:dyDescent="0.15">
      <c r="B346" s="263"/>
      <c r="C346" s="273"/>
      <c r="D346" s="273"/>
      <c r="E346" s="273"/>
      <c r="F346" s="22" t="s">
        <v>271</v>
      </c>
      <c r="G346" s="32">
        <v>0</v>
      </c>
      <c r="H346" s="26">
        <v>0</v>
      </c>
      <c r="I346" s="26">
        <v>0</v>
      </c>
      <c r="J346" s="26">
        <v>0</v>
      </c>
      <c r="K346" s="26">
        <v>0</v>
      </c>
      <c r="L346" s="26">
        <v>0</v>
      </c>
      <c r="M346" s="26">
        <v>0</v>
      </c>
      <c r="N346" s="26">
        <v>0</v>
      </c>
      <c r="O346" s="103">
        <f>G346+I346+K346+M346</f>
        <v>0</v>
      </c>
      <c r="P346" s="104">
        <f t="shared" si="419"/>
        <v>0</v>
      </c>
      <c r="Q346" s="71">
        <v>0</v>
      </c>
      <c r="R346" s="26">
        <v>0</v>
      </c>
      <c r="S346" s="26">
        <v>0</v>
      </c>
      <c r="T346" s="26">
        <v>0</v>
      </c>
      <c r="U346" s="26">
        <v>0</v>
      </c>
      <c r="V346" s="26">
        <v>0</v>
      </c>
      <c r="W346" s="26">
        <v>0</v>
      </c>
      <c r="X346" s="26">
        <v>0</v>
      </c>
      <c r="Y346" s="26">
        <v>0</v>
      </c>
      <c r="Z346" s="26">
        <v>0</v>
      </c>
      <c r="AA346" s="26">
        <v>0</v>
      </c>
      <c r="AB346" s="26">
        <v>0</v>
      </c>
      <c r="AC346" s="103">
        <f t="shared" si="417"/>
        <v>0</v>
      </c>
      <c r="AD346" s="105">
        <f t="shared" si="417"/>
        <v>0</v>
      </c>
      <c r="AE346" s="106">
        <f t="shared" si="418"/>
        <v>0</v>
      </c>
      <c r="AF346" s="103">
        <f t="shared" si="418"/>
        <v>0</v>
      </c>
      <c r="AG346" s="26">
        <v>0</v>
      </c>
      <c r="AH346" s="207">
        <v>0</v>
      </c>
    </row>
    <row r="347" spans="1:34" ht="24" customHeight="1" thickBot="1" x14ac:dyDescent="0.2">
      <c r="B347" s="278"/>
      <c r="C347" s="273"/>
      <c r="D347" s="273"/>
      <c r="E347" s="273"/>
      <c r="F347" s="74" t="s">
        <v>12</v>
      </c>
      <c r="G347" s="34">
        <f>SUM(G344:G346)</f>
        <v>0</v>
      </c>
      <c r="H347" s="35">
        <f t="shared" ref="H347:Z347" si="420">SUM(H344:H346)</f>
        <v>0</v>
      </c>
      <c r="I347" s="35">
        <f t="shared" si="420"/>
        <v>0</v>
      </c>
      <c r="J347" s="35">
        <f t="shared" si="420"/>
        <v>0</v>
      </c>
      <c r="K347" s="35">
        <f t="shared" si="420"/>
        <v>0</v>
      </c>
      <c r="L347" s="35">
        <f t="shared" si="420"/>
        <v>0</v>
      </c>
      <c r="M347" s="35">
        <f t="shared" si="420"/>
        <v>0</v>
      </c>
      <c r="N347" s="35">
        <f t="shared" si="420"/>
        <v>0</v>
      </c>
      <c r="O347" s="35">
        <f t="shared" si="420"/>
        <v>0</v>
      </c>
      <c r="P347" s="111">
        <f t="shared" si="420"/>
        <v>0</v>
      </c>
      <c r="Q347" s="87">
        <f t="shared" si="420"/>
        <v>0</v>
      </c>
      <c r="R347" s="35">
        <f t="shared" si="420"/>
        <v>0</v>
      </c>
      <c r="S347" s="35">
        <f t="shared" si="420"/>
        <v>0</v>
      </c>
      <c r="T347" s="35">
        <f t="shared" si="420"/>
        <v>0</v>
      </c>
      <c r="U347" s="35">
        <f t="shared" si="420"/>
        <v>0</v>
      </c>
      <c r="V347" s="35">
        <f t="shared" si="420"/>
        <v>0</v>
      </c>
      <c r="W347" s="35">
        <f t="shared" si="420"/>
        <v>0</v>
      </c>
      <c r="X347" s="35">
        <f t="shared" si="420"/>
        <v>0</v>
      </c>
      <c r="Y347" s="35">
        <f t="shared" si="420"/>
        <v>0</v>
      </c>
      <c r="Z347" s="35">
        <f t="shared" si="420"/>
        <v>0</v>
      </c>
      <c r="AA347" s="35">
        <f t="shared" ref="AA347:AH347" si="421">SUM(AA344:AA346)</f>
        <v>0</v>
      </c>
      <c r="AB347" s="35">
        <f t="shared" si="421"/>
        <v>0</v>
      </c>
      <c r="AC347" s="35">
        <f t="shared" si="421"/>
        <v>0</v>
      </c>
      <c r="AD347" s="112">
        <f t="shared" si="421"/>
        <v>0</v>
      </c>
      <c r="AE347" s="34">
        <f t="shared" si="421"/>
        <v>0</v>
      </c>
      <c r="AF347" s="35">
        <f t="shared" si="421"/>
        <v>0</v>
      </c>
      <c r="AG347" s="35">
        <f t="shared" si="421"/>
        <v>0</v>
      </c>
      <c r="AH347" s="111">
        <f t="shared" si="421"/>
        <v>0</v>
      </c>
    </row>
    <row r="348" spans="1:34" ht="24" customHeight="1" x14ac:dyDescent="0.15">
      <c r="B348" s="263" t="s">
        <v>153</v>
      </c>
      <c r="C348" s="273"/>
      <c r="D348" s="273"/>
      <c r="E348" s="274"/>
      <c r="F348" s="20" t="s">
        <v>191</v>
      </c>
      <c r="G348" s="28">
        <v>0</v>
      </c>
      <c r="H348" s="24">
        <v>0</v>
      </c>
      <c r="I348" s="29">
        <v>0</v>
      </c>
      <c r="J348" s="24">
        <v>0</v>
      </c>
      <c r="K348" s="29">
        <v>0</v>
      </c>
      <c r="L348" s="24">
        <v>0</v>
      </c>
      <c r="M348" s="29">
        <v>0</v>
      </c>
      <c r="N348" s="29">
        <v>0</v>
      </c>
      <c r="O348" s="29">
        <f>G348+I348+K348+M348</f>
        <v>0</v>
      </c>
      <c r="P348" s="95">
        <f>H348+J348+L348+N348</f>
        <v>0</v>
      </c>
      <c r="Q348" s="67">
        <v>1</v>
      </c>
      <c r="R348" s="29">
        <v>199100</v>
      </c>
      <c r="S348" s="29">
        <v>0</v>
      </c>
      <c r="T348" s="24">
        <v>0</v>
      </c>
      <c r="U348" s="29">
        <v>0</v>
      </c>
      <c r="V348" s="24">
        <v>0</v>
      </c>
      <c r="W348" s="29">
        <v>0</v>
      </c>
      <c r="X348" s="24">
        <v>0</v>
      </c>
      <c r="Y348" s="29">
        <v>0</v>
      </c>
      <c r="Z348" s="24">
        <v>0</v>
      </c>
      <c r="AA348" s="29">
        <v>0</v>
      </c>
      <c r="AB348" s="24">
        <v>0</v>
      </c>
      <c r="AC348" s="29">
        <f t="shared" ref="AC348:AD350" si="422">Q348+S348+U348+W348+Y348+AA348</f>
        <v>1</v>
      </c>
      <c r="AD348" s="96">
        <f t="shared" si="422"/>
        <v>199100</v>
      </c>
      <c r="AE348" s="28">
        <f t="shared" ref="AE348:AF350" si="423">O348+AC348</f>
        <v>1</v>
      </c>
      <c r="AF348" s="29">
        <f t="shared" si="423"/>
        <v>199100</v>
      </c>
      <c r="AG348" s="165">
        <v>0</v>
      </c>
      <c r="AH348" s="169">
        <v>0</v>
      </c>
    </row>
    <row r="349" spans="1:34" ht="24" customHeight="1" x14ac:dyDescent="0.15">
      <c r="B349" s="263"/>
      <c r="C349" s="273"/>
      <c r="D349" s="273"/>
      <c r="E349" s="274"/>
      <c r="F349" s="21" t="s">
        <v>192</v>
      </c>
      <c r="G349" s="31">
        <v>0</v>
      </c>
      <c r="H349" s="25">
        <v>0</v>
      </c>
      <c r="I349" s="25">
        <v>0</v>
      </c>
      <c r="J349" s="25">
        <v>0</v>
      </c>
      <c r="K349" s="25">
        <v>0</v>
      </c>
      <c r="L349" s="25">
        <v>0</v>
      </c>
      <c r="M349" s="25">
        <v>0</v>
      </c>
      <c r="N349" s="25">
        <v>0</v>
      </c>
      <c r="O349" s="98">
        <f>G349+I349+K349+M349</f>
        <v>0</v>
      </c>
      <c r="P349" s="99">
        <f t="shared" ref="P349:P350" si="424">H349+J349+L349+N349</f>
        <v>0</v>
      </c>
      <c r="Q349" s="69">
        <v>0</v>
      </c>
      <c r="R349" s="25">
        <v>0</v>
      </c>
      <c r="S349" s="25">
        <v>0</v>
      </c>
      <c r="T349" s="25">
        <v>0</v>
      </c>
      <c r="U349" s="25">
        <v>0</v>
      </c>
      <c r="V349" s="25">
        <v>0</v>
      </c>
      <c r="W349" s="25">
        <v>0</v>
      </c>
      <c r="X349" s="25">
        <v>0</v>
      </c>
      <c r="Y349" s="25">
        <v>0</v>
      </c>
      <c r="Z349" s="25">
        <v>0</v>
      </c>
      <c r="AA349" s="25">
        <v>0</v>
      </c>
      <c r="AB349" s="25">
        <v>0</v>
      </c>
      <c r="AC349" s="98">
        <f t="shared" si="422"/>
        <v>0</v>
      </c>
      <c r="AD349" s="100">
        <f t="shared" si="422"/>
        <v>0</v>
      </c>
      <c r="AE349" s="101">
        <f t="shared" si="423"/>
        <v>0</v>
      </c>
      <c r="AF349" s="98">
        <f t="shared" si="423"/>
        <v>0</v>
      </c>
      <c r="AG349" s="171">
        <v>0</v>
      </c>
      <c r="AH349" s="177">
        <v>0</v>
      </c>
    </row>
    <row r="350" spans="1:34" ht="24" customHeight="1" x14ac:dyDescent="0.15">
      <c r="B350" s="263"/>
      <c r="C350" s="273"/>
      <c r="D350" s="273"/>
      <c r="E350" s="274"/>
      <c r="F350" s="22" t="s">
        <v>271</v>
      </c>
      <c r="G350" s="32">
        <v>0</v>
      </c>
      <c r="H350" s="26">
        <v>0</v>
      </c>
      <c r="I350" s="26">
        <v>0</v>
      </c>
      <c r="J350" s="26">
        <v>0</v>
      </c>
      <c r="K350" s="26">
        <v>0</v>
      </c>
      <c r="L350" s="26">
        <v>0</v>
      </c>
      <c r="M350" s="26">
        <v>0</v>
      </c>
      <c r="N350" s="26">
        <v>0</v>
      </c>
      <c r="O350" s="103">
        <f>G350+I350+K350+M350</f>
        <v>0</v>
      </c>
      <c r="P350" s="104">
        <f t="shared" si="424"/>
        <v>0</v>
      </c>
      <c r="Q350" s="71">
        <v>0</v>
      </c>
      <c r="R350" s="26">
        <v>0</v>
      </c>
      <c r="S350" s="26">
        <v>0</v>
      </c>
      <c r="T350" s="26">
        <v>0</v>
      </c>
      <c r="U350" s="26">
        <v>0</v>
      </c>
      <c r="V350" s="26">
        <v>0</v>
      </c>
      <c r="W350" s="26">
        <v>0</v>
      </c>
      <c r="X350" s="26">
        <v>0</v>
      </c>
      <c r="Y350" s="26">
        <v>0</v>
      </c>
      <c r="Z350" s="26">
        <v>0</v>
      </c>
      <c r="AA350" s="26">
        <v>0</v>
      </c>
      <c r="AB350" s="26">
        <v>0</v>
      </c>
      <c r="AC350" s="103">
        <f t="shared" si="422"/>
        <v>0</v>
      </c>
      <c r="AD350" s="105">
        <f t="shared" si="422"/>
        <v>0</v>
      </c>
      <c r="AE350" s="106">
        <f t="shared" si="423"/>
        <v>0</v>
      </c>
      <c r="AF350" s="103">
        <f t="shared" si="423"/>
        <v>0</v>
      </c>
      <c r="AG350" s="179">
        <v>0</v>
      </c>
      <c r="AH350" s="206">
        <v>0</v>
      </c>
    </row>
    <row r="351" spans="1:34" ht="24" customHeight="1" thickBot="1" x14ac:dyDescent="0.2">
      <c r="A351" s="208"/>
      <c r="B351" s="278"/>
      <c r="C351" s="273"/>
      <c r="D351" s="273"/>
      <c r="E351" s="274"/>
      <c r="F351" s="74" t="s">
        <v>12</v>
      </c>
      <c r="G351" s="34">
        <f>SUM(G348:G350)</f>
        <v>0</v>
      </c>
      <c r="H351" s="35">
        <f t="shared" ref="H351:Z351" si="425">SUM(H348:H350)</f>
        <v>0</v>
      </c>
      <c r="I351" s="35">
        <f t="shared" si="425"/>
        <v>0</v>
      </c>
      <c r="J351" s="35">
        <f t="shared" si="425"/>
        <v>0</v>
      </c>
      <c r="K351" s="35">
        <f t="shared" si="425"/>
        <v>0</v>
      </c>
      <c r="L351" s="35">
        <f t="shared" si="425"/>
        <v>0</v>
      </c>
      <c r="M351" s="35">
        <f t="shared" si="425"/>
        <v>0</v>
      </c>
      <c r="N351" s="35">
        <f t="shared" si="425"/>
        <v>0</v>
      </c>
      <c r="O351" s="35">
        <f t="shared" si="425"/>
        <v>0</v>
      </c>
      <c r="P351" s="111">
        <f t="shared" si="425"/>
        <v>0</v>
      </c>
      <c r="Q351" s="87">
        <f t="shared" si="425"/>
        <v>1</v>
      </c>
      <c r="R351" s="35">
        <f t="shared" si="425"/>
        <v>199100</v>
      </c>
      <c r="S351" s="35">
        <f t="shared" si="425"/>
        <v>0</v>
      </c>
      <c r="T351" s="35">
        <f t="shared" si="425"/>
        <v>0</v>
      </c>
      <c r="U351" s="35">
        <f t="shared" si="425"/>
        <v>0</v>
      </c>
      <c r="V351" s="35">
        <f t="shared" si="425"/>
        <v>0</v>
      </c>
      <c r="W351" s="35">
        <f t="shared" si="425"/>
        <v>0</v>
      </c>
      <c r="X351" s="35">
        <f t="shared" si="425"/>
        <v>0</v>
      </c>
      <c r="Y351" s="35">
        <f t="shared" si="425"/>
        <v>0</v>
      </c>
      <c r="Z351" s="35">
        <f t="shared" si="425"/>
        <v>0</v>
      </c>
      <c r="AA351" s="35">
        <f t="shared" ref="AA351:AH351" si="426">SUM(AA348:AA350)</f>
        <v>0</v>
      </c>
      <c r="AB351" s="35">
        <f t="shared" si="426"/>
        <v>0</v>
      </c>
      <c r="AC351" s="35">
        <f t="shared" si="426"/>
        <v>1</v>
      </c>
      <c r="AD351" s="112">
        <f t="shared" si="426"/>
        <v>199100</v>
      </c>
      <c r="AE351" s="34">
        <f t="shared" si="426"/>
        <v>1</v>
      </c>
      <c r="AF351" s="35">
        <f t="shared" si="426"/>
        <v>199100</v>
      </c>
      <c r="AG351" s="35">
        <f t="shared" si="426"/>
        <v>0</v>
      </c>
      <c r="AH351" s="111">
        <f t="shared" si="426"/>
        <v>0</v>
      </c>
    </row>
    <row r="352" spans="1:34" ht="24" customHeight="1" x14ac:dyDescent="0.15">
      <c r="B352" s="270" t="s">
        <v>154</v>
      </c>
      <c r="C352" s="261"/>
      <c r="D352" s="261"/>
      <c r="E352" s="261"/>
      <c r="F352" s="20" t="s">
        <v>191</v>
      </c>
      <c r="G352" s="28">
        <v>0</v>
      </c>
      <c r="H352" s="24">
        <v>0</v>
      </c>
      <c r="I352" s="29">
        <v>0</v>
      </c>
      <c r="J352" s="24">
        <v>0</v>
      </c>
      <c r="K352" s="29">
        <v>0</v>
      </c>
      <c r="L352" s="24">
        <v>0</v>
      </c>
      <c r="M352" s="29">
        <v>0</v>
      </c>
      <c r="N352" s="29">
        <v>0</v>
      </c>
      <c r="O352" s="29">
        <f>G352+I352+K352+M352</f>
        <v>0</v>
      </c>
      <c r="P352" s="95">
        <f>H352+J352+L352+N352</f>
        <v>0</v>
      </c>
      <c r="Q352" s="67">
        <v>0</v>
      </c>
      <c r="R352" s="29">
        <v>0</v>
      </c>
      <c r="S352" s="29">
        <v>0</v>
      </c>
      <c r="T352" s="24">
        <v>0</v>
      </c>
      <c r="U352" s="29">
        <v>0</v>
      </c>
      <c r="V352" s="24">
        <v>0</v>
      </c>
      <c r="W352" s="29">
        <v>0</v>
      </c>
      <c r="X352" s="24">
        <v>0</v>
      </c>
      <c r="Y352" s="29">
        <v>0</v>
      </c>
      <c r="Z352" s="24">
        <v>0</v>
      </c>
      <c r="AA352" s="29">
        <v>0</v>
      </c>
      <c r="AB352" s="24">
        <v>0</v>
      </c>
      <c r="AC352" s="29">
        <f t="shared" ref="AC352:AD354" si="427">Q352+S352+U352+W352+Y352+AA352</f>
        <v>0</v>
      </c>
      <c r="AD352" s="96">
        <f t="shared" si="427"/>
        <v>0</v>
      </c>
      <c r="AE352" s="28">
        <f t="shared" ref="AE352:AF354" si="428">O352+AC352</f>
        <v>0</v>
      </c>
      <c r="AF352" s="29">
        <f t="shared" si="428"/>
        <v>0</v>
      </c>
      <c r="AG352" s="29">
        <v>0</v>
      </c>
      <c r="AH352" s="97">
        <v>0</v>
      </c>
    </row>
    <row r="353" spans="2:34" ht="24" customHeight="1" x14ac:dyDescent="0.15">
      <c r="B353" s="263"/>
      <c r="C353" s="264"/>
      <c r="D353" s="264"/>
      <c r="E353" s="264"/>
      <c r="F353" s="21" t="s">
        <v>192</v>
      </c>
      <c r="G353" s="31">
        <v>0</v>
      </c>
      <c r="H353" s="25">
        <v>0</v>
      </c>
      <c r="I353" s="25">
        <v>0</v>
      </c>
      <c r="J353" s="25">
        <v>0</v>
      </c>
      <c r="K353" s="25">
        <v>0</v>
      </c>
      <c r="L353" s="25">
        <v>0</v>
      </c>
      <c r="M353" s="25">
        <v>0</v>
      </c>
      <c r="N353" s="25">
        <v>0</v>
      </c>
      <c r="O353" s="98">
        <f>G353+I353+K353+M353</f>
        <v>0</v>
      </c>
      <c r="P353" s="99">
        <f t="shared" ref="P353:P354" si="429">H353+J353+L353+N353</f>
        <v>0</v>
      </c>
      <c r="Q353" s="69">
        <v>0</v>
      </c>
      <c r="R353" s="25">
        <v>0</v>
      </c>
      <c r="S353" s="25">
        <v>0</v>
      </c>
      <c r="T353" s="25">
        <v>0</v>
      </c>
      <c r="U353" s="25">
        <v>0</v>
      </c>
      <c r="V353" s="25">
        <v>0</v>
      </c>
      <c r="W353" s="25">
        <v>0</v>
      </c>
      <c r="X353" s="25">
        <v>0</v>
      </c>
      <c r="Y353" s="25">
        <v>0</v>
      </c>
      <c r="Z353" s="25">
        <v>0</v>
      </c>
      <c r="AA353" s="25">
        <v>0</v>
      </c>
      <c r="AB353" s="25">
        <v>0</v>
      </c>
      <c r="AC353" s="98">
        <f t="shared" si="427"/>
        <v>0</v>
      </c>
      <c r="AD353" s="100">
        <f t="shared" si="427"/>
        <v>0</v>
      </c>
      <c r="AE353" s="101">
        <f t="shared" si="428"/>
        <v>0</v>
      </c>
      <c r="AF353" s="98">
        <f t="shared" si="428"/>
        <v>0</v>
      </c>
      <c r="AG353" s="25">
        <v>0</v>
      </c>
      <c r="AH353" s="102">
        <v>0</v>
      </c>
    </row>
    <row r="354" spans="2:34" ht="24" customHeight="1" x14ac:dyDescent="0.15">
      <c r="B354" s="263"/>
      <c r="C354" s="264"/>
      <c r="D354" s="264"/>
      <c r="E354" s="264"/>
      <c r="F354" s="22" t="s">
        <v>271</v>
      </c>
      <c r="G354" s="32">
        <v>0</v>
      </c>
      <c r="H354" s="26">
        <v>0</v>
      </c>
      <c r="I354" s="26">
        <v>0</v>
      </c>
      <c r="J354" s="26">
        <v>0</v>
      </c>
      <c r="K354" s="26">
        <v>0</v>
      </c>
      <c r="L354" s="26">
        <v>0</v>
      </c>
      <c r="M354" s="26">
        <v>0</v>
      </c>
      <c r="N354" s="26">
        <v>0</v>
      </c>
      <c r="O354" s="103">
        <f>G354+I354+K354+M354</f>
        <v>0</v>
      </c>
      <c r="P354" s="104">
        <f t="shared" si="429"/>
        <v>0</v>
      </c>
      <c r="Q354" s="71">
        <v>0</v>
      </c>
      <c r="R354" s="26">
        <v>0</v>
      </c>
      <c r="S354" s="26">
        <v>0</v>
      </c>
      <c r="T354" s="26">
        <v>0</v>
      </c>
      <c r="U354" s="26">
        <v>0</v>
      </c>
      <c r="V354" s="26">
        <v>0</v>
      </c>
      <c r="W354" s="26">
        <v>0</v>
      </c>
      <c r="X354" s="26">
        <v>0</v>
      </c>
      <c r="Y354" s="26">
        <v>0</v>
      </c>
      <c r="Z354" s="26">
        <v>0</v>
      </c>
      <c r="AA354" s="26">
        <v>0</v>
      </c>
      <c r="AB354" s="26">
        <v>0</v>
      </c>
      <c r="AC354" s="103">
        <f t="shared" si="427"/>
        <v>0</v>
      </c>
      <c r="AD354" s="105">
        <f t="shared" si="427"/>
        <v>0</v>
      </c>
      <c r="AE354" s="106">
        <f t="shared" si="428"/>
        <v>0</v>
      </c>
      <c r="AF354" s="103">
        <f t="shared" si="428"/>
        <v>0</v>
      </c>
      <c r="AG354" s="26">
        <v>0</v>
      </c>
      <c r="AH354" s="207">
        <v>0</v>
      </c>
    </row>
    <row r="355" spans="2:34" ht="24" customHeight="1" thickBot="1" x14ac:dyDescent="0.2">
      <c r="B355" s="263"/>
      <c r="C355" s="264"/>
      <c r="D355" s="264"/>
      <c r="E355" s="264"/>
      <c r="F355" s="74" t="s">
        <v>12</v>
      </c>
      <c r="G355" s="34">
        <f>SUM(G352:G354)</f>
        <v>0</v>
      </c>
      <c r="H355" s="35">
        <f t="shared" ref="H355:Z355" si="430">SUM(H352:H354)</f>
        <v>0</v>
      </c>
      <c r="I355" s="35">
        <f t="shared" si="430"/>
        <v>0</v>
      </c>
      <c r="J355" s="35">
        <f t="shared" si="430"/>
        <v>0</v>
      </c>
      <c r="K355" s="35">
        <f t="shared" si="430"/>
        <v>0</v>
      </c>
      <c r="L355" s="35">
        <f t="shared" si="430"/>
        <v>0</v>
      </c>
      <c r="M355" s="35">
        <f t="shared" si="430"/>
        <v>0</v>
      </c>
      <c r="N355" s="35">
        <f t="shared" si="430"/>
        <v>0</v>
      </c>
      <c r="O355" s="35">
        <f t="shared" si="430"/>
        <v>0</v>
      </c>
      <c r="P355" s="111">
        <f t="shared" si="430"/>
        <v>0</v>
      </c>
      <c r="Q355" s="87">
        <f t="shared" si="430"/>
        <v>0</v>
      </c>
      <c r="R355" s="35">
        <f t="shared" si="430"/>
        <v>0</v>
      </c>
      <c r="S355" s="35">
        <f t="shared" si="430"/>
        <v>0</v>
      </c>
      <c r="T355" s="35">
        <f t="shared" si="430"/>
        <v>0</v>
      </c>
      <c r="U355" s="35">
        <f t="shared" si="430"/>
        <v>0</v>
      </c>
      <c r="V355" s="35">
        <f t="shared" si="430"/>
        <v>0</v>
      </c>
      <c r="W355" s="35">
        <f t="shared" si="430"/>
        <v>0</v>
      </c>
      <c r="X355" s="35">
        <f t="shared" si="430"/>
        <v>0</v>
      </c>
      <c r="Y355" s="35">
        <f t="shared" si="430"/>
        <v>0</v>
      </c>
      <c r="Z355" s="35">
        <f t="shared" si="430"/>
        <v>0</v>
      </c>
      <c r="AA355" s="35">
        <f t="shared" ref="AA355:AH355" si="431">SUM(AA352:AA354)</f>
        <v>0</v>
      </c>
      <c r="AB355" s="35">
        <f t="shared" si="431"/>
        <v>0</v>
      </c>
      <c r="AC355" s="35">
        <f t="shared" si="431"/>
        <v>0</v>
      </c>
      <c r="AD355" s="112">
        <f t="shared" si="431"/>
        <v>0</v>
      </c>
      <c r="AE355" s="34">
        <f t="shared" si="431"/>
        <v>0</v>
      </c>
      <c r="AF355" s="35">
        <f t="shared" si="431"/>
        <v>0</v>
      </c>
      <c r="AG355" s="35">
        <f t="shared" si="431"/>
        <v>0</v>
      </c>
      <c r="AH355" s="111">
        <f t="shared" si="431"/>
        <v>0</v>
      </c>
    </row>
    <row r="356" spans="2:34" ht="24" customHeight="1" x14ac:dyDescent="0.15">
      <c r="B356" s="263" t="s">
        <v>155</v>
      </c>
      <c r="C356" s="273"/>
      <c r="D356" s="273"/>
      <c r="E356" s="273"/>
      <c r="F356" s="20" t="s">
        <v>191</v>
      </c>
      <c r="G356" s="28">
        <v>0</v>
      </c>
      <c r="H356" s="24">
        <v>0</v>
      </c>
      <c r="I356" s="29">
        <v>1</v>
      </c>
      <c r="J356" s="24">
        <v>64800</v>
      </c>
      <c r="K356" s="29">
        <v>0</v>
      </c>
      <c r="L356" s="24">
        <v>0</v>
      </c>
      <c r="M356" s="29">
        <v>0</v>
      </c>
      <c r="N356" s="29">
        <v>0</v>
      </c>
      <c r="O356" s="29">
        <f>G356+I356+K356+M356</f>
        <v>1</v>
      </c>
      <c r="P356" s="95">
        <f>H356+J356+L356+N356</f>
        <v>64800</v>
      </c>
      <c r="Q356" s="67">
        <v>0</v>
      </c>
      <c r="R356" s="29">
        <v>0</v>
      </c>
      <c r="S356" s="29">
        <v>0</v>
      </c>
      <c r="T356" s="24">
        <v>0</v>
      </c>
      <c r="U356" s="29">
        <v>0</v>
      </c>
      <c r="V356" s="24">
        <v>0</v>
      </c>
      <c r="W356" s="29">
        <v>0</v>
      </c>
      <c r="X356" s="24">
        <v>0</v>
      </c>
      <c r="Y356" s="29">
        <v>0</v>
      </c>
      <c r="Z356" s="24">
        <v>0</v>
      </c>
      <c r="AA356" s="29">
        <v>0</v>
      </c>
      <c r="AB356" s="24">
        <v>0</v>
      </c>
      <c r="AC356" s="29">
        <f t="shared" ref="AC356:AD358" si="432">Q356+S356+U356+W356+Y356+AA356</f>
        <v>0</v>
      </c>
      <c r="AD356" s="96">
        <f t="shared" si="432"/>
        <v>0</v>
      </c>
      <c r="AE356" s="28">
        <f t="shared" ref="AE356:AF358" si="433">O356+AC356</f>
        <v>1</v>
      </c>
      <c r="AF356" s="29">
        <f t="shared" si="433"/>
        <v>64800</v>
      </c>
      <c r="AG356" s="29">
        <v>1</v>
      </c>
      <c r="AH356" s="97">
        <v>64800</v>
      </c>
    </row>
    <row r="357" spans="2:34" ht="24" customHeight="1" x14ac:dyDescent="0.15">
      <c r="B357" s="263"/>
      <c r="C357" s="273"/>
      <c r="D357" s="273"/>
      <c r="E357" s="273"/>
      <c r="F357" s="21" t="s">
        <v>192</v>
      </c>
      <c r="G357" s="31">
        <v>0</v>
      </c>
      <c r="H357" s="25">
        <v>0</v>
      </c>
      <c r="I357" s="25">
        <v>0</v>
      </c>
      <c r="J357" s="25">
        <v>0</v>
      </c>
      <c r="K357" s="25">
        <v>0</v>
      </c>
      <c r="L357" s="25">
        <v>0</v>
      </c>
      <c r="M357" s="25">
        <v>0</v>
      </c>
      <c r="N357" s="25">
        <v>0</v>
      </c>
      <c r="O357" s="98">
        <f>G357+I357+K357+M357</f>
        <v>0</v>
      </c>
      <c r="P357" s="99">
        <f t="shared" ref="P357:P358" si="434">H357+J357+L357+N357</f>
        <v>0</v>
      </c>
      <c r="Q357" s="69">
        <v>0</v>
      </c>
      <c r="R357" s="25">
        <v>0</v>
      </c>
      <c r="S357" s="25">
        <v>0</v>
      </c>
      <c r="T357" s="25">
        <v>0</v>
      </c>
      <c r="U357" s="25">
        <v>0</v>
      </c>
      <c r="V357" s="25">
        <v>0</v>
      </c>
      <c r="W357" s="25">
        <v>0</v>
      </c>
      <c r="X357" s="25">
        <v>0</v>
      </c>
      <c r="Y357" s="25">
        <v>0</v>
      </c>
      <c r="Z357" s="25">
        <v>0</v>
      </c>
      <c r="AA357" s="25">
        <v>0</v>
      </c>
      <c r="AB357" s="25">
        <v>0</v>
      </c>
      <c r="AC357" s="98">
        <f t="shared" si="432"/>
        <v>0</v>
      </c>
      <c r="AD357" s="100">
        <f t="shared" si="432"/>
        <v>0</v>
      </c>
      <c r="AE357" s="101">
        <f t="shared" si="433"/>
        <v>0</v>
      </c>
      <c r="AF357" s="98">
        <f t="shared" si="433"/>
        <v>0</v>
      </c>
      <c r="AG357" s="25">
        <v>0</v>
      </c>
      <c r="AH357" s="102">
        <v>0</v>
      </c>
    </row>
    <row r="358" spans="2:34" ht="24" customHeight="1" x14ac:dyDescent="0.15">
      <c r="B358" s="263"/>
      <c r="C358" s="273"/>
      <c r="D358" s="273"/>
      <c r="E358" s="273"/>
      <c r="F358" s="22" t="s">
        <v>271</v>
      </c>
      <c r="G358" s="32">
        <v>0</v>
      </c>
      <c r="H358" s="26">
        <v>0</v>
      </c>
      <c r="I358" s="26">
        <v>0</v>
      </c>
      <c r="J358" s="26">
        <v>0</v>
      </c>
      <c r="K358" s="26">
        <v>0</v>
      </c>
      <c r="L358" s="26">
        <v>0</v>
      </c>
      <c r="M358" s="26">
        <v>0</v>
      </c>
      <c r="N358" s="26">
        <v>0</v>
      </c>
      <c r="O358" s="103">
        <f>G358+I358+K358+M358</f>
        <v>0</v>
      </c>
      <c r="P358" s="104">
        <f t="shared" si="434"/>
        <v>0</v>
      </c>
      <c r="Q358" s="71">
        <v>0</v>
      </c>
      <c r="R358" s="26">
        <v>0</v>
      </c>
      <c r="S358" s="26">
        <v>0</v>
      </c>
      <c r="T358" s="26">
        <v>0</v>
      </c>
      <c r="U358" s="26">
        <v>0</v>
      </c>
      <c r="V358" s="26">
        <v>0</v>
      </c>
      <c r="W358" s="26">
        <v>0</v>
      </c>
      <c r="X358" s="26">
        <v>0</v>
      </c>
      <c r="Y358" s="26">
        <v>0</v>
      </c>
      <c r="Z358" s="26">
        <v>0</v>
      </c>
      <c r="AA358" s="26">
        <v>0</v>
      </c>
      <c r="AB358" s="26">
        <v>0</v>
      </c>
      <c r="AC358" s="103">
        <f t="shared" si="432"/>
        <v>0</v>
      </c>
      <c r="AD358" s="105">
        <f t="shared" si="432"/>
        <v>0</v>
      </c>
      <c r="AE358" s="106">
        <f t="shared" si="433"/>
        <v>0</v>
      </c>
      <c r="AF358" s="103">
        <f t="shared" si="433"/>
        <v>0</v>
      </c>
      <c r="AG358" s="26">
        <v>0</v>
      </c>
      <c r="AH358" s="207">
        <v>0</v>
      </c>
    </row>
    <row r="359" spans="2:34" ht="24" customHeight="1" thickBot="1" x14ac:dyDescent="0.2">
      <c r="B359" s="278"/>
      <c r="C359" s="273"/>
      <c r="D359" s="273"/>
      <c r="E359" s="273"/>
      <c r="F359" s="74" t="s">
        <v>12</v>
      </c>
      <c r="G359" s="34">
        <f>SUM(G356:G358)</f>
        <v>0</v>
      </c>
      <c r="H359" s="35">
        <f t="shared" ref="H359:Z359" si="435">SUM(H356:H358)</f>
        <v>0</v>
      </c>
      <c r="I359" s="35">
        <f t="shared" si="435"/>
        <v>1</v>
      </c>
      <c r="J359" s="35">
        <f t="shared" si="435"/>
        <v>64800</v>
      </c>
      <c r="K359" s="35">
        <f t="shared" si="435"/>
        <v>0</v>
      </c>
      <c r="L359" s="35">
        <f t="shared" si="435"/>
        <v>0</v>
      </c>
      <c r="M359" s="35">
        <f t="shared" si="435"/>
        <v>0</v>
      </c>
      <c r="N359" s="35">
        <f t="shared" si="435"/>
        <v>0</v>
      </c>
      <c r="O359" s="35">
        <f t="shared" si="435"/>
        <v>1</v>
      </c>
      <c r="P359" s="111">
        <f t="shared" si="435"/>
        <v>64800</v>
      </c>
      <c r="Q359" s="87">
        <f t="shared" si="435"/>
        <v>0</v>
      </c>
      <c r="R359" s="35">
        <f t="shared" si="435"/>
        <v>0</v>
      </c>
      <c r="S359" s="35">
        <f t="shared" si="435"/>
        <v>0</v>
      </c>
      <c r="T359" s="35">
        <f t="shared" si="435"/>
        <v>0</v>
      </c>
      <c r="U359" s="35">
        <f t="shared" si="435"/>
        <v>0</v>
      </c>
      <c r="V359" s="35">
        <f t="shared" si="435"/>
        <v>0</v>
      </c>
      <c r="W359" s="35">
        <f t="shared" si="435"/>
        <v>0</v>
      </c>
      <c r="X359" s="35">
        <f t="shared" si="435"/>
        <v>0</v>
      </c>
      <c r="Y359" s="35">
        <f t="shared" si="435"/>
        <v>0</v>
      </c>
      <c r="Z359" s="35">
        <f t="shared" si="435"/>
        <v>0</v>
      </c>
      <c r="AA359" s="35">
        <f t="shared" ref="AA359:AH359" si="436">SUM(AA356:AA358)</f>
        <v>0</v>
      </c>
      <c r="AB359" s="35">
        <f t="shared" si="436"/>
        <v>0</v>
      </c>
      <c r="AC359" s="35">
        <f t="shared" si="436"/>
        <v>0</v>
      </c>
      <c r="AD359" s="112">
        <f t="shared" si="436"/>
        <v>0</v>
      </c>
      <c r="AE359" s="34">
        <f t="shared" si="436"/>
        <v>1</v>
      </c>
      <c r="AF359" s="35">
        <f t="shared" si="436"/>
        <v>64800</v>
      </c>
      <c r="AG359" s="35">
        <f t="shared" si="436"/>
        <v>1</v>
      </c>
      <c r="AH359" s="111">
        <f t="shared" si="436"/>
        <v>64800</v>
      </c>
    </row>
    <row r="360" spans="2:34" ht="24" customHeight="1" x14ac:dyDescent="0.15">
      <c r="B360" s="263" t="s">
        <v>156</v>
      </c>
      <c r="C360" s="273"/>
      <c r="D360" s="273"/>
      <c r="E360" s="273"/>
      <c r="F360" s="20" t="s">
        <v>191</v>
      </c>
      <c r="G360" s="28">
        <v>0</v>
      </c>
      <c r="H360" s="24">
        <v>0</v>
      </c>
      <c r="I360" s="29">
        <v>2</v>
      </c>
      <c r="J360" s="24">
        <v>351300</v>
      </c>
      <c r="K360" s="29">
        <v>0</v>
      </c>
      <c r="L360" s="24">
        <v>0</v>
      </c>
      <c r="M360" s="29">
        <v>0</v>
      </c>
      <c r="N360" s="29">
        <v>0</v>
      </c>
      <c r="O360" s="29">
        <f>G360+I360+K360+M360</f>
        <v>2</v>
      </c>
      <c r="P360" s="95">
        <f>H360+J360+L360+N360</f>
        <v>351300</v>
      </c>
      <c r="Q360" s="67">
        <v>0</v>
      </c>
      <c r="R360" s="29">
        <v>0</v>
      </c>
      <c r="S360" s="29">
        <v>0</v>
      </c>
      <c r="T360" s="24">
        <v>0</v>
      </c>
      <c r="U360" s="29">
        <v>0</v>
      </c>
      <c r="V360" s="24">
        <v>0</v>
      </c>
      <c r="W360" s="29">
        <v>0</v>
      </c>
      <c r="X360" s="24">
        <v>0</v>
      </c>
      <c r="Y360" s="29">
        <v>0</v>
      </c>
      <c r="Z360" s="24">
        <v>0</v>
      </c>
      <c r="AA360" s="29">
        <v>1</v>
      </c>
      <c r="AB360" s="24">
        <v>370000</v>
      </c>
      <c r="AC360" s="29">
        <f t="shared" ref="AC360:AD362" si="437">Q360+S360+U360+W360+Y360+AA360</f>
        <v>1</v>
      </c>
      <c r="AD360" s="96">
        <f t="shared" si="437"/>
        <v>370000</v>
      </c>
      <c r="AE360" s="28">
        <f t="shared" ref="AE360:AF362" si="438">O360+AC360</f>
        <v>3</v>
      </c>
      <c r="AF360" s="29">
        <f t="shared" si="438"/>
        <v>721300</v>
      </c>
      <c r="AG360" s="29">
        <v>0</v>
      </c>
      <c r="AH360" s="97">
        <v>0</v>
      </c>
    </row>
    <row r="361" spans="2:34" ht="24" customHeight="1" x14ac:dyDescent="0.15">
      <c r="B361" s="263"/>
      <c r="C361" s="273"/>
      <c r="D361" s="273"/>
      <c r="E361" s="273"/>
      <c r="F361" s="21" t="s">
        <v>192</v>
      </c>
      <c r="G361" s="31">
        <v>0</v>
      </c>
      <c r="H361" s="25">
        <v>0</v>
      </c>
      <c r="I361" s="25">
        <v>0</v>
      </c>
      <c r="J361" s="25">
        <v>0</v>
      </c>
      <c r="K361" s="25">
        <v>0</v>
      </c>
      <c r="L361" s="25">
        <v>0</v>
      </c>
      <c r="M361" s="25">
        <v>0</v>
      </c>
      <c r="N361" s="25">
        <v>0</v>
      </c>
      <c r="O361" s="98">
        <f>G361+I361+K361+M361</f>
        <v>0</v>
      </c>
      <c r="P361" s="99">
        <f t="shared" ref="P361:P362" si="439">H361+J361+L361+N361</f>
        <v>0</v>
      </c>
      <c r="Q361" s="69">
        <v>0</v>
      </c>
      <c r="R361" s="25">
        <v>0</v>
      </c>
      <c r="S361" s="25">
        <v>0</v>
      </c>
      <c r="T361" s="25">
        <v>0</v>
      </c>
      <c r="U361" s="25">
        <v>0</v>
      </c>
      <c r="V361" s="25">
        <v>0</v>
      </c>
      <c r="W361" s="25">
        <v>0</v>
      </c>
      <c r="X361" s="25">
        <v>0</v>
      </c>
      <c r="Y361" s="25">
        <v>0</v>
      </c>
      <c r="Z361" s="25">
        <v>0</v>
      </c>
      <c r="AA361" s="25">
        <v>0</v>
      </c>
      <c r="AB361" s="25">
        <v>0</v>
      </c>
      <c r="AC361" s="98">
        <f t="shared" si="437"/>
        <v>0</v>
      </c>
      <c r="AD361" s="100">
        <f t="shared" si="437"/>
        <v>0</v>
      </c>
      <c r="AE361" s="101">
        <f t="shared" si="438"/>
        <v>0</v>
      </c>
      <c r="AF361" s="98">
        <f t="shared" si="438"/>
        <v>0</v>
      </c>
      <c r="AG361" s="25">
        <v>0</v>
      </c>
      <c r="AH361" s="102">
        <v>0</v>
      </c>
    </row>
    <row r="362" spans="2:34" ht="24" customHeight="1" x14ac:dyDescent="0.15">
      <c r="B362" s="263"/>
      <c r="C362" s="273"/>
      <c r="D362" s="273"/>
      <c r="E362" s="273"/>
      <c r="F362" s="22" t="s">
        <v>271</v>
      </c>
      <c r="G362" s="32">
        <v>0</v>
      </c>
      <c r="H362" s="26">
        <v>0</v>
      </c>
      <c r="I362" s="26">
        <v>0</v>
      </c>
      <c r="J362" s="26">
        <v>0</v>
      </c>
      <c r="K362" s="26">
        <v>0</v>
      </c>
      <c r="L362" s="26">
        <v>0</v>
      </c>
      <c r="M362" s="26">
        <v>0</v>
      </c>
      <c r="N362" s="26">
        <v>0</v>
      </c>
      <c r="O362" s="103">
        <f>G362+I362+K362+M362</f>
        <v>0</v>
      </c>
      <c r="P362" s="104">
        <f t="shared" si="439"/>
        <v>0</v>
      </c>
      <c r="Q362" s="71">
        <v>0</v>
      </c>
      <c r="R362" s="26">
        <v>0</v>
      </c>
      <c r="S362" s="26">
        <v>0</v>
      </c>
      <c r="T362" s="26">
        <v>0</v>
      </c>
      <c r="U362" s="26">
        <v>0</v>
      </c>
      <c r="V362" s="26">
        <v>0</v>
      </c>
      <c r="W362" s="26">
        <v>0</v>
      </c>
      <c r="X362" s="26">
        <v>0</v>
      </c>
      <c r="Y362" s="26">
        <v>0</v>
      </c>
      <c r="Z362" s="26">
        <v>0</v>
      </c>
      <c r="AA362" s="26">
        <v>0</v>
      </c>
      <c r="AB362" s="26">
        <v>0</v>
      </c>
      <c r="AC362" s="103">
        <f t="shared" si="437"/>
        <v>0</v>
      </c>
      <c r="AD362" s="105">
        <f t="shared" si="437"/>
        <v>0</v>
      </c>
      <c r="AE362" s="106">
        <f t="shared" si="438"/>
        <v>0</v>
      </c>
      <c r="AF362" s="103">
        <f t="shared" si="438"/>
        <v>0</v>
      </c>
      <c r="AG362" s="26">
        <v>0</v>
      </c>
      <c r="AH362" s="207">
        <v>0</v>
      </c>
    </row>
    <row r="363" spans="2:34" ht="24" customHeight="1" thickBot="1" x14ac:dyDescent="0.2">
      <c r="B363" s="278"/>
      <c r="C363" s="273"/>
      <c r="D363" s="273"/>
      <c r="E363" s="273"/>
      <c r="F363" s="74" t="s">
        <v>12</v>
      </c>
      <c r="G363" s="34">
        <f>SUM(G360:G362)</f>
        <v>0</v>
      </c>
      <c r="H363" s="35">
        <f t="shared" ref="H363:Z363" si="440">SUM(H360:H362)</f>
        <v>0</v>
      </c>
      <c r="I363" s="35">
        <f t="shared" si="440"/>
        <v>2</v>
      </c>
      <c r="J363" s="35">
        <f t="shared" si="440"/>
        <v>351300</v>
      </c>
      <c r="K363" s="35">
        <f t="shared" si="440"/>
        <v>0</v>
      </c>
      <c r="L363" s="35">
        <f t="shared" si="440"/>
        <v>0</v>
      </c>
      <c r="M363" s="35">
        <f t="shared" si="440"/>
        <v>0</v>
      </c>
      <c r="N363" s="35">
        <f t="shared" si="440"/>
        <v>0</v>
      </c>
      <c r="O363" s="35">
        <f t="shared" si="440"/>
        <v>2</v>
      </c>
      <c r="P363" s="111">
        <f t="shared" si="440"/>
        <v>351300</v>
      </c>
      <c r="Q363" s="87">
        <f t="shared" si="440"/>
        <v>0</v>
      </c>
      <c r="R363" s="35">
        <f t="shared" si="440"/>
        <v>0</v>
      </c>
      <c r="S363" s="35">
        <f t="shared" si="440"/>
        <v>0</v>
      </c>
      <c r="T363" s="35">
        <f t="shared" si="440"/>
        <v>0</v>
      </c>
      <c r="U363" s="35">
        <f t="shared" si="440"/>
        <v>0</v>
      </c>
      <c r="V363" s="35">
        <f t="shared" si="440"/>
        <v>0</v>
      </c>
      <c r="W363" s="35">
        <f t="shared" si="440"/>
        <v>0</v>
      </c>
      <c r="X363" s="35">
        <f t="shared" si="440"/>
        <v>0</v>
      </c>
      <c r="Y363" s="35">
        <f t="shared" si="440"/>
        <v>0</v>
      </c>
      <c r="Z363" s="35">
        <f t="shared" si="440"/>
        <v>0</v>
      </c>
      <c r="AA363" s="35">
        <f t="shared" ref="AA363:AH363" si="441">SUM(AA360:AA362)</f>
        <v>1</v>
      </c>
      <c r="AB363" s="35">
        <f t="shared" si="441"/>
        <v>370000</v>
      </c>
      <c r="AC363" s="35">
        <f t="shared" si="441"/>
        <v>1</v>
      </c>
      <c r="AD363" s="112">
        <f t="shared" si="441"/>
        <v>370000</v>
      </c>
      <c r="AE363" s="34">
        <f t="shared" si="441"/>
        <v>3</v>
      </c>
      <c r="AF363" s="35">
        <f t="shared" si="441"/>
        <v>721300</v>
      </c>
      <c r="AG363" s="35">
        <f t="shared" si="441"/>
        <v>0</v>
      </c>
      <c r="AH363" s="111">
        <f t="shared" si="441"/>
        <v>0</v>
      </c>
    </row>
    <row r="364" spans="2:34" ht="24" customHeight="1" x14ac:dyDescent="0.15">
      <c r="B364" s="281" t="s">
        <v>157</v>
      </c>
      <c r="C364" s="282"/>
      <c r="D364" s="282"/>
      <c r="E364" s="282"/>
      <c r="F364" s="36" t="s">
        <v>191</v>
      </c>
      <c r="G364" s="90">
        <v>2</v>
      </c>
      <c r="H364" s="91">
        <v>77220</v>
      </c>
      <c r="I364" s="92">
        <v>6</v>
      </c>
      <c r="J364" s="91">
        <v>692650</v>
      </c>
      <c r="K364" s="92">
        <v>5</v>
      </c>
      <c r="L364" s="91">
        <v>1008356</v>
      </c>
      <c r="M364" s="92"/>
      <c r="N364" s="92"/>
      <c r="O364" s="92">
        <f>G364+I364+K364+M364</f>
        <v>13</v>
      </c>
      <c r="P364" s="189">
        <f>H364+J364+L364+N364</f>
        <v>1778226</v>
      </c>
      <c r="Q364" s="93">
        <v>4</v>
      </c>
      <c r="R364" s="92">
        <v>2192292</v>
      </c>
      <c r="S364" s="92"/>
      <c r="T364" s="91"/>
      <c r="U364" s="92">
        <v>6</v>
      </c>
      <c r="V364" s="91">
        <v>10802660</v>
      </c>
      <c r="W364" s="92">
        <v>1</v>
      </c>
      <c r="X364" s="91">
        <v>1196700</v>
      </c>
      <c r="Y364" s="92"/>
      <c r="Z364" s="91"/>
      <c r="AA364" s="92">
        <v>5</v>
      </c>
      <c r="AB364" s="91">
        <v>7243584</v>
      </c>
      <c r="AC364" s="92">
        <f t="shared" ref="AC364:AD366" si="442">Q364+S364+U364+W364+Y364+AA364</f>
        <v>16</v>
      </c>
      <c r="AD364" s="190">
        <f t="shared" si="442"/>
        <v>21435236</v>
      </c>
      <c r="AE364" s="90">
        <f t="shared" ref="AE364:AF366" si="443">O364+AC364</f>
        <v>29</v>
      </c>
      <c r="AF364" s="92">
        <f t="shared" si="443"/>
        <v>23213462</v>
      </c>
      <c r="AG364" s="92"/>
      <c r="AH364" s="191"/>
    </row>
    <row r="365" spans="2:34" ht="24" customHeight="1" x14ac:dyDescent="0.15">
      <c r="B365" s="263"/>
      <c r="C365" s="264"/>
      <c r="D365" s="264"/>
      <c r="E365" s="264"/>
      <c r="F365" s="21" t="s">
        <v>192</v>
      </c>
      <c r="G365" s="31"/>
      <c r="H365" s="25"/>
      <c r="I365" s="25"/>
      <c r="J365" s="25"/>
      <c r="K365" s="25"/>
      <c r="L365" s="25"/>
      <c r="M365" s="25"/>
      <c r="N365" s="25"/>
      <c r="O365" s="98">
        <f>G365+I365+K365+M365</f>
        <v>0</v>
      </c>
      <c r="P365" s="99">
        <f t="shared" ref="P365:P366" si="444">H365+J365+L365+N365</f>
        <v>0</v>
      </c>
      <c r="Q365" s="69"/>
      <c r="R365" s="25"/>
      <c r="S365" s="25"/>
      <c r="T365" s="25"/>
      <c r="U365" s="25"/>
      <c r="V365" s="25"/>
      <c r="W365" s="25"/>
      <c r="X365" s="25"/>
      <c r="Y365" s="25"/>
      <c r="Z365" s="25"/>
      <c r="AA365" s="25"/>
      <c r="AB365" s="25"/>
      <c r="AC365" s="98">
        <f t="shared" si="442"/>
        <v>0</v>
      </c>
      <c r="AD365" s="100">
        <f t="shared" si="442"/>
        <v>0</v>
      </c>
      <c r="AE365" s="101">
        <f t="shared" si="443"/>
        <v>0</v>
      </c>
      <c r="AF365" s="98">
        <f t="shared" si="443"/>
        <v>0</v>
      </c>
      <c r="AG365" s="25"/>
      <c r="AH365" s="102"/>
    </row>
    <row r="366" spans="2:34" ht="24" customHeight="1" x14ac:dyDescent="0.15">
      <c r="B366" s="263"/>
      <c r="C366" s="264"/>
      <c r="D366" s="264"/>
      <c r="E366" s="264"/>
      <c r="F366" s="22" t="s">
        <v>271</v>
      </c>
      <c r="G366" s="32"/>
      <c r="H366" s="26"/>
      <c r="I366" s="26"/>
      <c r="J366" s="26"/>
      <c r="K366" s="26"/>
      <c r="L366" s="26"/>
      <c r="M366" s="26"/>
      <c r="N366" s="26"/>
      <c r="O366" s="103">
        <f>G366+I366+K366+M366</f>
        <v>0</v>
      </c>
      <c r="P366" s="104">
        <f t="shared" si="444"/>
        <v>0</v>
      </c>
      <c r="Q366" s="71"/>
      <c r="R366" s="26"/>
      <c r="S366" s="26"/>
      <c r="T366" s="26"/>
      <c r="U366" s="26"/>
      <c r="V366" s="26"/>
      <c r="W366" s="26"/>
      <c r="X366" s="26"/>
      <c r="Y366" s="26"/>
      <c r="Z366" s="26"/>
      <c r="AA366" s="26"/>
      <c r="AB366" s="26"/>
      <c r="AC366" s="103">
        <f t="shared" si="442"/>
        <v>0</v>
      </c>
      <c r="AD366" s="105">
        <f t="shared" si="442"/>
        <v>0</v>
      </c>
      <c r="AE366" s="106">
        <f t="shared" si="443"/>
        <v>0</v>
      </c>
      <c r="AF366" s="103">
        <f t="shared" si="443"/>
        <v>0</v>
      </c>
      <c r="AG366" s="107"/>
      <c r="AH366" s="108"/>
    </row>
    <row r="367" spans="2:34" ht="24" customHeight="1" x14ac:dyDescent="0.15">
      <c r="B367" s="263"/>
      <c r="C367" s="264"/>
      <c r="D367" s="264"/>
      <c r="E367" s="264"/>
      <c r="F367" s="74" t="s">
        <v>12</v>
      </c>
      <c r="G367" s="34">
        <f>SUM(G364:G366)</f>
        <v>2</v>
      </c>
      <c r="H367" s="35">
        <f t="shared" ref="H367:Z367" si="445">SUM(H364:H366)</f>
        <v>77220</v>
      </c>
      <c r="I367" s="35">
        <f t="shared" si="445"/>
        <v>6</v>
      </c>
      <c r="J367" s="35">
        <f t="shared" si="445"/>
        <v>692650</v>
      </c>
      <c r="K367" s="35">
        <f t="shared" si="445"/>
        <v>5</v>
      </c>
      <c r="L367" s="35">
        <f t="shared" si="445"/>
        <v>1008356</v>
      </c>
      <c r="M367" s="35">
        <f t="shared" si="445"/>
        <v>0</v>
      </c>
      <c r="N367" s="35">
        <f t="shared" si="445"/>
        <v>0</v>
      </c>
      <c r="O367" s="35">
        <f t="shared" si="445"/>
        <v>13</v>
      </c>
      <c r="P367" s="111">
        <f t="shared" si="445"/>
        <v>1778226</v>
      </c>
      <c r="Q367" s="87">
        <f t="shared" si="445"/>
        <v>4</v>
      </c>
      <c r="R367" s="35">
        <f t="shared" si="445"/>
        <v>2192292</v>
      </c>
      <c r="S367" s="35">
        <f t="shared" si="445"/>
        <v>0</v>
      </c>
      <c r="T367" s="35">
        <f t="shared" si="445"/>
        <v>0</v>
      </c>
      <c r="U367" s="35">
        <f t="shared" si="445"/>
        <v>6</v>
      </c>
      <c r="V367" s="35">
        <f t="shared" si="445"/>
        <v>10802660</v>
      </c>
      <c r="W367" s="35">
        <f t="shared" si="445"/>
        <v>1</v>
      </c>
      <c r="X367" s="35">
        <f t="shared" si="445"/>
        <v>1196700</v>
      </c>
      <c r="Y367" s="35">
        <f t="shared" si="445"/>
        <v>0</v>
      </c>
      <c r="Z367" s="35">
        <f t="shared" si="445"/>
        <v>0</v>
      </c>
      <c r="AA367" s="35">
        <f t="shared" ref="AA367:AH367" si="446">SUM(AA364:AA366)</f>
        <v>5</v>
      </c>
      <c r="AB367" s="35">
        <f t="shared" si="446"/>
        <v>7243584</v>
      </c>
      <c r="AC367" s="35">
        <f t="shared" si="446"/>
        <v>16</v>
      </c>
      <c r="AD367" s="112">
        <f t="shared" si="446"/>
        <v>21435236</v>
      </c>
      <c r="AE367" s="34">
        <f t="shared" si="446"/>
        <v>29</v>
      </c>
      <c r="AF367" s="35">
        <f t="shared" si="446"/>
        <v>23213462</v>
      </c>
      <c r="AG367" s="35">
        <f t="shared" si="446"/>
        <v>0</v>
      </c>
      <c r="AH367" s="111">
        <f t="shared" si="446"/>
        <v>0</v>
      </c>
    </row>
    <row r="368" spans="2:34" ht="24" customHeight="1" x14ac:dyDescent="0.15">
      <c r="B368" s="290" t="s">
        <v>158</v>
      </c>
      <c r="C368" s="291"/>
      <c r="D368" s="291"/>
      <c r="E368" s="292"/>
      <c r="F368" s="36" t="s">
        <v>191</v>
      </c>
      <c r="G368" s="90">
        <v>1</v>
      </c>
      <c r="H368" s="91">
        <v>42500</v>
      </c>
      <c r="I368" s="92">
        <v>5</v>
      </c>
      <c r="J368" s="91">
        <v>320020</v>
      </c>
      <c r="K368" s="92">
        <v>9</v>
      </c>
      <c r="L368" s="91">
        <v>128530</v>
      </c>
      <c r="M368" s="92"/>
      <c r="N368" s="92"/>
      <c r="O368" s="92">
        <f>G368+I368+K368+M368</f>
        <v>15</v>
      </c>
      <c r="P368" s="189">
        <f>H368+J368+L368+N368</f>
        <v>491050</v>
      </c>
      <c r="Q368" s="93"/>
      <c r="R368" s="92"/>
      <c r="S368" s="92">
        <v>8</v>
      </c>
      <c r="T368" s="91">
        <v>1042900</v>
      </c>
      <c r="U368" s="92"/>
      <c r="V368" s="91"/>
      <c r="W368" s="92"/>
      <c r="X368" s="91"/>
      <c r="Y368" s="92"/>
      <c r="Z368" s="91"/>
      <c r="AA368" s="92">
        <v>5</v>
      </c>
      <c r="AB368" s="91">
        <v>2113364</v>
      </c>
      <c r="AC368" s="92">
        <f t="shared" ref="AC368:AD370" si="447">Q368+S368+U368+W368+Y368+AA368</f>
        <v>13</v>
      </c>
      <c r="AD368" s="190">
        <f t="shared" si="447"/>
        <v>3156264</v>
      </c>
      <c r="AE368" s="90">
        <f t="shared" ref="AE368:AF370" si="448">O368+AC368</f>
        <v>28</v>
      </c>
      <c r="AF368" s="92">
        <f t="shared" si="448"/>
        <v>3647314</v>
      </c>
      <c r="AG368" s="92">
        <v>28</v>
      </c>
      <c r="AH368" s="191">
        <v>3647314</v>
      </c>
    </row>
    <row r="369" spans="2:34" ht="24" customHeight="1" x14ac:dyDescent="0.15">
      <c r="B369" s="293"/>
      <c r="C369" s="294"/>
      <c r="D369" s="294"/>
      <c r="E369" s="295"/>
      <c r="F369" s="21" t="s">
        <v>192</v>
      </c>
      <c r="G369" s="31"/>
      <c r="H369" s="25"/>
      <c r="I369" s="25"/>
      <c r="J369" s="25"/>
      <c r="K369" s="25"/>
      <c r="L369" s="25"/>
      <c r="M369" s="25"/>
      <c r="N369" s="25"/>
      <c r="O369" s="98">
        <f>G369+I369+K369+M369</f>
        <v>0</v>
      </c>
      <c r="P369" s="99">
        <f t="shared" ref="P369:P370" si="449">H369+J369+L369+N369</f>
        <v>0</v>
      </c>
      <c r="Q369" s="69"/>
      <c r="R369" s="25"/>
      <c r="S369" s="25"/>
      <c r="T369" s="25"/>
      <c r="U369" s="25"/>
      <c r="V369" s="25"/>
      <c r="W369" s="25"/>
      <c r="X369" s="25"/>
      <c r="Y369" s="25"/>
      <c r="Z369" s="25"/>
      <c r="AA369" s="25"/>
      <c r="AB369" s="25"/>
      <c r="AC369" s="98">
        <f t="shared" si="447"/>
        <v>0</v>
      </c>
      <c r="AD369" s="100">
        <f t="shared" si="447"/>
        <v>0</v>
      </c>
      <c r="AE369" s="101">
        <f t="shared" si="448"/>
        <v>0</v>
      </c>
      <c r="AF369" s="98">
        <f t="shared" si="448"/>
        <v>0</v>
      </c>
      <c r="AG369" s="25"/>
      <c r="AH369" s="102"/>
    </row>
    <row r="370" spans="2:34" ht="24" customHeight="1" x14ac:dyDescent="0.15">
      <c r="B370" s="293"/>
      <c r="C370" s="294"/>
      <c r="D370" s="294"/>
      <c r="E370" s="295"/>
      <c r="F370" s="22" t="s">
        <v>271</v>
      </c>
      <c r="G370" s="32"/>
      <c r="H370" s="26"/>
      <c r="I370" s="26"/>
      <c r="J370" s="26"/>
      <c r="K370" s="26"/>
      <c r="L370" s="26"/>
      <c r="M370" s="26"/>
      <c r="N370" s="26"/>
      <c r="O370" s="103">
        <f>G370+I370+K370+M370</f>
        <v>0</v>
      </c>
      <c r="P370" s="104">
        <f t="shared" si="449"/>
        <v>0</v>
      </c>
      <c r="Q370" s="71"/>
      <c r="R370" s="26"/>
      <c r="S370" s="26"/>
      <c r="T370" s="26"/>
      <c r="U370" s="26"/>
      <c r="V370" s="26"/>
      <c r="W370" s="26"/>
      <c r="X370" s="26"/>
      <c r="Y370" s="26"/>
      <c r="Z370" s="26"/>
      <c r="AA370" s="26"/>
      <c r="AB370" s="26"/>
      <c r="AC370" s="103">
        <f t="shared" si="447"/>
        <v>0</v>
      </c>
      <c r="AD370" s="105">
        <f t="shared" si="447"/>
        <v>0</v>
      </c>
      <c r="AE370" s="106">
        <f t="shared" si="448"/>
        <v>0</v>
      </c>
      <c r="AF370" s="103">
        <f t="shared" si="448"/>
        <v>0</v>
      </c>
      <c r="AG370" s="107"/>
      <c r="AH370" s="108"/>
    </row>
    <row r="371" spans="2:34" ht="24" customHeight="1" x14ac:dyDescent="0.15">
      <c r="B371" s="270"/>
      <c r="C371" s="261"/>
      <c r="D371" s="261"/>
      <c r="E371" s="262"/>
      <c r="F371" s="74" t="s">
        <v>12</v>
      </c>
      <c r="G371" s="34">
        <f>SUM(G368:G370)</f>
        <v>1</v>
      </c>
      <c r="H371" s="35">
        <f t="shared" ref="H371:Z371" si="450">SUM(H368:H370)</f>
        <v>42500</v>
      </c>
      <c r="I371" s="35">
        <f t="shared" si="450"/>
        <v>5</v>
      </c>
      <c r="J371" s="35">
        <f t="shared" si="450"/>
        <v>320020</v>
      </c>
      <c r="K371" s="35">
        <f t="shared" si="450"/>
        <v>9</v>
      </c>
      <c r="L371" s="35">
        <f t="shared" si="450"/>
        <v>128530</v>
      </c>
      <c r="M371" s="35">
        <f t="shared" si="450"/>
        <v>0</v>
      </c>
      <c r="N371" s="35">
        <f t="shared" si="450"/>
        <v>0</v>
      </c>
      <c r="O371" s="35">
        <f t="shared" si="450"/>
        <v>15</v>
      </c>
      <c r="P371" s="111">
        <f t="shared" si="450"/>
        <v>491050</v>
      </c>
      <c r="Q371" s="87">
        <f t="shared" si="450"/>
        <v>0</v>
      </c>
      <c r="R371" s="35">
        <f t="shared" si="450"/>
        <v>0</v>
      </c>
      <c r="S371" s="35">
        <f t="shared" si="450"/>
        <v>8</v>
      </c>
      <c r="T371" s="35">
        <f t="shared" si="450"/>
        <v>1042900</v>
      </c>
      <c r="U371" s="35">
        <f t="shared" si="450"/>
        <v>0</v>
      </c>
      <c r="V371" s="35">
        <f t="shared" si="450"/>
        <v>0</v>
      </c>
      <c r="W371" s="35">
        <f t="shared" si="450"/>
        <v>0</v>
      </c>
      <c r="X371" s="35">
        <f t="shared" si="450"/>
        <v>0</v>
      </c>
      <c r="Y371" s="35">
        <f t="shared" si="450"/>
        <v>0</v>
      </c>
      <c r="Z371" s="35">
        <f t="shared" si="450"/>
        <v>0</v>
      </c>
      <c r="AA371" s="35">
        <f t="shared" ref="AA371:AH371" si="451">SUM(AA368:AA370)</f>
        <v>5</v>
      </c>
      <c r="AB371" s="35">
        <f t="shared" si="451"/>
        <v>2113364</v>
      </c>
      <c r="AC371" s="35">
        <f t="shared" si="451"/>
        <v>13</v>
      </c>
      <c r="AD371" s="112">
        <f t="shared" si="451"/>
        <v>3156264</v>
      </c>
      <c r="AE371" s="34">
        <f t="shared" si="451"/>
        <v>28</v>
      </c>
      <c r="AF371" s="35">
        <f t="shared" si="451"/>
        <v>3647314</v>
      </c>
      <c r="AG371" s="35">
        <f t="shared" si="451"/>
        <v>28</v>
      </c>
      <c r="AH371" s="111">
        <f t="shared" si="451"/>
        <v>3647314</v>
      </c>
    </row>
    <row r="372" spans="2:34" ht="24" customHeight="1" x14ac:dyDescent="0.15">
      <c r="B372" s="290" t="s">
        <v>159</v>
      </c>
      <c r="C372" s="291"/>
      <c r="D372" s="291"/>
      <c r="E372" s="292"/>
      <c r="F372" s="36" t="s">
        <v>191</v>
      </c>
      <c r="G372" s="90"/>
      <c r="H372" s="91"/>
      <c r="I372" s="92">
        <v>11</v>
      </c>
      <c r="J372" s="91">
        <v>342440</v>
      </c>
      <c r="K372" s="92"/>
      <c r="L372" s="91"/>
      <c r="M372" s="92"/>
      <c r="N372" s="92"/>
      <c r="O372" s="92">
        <f>G372+I372+K372+M372</f>
        <v>11</v>
      </c>
      <c r="P372" s="189">
        <f>H372+J372+L372+N372</f>
        <v>342440</v>
      </c>
      <c r="Q372" s="93"/>
      <c r="R372" s="92"/>
      <c r="S372" s="92"/>
      <c r="T372" s="91"/>
      <c r="U372" s="92">
        <v>2</v>
      </c>
      <c r="V372" s="91">
        <v>13207406</v>
      </c>
      <c r="W372" s="92"/>
      <c r="X372" s="91"/>
      <c r="Y372" s="92"/>
      <c r="Z372" s="91"/>
      <c r="AA372" s="92">
        <v>1</v>
      </c>
      <c r="AB372" s="91">
        <v>4973464</v>
      </c>
      <c r="AC372" s="92">
        <f t="shared" ref="AC372:AD374" si="452">Q372+S372+U372+W372+Y372+AA372</f>
        <v>3</v>
      </c>
      <c r="AD372" s="190">
        <f t="shared" si="452"/>
        <v>18180870</v>
      </c>
      <c r="AE372" s="90">
        <f t="shared" ref="AE372:AF374" si="453">O372+AC372</f>
        <v>14</v>
      </c>
      <c r="AF372" s="92">
        <f t="shared" si="453"/>
        <v>18523310</v>
      </c>
      <c r="AG372" s="92"/>
      <c r="AH372" s="191"/>
    </row>
    <row r="373" spans="2:34" ht="24" customHeight="1" x14ac:dyDescent="0.15">
      <c r="B373" s="293"/>
      <c r="C373" s="294"/>
      <c r="D373" s="294"/>
      <c r="E373" s="295"/>
      <c r="F373" s="21" t="s">
        <v>192</v>
      </c>
      <c r="G373" s="31"/>
      <c r="H373" s="25"/>
      <c r="I373" s="25"/>
      <c r="J373" s="25"/>
      <c r="K373" s="25"/>
      <c r="L373" s="25"/>
      <c r="M373" s="25"/>
      <c r="N373" s="25"/>
      <c r="O373" s="98">
        <f>G373+I373+K373+M373</f>
        <v>0</v>
      </c>
      <c r="P373" s="99">
        <f t="shared" ref="P373:P374" si="454">H373+J373+L373+N373</f>
        <v>0</v>
      </c>
      <c r="Q373" s="69"/>
      <c r="R373" s="25"/>
      <c r="S373" s="25"/>
      <c r="T373" s="25"/>
      <c r="U373" s="25"/>
      <c r="V373" s="25"/>
      <c r="W373" s="25"/>
      <c r="X373" s="25"/>
      <c r="Y373" s="25"/>
      <c r="Z373" s="25"/>
      <c r="AA373" s="25"/>
      <c r="AB373" s="25"/>
      <c r="AC373" s="98">
        <f t="shared" si="452"/>
        <v>0</v>
      </c>
      <c r="AD373" s="100">
        <f t="shared" si="452"/>
        <v>0</v>
      </c>
      <c r="AE373" s="101">
        <f t="shared" si="453"/>
        <v>0</v>
      </c>
      <c r="AF373" s="98">
        <f t="shared" si="453"/>
        <v>0</v>
      </c>
      <c r="AG373" s="25"/>
      <c r="AH373" s="102"/>
    </row>
    <row r="374" spans="2:34" ht="24" customHeight="1" x14ac:dyDescent="0.15">
      <c r="B374" s="293"/>
      <c r="C374" s="294"/>
      <c r="D374" s="294"/>
      <c r="E374" s="295"/>
      <c r="F374" s="22" t="s">
        <v>271</v>
      </c>
      <c r="G374" s="32"/>
      <c r="H374" s="26"/>
      <c r="I374" s="26"/>
      <c r="J374" s="26"/>
      <c r="K374" s="26"/>
      <c r="L374" s="26"/>
      <c r="M374" s="26"/>
      <c r="N374" s="26"/>
      <c r="O374" s="103">
        <f>G374+I374+K374+M374</f>
        <v>0</v>
      </c>
      <c r="P374" s="104">
        <f t="shared" si="454"/>
        <v>0</v>
      </c>
      <c r="Q374" s="71"/>
      <c r="R374" s="26"/>
      <c r="S374" s="26"/>
      <c r="T374" s="26"/>
      <c r="U374" s="26"/>
      <c r="V374" s="26"/>
      <c r="W374" s="26"/>
      <c r="X374" s="26"/>
      <c r="Y374" s="26"/>
      <c r="Z374" s="26"/>
      <c r="AA374" s="26"/>
      <c r="AB374" s="26"/>
      <c r="AC374" s="103">
        <f t="shared" si="452"/>
        <v>0</v>
      </c>
      <c r="AD374" s="105">
        <f t="shared" si="452"/>
        <v>0</v>
      </c>
      <c r="AE374" s="106">
        <f t="shared" si="453"/>
        <v>0</v>
      </c>
      <c r="AF374" s="103">
        <f t="shared" si="453"/>
        <v>0</v>
      </c>
      <c r="AG374" s="107"/>
      <c r="AH374" s="108"/>
    </row>
    <row r="375" spans="2:34" ht="24" customHeight="1" x14ac:dyDescent="0.15">
      <c r="B375" s="270"/>
      <c r="C375" s="261"/>
      <c r="D375" s="261"/>
      <c r="E375" s="262"/>
      <c r="F375" s="74" t="s">
        <v>12</v>
      </c>
      <c r="G375" s="34">
        <f>SUM(G372:G374)</f>
        <v>0</v>
      </c>
      <c r="H375" s="35">
        <f t="shared" ref="H375:Z375" si="455">SUM(H372:H374)</f>
        <v>0</v>
      </c>
      <c r="I375" s="35">
        <f t="shared" si="455"/>
        <v>11</v>
      </c>
      <c r="J375" s="35">
        <f t="shared" si="455"/>
        <v>342440</v>
      </c>
      <c r="K375" s="35">
        <f t="shared" si="455"/>
        <v>0</v>
      </c>
      <c r="L375" s="35">
        <f t="shared" si="455"/>
        <v>0</v>
      </c>
      <c r="M375" s="35">
        <f t="shared" si="455"/>
        <v>0</v>
      </c>
      <c r="N375" s="35">
        <f t="shared" si="455"/>
        <v>0</v>
      </c>
      <c r="O375" s="35">
        <f t="shared" si="455"/>
        <v>11</v>
      </c>
      <c r="P375" s="111">
        <f t="shared" si="455"/>
        <v>342440</v>
      </c>
      <c r="Q375" s="87">
        <f t="shared" si="455"/>
        <v>0</v>
      </c>
      <c r="R375" s="35">
        <f t="shared" si="455"/>
        <v>0</v>
      </c>
      <c r="S375" s="35">
        <f t="shared" si="455"/>
        <v>0</v>
      </c>
      <c r="T375" s="35">
        <f t="shared" si="455"/>
        <v>0</v>
      </c>
      <c r="U375" s="35">
        <f t="shared" si="455"/>
        <v>2</v>
      </c>
      <c r="V375" s="35">
        <f t="shared" si="455"/>
        <v>13207406</v>
      </c>
      <c r="W375" s="35">
        <f t="shared" si="455"/>
        <v>0</v>
      </c>
      <c r="X375" s="35">
        <f t="shared" si="455"/>
        <v>0</v>
      </c>
      <c r="Y375" s="35">
        <f t="shared" si="455"/>
        <v>0</v>
      </c>
      <c r="Z375" s="35">
        <f t="shared" si="455"/>
        <v>0</v>
      </c>
      <c r="AA375" s="35">
        <f t="shared" ref="AA375:AH375" si="456">SUM(AA372:AA374)</f>
        <v>1</v>
      </c>
      <c r="AB375" s="35">
        <f t="shared" si="456"/>
        <v>4973464</v>
      </c>
      <c r="AC375" s="35">
        <f t="shared" si="456"/>
        <v>3</v>
      </c>
      <c r="AD375" s="112">
        <f t="shared" si="456"/>
        <v>18180870</v>
      </c>
      <c r="AE375" s="34">
        <f t="shared" si="456"/>
        <v>14</v>
      </c>
      <c r="AF375" s="35">
        <f t="shared" si="456"/>
        <v>18523310</v>
      </c>
      <c r="AG375" s="35">
        <f t="shared" si="456"/>
        <v>0</v>
      </c>
      <c r="AH375" s="111">
        <f t="shared" si="456"/>
        <v>0</v>
      </c>
    </row>
    <row r="376" spans="2:34" ht="24" customHeight="1" x14ac:dyDescent="0.15">
      <c r="B376" s="290" t="s">
        <v>160</v>
      </c>
      <c r="C376" s="291"/>
      <c r="D376" s="291"/>
      <c r="E376" s="292"/>
      <c r="F376" s="36" t="s">
        <v>191</v>
      </c>
      <c r="G376" s="90"/>
      <c r="H376" s="91"/>
      <c r="I376" s="92">
        <v>4</v>
      </c>
      <c r="J376" s="91">
        <v>176575</v>
      </c>
      <c r="K376" s="92">
        <v>1</v>
      </c>
      <c r="L376" s="91">
        <v>21620</v>
      </c>
      <c r="M376" s="92"/>
      <c r="N376" s="92"/>
      <c r="O376" s="92">
        <f>G376+I376+K376+M376</f>
        <v>5</v>
      </c>
      <c r="P376" s="189">
        <f>H376+J376+L376+N376</f>
        <v>198195</v>
      </c>
      <c r="Q376" s="93"/>
      <c r="R376" s="92"/>
      <c r="S376" s="92"/>
      <c r="T376" s="91"/>
      <c r="U376" s="92">
        <v>1</v>
      </c>
      <c r="V376" s="91">
        <v>129000</v>
      </c>
      <c r="W376" s="92"/>
      <c r="X376" s="91"/>
      <c r="Y376" s="92"/>
      <c r="Z376" s="91"/>
      <c r="AA376" s="92">
        <v>1</v>
      </c>
      <c r="AB376" s="91">
        <v>723806</v>
      </c>
      <c r="AC376" s="92">
        <f t="shared" ref="AC376:AD378" si="457">Q376+S376+U376+W376+Y376+AA376</f>
        <v>2</v>
      </c>
      <c r="AD376" s="190">
        <f t="shared" si="457"/>
        <v>852806</v>
      </c>
      <c r="AE376" s="90">
        <f t="shared" ref="AE376:AF378" si="458">O376+AC376</f>
        <v>7</v>
      </c>
      <c r="AF376" s="92">
        <f t="shared" si="458"/>
        <v>1051001</v>
      </c>
      <c r="AG376" s="92">
        <v>1</v>
      </c>
      <c r="AH376" s="191">
        <v>129000</v>
      </c>
    </row>
    <row r="377" spans="2:34" ht="24" customHeight="1" x14ac:dyDescent="0.15">
      <c r="B377" s="293"/>
      <c r="C377" s="294"/>
      <c r="D377" s="294"/>
      <c r="E377" s="295"/>
      <c r="F377" s="21" t="s">
        <v>192</v>
      </c>
      <c r="G377" s="31"/>
      <c r="H377" s="25"/>
      <c r="I377" s="25"/>
      <c r="J377" s="25"/>
      <c r="K377" s="25"/>
      <c r="L377" s="25"/>
      <c r="M377" s="25"/>
      <c r="N377" s="25"/>
      <c r="O377" s="98">
        <f>G377+I377+K377+M377</f>
        <v>0</v>
      </c>
      <c r="P377" s="99">
        <f t="shared" ref="P377:P378" si="459">H377+J377+L377+N377</f>
        <v>0</v>
      </c>
      <c r="Q377" s="69"/>
      <c r="R377" s="25"/>
      <c r="S377" s="25"/>
      <c r="T377" s="25"/>
      <c r="U377" s="25"/>
      <c r="V377" s="25"/>
      <c r="W377" s="25"/>
      <c r="X377" s="25"/>
      <c r="Y377" s="25"/>
      <c r="Z377" s="25"/>
      <c r="AA377" s="25"/>
      <c r="AB377" s="25"/>
      <c r="AC377" s="98">
        <f t="shared" si="457"/>
        <v>0</v>
      </c>
      <c r="AD377" s="100">
        <f t="shared" si="457"/>
        <v>0</v>
      </c>
      <c r="AE377" s="101">
        <f t="shared" si="458"/>
        <v>0</v>
      </c>
      <c r="AF377" s="98">
        <f t="shared" si="458"/>
        <v>0</v>
      </c>
      <c r="AG377" s="25"/>
      <c r="AH377" s="102"/>
    </row>
    <row r="378" spans="2:34" ht="24" customHeight="1" x14ac:dyDescent="0.15">
      <c r="B378" s="293"/>
      <c r="C378" s="294"/>
      <c r="D378" s="294"/>
      <c r="E378" s="295"/>
      <c r="F378" s="22" t="s">
        <v>271</v>
      </c>
      <c r="G378" s="32"/>
      <c r="H378" s="26"/>
      <c r="I378" s="26"/>
      <c r="J378" s="26"/>
      <c r="K378" s="26"/>
      <c r="L378" s="26"/>
      <c r="M378" s="26"/>
      <c r="N378" s="26"/>
      <c r="O378" s="103">
        <f>G378+I378+K378+M378</f>
        <v>0</v>
      </c>
      <c r="P378" s="104">
        <f t="shared" si="459"/>
        <v>0</v>
      </c>
      <c r="Q378" s="71"/>
      <c r="R378" s="26"/>
      <c r="S378" s="26"/>
      <c r="T378" s="26"/>
      <c r="U378" s="26"/>
      <c r="V378" s="26"/>
      <c r="W378" s="26"/>
      <c r="X378" s="26"/>
      <c r="Y378" s="26"/>
      <c r="Z378" s="26"/>
      <c r="AA378" s="26"/>
      <c r="AB378" s="26"/>
      <c r="AC378" s="103">
        <f t="shared" si="457"/>
        <v>0</v>
      </c>
      <c r="AD378" s="105">
        <f t="shared" si="457"/>
        <v>0</v>
      </c>
      <c r="AE378" s="106">
        <f t="shared" si="458"/>
        <v>0</v>
      </c>
      <c r="AF378" s="103">
        <f t="shared" si="458"/>
        <v>0</v>
      </c>
      <c r="AG378" s="107"/>
      <c r="AH378" s="108"/>
    </row>
    <row r="379" spans="2:34" ht="24" customHeight="1" x14ac:dyDescent="0.15">
      <c r="B379" s="270"/>
      <c r="C379" s="261"/>
      <c r="D379" s="261"/>
      <c r="E379" s="262"/>
      <c r="F379" s="74" t="s">
        <v>12</v>
      </c>
      <c r="G379" s="34">
        <f>SUM(G376:G378)</f>
        <v>0</v>
      </c>
      <c r="H379" s="35">
        <f t="shared" ref="H379:Z379" si="460">SUM(H376:H378)</f>
        <v>0</v>
      </c>
      <c r="I379" s="35">
        <f t="shared" si="460"/>
        <v>4</v>
      </c>
      <c r="J379" s="35">
        <f t="shared" si="460"/>
        <v>176575</v>
      </c>
      <c r="K379" s="35">
        <f t="shared" si="460"/>
        <v>1</v>
      </c>
      <c r="L379" s="35">
        <f t="shared" si="460"/>
        <v>21620</v>
      </c>
      <c r="M379" s="35">
        <f t="shared" si="460"/>
        <v>0</v>
      </c>
      <c r="N379" s="35">
        <f t="shared" si="460"/>
        <v>0</v>
      </c>
      <c r="O379" s="35">
        <f t="shared" si="460"/>
        <v>5</v>
      </c>
      <c r="P379" s="111">
        <f t="shared" si="460"/>
        <v>198195</v>
      </c>
      <c r="Q379" s="87">
        <f t="shared" si="460"/>
        <v>0</v>
      </c>
      <c r="R379" s="35">
        <f t="shared" si="460"/>
        <v>0</v>
      </c>
      <c r="S379" s="35">
        <f t="shared" si="460"/>
        <v>0</v>
      </c>
      <c r="T379" s="35">
        <f t="shared" si="460"/>
        <v>0</v>
      </c>
      <c r="U379" s="35">
        <f t="shared" si="460"/>
        <v>1</v>
      </c>
      <c r="V379" s="35">
        <f t="shared" si="460"/>
        <v>129000</v>
      </c>
      <c r="W379" s="35">
        <f t="shared" si="460"/>
        <v>0</v>
      </c>
      <c r="X379" s="35">
        <f t="shared" si="460"/>
        <v>0</v>
      </c>
      <c r="Y379" s="35">
        <f t="shared" si="460"/>
        <v>0</v>
      </c>
      <c r="Z379" s="35">
        <f t="shared" si="460"/>
        <v>0</v>
      </c>
      <c r="AA379" s="35">
        <f t="shared" ref="AA379:AH379" si="461">SUM(AA376:AA378)</f>
        <v>1</v>
      </c>
      <c r="AB379" s="35">
        <f t="shared" si="461"/>
        <v>723806</v>
      </c>
      <c r="AC379" s="35">
        <f t="shared" si="461"/>
        <v>2</v>
      </c>
      <c r="AD379" s="112">
        <f t="shared" si="461"/>
        <v>852806</v>
      </c>
      <c r="AE379" s="34">
        <f t="shared" si="461"/>
        <v>7</v>
      </c>
      <c r="AF379" s="35">
        <f t="shared" si="461"/>
        <v>1051001</v>
      </c>
      <c r="AG379" s="35">
        <f t="shared" si="461"/>
        <v>1</v>
      </c>
      <c r="AH379" s="111">
        <f t="shared" si="461"/>
        <v>129000</v>
      </c>
    </row>
    <row r="380" spans="2:34" ht="24" customHeight="1" x14ac:dyDescent="0.15">
      <c r="B380" s="290" t="s">
        <v>161</v>
      </c>
      <c r="C380" s="291"/>
      <c r="D380" s="291"/>
      <c r="E380" s="292"/>
      <c r="F380" s="36" t="s">
        <v>191</v>
      </c>
      <c r="G380" s="90">
        <v>25</v>
      </c>
      <c r="H380" s="91">
        <v>93384</v>
      </c>
      <c r="I380" s="92">
        <v>74</v>
      </c>
      <c r="J380" s="91">
        <v>16079335</v>
      </c>
      <c r="K380" s="92"/>
      <c r="L380" s="91"/>
      <c r="M380" s="92"/>
      <c r="N380" s="92"/>
      <c r="O380" s="92">
        <f>G380+I380+K380+M380</f>
        <v>99</v>
      </c>
      <c r="P380" s="189">
        <f>H380+J380+L380+N380</f>
        <v>16172719</v>
      </c>
      <c r="Q380" s="93"/>
      <c r="R380" s="92"/>
      <c r="S380" s="92"/>
      <c r="T380" s="91"/>
      <c r="U380" s="92"/>
      <c r="V380" s="91"/>
      <c r="W380" s="92"/>
      <c r="X380" s="91"/>
      <c r="Y380" s="92"/>
      <c r="Z380" s="91"/>
      <c r="AA380" s="92">
        <v>28</v>
      </c>
      <c r="AB380" s="91">
        <v>4905975</v>
      </c>
      <c r="AC380" s="92">
        <f t="shared" ref="AC380:AD382" si="462">Q380+S380+U380+W380+Y380+AA380</f>
        <v>28</v>
      </c>
      <c r="AD380" s="190">
        <f t="shared" si="462"/>
        <v>4905975</v>
      </c>
      <c r="AE380" s="90">
        <f t="shared" ref="AE380:AF382" si="463">O380+AC380</f>
        <v>127</v>
      </c>
      <c r="AF380" s="92">
        <f t="shared" si="463"/>
        <v>21078694</v>
      </c>
      <c r="AG380" s="92"/>
      <c r="AH380" s="191"/>
    </row>
    <row r="381" spans="2:34" ht="24" customHeight="1" x14ac:dyDescent="0.15">
      <c r="B381" s="293"/>
      <c r="C381" s="294"/>
      <c r="D381" s="294"/>
      <c r="E381" s="295"/>
      <c r="F381" s="21" t="s">
        <v>192</v>
      </c>
      <c r="G381" s="31"/>
      <c r="H381" s="25"/>
      <c r="I381" s="25"/>
      <c r="J381" s="25"/>
      <c r="K381" s="25"/>
      <c r="L381" s="25"/>
      <c r="M381" s="25"/>
      <c r="N381" s="25"/>
      <c r="O381" s="98">
        <f>G381+I381+K381+M381</f>
        <v>0</v>
      </c>
      <c r="P381" s="99">
        <f t="shared" ref="P381:P382" si="464">H381+J381+L381+N381</f>
        <v>0</v>
      </c>
      <c r="Q381" s="69"/>
      <c r="R381" s="25"/>
      <c r="S381" s="25"/>
      <c r="T381" s="25"/>
      <c r="U381" s="25"/>
      <c r="V381" s="25"/>
      <c r="W381" s="25"/>
      <c r="X381" s="25"/>
      <c r="Y381" s="25"/>
      <c r="Z381" s="25"/>
      <c r="AA381" s="25"/>
      <c r="AB381" s="25"/>
      <c r="AC381" s="98">
        <f t="shared" si="462"/>
        <v>0</v>
      </c>
      <c r="AD381" s="100">
        <f t="shared" si="462"/>
        <v>0</v>
      </c>
      <c r="AE381" s="101">
        <f t="shared" si="463"/>
        <v>0</v>
      </c>
      <c r="AF381" s="98">
        <f t="shared" si="463"/>
        <v>0</v>
      </c>
      <c r="AG381" s="25"/>
      <c r="AH381" s="102"/>
    </row>
    <row r="382" spans="2:34" ht="24" customHeight="1" x14ac:dyDescent="0.15">
      <c r="B382" s="293"/>
      <c r="C382" s="294"/>
      <c r="D382" s="294"/>
      <c r="E382" s="295"/>
      <c r="F382" s="22" t="s">
        <v>271</v>
      </c>
      <c r="G382" s="32"/>
      <c r="H382" s="26"/>
      <c r="I382" s="26"/>
      <c r="J382" s="26"/>
      <c r="K382" s="26"/>
      <c r="L382" s="26"/>
      <c r="M382" s="26"/>
      <c r="N382" s="26"/>
      <c r="O382" s="103">
        <f>G382+I382+K382+M382</f>
        <v>0</v>
      </c>
      <c r="P382" s="104">
        <f t="shared" si="464"/>
        <v>0</v>
      </c>
      <c r="Q382" s="71"/>
      <c r="R382" s="26"/>
      <c r="S382" s="26"/>
      <c r="T382" s="26"/>
      <c r="U382" s="26"/>
      <c r="V382" s="26"/>
      <c r="W382" s="26"/>
      <c r="X382" s="26"/>
      <c r="Y382" s="26"/>
      <c r="Z382" s="26"/>
      <c r="AA382" s="26"/>
      <c r="AB382" s="26"/>
      <c r="AC382" s="103">
        <f t="shared" si="462"/>
        <v>0</v>
      </c>
      <c r="AD382" s="105">
        <f t="shared" si="462"/>
        <v>0</v>
      </c>
      <c r="AE382" s="106">
        <f t="shared" si="463"/>
        <v>0</v>
      </c>
      <c r="AF382" s="103">
        <f t="shared" si="463"/>
        <v>0</v>
      </c>
      <c r="AG382" s="107"/>
      <c r="AH382" s="108"/>
    </row>
    <row r="383" spans="2:34" ht="24" customHeight="1" x14ac:dyDescent="0.15">
      <c r="B383" s="270"/>
      <c r="C383" s="261"/>
      <c r="D383" s="261"/>
      <c r="E383" s="262"/>
      <c r="F383" s="74" t="s">
        <v>12</v>
      </c>
      <c r="G383" s="34">
        <f>SUM(G380:G382)</f>
        <v>25</v>
      </c>
      <c r="H383" s="35">
        <f t="shared" ref="H383:Z383" si="465">SUM(H380:H382)</f>
        <v>93384</v>
      </c>
      <c r="I383" s="35">
        <f t="shared" si="465"/>
        <v>74</v>
      </c>
      <c r="J383" s="35">
        <f t="shared" si="465"/>
        <v>16079335</v>
      </c>
      <c r="K383" s="35">
        <f t="shared" si="465"/>
        <v>0</v>
      </c>
      <c r="L383" s="35">
        <f t="shared" si="465"/>
        <v>0</v>
      </c>
      <c r="M383" s="35">
        <f t="shared" si="465"/>
        <v>0</v>
      </c>
      <c r="N383" s="35">
        <f t="shared" si="465"/>
        <v>0</v>
      </c>
      <c r="O383" s="35">
        <f t="shared" si="465"/>
        <v>99</v>
      </c>
      <c r="P383" s="111">
        <f t="shared" si="465"/>
        <v>16172719</v>
      </c>
      <c r="Q383" s="87">
        <f t="shared" si="465"/>
        <v>0</v>
      </c>
      <c r="R383" s="35">
        <f t="shared" si="465"/>
        <v>0</v>
      </c>
      <c r="S383" s="35">
        <f t="shared" si="465"/>
        <v>0</v>
      </c>
      <c r="T383" s="35">
        <f t="shared" si="465"/>
        <v>0</v>
      </c>
      <c r="U383" s="35">
        <f t="shared" si="465"/>
        <v>0</v>
      </c>
      <c r="V383" s="35">
        <f t="shared" si="465"/>
        <v>0</v>
      </c>
      <c r="W383" s="35">
        <f t="shared" si="465"/>
        <v>0</v>
      </c>
      <c r="X383" s="35">
        <f t="shared" si="465"/>
        <v>0</v>
      </c>
      <c r="Y383" s="35">
        <f t="shared" si="465"/>
        <v>0</v>
      </c>
      <c r="Z383" s="35">
        <f t="shared" si="465"/>
        <v>0</v>
      </c>
      <c r="AA383" s="35">
        <f t="shared" ref="AA383:AH383" si="466">SUM(AA380:AA382)</f>
        <v>28</v>
      </c>
      <c r="AB383" s="35">
        <f t="shared" si="466"/>
        <v>4905975</v>
      </c>
      <c r="AC383" s="35">
        <f t="shared" si="466"/>
        <v>28</v>
      </c>
      <c r="AD383" s="112">
        <f t="shared" si="466"/>
        <v>4905975</v>
      </c>
      <c r="AE383" s="34">
        <f t="shared" si="466"/>
        <v>127</v>
      </c>
      <c r="AF383" s="35">
        <f t="shared" si="466"/>
        <v>21078694</v>
      </c>
      <c r="AG383" s="35">
        <f t="shared" si="466"/>
        <v>0</v>
      </c>
      <c r="AH383" s="111">
        <f t="shared" si="466"/>
        <v>0</v>
      </c>
    </row>
    <row r="384" spans="2:34" ht="24" customHeight="1" x14ac:dyDescent="0.15">
      <c r="B384" s="290" t="s">
        <v>162</v>
      </c>
      <c r="C384" s="291"/>
      <c r="D384" s="291"/>
      <c r="E384" s="292"/>
      <c r="F384" s="36" t="s">
        <v>191</v>
      </c>
      <c r="G384" s="90"/>
      <c r="H384" s="91"/>
      <c r="I384" s="92"/>
      <c r="J384" s="91"/>
      <c r="K384" s="92"/>
      <c r="L384" s="91"/>
      <c r="M384" s="92"/>
      <c r="N384" s="92"/>
      <c r="O384" s="92">
        <f>G384+I384+K384+M384</f>
        <v>0</v>
      </c>
      <c r="P384" s="189">
        <f>H384+J384+L384+N384</f>
        <v>0</v>
      </c>
      <c r="Q384" s="93"/>
      <c r="R384" s="92"/>
      <c r="S384" s="92">
        <v>26</v>
      </c>
      <c r="T384" s="91">
        <v>203620</v>
      </c>
      <c r="U384" s="92"/>
      <c r="V384" s="91"/>
      <c r="W384" s="92"/>
      <c r="X384" s="91"/>
      <c r="Y384" s="92"/>
      <c r="Z384" s="91"/>
      <c r="AA384" s="92"/>
      <c r="AB384" s="91"/>
      <c r="AC384" s="92">
        <f t="shared" ref="AC384:AD386" si="467">Q384+S384+U384+W384+Y384+AA384</f>
        <v>26</v>
      </c>
      <c r="AD384" s="190">
        <f t="shared" si="467"/>
        <v>203620</v>
      </c>
      <c r="AE384" s="90">
        <f t="shared" ref="AE384:AF386" si="468">O384+AC384</f>
        <v>26</v>
      </c>
      <c r="AF384" s="92">
        <f t="shared" si="468"/>
        <v>203620</v>
      </c>
      <c r="AG384" s="92">
        <v>26</v>
      </c>
      <c r="AH384" s="191">
        <v>203620</v>
      </c>
    </row>
    <row r="385" spans="2:34" ht="24" customHeight="1" x14ac:dyDescent="0.15">
      <c r="B385" s="293"/>
      <c r="C385" s="294"/>
      <c r="D385" s="294"/>
      <c r="E385" s="295"/>
      <c r="F385" s="21" t="s">
        <v>192</v>
      </c>
      <c r="G385" s="31"/>
      <c r="H385" s="25"/>
      <c r="I385" s="25"/>
      <c r="J385" s="25"/>
      <c r="K385" s="25"/>
      <c r="L385" s="25"/>
      <c r="M385" s="25"/>
      <c r="N385" s="25"/>
      <c r="O385" s="98">
        <f>G385+I385+K385+M385</f>
        <v>0</v>
      </c>
      <c r="P385" s="99">
        <f t="shared" ref="P385:P386" si="469">H385+J385+L385+N385</f>
        <v>0</v>
      </c>
      <c r="Q385" s="69"/>
      <c r="R385" s="25"/>
      <c r="S385" s="25"/>
      <c r="T385" s="25"/>
      <c r="U385" s="25"/>
      <c r="V385" s="25"/>
      <c r="W385" s="25"/>
      <c r="X385" s="25"/>
      <c r="Y385" s="25"/>
      <c r="Z385" s="25"/>
      <c r="AA385" s="25"/>
      <c r="AB385" s="25"/>
      <c r="AC385" s="98">
        <f t="shared" si="467"/>
        <v>0</v>
      </c>
      <c r="AD385" s="100">
        <f t="shared" si="467"/>
        <v>0</v>
      </c>
      <c r="AE385" s="101">
        <f t="shared" si="468"/>
        <v>0</v>
      </c>
      <c r="AF385" s="98">
        <f t="shared" si="468"/>
        <v>0</v>
      </c>
      <c r="AG385" s="25"/>
      <c r="AH385" s="102"/>
    </row>
    <row r="386" spans="2:34" ht="24" customHeight="1" x14ac:dyDescent="0.15">
      <c r="B386" s="293"/>
      <c r="C386" s="294"/>
      <c r="D386" s="294"/>
      <c r="E386" s="295"/>
      <c r="F386" s="22" t="s">
        <v>271</v>
      </c>
      <c r="G386" s="32"/>
      <c r="H386" s="26"/>
      <c r="I386" s="26"/>
      <c r="J386" s="26"/>
      <c r="K386" s="26"/>
      <c r="L386" s="26"/>
      <c r="M386" s="26"/>
      <c r="N386" s="26"/>
      <c r="O386" s="103">
        <f>G386+I386+K386+M386</f>
        <v>0</v>
      </c>
      <c r="P386" s="104">
        <f t="shared" si="469"/>
        <v>0</v>
      </c>
      <c r="Q386" s="71"/>
      <c r="R386" s="26"/>
      <c r="S386" s="26"/>
      <c r="T386" s="26"/>
      <c r="U386" s="26"/>
      <c r="V386" s="26"/>
      <c r="W386" s="26"/>
      <c r="X386" s="26"/>
      <c r="Y386" s="26"/>
      <c r="Z386" s="26"/>
      <c r="AA386" s="26"/>
      <c r="AB386" s="26"/>
      <c r="AC386" s="103">
        <f t="shared" si="467"/>
        <v>0</v>
      </c>
      <c r="AD386" s="105">
        <f t="shared" si="467"/>
        <v>0</v>
      </c>
      <c r="AE386" s="106">
        <f t="shared" si="468"/>
        <v>0</v>
      </c>
      <c r="AF386" s="103">
        <f t="shared" si="468"/>
        <v>0</v>
      </c>
      <c r="AG386" s="107"/>
      <c r="AH386" s="108"/>
    </row>
    <row r="387" spans="2:34" ht="24" customHeight="1" x14ac:dyDescent="0.15">
      <c r="B387" s="270"/>
      <c r="C387" s="261"/>
      <c r="D387" s="261"/>
      <c r="E387" s="262"/>
      <c r="F387" s="74" t="s">
        <v>12</v>
      </c>
      <c r="G387" s="34">
        <f>SUM(G384:G386)</f>
        <v>0</v>
      </c>
      <c r="H387" s="35">
        <f t="shared" ref="H387:Z387" si="470">SUM(H384:H386)</f>
        <v>0</v>
      </c>
      <c r="I387" s="35">
        <f t="shared" si="470"/>
        <v>0</v>
      </c>
      <c r="J387" s="35">
        <f t="shared" si="470"/>
        <v>0</v>
      </c>
      <c r="K387" s="35">
        <f t="shared" si="470"/>
        <v>0</v>
      </c>
      <c r="L387" s="35">
        <f t="shared" si="470"/>
        <v>0</v>
      </c>
      <c r="M387" s="35">
        <f t="shared" si="470"/>
        <v>0</v>
      </c>
      <c r="N387" s="35">
        <f t="shared" si="470"/>
        <v>0</v>
      </c>
      <c r="O387" s="35">
        <f t="shared" si="470"/>
        <v>0</v>
      </c>
      <c r="P387" s="111">
        <f t="shared" si="470"/>
        <v>0</v>
      </c>
      <c r="Q387" s="87">
        <f t="shared" si="470"/>
        <v>0</v>
      </c>
      <c r="R387" s="35">
        <f t="shared" si="470"/>
        <v>0</v>
      </c>
      <c r="S387" s="35">
        <f t="shared" si="470"/>
        <v>26</v>
      </c>
      <c r="T387" s="35">
        <f t="shared" si="470"/>
        <v>203620</v>
      </c>
      <c r="U387" s="35">
        <f t="shared" si="470"/>
        <v>0</v>
      </c>
      <c r="V387" s="35">
        <f t="shared" si="470"/>
        <v>0</v>
      </c>
      <c r="W387" s="35">
        <f t="shared" si="470"/>
        <v>0</v>
      </c>
      <c r="X387" s="35">
        <f t="shared" si="470"/>
        <v>0</v>
      </c>
      <c r="Y387" s="35">
        <f t="shared" si="470"/>
        <v>0</v>
      </c>
      <c r="Z387" s="35">
        <f t="shared" si="470"/>
        <v>0</v>
      </c>
      <c r="AA387" s="35">
        <f t="shared" ref="AA387:AH387" si="471">SUM(AA384:AA386)</f>
        <v>0</v>
      </c>
      <c r="AB387" s="35">
        <f t="shared" si="471"/>
        <v>0</v>
      </c>
      <c r="AC387" s="35">
        <f t="shared" si="471"/>
        <v>26</v>
      </c>
      <c r="AD387" s="112">
        <f t="shared" si="471"/>
        <v>203620</v>
      </c>
      <c r="AE387" s="34">
        <f t="shared" si="471"/>
        <v>26</v>
      </c>
      <c r="AF387" s="35">
        <f t="shared" si="471"/>
        <v>203620</v>
      </c>
      <c r="AG387" s="35">
        <f t="shared" si="471"/>
        <v>26</v>
      </c>
      <c r="AH387" s="111">
        <f t="shared" si="471"/>
        <v>203620</v>
      </c>
    </row>
    <row r="388" spans="2:34" ht="24" customHeight="1" x14ac:dyDescent="0.15">
      <c r="B388" s="290" t="s">
        <v>163</v>
      </c>
      <c r="C388" s="291"/>
      <c r="D388" s="291"/>
      <c r="E388" s="292"/>
      <c r="F388" s="36" t="s">
        <v>191</v>
      </c>
      <c r="G388" s="90"/>
      <c r="H388" s="91"/>
      <c r="I388" s="92">
        <v>148</v>
      </c>
      <c r="J388" s="91">
        <v>562400</v>
      </c>
      <c r="K388" s="92">
        <v>1036</v>
      </c>
      <c r="L388" s="91">
        <v>496700</v>
      </c>
      <c r="M388" s="92"/>
      <c r="N388" s="92"/>
      <c r="O388" s="92">
        <f>G388+I388+K388+M388</f>
        <v>1184</v>
      </c>
      <c r="P388" s="189">
        <f>H388+J388+L388+N388</f>
        <v>1059100</v>
      </c>
      <c r="Q388" s="93"/>
      <c r="R388" s="92"/>
      <c r="S388" s="92"/>
      <c r="T388" s="91"/>
      <c r="U388" s="92"/>
      <c r="V388" s="91"/>
      <c r="W388" s="92"/>
      <c r="X388" s="91"/>
      <c r="Y388" s="92"/>
      <c r="Z388" s="91"/>
      <c r="AA388" s="92"/>
      <c r="AB388" s="91"/>
      <c r="AC388" s="92">
        <f t="shared" ref="AC388:AD390" si="472">Q388+S388+U388+W388+Y388+AA388</f>
        <v>0</v>
      </c>
      <c r="AD388" s="190">
        <f t="shared" si="472"/>
        <v>0</v>
      </c>
      <c r="AE388" s="90">
        <f t="shared" ref="AE388:AF390" si="473">O388+AC388</f>
        <v>1184</v>
      </c>
      <c r="AF388" s="92">
        <f t="shared" si="473"/>
        <v>1059100</v>
      </c>
      <c r="AG388" s="92"/>
      <c r="AH388" s="191"/>
    </row>
    <row r="389" spans="2:34" ht="24" customHeight="1" x14ac:dyDescent="0.15">
      <c r="B389" s="293"/>
      <c r="C389" s="294"/>
      <c r="D389" s="294"/>
      <c r="E389" s="295"/>
      <c r="F389" s="21" t="s">
        <v>192</v>
      </c>
      <c r="G389" s="31"/>
      <c r="H389" s="25"/>
      <c r="I389" s="25"/>
      <c r="J389" s="25"/>
      <c r="K389" s="25"/>
      <c r="L389" s="25"/>
      <c r="M389" s="25"/>
      <c r="N389" s="25"/>
      <c r="O389" s="98">
        <f>G389+I389+K389+M389</f>
        <v>0</v>
      </c>
      <c r="P389" s="99">
        <f t="shared" ref="P389:P390" si="474">H389+J389+L389+N389</f>
        <v>0</v>
      </c>
      <c r="Q389" s="69"/>
      <c r="R389" s="25"/>
      <c r="S389" s="25"/>
      <c r="T389" s="25"/>
      <c r="U389" s="25"/>
      <c r="V389" s="25"/>
      <c r="W389" s="25"/>
      <c r="X389" s="25"/>
      <c r="Y389" s="25"/>
      <c r="Z389" s="25"/>
      <c r="AA389" s="25"/>
      <c r="AB389" s="25"/>
      <c r="AC389" s="98">
        <f t="shared" si="472"/>
        <v>0</v>
      </c>
      <c r="AD389" s="100">
        <f t="shared" si="472"/>
        <v>0</v>
      </c>
      <c r="AE389" s="101">
        <f t="shared" si="473"/>
        <v>0</v>
      </c>
      <c r="AF389" s="98">
        <f t="shared" si="473"/>
        <v>0</v>
      </c>
      <c r="AG389" s="25"/>
      <c r="AH389" s="102"/>
    </row>
    <row r="390" spans="2:34" ht="24" customHeight="1" x14ac:dyDescent="0.15">
      <c r="B390" s="293"/>
      <c r="C390" s="294"/>
      <c r="D390" s="294"/>
      <c r="E390" s="295"/>
      <c r="F390" s="22" t="s">
        <v>271</v>
      </c>
      <c r="G390" s="32"/>
      <c r="H390" s="26"/>
      <c r="I390" s="26"/>
      <c r="J390" s="26"/>
      <c r="K390" s="26"/>
      <c r="L390" s="26"/>
      <c r="M390" s="26"/>
      <c r="N390" s="26"/>
      <c r="O390" s="103">
        <f>G390+I390+K390+M390</f>
        <v>0</v>
      </c>
      <c r="P390" s="104">
        <f t="shared" si="474"/>
        <v>0</v>
      </c>
      <c r="Q390" s="71"/>
      <c r="R390" s="26"/>
      <c r="S390" s="26"/>
      <c r="T390" s="26"/>
      <c r="U390" s="26"/>
      <c r="V390" s="26"/>
      <c r="W390" s="26"/>
      <c r="X390" s="26"/>
      <c r="Y390" s="26"/>
      <c r="Z390" s="26"/>
      <c r="AA390" s="26"/>
      <c r="AB390" s="26"/>
      <c r="AC390" s="103">
        <f t="shared" si="472"/>
        <v>0</v>
      </c>
      <c r="AD390" s="105">
        <f t="shared" si="472"/>
        <v>0</v>
      </c>
      <c r="AE390" s="106">
        <f t="shared" si="473"/>
        <v>0</v>
      </c>
      <c r="AF390" s="103">
        <f t="shared" si="473"/>
        <v>0</v>
      </c>
      <c r="AG390" s="107"/>
      <c r="AH390" s="108"/>
    </row>
    <row r="391" spans="2:34" ht="24" customHeight="1" x14ac:dyDescent="0.15">
      <c r="B391" s="270"/>
      <c r="C391" s="261"/>
      <c r="D391" s="261"/>
      <c r="E391" s="262"/>
      <c r="F391" s="74" t="s">
        <v>12</v>
      </c>
      <c r="G391" s="34">
        <f>SUM(G388:G390)</f>
        <v>0</v>
      </c>
      <c r="H391" s="35">
        <f t="shared" ref="H391:Z391" si="475">SUM(H388:H390)</f>
        <v>0</v>
      </c>
      <c r="I391" s="35">
        <f t="shared" si="475"/>
        <v>148</v>
      </c>
      <c r="J391" s="35">
        <f t="shared" si="475"/>
        <v>562400</v>
      </c>
      <c r="K391" s="35">
        <f t="shared" si="475"/>
        <v>1036</v>
      </c>
      <c r="L391" s="35">
        <f t="shared" si="475"/>
        <v>496700</v>
      </c>
      <c r="M391" s="35">
        <f t="shared" si="475"/>
        <v>0</v>
      </c>
      <c r="N391" s="35">
        <f t="shared" si="475"/>
        <v>0</v>
      </c>
      <c r="O391" s="35">
        <f t="shared" si="475"/>
        <v>1184</v>
      </c>
      <c r="P391" s="111">
        <f t="shared" si="475"/>
        <v>1059100</v>
      </c>
      <c r="Q391" s="87">
        <f t="shared" si="475"/>
        <v>0</v>
      </c>
      <c r="R391" s="35">
        <f t="shared" si="475"/>
        <v>0</v>
      </c>
      <c r="S391" s="35">
        <f t="shared" si="475"/>
        <v>0</v>
      </c>
      <c r="T391" s="35">
        <f t="shared" si="475"/>
        <v>0</v>
      </c>
      <c r="U391" s="35">
        <f t="shared" si="475"/>
        <v>0</v>
      </c>
      <c r="V391" s="35">
        <f t="shared" si="475"/>
        <v>0</v>
      </c>
      <c r="W391" s="35">
        <f t="shared" si="475"/>
        <v>0</v>
      </c>
      <c r="X391" s="35">
        <f t="shared" si="475"/>
        <v>0</v>
      </c>
      <c r="Y391" s="35">
        <f t="shared" si="475"/>
        <v>0</v>
      </c>
      <c r="Z391" s="35">
        <f t="shared" si="475"/>
        <v>0</v>
      </c>
      <c r="AA391" s="35">
        <f t="shared" ref="AA391:AH391" si="476">SUM(AA388:AA390)</f>
        <v>0</v>
      </c>
      <c r="AB391" s="35">
        <f t="shared" si="476"/>
        <v>0</v>
      </c>
      <c r="AC391" s="35">
        <f t="shared" si="476"/>
        <v>0</v>
      </c>
      <c r="AD391" s="112">
        <f t="shared" si="476"/>
        <v>0</v>
      </c>
      <c r="AE391" s="34">
        <f t="shared" si="476"/>
        <v>1184</v>
      </c>
      <c r="AF391" s="35">
        <f t="shared" si="476"/>
        <v>1059100</v>
      </c>
      <c r="AG391" s="35">
        <f t="shared" si="476"/>
        <v>0</v>
      </c>
      <c r="AH391" s="111">
        <f t="shared" si="476"/>
        <v>0</v>
      </c>
    </row>
    <row r="392" spans="2:34" ht="24" customHeight="1" x14ac:dyDescent="0.15">
      <c r="B392" s="290" t="s">
        <v>164</v>
      </c>
      <c r="C392" s="291"/>
      <c r="D392" s="291"/>
      <c r="E392" s="292"/>
      <c r="F392" s="36" t="s">
        <v>191</v>
      </c>
      <c r="G392" s="90"/>
      <c r="H392" s="91"/>
      <c r="I392" s="92"/>
      <c r="J392" s="91"/>
      <c r="K392" s="92"/>
      <c r="L392" s="91"/>
      <c r="M392" s="92"/>
      <c r="N392" s="92"/>
      <c r="O392" s="92">
        <v>0</v>
      </c>
      <c r="P392" s="189">
        <f>H392+J392+L392+N392</f>
        <v>0</v>
      </c>
      <c r="Q392" s="93"/>
      <c r="R392" s="92"/>
      <c r="S392" s="92"/>
      <c r="T392" s="91"/>
      <c r="U392" s="92"/>
      <c r="V392" s="91"/>
      <c r="W392" s="92"/>
      <c r="X392" s="91"/>
      <c r="Y392" s="92"/>
      <c r="Z392" s="91"/>
      <c r="AA392" s="92"/>
      <c r="AB392" s="91"/>
      <c r="AC392" s="92">
        <f t="shared" ref="AC392:AD394" si="477">Q392+S392+U392+W392+Y392+AA392</f>
        <v>0</v>
      </c>
      <c r="AD392" s="190">
        <f t="shared" si="477"/>
        <v>0</v>
      </c>
      <c r="AE392" s="90">
        <f t="shared" ref="AE392:AF394" si="478">O392+AC392</f>
        <v>0</v>
      </c>
      <c r="AF392" s="92">
        <f t="shared" si="478"/>
        <v>0</v>
      </c>
      <c r="AG392" s="92"/>
      <c r="AH392" s="191"/>
    </row>
    <row r="393" spans="2:34" ht="24" customHeight="1" x14ac:dyDescent="0.15">
      <c r="B393" s="293"/>
      <c r="C393" s="294"/>
      <c r="D393" s="294"/>
      <c r="E393" s="295"/>
      <c r="F393" s="21" t="s">
        <v>192</v>
      </c>
      <c r="G393" s="31"/>
      <c r="H393" s="25"/>
      <c r="I393" s="25"/>
      <c r="J393" s="25"/>
      <c r="K393" s="25"/>
      <c r="L393" s="25"/>
      <c r="M393" s="25"/>
      <c r="N393" s="25"/>
      <c r="O393" s="98">
        <v>0</v>
      </c>
      <c r="P393" s="99">
        <f t="shared" ref="P393:P394" si="479">H393+J393+L393+N393</f>
        <v>0</v>
      </c>
      <c r="Q393" s="69"/>
      <c r="R393" s="25"/>
      <c r="S393" s="25"/>
      <c r="T393" s="25"/>
      <c r="U393" s="25"/>
      <c r="V393" s="25"/>
      <c r="W393" s="25"/>
      <c r="X393" s="25"/>
      <c r="Y393" s="25"/>
      <c r="Z393" s="25"/>
      <c r="AA393" s="25"/>
      <c r="AB393" s="25"/>
      <c r="AC393" s="98">
        <f t="shared" si="477"/>
        <v>0</v>
      </c>
      <c r="AD393" s="100">
        <f t="shared" si="477"/>
        <v>0</v>
      </c>
      <c r="AE393" s="101">
        <f t="shared" si="478"/>
        <v>0</v>
      </c>
      <c r="AF393" s="98">
        <f t="shared" si="478"/>
        <v>0</v>
      </c>
      <c r="AG393" s="25"/>
      <c r="AH393" s="102"/>
    </row>
    <row r="394" spans="2:34" ht="24" customHeight="1" x14ac:dyDescent="0.15">
      <c r="B394" s="293"/>
      <c r="C394" s="294"/>
      <c r="D394" s="294"/>
      <c r="E394" s="295"/>
      <c r="F394" s="22" t="s">
        <v>271</v>
      </c>
      <c r="G394" s="32"/>
      <c r="H394" s="26"/>
      <c r="I394" s="26"/>
      <c r="J394" s="26"/>
      <c r="K394" s="26"/>
      <c r="L394" s="26"/>
      <c r="M394" s="26"/>
      <c r="N394" s="26"/>
      <c r="O394" s="103">
        <v>0</v>
      </c>
      <c r="P394" s="104">
        <f t="shared" si="479"/>
        <v>0</v>
      </c>
      <c r="Q394" s="71"/>
      <c r="R394" s="26"/>
      <c r="S394" s="26"/>
      <c r="T394" s="26"/>
      <c r="U394" s="26"/>
      <c r="V394" s="26"/>
      <c r="W394" s="26"/>
      <c r="X394" s="26"/>
      <c r="Y394" s="26"/>
      <c r="Z394" s="26"/>
      <c r="AA394" s="26"/>
      <c r="AB394" s="26"/>
      <c r="AC394" s="103">
        <f t="shared" si="477"/>
        <v>0</v>
      </c>
      <c r="AD394" s="105">
        <f t="shared" si="477"/>
        <v>0</v>
      </c>
      <c r="AE394" s="106">
        <f t="shared" si="478"/>
        <v>0</v>
      </c>
      <c r="AF394" s="103">
        <f t="shared" si="478"/>
        <v>0</v>
      </c>
      <c r="AG394" s="107"/>
      <c r="AH394" s="108"/>
    </row>
    <row r="395" spans="2:34" ht="24" customHeight="1" x14ac:dyDescent="0.15">
      <c r="B395" s="270"/>
      <c r="C395" s="261"/>
      <c r="D395" s="261"/>
      <c r="E395" s="262"/>
      <c r="F395" s="74" t="s">
        <v>12</v>
      </c>
      <c r="G395" s="34">
        <f>SUM(G392:G394)</f>
        <v>0</v>
      </c>
      <c r="H395" s="35">
        <f t="shared" ref="H395:Z395" si="480">SUM(H392:H394)</f>
        <v>0</v>
      </c>
      <c r="I395" s="35">
        <f t="shared" si="480"/>
        <v>0</v>
      </c>
      <c r="J395" s="35">
        <f t="shared" si="480"/>
        <v>0</v>
      </c>
      <c r="K395" s="35">
        <f t="shared" si="480"/>
        <v>0</v>
      </c>
      <c r="L395" s="35">
        <f t="shared" si="480"/>
        <v>0</v>
      </c>
      <c r="M395" s="35">
        <f t="shared" si="480"/>
        <v>0</v>
      </c>
      <c r="N395" s="35">
        <f t="shared" si="480"/>
        <v>0</v>
      </c>
      <c r="O395" s="35">
        <f t="shared" si="480"/>
        <v>0</v>
      </c>
      <c r="P395" s="111">
        <f t="shared" si="480"/>
        <v>0</v>
      </c>
      <c r="Q395" s="87">
        <f t="shared" si="480"/>
        <v>0</v>
      </c>
      <c r="R395" s="35">
        <f t="shared" si="480"/>
        <v>0</v>
      </c>
      <c r="S395" s="35">
        <f t="shared" si="480"/>
        <v>0</v>
      </c>
      <c r="T395" s="35">
        <f t="shared" si="480"/>
        <v>0</v>
      </c>
      <c r="U395" s="35">
        <f t="shared" si="480"/>
        <v>0</v>
      </c>
      <c r="V395" s="35">
        <f t="shared" si="480"/>
        <v>0</v>
      </c>
      <c r="W395" s="35">
        <f t="shared" si="480"/>
        <v>0</v>
      </c>
      <c r="X395" s="35">
        <f t="shared" si="480"/>
        <v>0</v>
      </c>
      <c r="Y395" s="35">
        <f t="shared" si="480"/>
        <v>0</v>
      </c>
      <c r="Z395" s="35">
        <f t="shared" si="480"/>
        <v>0</v>
      </c>
      <c r="AA395" s="35">
        <f t="shared" ref="AA395:AH395" si="481">SUM(AA392:AA394)</f>
        <v>0</v>
      </c>
      <c r="AB395" s="35">
        <f t="shared" si="481"/>
        <v>0</v>
      </c>
      <c r="AC395" s="35">
        <f t="shared" si="481"/>
        <v>0</v>
      </c>
      <c r="AD395" s="112">
        <f t="shared" si="481"/>
        <v>0</v>
      </c>
      <c r="AE395" s="34">
        <f t="shared" si="481"/>
        <v>0</v>
      </c>
      <c r="AF395" s="35">
        <f t="shared" si="481"/>
        <v>0</v>
      </c>
      <c r="AG395" s="35">
        <f t="shared" si="481"/>
        <v>0</v>
      </c>
      <c r="AH395" s="111">
        <f t="shared" si="481"/>
        <v>0</v>
      </c>
    </row>
    <row r="396" spans="2:34" ht="24" customHeight="1" x14ac:dyDescent="0.15">
      <c r="B396" s="290" t="s">
        <v>165</v>
      </c>
      <c r="C396" s="291"/>
      <c r="D396" s="291"/>
      <c r="E396" s="292"/>
      <c r="F396" s="36" t="s">
        <v>191</v>
      </c>
      <c r="G396" s="90"/>
      <c r="H396" s="91"/>
      <c r="I396" s="92">
        <v>1</v>
      </c>
      <c r="J396" s="91">
        <v>2520</v>
      </c>
      <c r="K396" s="92"/>
      <c r="L396" s="91"/>
      <c r="M396" s="92"/>
      <c r="N396" s="92"/>
      <c r="O396" s="92">
        <f>G396+I396+K396+M396</f>
        <v>1</v>
      </c>
      <c r="P396" s="189">
        <f>H396+J396+L396+N396</f>
        <v>2520</v>
      </c>
      <c r="Q396" s="93"/>
      <c r="R396" s="92"/>
      <c r="S396" s="92">
        <v>35</v>
      </c>
      <c r="T396" s="91">
        <v>233548</v>
      </c>
      <c r="U396" s="92">
        <v>27</v>
      </c>
      <c r="V396" s="91">
        <v>4021253</v>
      </c>
      <c r="W396" s="92"/>
      <c r="X396" s="91"/>
      <c r="Y396" s="92"/>
      <c r="Z396" s="91"/>
      <c r="AA396" s="92">
        <v>24</v>
      </c>
      <c r="AB396" s="91">
        <v>2720200</v>
      </c>
      <c r="AC396" s="92">
        <f t="shared" ref="AC396:AD398" si="482">Q396+S396+U396+W396+Y396+AA396</f>
        <v>86</v>
      </c>
      <c r="AD396" s="190">
        <f t="shared" si="482"/>
        <v>6975001</v>
      </c>
      <c r="AE396" s="90">
        <f t="shared" ref="AE396:AF398" si="483">O396+AC396</f>
        <v>87</v>
      </c>
      <c r="AF396" s="92">
        <f t="shared" si="483"/>
        <v>6977521</v>
      </c>
      <c r="AG396" s="92">
        <v>87</v>
      </c>
      <c r="AH396" s="191">
        <v>6977521</v>
      </c>
    </row>
    <row r="397" spans="2:34" ht="24" customHeight="1" x14ac:dyDescent="0.15">
      <c r="B397" s="293"/>
      <c r="C397" s="294"/>
      <c r="D397" s="294"/>
      <c r="E397" s="295"/>
      <c r="F397" s="21" t="s">
        <v>192</v>
      </c>
      <c r="G397" s="31"/>
      <c r="H397" s="25"/>
      <c r="I397" s="25"/>
      <c r="J397" s="25"/>
      <c r="K397" s="25"/>
      <c r="L397" s="25"/>
      <c r="M397" s="25"/>
      <c r="N397" s="25"/>
      <c r="O397" s="98">
        <f>G397+I397+K397+M397</f>
        <v>0</v>
      </c>
      <c r="P397" s="99">
        <f t="shared" ref="P397:P398" si="484">H397+J397+L397+N397</f>
        <v>0</v>
      </c>
      <c r="Q397" s="69"/>
      <c r="R397" s="25"/>
      <c r="S397" s="25"/>
      <c r="T397" s="25"/>
      <c r="U397" s="25"/>
      <c r="V397" s="25"/>
      <c r="W397" s="25"/>
      <c r="X397" s="25"/>
      <c r="Y397" s="25"/>
      <c r="Z397" s="25"/>
      <c r="AA397" s="25"/>
      <c r="AB397" s="25"/>
      <c r="AC397" s="98">
        <f t="shared" si="482"/>
        <v>0</v>
      </c>
      <c r="AD397" s="100">
        <f t="shared" si="482"/>
        <v>0</v>
      </c>
      <c r="AE397" s="101">
        <f t="shared" si="483"/>
        <v>0</v>
      </c>
      <c r="AF397" s="98">
        <f t="shared" si="483"/>
        <v>0</v>
      </c>
      <c r="AG397" s="25"/>
      <c r="AH397" s="102"/>
    </row>
    <row r="398" spans="2:34" ht="24" customHeight="1" x14ac:dyDescent="0.15">
      <c r="B398" s="293"/>
      <c r="C398" s="294"/>
      <c r="D398" s="294"/>
      <c r="E398" s="295"/>
      <c r="F398" s="22" t="s">
        <v>271</v>
      </c>
      <c r="G398" s="32"/>
      <c r="H398" s="26"/>
      <c r="I398" s="26"/>
      <c r="J398" s="26"/>
      <c r="K398" s="26"/>
      <c r="L398" s="26"/>
      <c r="M398" s="26"/>
      <c r="N398" s="26"/>
      <c r="O398" s="103">
        <f>G398+I398+K398+M398</f>
        <v>0</v>
      </c>
      <c r="P398" s="104">
        <f t="shared" si="484"/>
        <v>0</v>
      </c>
      <c r="Q398" s="71"/>
      <c r="R398" s="26"/>
      <c r="S398" s="26"/>
      <c r="T398" s="26"/>
      <c r="U398" s="26"/>
      <c r="V398" s="26"/>
      <c r="W398" s="26"/>
      <c r="X398" s="26"/>
      <c r="Y398" s="26"/>
      <c r="Z398" s="26"/>
      <c r="AA398" s="26"/>
      <c r="AB398" s="26"/>
      <c r="AC398" s="103">
        <f t="shared" si="482"/>
        <v>0</v>
      </c>
      <c r="AD398" s="105">
        <f t="shared" si="482"/>
        <v>0</v>
      </c>
      <c r="AE398" s="106">
        <f t="shared" si="483"/>
        <v>0</v>
      </c>
      <c r="AF398" s="103">
        <f t="shared" si="483"/>
        <v>0</v>
      </c>
      <c r="AG398" s="107"/>
      <c r="AH398" s="108"/>
    </row>
    <row r="399" spans="2:34" ht="24" customHeight="1" x14ac:dyDescent="0.15">
      <c r="B399" s="270"/>
      <c r="C399" s="261"/>
      <c r="D399" s="261"/>
      <c r="E399" s="262"/>
      <c r="F399" s="74" t="s">
        <v>12</v>
      </c>
      <c r="G399" s="34">
        <f>SUM(G396:G398)</f>
        <v>0</v>
      </c>
      <c r="H399" s="35">
        <f t="shared" ref="H399:Z399" si="485">SUM(H396:H398)</f>
        <v>0</v>
      </c>
      <c r="I399" s="35">
        <f t="shared" si="485"/>
        <v>1</v>
      </c>
      <c r="J399" s="35">
        <f t="shared" si="485"/>
        <v>2520</v>
      </c>
      <c r="K399" s="35">
        <f t="shared" si="485"/>
        <v>0</v>
      </c>
      <c r="L399" s="35">
        <f t="shared" si="485"/>
        <v>0</v>
      </c>
      <c r="M399" s="35">
        <f t="shared" si="485"/>
        <v>0</v>
      </c>
      <c r="N399" s="35">
        <f t="shared" si="485"/>
        <v>0</v>
      </c>
      <c r="O399" s="35">
        <f t="shared" si="485"/>
        <v>1</v>
      </c>
      <c r="P399" s="111">
        <f t="shared" si="485"/>
        <v>2520</v>
      </c>
      <c r="Q399" s="87">
        <f t="shared" si="485"/>
        <v>0</v>
      </c>
      <c r="R399" s="35">
        <f t="shared" si="485"/>
        <v>0</v>
      </c>
      <c r="S399" s="35">
        <f t="shared" si="485"/>
        <v>35</v>
      </c>
      <c r="T399" s="35">
        <f t="shared" si="485"/>
        <v>233548</v>
      </c>
      <c r="U399" s="35">
        <f t="shared" si="485"/>
        <v>27</v>
      </c>
      <c r="V399" s="35">
        <f t="shared" si="485"/>
        <v>4021253</v>
      </c>
      <c r="W399" s="35">
        <f t="shared" si="485"/>
        <v>0</v>
      </c>
      <c r="X399" s="35">
        <f t="shared" si="485"/>
        <v>0</v>
      </c>
      <c r="Y399" s="35">
        <f t="shared" si="485"/>
        <v>0</v>
      </c>
      <c r="Z399" s="35">
        <f t="shared" si="485"/>
        <v>0</v>
      </c>
      <c r="AA399" s="35">
        <f t="shared" ref="AA399:AH399" si="486">SUM(AA396:AA398)</f>
        <v>24</v>
      </c>
      <c r="AB399" s="35">
        <f t="shared" si="486"/>
        <v>2720200</v>
      </c>
      <c r="AC399" s="35">
        <f t="shared" si="486"/>
        <v>86</v>
      </c>
      <c r="AD399" s="112">
        <f t="shared" si="486"/>
        <v>6975001</v>
      </c>
      <c r="AE399" s="34">
        <f t="shared" si="486"/>
        <v>87</v>
      </c>
      <c r="AF399" s="35">
        <f t="shared" si="486"/>
        <v>6977521</v>
      </c>
      <c r="AG399" s="35">
        <f t="shared" si="486"/>
        <v>87</v>
      </c>
      <c r="AH399" s="111">
        <f t="shared" si="486"/>
        <v>6977521</v>
      </c>
    </row>
    <row r="400" spans="2:34" ht="24" customHeight="1" x14ac:dyDescent="0.15">
      <c r="B400" s="290" t="s">
        <v>166</v>
      </c>
      <c r="C400" s="291"/>
      <c r="D400" s="291"/>
      <c r="E400" s="292"/>
      <c r="F400" s="36" t="s">
        <v>191</v>
      </c>
      <c r="G400" s="90"/>
      <c r="H400" s="91"/>
      <c r="I400" s="92"/>
      <c r="J400" s="91"/>
      <c r="K400" s="92">
        <v>37</v>
      </c>
      <c r="L400" s="91">
        <v>261360</v>
      </c>
      <c r="M400" s="92"/>
      <c r="N400" s="92"/>
      <c r="O400" s="92">
        <f>G400+I400+K400+M400</f>
        <v>37</v>
      </c>
      <c r="P400" s="189">
        <f>H400+J400+L400+N400</f>
        <v>261360</v>
      </c>
      <c r="Q400" s="93"/>
      <c r="R400" s="92"/>
      <c r="S400" s="92"/>
      <c r="T400" s="91"/>
      <c r="U400" s="92"/>
      <c r="V400" s="91"/>
      <c r="W400" s="92"/>
      <c r="X400" s="91"/>
      <c r="Y400" s="92"/>
      <c r="Z400" s="91"/>
      <c r="AA400" s="92"/>
      <c r="AB400" s="91"/>
      <c r="AC400" s="92">
        <f t="shared" ref="AC400:AD402" si="487">Q400+S400+U400+W400+Y400+AA400</f>
        <v>0</v>
      </c>
      <c r="AD400" s="190">
        <f t="shared" si="487"/>
        <v>0</v>
      </c>
      <c r="AE400" s="90">
        <f t="shared" ref="AE400:AF402" si="488">O400+AC400</f>
        <v>37</v>
      </c>
      <c r="AF400" s="92">
        <f t="shared" si="488"/>
        <v>261360</v>
      </c>
      <c r="AG400" s="92"/>
      <c r="AH400" s="191"/>
    </row>
    <row r="401" spans="2:34" ht="24" customHeight="1" x14ac:dyDescent="0.15">
      <c r="B401" s="293"/>
      <c r="C401" s="294"/>
      <c r="D401" s="294"/>
      <c r="E401" s="295"/>
      <c r="F401" s="21" t="s">
        <v>192</v>
      </c>
      <c r="G401" s="31"/>
      <c r="H401" s="25"/>
      <c r="I401" s="25"/>
      <c r="J401" s="25"/>
      <c r="K401" s="25"/>
      <c r="L401" s="25"/>
      <c r="M401" s="25"/>
      <c r="N401" s="25"/>
      <c r="O401" s="98">
        <f>G401+I401+K401+M401</f>
        <v>0</v>
      </c>
      <c r="P401" s="99">
        <f t="shared" ref="P401:P402" si="489">H401+J401+L401+N401</f>
        <v>0</v>
      </c>
      <c r="Q401" s="69"/>
      <c r="R401" s="25"/>
      <c r="S401" s="25"/>
      <c r="T401" s="25"/>
      <c r="U401" s="25"/>
      <c r="V401" s="25"/>
      <c r="W401" s="25"/>
      <c r="X401" s="25"/>
      <c r="Y401" s="25"/>
      <c r="Z401" s="25"/>
      <c r="AA401" s="25"/>
      <c r="AB401" s="25"/>
      <c r="AC401" s="98">
        <f t="shared" si="487"/>
        <v>0</v>
      </c>
      <c r="AD401" s="100">
        <f t="shared" si="487"/>
        <v>0</v>
      </c>
      <c r="AE401" s="101">
        <f t="shared" si="488"/>
        <v>0</v>
      </c>
      <c r="AF401" s="98">
        <f t="shared" si="488"/>
        <v>0</v>
      </c>
      <c r="AG401" s="25"/>
      <c r="AH401" s="102"/>
    </row>
    <row r="402" spans="2:34" ht="24" customHeight="1" x14ac:dyDescent="0.15">
      <c r="B402" s="293"/>
      <c r="C402" s="294"/>
      <c r="D402" s="294"/>
      <c r="E402" s="295"/>
      <c r="F402" s="22" t="s">
        <v>271</v>
      </c>
      <c r="G402" s="32"/>
      <c r="H402" s="26"/>
      <c r="I402" s="26"/>
      <c r="J402" s="26"/>
      <c r="K402" s="26"/>
      <c r="L402" s="26"/>
      <c r="M402" s="26"/>
      <c r="N402" s="26"/>
      <c r="O402" s="103">
        <f>G402+I402+K402+M402</f>
        <v>0</v>
      </c>
      <c r="P402" s="104">
        <f t="shared" si="489"/>
        <v>0</v>
      </c>
      <c r="Q402" s="71"/>
      <c r="R402" s="26"/>
      <c r="S402" s="26"/>
      <c r="T402" s="26"/>
      <c r="U402" s="26"/>
      <c r="V402" s="26"/>
      <c r="W402" s="26"/>
      <c r="X402" s="26"/>
      <c r="Y402" s="26"/>
      <c r="Z402" s="26"/>
      <c r="AA402" s="26"/>
      <c r="AB402" s="26"/>
      <c r="AC402" s="103">
        <f t="shared" si="487"/>
        <v>0</v>
      </c>
      <c r="AD402" s="105">
        <f t="shared" si="487"/>
        <v>0</v>
      </c>
      <c r="AE402" s="106">
        <f t="shared" si="488"/>
        <v>0</v>
      </c>
      <c r="AF402" s="103">
        <f t="shared" si="488"/>
        <v>0</v>
      </c>
      <c r="AG402" s="107"/>
      <c r="AH402" s="108"/>
    </row>
    <row r="403" spans="2:34" ht="24" customHeight="1" x14ac:dyDescent="0.15">
      <c r="B403" s="270"/>
      <c r="C403" s="261"/>
      <c r="D403" s="261"/>
      <c r="E403" s="262"/>
      <c r="F403" s="74" t="s">
        <v>12</v>
      </c>
      <c r="G403" s="34">
        <f>SUM(G400:G402)</f>
        <v>0</v>
      </c>
      <c r="H403" s="35">
        <f t="shared" ref="H403:Z403" si="490">SUM(H400:H402)</f>
        <v>0</v>
      </c>
      <c r="I403" s="35">
        <f t="shared" si="490"/>
        <v>0</v>
      </c>
      <c r="J403" s="35">
        <f t="shared" si="490"/>
        <v>0</v>
      </c>
      <c r="K403" s="35">
        <f t="shared" si="490"/>
        <v>37</v>
      </c>
      <c r="L403" s="35">
        <f t="shared" si="490"/>
        <v>261360</v>
      </c>
      <c r="M403" s="35">
        <f t="shared" si="490"/>
        <v>0</v>
      </c>
      <c r="N403" s="35">
        <f t="shared" si="490"/>
        <v>0</v>
      </c>
      <c r="O403" s="35">
        <f t="shared" si="490"/>
        <v>37</v>
      </c>
      <c r="P403" s="111">
        <f t="shared" si="490"/>
        <v>261360</v>
      </c>
      <c r="Q403" s="87">
        <f t="shared" si="490"/>
        <v>0</v>
      </c>
      <c r="R403" s="35">
        <f t="shared" si="490"/>
        <v>0</v>
      </c>
      <c r="S403" s="35">
        <f t="shared" si="490"/>
        <v>0</v>
      </c>
      <c r="T403" s="35">
        <f t="shared" si="490"/>
        <v>0</v>
      </c>
      <c r="U403" s="35">
        <f t="shared" si="490"/>
        <v>0</v>
      </c>
      <c r="V403" s="35">
        <f t="shared" si="490"/>
        <v>0</v>
      </c>
      <c r="W403" s="35">
        <f t="shared" si="490"/>
        <v>0</v>
      </c>
      <c r="X403" s="35">
        <f t="shared" si="490"/>
        <v>0</v>
      </c>
      <c r="Y403" s="35">
        <f t="shared" si="490"/>
        <v>0</v>
      </c>
      <c r="Z403" s="35">
        <f t="shared" si="490"/>
        <v>0</v>
      </c>
      <c r="AA403" s="35">
        <f t="shared" ref="AA403:AH403" si="491">SUM(AA400:AA402)</f>
        <v>0</v>
      </c>
      <c r="AB403" s="35">
        <f t="shared" si="491"/>
        <v>0</v>
      </c>
      <c r="AC403" s="35">
        <f t="shared" si="491"/>
        <v>0</v>
      </c>
      <c r="AD403" s="112">
        <f t="shared" si="491"/>
        <v>0</v>
      </c>
      <c r="AE403" s="34">
        <f t="shared" si="491"/>
        <v>37</v>
      </c>
      <c r="AF403" s="35">
        <f t="shared" si="491"/>
        <v>261360</v>
      </c>
      <c r="AG403" s="35">
        <f t="shared" si="491"/>
        <v>0</v>
      </c>
      <c r="AH403" s="111">
        <f t="shared" si="491"/>
        <v>0</v>
      </c>
    </row>
    <row r="404" spans="2:34" ht="24" customHeight="1" x14ac:dyDescent="0.15">
      <c r="B404" s="290" t="s">
        <v>167</v>
      </c>
      <c r="C404" s="291"/>
      <c r="D404" s="291"/>
      <c r="E404" s="292"/>
      <c r="F404" s="36" t="s">
        <v>191</v>
      </c>
      <c r="G404" s="90"/>
      <c r="H404" s="91"/>
      <c r="I404" s="92"/>
      <c r="J404" s="91"/>
      <c r="K404" s="92"/>
      <c r="L404" s="91"/>
      <c r="M404" s="92"/>
      <c r="N404" s="91"/>
      <c r="O404" s="92">
        <f>G404+I404+K404+M404</f>
        <v>0</v>
      </c>
      <c r="P404" s="189">
        <f>H404+J404+L404+N404</f>
        <v>0</v>
      </c>
      <c r="Q404" s="90"/>
      <c r="R404" s="91"/>
      <c r="S404" s="92"/>
      <c r="T404" s="91"/>
      <c r="U404" s="92"/>
      <c r="V404" s="91"/>
      <c r="W404" s="92"/>
      <c r="X404" s="91"/>
      <c r="Y404" s="92"/>
      <c r="Z404" s="91"/>
      <c r="AA404" s="92"/>
      <c r="AB404" s="91"/>
      <c r="AC404" s="92">
        <f t="shared" ref="AC404:AD406" si="492">Q404+S404+U404+W404+Y404+AA404</f>
        <v>0</v>
      </c>
      <c r="AD404" s="190">
        <f t="shared" si="492"/>
        <v>0</v>
      </c>
      <c r="AE404" s="90">
        <f t="shared" ref="AE404:AF406" si="493">O404+AC404</f>
        <v>0</v>
      </c>
      <c r="AF404" s="92">
        <f t="shared" si="493"/>
        <v>0</v>
      </c>
      <c r="AG404" s="92"/>
      <c r="AH404" s="191"/>
    </row>
    <row r="405" spans="2:34" ht="24" customHeight="1" x14ac:dyDescent="0.15">
      <c r="B405" s="293"/>
      <c r="C405" s="294"/>
      <c r="D405" s="294"/>
      <c r="E405" s="295"/>
      <c r="F405" s="21" t="s">
        <v>192</v>
      </c>
      <c r="G405" s="31"/>
      <c r="H405" s="25"/>
      <c r="I405" s="25"/>
      <c r="J405" s="25"/>
      <c r="K405" s="25"/>
      <c r="L405" s="25"/>
      <c r="M405" s="25"/>
      <c r="N405" s="25"/>
      <c r="O405" s="98">
        <f>G405+I405+K405+M405</f>
        <v>0</v>
      </c>
      <c r="P405" s="99">
        <f t="shared" ref="P405:P406" si="494">H405+J405+L405+N405</f>
        <v>0</v>
      </c>
      <c r="Q405" s="31"/>
      <c r="R405" s="25"/>
      <c r="S405" s="25"/>
      <c r="T405" s="25"/>
      <c r="U405" s="25"/>
      <c r="V405" s="25"/>
      <c r="W405" s="25"/>
      <c r="X405" s="25"/>
      <c r="Y405" s="25"/>
      <c r="Z405" s="25"/>
      <c r="AA405" s="25"/>
      <c r="AB405" s="25"/>
      <c r="AC405" s="98">
        <f t="shared" si="492"/>
        <v>0</v>
      </c>
      <c r="AD405" s="100">
        <f t="shared" si="492"/>
        <v>0</v>
      </c>
      <c r="AE405" s="101">
        <f t="shared" si="493"/>
        <v>0</v>
      </c>
      <c r="AF405" s="98">
        <f t="shared" si="493"/>
        <v>0</v>
      </c>
      <c r="AG405" s="25"/>
      <c r="AH405" s="102"/>
    </row>
    <row r="406" spans="2:34" ht="24" customHeight="1" x14ac:dyDescent="0.15">
      <c r="B406" s="293"/>
      <c r="C406" s="294"/>
      <c r="D406" s="294"/>
      <c r="E406" s="295"/>
      <c r="F406" s="22" t="s">
        <v>271</v>
      </c>
      <c r="G406" s="32"/>
      <c r="H406" s="26"/>
      <c r="I406" s="26"/>
      <c r="J406" s="26"/>
      <c r="K406" s="26"/>
      <c r="L406" s="26"/>
      <c r="M406" s="26"/>
      <c r="N406" s="26"/>
      <c r="O406" s="103">
        <f>G406+I406+K406+M406</f>
        <v>0</v>
      </c>
      <c r="P406" s="104">
        <f t="shared" si="494"/>
        <v>0</v>
      </c>
      <c r="Q406" s="32"/>
      <c r="R406" s="26"/>
      <c r="S406" s="26"/>
      <c r="T406" s="26"/>
      <c r="U406" s="26"/>
      <c r="V406" s="26"/>
      <c r="W406" s="26"/>
      <c r="X406" s="26"/>
      <c r="Y406" s="26"/>
      <c r="Z406" s="26"/>
      <c r="AA406" s="26"/>
      <c r="AB406" s="26"/>
      <c r="AC406" s="103">
        <f t="shared" si="492"/>
        <v>0</v>
      </c>
      <c r="AD406" s="105">
        <f t="shared" si="492"/>
        <v>0</v>
      </c>
      <c r="AE406" s="106">
        <f t="shared" si="493"/>
        <v>0</v>
      </c>
      <c r="AF406" s="103">
        <f t="shared" si="493"/>
        <v>0</v>
      </c>
      <c r="AG406" s="26"/>
      <c r="AH406" s="207"/>
    </row>
    <row r="407" spans="2:34" ht="24" customHeight="1" x14ac:dyDescent="0.15">
      <c r="B407" s="270"/>
      <c r="C407" s="261"/>
      <c r="D407" s="261"/>
      <c r="E407" s="262"/>
      <c r="F407" s="74" t="s">
        <v>12</v>
      </c>
      <c r="G407" s="34">
        <f>SUM(G404:G406)</f>
        <v>0</v>
      </c>
      <c r="H407" s="35">
        <f t="shared" ref="H407:Z407" si="495">SUM(H404:H406)</f>
        <v>0</v>
      </c>
      <c r="I407" s="35">
        <f t="shared" si="495"/>
        <v>0</v>
      </c>
      <c r="J407" s="35">
        <f t="shared" si="495"/>
        <v>0</v>
      </c>
      <c r="K407" s="35">
        <f t="shared" si="495"/>
        <v>0</v>
      </c>
      <c r="L407" s="35">
        <f t="shared" si="495"/>
        <v>0</v>
      </c>
      <c r="M407" s="35">
        <f t="shared" si="495"/>
        <v>0</v>
      </c>
      <c r="N407" s="35">
        <f t="shared" si="495"/>
        <v>0</v>
      </c>
      <c r="O407" s="35">
        <f t="shared" si="495"/>
        <v>0</v>
      </c>
      <c r="P407" s="111">
        <f t="shared" si="495"/>
        <v>0</v>
      </c>
      <c r="Q407" s="87">
        <f t="shared" si="495"/>
        <v>0</v>
      </c>
      <c r="R407" s="35">
        <f t="shared" si="495"/>
        <v>0</v>
      </c>
      <c r="S407" s="35">
        <f t="shared" si="495"/>
        <v>0</v>
      </c>
      <c r="T407" s="35">
        <f t="shared" si="495"/>
        <v>0</v>
      </c>
      <c r="U407" s="35">
        <f t="shared" si="495"/>
        <v>0</v>
      </c>
      <c r="V407" s="35">
        <f t="shared" si="495"/>
        <v>0</v>
      </c>
      <c r="W407" s="35">
        <f t="shared" si="495"/>
        <v>0</v>
      </c>
      <c r="X407" s="35">
        <f t="shared" si="495"/>
        <v>0</v>
      </c>
      <c r="Y407" s="35">
        <f t="shared" si="495"/>
        <v>0</v>
      </c>
      <c r="Z407" s="35">
        <f t="shared" si="495"/>
        <v>0</v>
      </c>
      <c r="AA407" s="35">
        <f t="shared" ref="AA407:AH407" si="496">SUM(AA404:AA406)</f>
        <v>0</v>
      </c>
      <c r="AB407" s="35">
        <f t="shared" si="496"/>
        <v>0</v>
      </c>
      <c r="AC407" s="35">
        <f t="shared" si="496"/>
        <v>0</v>
      </c>
      <c r="AD407" s="112">
        <f t="shared" si="496"/>
        <v>0</v>
      </c>
      <c r="AE407" s="34">
        <f t="shared" si="496"/>
        <v>0</v>
      </c>
      <c r="AF407" s="35">
        <f t="shared" si="496"/>
        <v>0</v>
      </c>
      <c r="AG407" s="35">
        <f t="shared" si="496"/>
        <v>0</v>
      </c>
      <c r="AH407" s="111">
        <f t="shared" si="496"/>
        <v>0</v>
      </c>
    </row>
    <row r="408" spans="2:34" ht="24" customHeight="1" x14ac:dyDescent="0.15">
      <c r="B408" s="290" t="s">
        <v>168</v>
      </c>
      <c r="C408" s="291"/>
      <c r="D408" s="291"/>
      <c r="E408" s="292"/>
      <c r="F408" s="36" t="s">
        <v>191</v>
      </c>
      <c r="G408" s="90"/>
      <c r="H408" s="91"/>
      <c r="I408" s="92">
        <v>2</v>
      </c>
      <c r="J408" s="91">
        <v>84000</v>
      </c>
      <c r="K408" s="92">
        <v>1</v>
      </c>
      <c r="L408" s="91">
        <v>100000</v>
      </c>
      <c r="M408" s="92"/>
      <c r="N408" s="92"/>
      <c r="O408" s="92">
        <f>G408+I408+K408+M408</f>
        <v>3</v>
      </c>
      <c r="P408" s="189">
        <f>H408+J408+L408+N408</f>
        <v>184000</v>
      </c>
      <c r="Q408" s="93"/>
      <c r="R408" s="92"/>
      <c r="S408" s="92"/>
      <c r="T408" s="91"/>
      <c r="U408" s="92">
        <v>1</v>
      </c>
      <c r="V408" s="91">
        <v>1065960</v>
      </c>
      <c r="W408" s="92"/>
      <c r="X408" s="91"/>
      <c r="Y408" s="92"/>
      <c r="Z408" s="91"/>
      <c r="AA408" s="92"/>
      <c r="AB408" s="91"/>
      <c r="AC408" s="92">
        <f t="shared" ref="AC408:AD410" si="497">Q408+S408+U408+W408+Y408+AA408</f>
        <v>1</v>
      </c>
      <c r="AD408" s="190">
        <f t="shared" si="497"/>
        <v>1065960</v>
      </c>
      <c r="AE408" s="90">
        <f t="shared" ref="AE408:AF410" si="498">O408+AC408</f>
        <v>4</v>
      </c>
      <c r="AF408" s="92">
        <f t="shared" si="498"/>
        <v>1249960</v>
      </c>
      <c r="AG408" s="92"/>
      <c r="AH408" s="191"/>
    </row>
    <row r="409" spans="2:34" ht="24" customHeight="1" x14ac:dyDescent="0.15">
      <c r="B409" s="293"/>
      <c r="C409" s="294"/>
      <c r="D409" s="294"/>
      <c r="E409" s="295"/>
      <c r="F409" s="21" t="s">
        <v>192</v>
      </c>
      <c r="G409" s="31"/>
      <c r="H409" s="25"/>
      <c r="I409" s="25"/>
      <c r="J409" s="25"/>
      <c r="K409" s="25"/>
      <c r="L409" s="25"/>
      <c r="M409" s="25"/>
      <c r="N409" s="25"/>
      <c r="O409" s="98">
        <f>G409+I409+K409+M409</f>
        <v>0</v>
      </c>
      <c r="P409" s="99">
        <f t="shared" ref="P409:P410" si="499">H409+J409+L409+N409</f>
        <v>0</v>
      </c>
      <c r="Q409" s="69"/>
      <c r="R409" s="25"/>
      <c r="S409" s="25"/>
      <c r="T409" s="25"/>
      <c r="U409" s="25"/>
      <c r="V409" s="25"/>
      <c r="W409" s="25"/>
      <c r="X409" s="25"/>
      <c r="Y409" s="25"/>
      <c r="Z409" s="25"/>
      <c r="AA409" s="25"/>
      <c r="AB409" s="25"/>
      <c r="AC409" s="98">
        <f t="shared" si="497"/>
        <v>0</v>
      </c>
      <c r="AD409" s="100">
        <f t="shared" si="497"/>
        <v>0</v>
      </c>
      <c r="AE409" s="101">
        <f t="shared" si="498"/>
        <v>0</v>
      </c>
      <c r="AF409" s="98">
        <f t="shared" si="498"/>
        <v>0</v>
      </c>
      <c r="AG409" s="25"/>
      <c r="AH409" s="102"/>
    </row>
    <row r="410" spans="2:34" ht="24" customHeight="1" x14ac:dyDescent="0.15">
      <c r="B410" s="293"/>
      <c r="C410" s="294"/>
      <c r="D410" s="294"/>
      <c r="E410" s="295"/>
      <c r="F410" s="22" t="s">
        <v>271</v>
      </c>
      <c r="G410" s="32"/>
      <c r="H410" s="26"/>
      <c r="I410" s="26"/>
      <c r="J410" s="26"/>
      <c r="K410" s="26"/>
      <c r="L410" s="26"/>
      <c r="M410" s="26"/>
      <c r="N410" s="26"/>
      <c r="O410" s="103">
        <f>G410+I410+K410+M410</f>
        <v>0</v>
      </c>
      <c r="P410" s="104">
        <f t="shared" si="499"/>
        <v>0</v>
      </c>
      <c r="Q410" s="71"/>
      <c r="R410" s="26"/>
      <c r="S410" s="26"/>
      <c r="T410" s="26"/>
      <c r="U410" s="26"/>
      <c r="V410" s="26"/>
      <c r="W410" s="26"/>
      <c r="X410" s="26"/>
      <c r="Y410" s="26"/>
      <c r="Z410" s="26"/>
      <c r="AA410" s="26"/>
      <c r="AB410" s="26"/>
      <c r="AC410" s="103">
        <f t="shared" si="497"/>
        <v>0</v>
      </c>
      <c r="AD410" s="105">
        <f t="shared" si="497"/>
        <v>0</v>
      </c>
      <c r="AE410" s="106">
        <f t="shared" si="498"/>
        <v>0</v>
      </c>
      <c r="AF410" s="103">
        <f t="shared" si="498"/>
        <v>0</v>
      </c>
      <c r="AG410" s="107"/>
      <c r="AH410" s="108"/>
    </row>
    <row r="411" spans="2:34" ht="24" customHeight="1" x14ac:dyDescent="0.15">
      <c r="B411" s="270"/>
      <c r="C411" s="261"/>
      <c r="D411" s="261"/>
      <c r="E411" s="262"/>
      <c r="F411" s="74" t="s">
        <v>12</v>
      </c>
      <c r="G411" s="34">
        <f>SUM(G408:G410)</f>
        <v>0</v>
      </c>
      <c r="H411" s="35">
        <f t="shared" ref="H411:Z411" si="500">SUM(H408:H410)</f>
        <v>0</v>
      </c>
      <c r="I411" s="35">
        <f t="shared" si="500"/>
        <v>2</v>
      </c>
      <c r="J411" s="35">
        <f t="shared" si="500"/>
        <v>84000</v>
      </c>
      <c r="K411" s="35">
        <f t="shared" si="500"/>
        <v>1</v>
      </c>
      <c r="L411" s="35">
        <f t="shared" si="500"/>
        <v>100000</v>
      </c>
      <c r="M411" s="35">
        <f t="shared" si="500"/>
        <v>0</v>
      </c>
      <c r="N411" s="35">
        <f t="shared" si="500"/>
        <v>0</v>
      </c>
      <c r="O411" s="35">
        <f t="shared" si="500"/>
        <v>3</v>
      </c>
      <c r="P411" s="111">
        <f t="shared" si="500"/>
        <v>184000</v>
      </c>
      <c r="Q411" s="87">
        <f t="shared" si="500"/>
        <v>0</v>
      </c>
      <c r="R411" s="35">
        <f t="shared" si="500"/>
        <v>0</v>
      </c>
      <c r="S411" s="35">
        <f t="shared" si="500"/>
        <v>0</v>
      </c>
      <c r="T411" s="35">
        <f t="shared" si="500"/>
        <v>0</v>
      </c>
      <c r="U411" s="35">
        <f t="shared" si="500"/>
        <v>1</v>
      </c>
      <c r="V411" s="35">
        <f t="shared" si="500"/>
        <v>1065960</v>
      </c>
      <c r="W411" s="35">
        <f t="shared" si="500"/>
        <v>0</v>
      </c>
      <c r="X411" s="35">
        <f t="shared" si="500"/>
        <v>0</v>
      </c>
      <c r="Y411" s="35">
        <f t="shared" si="500"/>
        <v>0</v>
      </c>
      <c r="Z411" s="35">
        <f t="shared" si="500"/>
        <v>0</v>
      </c>
      <c r="AA411" s="35">
        <f t="shared" ref="AA411:AH411" si="501">SUM(AA408:AA410)</f>
        <v>0</v>
      </c>
      <c r="AB411" s="35">
        <f t="shared" si="501"/>
        <v>0</v>
      </c>
      <c r="AC411" s="35">
        <f t="shared" si="501"/>
        <v>1</v>
      </c>
      <c r="AD411" s="112">
        <f t="shared" si="501"/>
        <v>1065960</v>
      </c>
      <c r="AE411" s="34">
        <f t="shared" si="501"/>
        <v>4</v>
      </c>
      <c r="AF411" s="35">
        <f t="shared" si="501"/>
        <v>1249960</v>
      </c>
      <c r="AG411" s="35">
        <f t="shared" si="501"/>
        <v>0</v>
      </c>
      <c r="AH411" s="111">
        <f t="shared" si="501"/>
        <v>0</v>
      </c>
    </row>
    <row r="412" spans="2:34" ht="24" customHeight="1" x14ac:dyDescent="0.15">
      <c r="B412" s="290" t="s">
        <v>169</v>
      </c>
      <c r="C412" s="291"/>
      <c r="D412" s="291"/>
      <c r="E412" s="292"/>
      <c r="F412" s="36" t="s">
        <v>191</v>
      </c>
      <c r="G412" s="90">
        <v>1</v>
      </c>
      <c r="H412" s="91">
        <v>538344</v>
      </c>
      <c r="I412" s="92"/>
      <c r="J412" s="91"/>
      <c r="K412" s="92"/>
      <c r="L412" s="91"/>
      <c r="M412" s="92"/>
      <c r="N412" s="92"/>
      <c r="O412" s="92">
        <f>G412+I412+K412+M412</f>
        <v>1</v>
      </c>
      <c r="P412" s="189">
        <f>H412+J412+L412+N412</f>
        <v>538344</v>
      </c>
      <c r="Q412" s="93"/>
      <c r="R412" s="92"/>
      <c r="S412" s="92"/>
      <c r="T412" s="91"/>
      <c r="U412" s="92"/>
      <c r="V412" s="91"/>
      <c r="W412" s="92"/>
      <c r="X412" s="91"/>
      <c r="Y412" s="92"/>
      <c r="Z412" s="91"/>
      <c r="AA412" s="92">
        <v>4</v>
      </c>
      <c r="AB412" s="91">
        <v>478899</v>
      </c>
      <c r="AC412" s="92">
        <f t="shared" ref="AC412:AD414" si="502">Q412+S412+U412+W412+Y412+AA412</f>
        <v>4</v>
      </c>
      <c r="AD412" s="190">
        <f t="shared" si="502"/>
        <v>478899</v>
      </c>
      <c r="AE412" s="90">
        <f t="shared" ref="AE412:AF414" si="503">O412+AC412</f>
        <v>5</v>
      </c>
      <c r="AF412" s="92">
        <f t="shared" si="503"/>
        <v>1017243</v>
      </c>
      <c r="AG412" s="92">
        <v>5</v>
      </c>
      <c r="AH412" s="191">
        <v>1017243</v>
      </c>
    </row>
    <row r="413" spans="2:34" ht="24" customHeight="1" x14ac:dyDescent="0.15">
      <c r="B413" s="293"/>
      <c r="C413" s="294"/>
      <c r="D413" s="294"/>
      <c r="E413" s="295"/>
      <c r="F413" s="21" t="s">
        <v>192</v>
      </c>
      <c r="G413" s="31"/>
      <c r="H413" s="25"/>
      <c r="I413" s="25"/>
      <c r="J413" s="25"/>
      <c r="K413" s="25"/>
      <c r="L413" s="25"/>
      <c r="M413" s="25"/>
      <c r="N413" s="25"/>
      <c r="O413" s="98">
        <f>G413+I413+K413+M413</f>
        <v>0</v>
      </c>
      <c r="P413" s="99">
        <f t="shared" ref="P413:P414" si="504">H413+J413+L413+N413</f>
        <v>0</v>
      </c>
      <c r="Q413" s="69"/>
      <c r="R413" s="25"/>
      <c r="S413" s="25"/>
      <c r="T413" s="25"/>
      <c r="U413" s="25"/>
      <c r="V413" s="25"/>
      <c r="W413" s="25"/>
      <c r="X413" s="25"/>
      <c r="Y413" s="25"/>
      <c r="Z413" s="25"/>
      <c r="AA413" s="25"/>
      <c r="AB413" s="25"/>
      <c r="AC413" s="98">
        <f t="shared" si="502"/>
        <v>0</v>
      </c>
      <c r="AD413" s="100">
        <f t="shared" si="502"/>
        <v>0</v>
      </c>
      <c r="AE413" s="101">
        <f t="shared" si="503"/>
        <v>0</v>
      </c>
      <c r="AF413" s="98">
        <f t="shared" si="503"/>
        <v>0</v>
      </c>
      <c r="AG413" s="25"/>
      <c r="AH413" s="102"/>
    </row>
    <row r="414" spans="2:34" ht="24" customHeight="1" x14ac:dyDescent="0.15">
      <c r="B414" s="293"/>
      <c r="C414" s="294"/>
      <c r="D414" s="294"/>
      <c r="E414" s="295"/>
      <c r="F414" s="22" t="s">
        <v>271</v>
      </c>
      <c r="G414" s="32"/>
      <c r="H414" s="26"/>
      <c r="I414" s="26"/>
      <c r="J414" s="26"/>
      <c r="K414" s="26"/>
      <c r="L414" s="26"/>
      <c r="M414" s="26"/>
      <c r="N414" s="26"/>
      <c r="O414" s="103">
        <f>G414+I414+K414+M414</f>
        <v>0</v>
      </c>
      <c r="P414" s="104">
        <f t="shared" si="504"/>
        <v>0</v>
      </c>
      <c r="Q414" s="71"/>
      <c r="R414" s="26"/>
      <c r="S414" s="26"/>
      <c r="T414" s="26"/>
      <c r="U414" s="26"/>
      <c r="V414" s="26"/>
      <c r="W414" s="26"/>
      <c r="X414" s="26"/>
      <c r="Y414" s="26"/>
      <c r="Z414" s="26"/>
      <c r="AA414" s="26"/>
      <c r="AB414" s="26"/>
      <c r="AC414" s="103">
        <f t="shared" si="502"/>
        <v>0</v>
      </c>
      <c r="AD414" s="105">
        <f t="shared" si="502"/>
        <v>0</v>
      </c>
      <c r="AE414" s="106">
        <f t="shared" si="503"/>
        <v>0</v>
      </c>
      <c r="AF414" s="103">
        <f t="shared" si="503"/>
        <v>0</v>
      </c>
      <c r="AG414" s="107"/>
      <c r="AH414" s="108"/>
    </row>
    <row r="415" spans="2:34" ht="24" customHeight="1" x14ac:dyDescent="0.15">
      <c r="B415" s="270"/>
      <c r="C415" s="261"/>
      <c r="D415" s="261"/>
      <c r="E415" s="262"/>
      <c r="F415" s="74" t="s">
        <v>12</v>
      </c>
      <c r="G415" s="34">
        <f>SUM(G412:G414)</f>
        <v>1</v>
      </c>
      <c r="H415" s="35">
        <f t="shared" ref="H415:Z415" si="505">SUM(H412:H414)</f>
        <v>538344</v>
      </c>
      <c r="I415" s="35">
        <f t="shared" si="505"/>
        <v>0</v>
      </c>
      <c r="J415" s="35">
        <f t="shared" si="505"/>
        <v>0</v>
      </c>
      <c r="K415" s="35">
        <f t="shared" si="505"/>
        <v>0</v>
      </c>
      <c r="L415" s="35">
        <f t="shared" si="505"/>
        <v>0</v>
      </c>
      <c r="M415" s="35">
        <f t="shared" si="505"/>
        <v>0</v>
      </c>
      <c r="N415" s="35">
        <f t="shared" si="505"/>
        <v>0</v>
      </c>
      <c r="O415" s="35">
        <f t="shared" si="505"/>
        <v>1</v>
      </c>
      <c r="P415" s="111">
        <f t="shared" si="505"/>
        <v>538344</v>
      </c>
      <c r="Q415" s="87">
        <f t="shared" si="505"/>
        <v>0</v>
      </c>
      <c r="R415" s="35">
        <f t="shared" si="505"/>
        <v>0</v>
      </c>
      <c r="S415" s="35">
        <f t="shared" si="505"/>
        <v>0</v>
      </c>
      <c r="T415" s="35">
        <f t="shared" si="505"/>
        <v>0</v>
      </c>
      <c r="U415" s="35">
        <f t="shared" si="505"/>
        <v>0</v>
      </c>
      <c r="V415" s="35">
        <f t="shared" si="505"/>
        <v>0</v>
      </c>
      <c r="W415" s="35">
        <f t="shared" si="505"/>
        <v>0</v>
      </c>
      <c r="X415" s="35">
        <f t="shared" si="505"/>
        <v>0</v>
      </c>
      <c r="Y415" s="35">
        <f t="shared" si="505"/>
        <v>0</v>
      </c>
      <c r="Z415" s="35">
        <f t="shared" si="505"/>
        <v>0</v>
      </c>
      <c r="AA415" s="35">
        <f t="shared" ref="AA415:AH415" si="506">SUM(AA412:AA414)</f>
        <v>4</v>
      </c>
      <c r="AB415" s="35">
        <f t="shared" si="506"/>
        <v>478899</v>
      </c>
      <c r="AC415" s="35">
        <f t="shared" si="506"/>
        <v>4</v>
      </c>
      <c r="AD415" s="112">
        <f t="shared" si="506"/>
        <v>478899</v>
      </c>
      <c r="AE415" s="34">
        <f t="shared" si="506"/>
        <v>5</v>
      </c>
      <c r="AF415" s="35">
        <f t="shared" si="506"/>
        <v>1017243</v>
      </c>
      <c r="AG415" s="35">
        <f t="shared" si="506"/>
        <v>5</v>
      </c>
      <c r="AH415" s="111">
        <f t="shared" si="506"/>
        <v>1017243</v>
      </c>
    </row>
    <row r="416" spans="2:34" ht="24" customHeight="1" x14ac:dyDescent="0.15">
      <c r="B416" s="290" t="s">
        <v>170</v>
      </c>
      <c r="C416" s="291"/>
      <c r="D416" s="291"/>
      <c r="E416" s="292"/>
      <c r="F416" s="36" t="s">
        <v>191</v>
      </c>
      <c r="G416" s="90"/>
      <c r="H416" s="91"/>
      <c r="I416" s="92"/>
      <c r="J416" s="91"/>
      <c r="K416" s="92"/>
      <c r="L416" s="91"/>
      <c r="M416" s="92"/>
      <c r="N416" s="92"/>
      <c r="O416" s="92">
        <f>G416+I416+K416+M416</f>
        <v>0</v>
      </c>
      <c r="P416" s="189">
        <f>H416+J416+L416+N416</f>
        <v>0</v>
      </c>
      <c r="Q416" s="93"/>
      <c r="R416" s="92"/>
      <c r="S416" s="92">
        <v>1</v>
      </c>
      <c r="T416" s="91">
        <v>3768000</v>
      </c>
      <c r="U416" s="92"/>
      <c r="V416" s="91"/>
      <c r="W416" s="92"/>
      <c r="X416" s="91"/>
      <c r="Y416" s="92"/>
      <c r="Z416" s="91"/>
      <c r="AA416" s="92"/>
      <c r="AB416" s="91"/>
      <c r="AC416" s="92">
        <f t="shared" ref="AC416:AD418" si="507">Q416+S416+U416+W416+Y416+AA416</f>
        <v>1</v>
      </c>
      <c r="AD416" s="190">
        <f t="shared" si="507"/>
        <v>3768000</v>
      </c>
      <c r="AE416" s="90">
        <f t="shared" ref="AE416:AF418" si="508">O416+AC416</f>
        <v>1</v>
      </c>
      <c r="AF416" s="92">
        <f t="shared" si="508"/>
        <v>3768000</v>
      </c>
      <c r="AG416" s="92"/>
      <c r="AH416" s="191"/>
    </row>
    <row r="417" spans="2:34" ht="24" customHeight="1" x14ac:dyDescent="0.15">
      <c r="B417" s="293"/>
      <c r="C417" s="294"/>
      <c r="D417" s="294"/>
      <c r="E417" s="295"/>
      <c r="F417" s="21" t="s">
        <v>192</v>
      </c>
      <c r="G417" s="31"/>
      <c r="H417" s="25"/>
      <c r="I417" s="25"/>
      <c r="J417" s="25"/>
      <c r="K417" s="25"/>
      <c r="L417" s="25"/>
      <c r="M417" s="25"/>
      <c r="N417" s="25"/>
      <c r="O417" s="98">
        <f>G417+I417+K417+M417</f>
        <v>0</v>
      </c>
      <c r="P417" s="99">
        <f t="shared" ref="P417:P418" si="509">H417+J417+L417+N417</f>
        <v>0</v>
      </c>
      <c r="Q417" s="69"/>
      <c r="R417" s="25"/>
      <c r="S417" s="25"/>
      <c r="T417" s="25"/>
      <c r="U417" s="25"/>
      <c r="V417" s="25"/>
      <c r="W417" s="25"/>
      <c r="X417" s="25"/>
      <c r="Y417" s="25"/>
      <c r="Z417" s="25"/>
      <c r="AA417" s="25"/>
      <c r="AB417" s="25"/>
      <c r="AC417" s="98">
        <f t="shared" si="507"/>
        <v>0</v>
      </c>
      <c r="AD417" s="100">
        <f t="shared" si="507"/>
        <v>0</v>
      </c>
      <c r="AE417" s="101">
        <f t="shared" si="508"/>
        <v>0</v>
      </c>
      <c r="AF417" s="98">
        <f t="shared" si="508"/>
        <v>0</v>
      </c>
      <c r="AG417" s="25"/>
      <c r="AH417" s="102"/>
    </row>
    <row r="418" spans="2:34" ht="24" customHeight="1" x14ac:dyDescent="0.15">
      <c r="B418" s="293"/>
      <c r="C418" s="294"/>
      <c r="D418" s="294"/>
      <c r="E418" s="295"/>
      <c r="F418" s="22" t="s">
        <v>271</v>
      </c>
      <c r="G418" s="32"/>
      <c r="H418" s="26"/>
      <c r="I418" s="26"/>
      <c r="J418" s="26"/>
      <c r="K418" s="26"/>
      <c r="L418" s="26"/>
      <c r="M418" s="26"/>
      <c r="N418" s="26"/>
      <c r="O418" s="103">
        <f>G418+I418+K418+M418</f>
        <v>0</v>
      </c>
      <c r="P418" s="104">
        <f t="shared" si="509"/>
        <v>0</v>
      </c>
      <c r="Q418" s="71"/>
      <c r="R418" s="26"/>
      <c r="S418" s="26"/>
      <c r="T418" s="26"/>
      <c r="U418" s="26"/>
      <c r="V418" s="26"/>
      <c r="W418" s="26"/>
      <c r="X418" s="26"/>
      <c r="Y418" s="26"/>
      <c r="Z418" s="26"/>
      <c r="AA418" s="26"/>
      <c r="AB418" s="26"/>
      <c r="AC418" s="103">
        <f t="shared" si="507"/>
        <v>0</v>
      </c>
      <c r="AD418" s="105">
        <f t="shared" si="507"/>
        <v>0</v>
      </c>
      <c r="AE418" s="106">
        <f t="shared" si="508"/>
        <v>0</v>
      </c>
      <c r="AF418" s="103">
        <f t="shared" si="508"/>
        <v>0</v>
      </c>
      <c r="AG418" s="107"/>
      <c r="AH418" s="108"/>
    </row>
    <row r="419" spans="2:34" ht="24" customHeight="1" x14ac:dyDescent="0.15">
      <c r="B419" s="270"/>
      <c r="C419" s="261"/>
      <c r="D419" s="261"/>
      <c r="E419" s="262"/>
      <c r="F419" s="74" t="s">
        <v>12</v>
      </c>
      <c r="G419" s="34">
        <f>SUM(G416:G418)</f>
        <v>0</v>
      </c>
      <c r="H419" s="35">
        <f t="shared" ref="H419:Z419" si="510">SUM(H416:H418)</f>
        <v>0</v>
      </c>
      <c r="I419" s="35">
        <f t="shared" si="510"/>
        <v>0</v>
      </c>
      <c r="J419" s="35">
        <f t="shared" si="510"/>
        <v>0</v>
      </c>
      <c r="K419" s="35">
        <f t="shared" si="510"/>
        <v>0</v>
      </c>
      <c r="L419" s="35">
        <f t="shared" si="510"/>
        <v>0</v>
      </c>
      <c r="M419" s="35">
        <f t="shared" si="510"/>
        <v>0</v>
      </c>
      <c r="N419" s="35">
        <f t="shared" si="510"/>
        <v>0</v>
      </c>
      <c r="O419" s="35">
        <f t="shared" si="510"/>
        <v>0</v>
      </c>
      <c r="P419" s="111">
        <f t="shared" si="510"/>
        <v>0</v>
      </c>
      <c r="Q419" s="87">
        <f t="shared" si="510"/>
        <v>0</v>
      </c>
      <c r="R419" s="35">
        <f t="shared" si="510"/>
        <v>0</v>
      </c>
      <c r="S419" s="35">
        <f t="shared" si="510"/>
        <v>1</v>
      </c>
      <c r="T419" s="35">
        <f t="shared" si="510"/>
        <v>3768000</v>
      </c>
      <c r="U419" s="35">
        <f t="shared" si="510"/>
        <v>0</v>
      </c>
      <c r="V419" s="35">
        <f t="shared" si="510"/>
        <v>0</v>
      </c>
      <c r="W419" s="35">
        <f t="shared" si="510"/>
        <v>0</v>
      </c>
      <c r="X419" s="35">
        <f t="shared" si="510"/>
        <v>0</v>
      </c>
      <c r="Y419" s="35">
        <f t="shared" si="510"/>
        <v>0</v>
      </c>
      <c r="Z419" s="35">
        <f t="shared" si="510"/>
        <v>0</v>
      </c>
      <c r="AA419" s="35">
        <f t="shared" ref="AA419:AH419" si="511">SUM(AA416:AA418)</f>
        <v>0</v>
      </c>
      <c r="AB419" s="35">
        <f t="shared" si="511"/>
        <v>0</v>
      </c>
      <c r="AC419" s="35">
        <f t="shared" si="511"/>
        <v>1</v>
      </c>
      <c r="AD419" s="112">
        <f t="shared" si="511"/>
        <v>3768000</v>
      </c>
      <c r="AE419" s="34">
        <f t="shared" si="511"/>
        <v>1</v>
      </c>
      <c r="AF419" s="35">
        <f t="shared" si="511"/>
        <v>3768000</v>
      </c>
      <c r="AG419" s="35">
        <f t="shared" si="511"/>
        <v>0</v>
      </c>
      <c r="AH419" s="111">
        <f t="shared" si="511"/>
        <v>0</v>
      </c>
    </row>
    <row r="420" spans="2:34" ht="24" customHeight="1" x14ac:dyDescent="0.15">
      <c r="B420" s="290" t="s">
        <v>171</v>
      </c>
      <c r="C420" s="291"/>
      <c r="D420" s="291"/>
      <c r="E420" s="292"/>
      <c r="F420" s="36" t="s">
        <v>191</v>
      </c>
      <c r="G420" s="90"/>
      <c r="H420" s="91"/>
      <c r="I420" s="92">
        <v>2</v>
      </c>
      <c r="J420" s="91">
        <v>348000</v>
      </c>
      <c r="K420" s="92"/>
      <c r="L420" s="91"/>
      <c r="M420" s="92"/>
      <c r="N420" s="92"/>
      <c r="O420" s="92">
        <f>G420+I420+K420+M420</f>
        <v>2</v>
      </c>
      <c r="P420" s="189">
        <f>H420+J420+L420+N420</f>
        <v>348000</v>
      </c>
      <c r="Q420" s="93"/>
      <c r="R420" s="92"/>
      <c r="S420" s="92"/>
      <c r="T420" s="91"/>
      <c r="U420" s="92">
        <v>1</v>
      </c>
      <c r="V420" s="91">
        <v>1093800</v>
      </c>
      <c r="W420" s="92"/>
      <c r="X420" s="91"/>
      <c r="Y420" s="92"/>
      <c r="Z420" s="91"/>
      <c r="AA420" s="92"/>
      <c r="AB420" s="91"/>
      <c r="AC420" s="92">
        <f t="shared" ref="AC420:AD422" si="512">Q420+S420+U420+W420+Y420+AA420</f>
        <v>1</v>
      </c>
      <c r="AD420" s="190">
        <f t="shared" si="512"/>
        <v>1093800</v>
      </c>
      <c r="AE420" s="90">
        <f t="shared" ref="AE420:AF422" si="513">O420+AC420</f>
        <v>3</v>
      </c>
      <c r="AF420" s="92">
        <f t="shared" si="513"/>
        <v>1441800</v>
      </c>
      <c r="AG420" s="92">
        <v>1</v>
      </c>
      <c r="AH420" s="191">
        <v>1093800</v>
      </c>
    </row>
    <row r="421" spans="2:34" ht="24" customHeight="1" x14ac:dyDescent="0.15">
      <c r="B421" s="293"/>
      <c r="C421" s="294"/>
      <c r="D421" s="294"/>
      <c r="E421" s="295"/>
      <c r="F421" s="21" t="s">
        <v>192</v>
      </c>
      <c r="G421" s="31"/>
      <c r="H421" s="25"/>
      <c r="I421" s="25"/>
      <c r="J421" s="25"/>
      <c r="K421" s="25"/>
      <c r="L421" s="25"/>
      <c r="M421" s="25"/>
      <c r="N421" s="25"/>
      <c r="O421" s="98">
        <f>G421+I421+K421+M421</f>
        <v>0</v>
      </c>
      <c r="P421" s="99">
        <f t="shared" ref="P421:P422" si="514">H421+J421+L421+N421</f>
        <v>0</v>
      </c>
      <c r="Q421" s="69"/>
      <c r="R421" s="25"/>
      <c r="S421" s="25"/>
      <c r="T421" s="25"/>
      <c r="U421" s="25"/>
      <c r="V421" s="25"/>
      <c r="W421" s="25"/>
      <c r="X421" s="25"/>
      <c r="Y421" s="25"/>
      <c r="Z421" s="25"/>
      <c r="AA421" s="25"/>
      <c r="AB421" s="25"/>
      <c r="AC421" s="98">
        <f t="shared" si="512"/>
        <v>0</v>
      </c>
      <c r="AD421" s="100">
        <f t="shared" si="512"/>
        <v>0</v>
      </c>
      <c r="AE421" s="101">
        <f t="shared" si="513"/>
        <v>0</v>
      </c>
      <c r="AF421" s="98">
        <f t="shared" si="513"/>
        <v>0</v>
      </c>
      <c r="AG421" s="25"/>
      <c r="AH421" s="102"/>
    </row>
    <row r="422" spans="2:34" ht="24" customHeight="1" x14ac:dyDescent="0.15">
      <c r="B422" s="293"/>
      <c r="C422" s="294"/>
      <c r="D422" s="294"/>
      <c r="E422" s="295"/>
      <c r="F422" s="22" t="s">
        <v>271</v>
      </c>
      <c r="G422" s="32"/>
      <c r="H422" s="26"/>
      <c r="I422" s="26"/>
      <c r="J422" s="26"/>
      <c r="K422" s="26"/>
      <c r="L422" s="26"/>
      <c r="M422" s="26"/>
      <c r="N422" s="26"/>
      <c r="O422" s="103">
        <f>G422+I422+K422+M422</f>
        <v>0</v>
      </c>
      <c r="P422" s="104">
        <f t="shared" si="514"/>
        <v>0</v>
      </c>
      <c r="Q422" s="71"/>
      <c r="R422" s="26"/>
      <c r="S422" s="26"/>
      <c r="T422" s="26"/>
      <c r="U422" s="26"/>
      <c r="V422" s="26"/>
      <c r="W422" s="26"/>
      <c r="X422" s="26"/>
      <c r="Y422" s="26"/>
      <c r="Z422" s="26"/>
      <c r="AA422" s="26"/>
      <c r="AB422" s="26"/>
      <c r="AC422" s="103">
        <f t="shared" si="512"/>
        <v>0</v>
      </c>
      <c r="AD422" s="105">
        <f t="shared" si="512"/>
        <v>0</v>
      </c>
      <c r="AE422" s="106">
        <f t="shared" si="513"/>
        <v>0</v>
      </c>
      <c r="AF422" s="103">
        <f t="shared" si="513"/>
        <v>0</v>
      </c>
      <c r="AG422" s="107"/>
      <c r="AH422" s="108"/>
    </row>
    <row r="423" spans="2:34" ht="24" customHeight="1" x14ac:dyDescent="0.15">
      <c r="B423" s="270"/>
      <c r="C423" s="261"/>
      <c r="D423" s="261"/>
      <c r="E423" s="262"/>
      <c r="F423" s="74" t="s">
        <v>12</v>
      </c>
      <c r="G423" s="34">
        <f>SUM(G420:G422)</f>
        <v>0</v>
      </c>
      <c r="H423" s="35">
        <f t="shared" ref="H423:Z423" si="515">SUM(H420:H422)</f>
        <v>0</v>
      </c>
      <c r="I423" s="35">
        <f t="shared" si="515"/>
        <v>2</v>
      </c>
      <c r="J423" s="35">
        <f t="shared" si="515"/>
        <v>348000</v>
      </c>
      <c r="K423" s="35">
        <f t="shared" si="515"/>
        <v>0</v>
      </c>
      <c r="L423" s="35">
        <f t="shared" si="515"/>
        <v>0</v>
      </c>
      <c r="M423" s="35">
        <f t="shared" si="515"/>
        <v>0</v>
      </c>
      <c r="N423" s="35">
        <f t="shared" si="515"/>
        <v>0</v>
      </c>
      <c r="O423" s="35">
        <f t="shared" si="515"/>
        <v>2</v>
      </c>
      <c r="P423" s="111">
        <f t="shared" si="515"/>
        <v>348000</v>
      </c>
      <c r="Q423" s="87">
        <f t="shared" si="515"/>
        <v>0</v>
      </c>
      <c r="R423" s="35">
        <f t="shared" si="515"/>
        <v>0</v>
      </c>
      <c r="S423" s="35">
        <f t="shared" si="515"/>
        <v>0</v>
      </c>
      <c r="T423" s="35">
        <f t="shared" si="515"/>
        <v>0</v>
      </c>
      <c r="U423" s="35">
        <f t="shared" si="515"/>
        <v>1</v>
      </c>
      <c r="V423" s="35">
        <f t="shared" si="515"/>
        <v>1093800</v>
      </c>
      <c r="W423" s="35">
        <f t="shared" si="515"/>
        <v>0</v>
      </c>
      <c r="X423" s="35">
        <f t="shared" si="515"/>
        <v>0</v>
      </c>
      <c r="Y423" s="35">
        <f t="shared" si="515"/>
        <v>0</v>
      </c>
      <c r="Z423" s="35">
        <f t="shared" si="515"/>
        <v>0</v>
      </c>
      <c r="AA423" s="35">
        <f t="shared" ref="AA423:AH423" si="516">SUM(AA420:AA422)</f>
        <v>0</v>
      </c>
      <c r="AB423" s="35">
        <f t="shared" si="516"/>
        <v>0</v>
      </c>
      <c r="AC423" s="35">
        <f t="shared" si="516"/>
        <v>1</v>
      </c>
      <c r="AD423" s="112">
        <f t="shared" si="516"/>
        <v>1093800</v>
      </c>
      <c r="AE423" s="34">
        <f t="shared" si="516"/>
        <v>3</v>
      </c>
      <c r="AF423" s="35">
        <f t="shared" si="516"/>
        <v>1441800</v>
      </c>
      <c r="AG423" s="35">
        <f t="shared" si="516"/>
        <v>1</v>
      </c>
      <c r="AH423" s="111">
        <f t="shared" si="516"/>
        <v>1093800</v>
      </c>
    </row>
    <row r="424" spans="2:34" ht="24" customHeight="1" x14ac:dyDescent="0.15">
      <c r="B424" s="290" t="s">
        <v>172</v>
      </c>
      <c r="C424" s="291"/>
      <c r="D424" s="291"/>
      <c r="E424" s="292"/>
      <c r="F424" s="36" t="s">
        <v>191</v>
      </c>
      <c r="G424" s="90"/>
      <c r="H424" s="91"/>
      <c r="I424" s="92"/>
      <c r="J424" s="91"/>
      <c r="K424" s="92"/>
      <c r="L424" s="91"/>
      <c r="M424" s="92">
        <v>1</v>
      </c>
      <c r="N424" s="92">
        <v>33000</v>
      </c>
      <c r="O424" s="92">
        <f>G424+I424+K424+M424</f>
        <v>1</v>
      </c>
      <c r="P424" s="189">
        <f>H424+J424+L424+N424</f>
        <v>33000</v>
      </c>
      <c r="Q424" s="93"/>
      <c r="R424" s="92"/>
      <c r="S424" s="92"/>
      <c r="T424" s="91"/>
      <c r="U424" s="92"/>
      <c r="V424" s="91"/>
      <c r="W424" s="92"/>
      <c r="X424" s="91"/>
      <c r="Y424" s="92"/>
      <c r="Z424" s="91"/>
      <c r="AA424" s="92"/>
      <c r="AB424" s="91"/>
      <c r="AC424" s="92">
        <f t="shared" ref="AC424:AD426" si="517">Q424+S424+U424+W424+Y424+AA424</f>
        <v>0</v>
      </c>
      <c r="AD424" s="190">
        <f t="shared" si="517"/>
        <v>0</v>
      </c>
      <c r="AE424" s="90">
        <f t="shared" ref="AE424:AF426" si="518">O424+AC424</f>
        <v>1</v>
      </c>
      <c r="AF424" s="92">
        <f t="shared" si="518"/>
        <v>33000</v>
      </c>
      <c r="AG424" s="92">
        <v>1</v>
      </c>
      <c r="AH424" s="191">
        <v>33000</v>
      </c>
    </row>
    <row r="425" spans="2:34" ht="24" customHeight="1" x14ac:dyDescent="0.15">
      <c r="B425" s="293"/>
      <c r="C425" s="294"/>
      <c r="D425" s="294"/>
      <c r="E425" s="295"/>
      <c r="F425" s="21" t="s">
        <v>192</v>
      </c>
      <c r="G425" s="31"/>
      <c r="H425" s="25"/>
      <c r="I425" s="25"/>
      <c r="J425" s="25"/>
      <c r="K425" s="25"/>
      <c r="L425" s="25"/>
      <c r="M425" s="25"/>
      <c r="N425" s="25"/>
      <c r="O425" s="98">
        <f>G425+I425+K425+M425</f>
        <v>0</v>
      </c>
      <c r="P425" s="99">
        <f t="shared" ref="P425:P426" si="519">H425+J425+L425+N425</f>
        <v>0</v>
      </c>
      <c r="Q425" s="69"/>
      <c r="R425" s="25"/>
      <c r="S425" s="25"/>
      <c r="T425" s="25"/>
      <c r="U425" s="25"/>
      <c r="V425" s="25"/>
      <c r="W425" s="25"/>
      <c r="X425" s="25"/>
      <c r="Y425" s="25"/>
      <c r="Z425" s="25"/>
      <c r="AA425" s="25"/>
      <c r="AB425" s="25"/>
      <c r="AC425" s="98">
        <f t="shared" si="517"/>
        <v>0</v>
      </c>
      <c r="AD425" s="100">
        <f t="shared" si="517"/>
        <v>0</v>
      </c>
      <c r="AE425" s="101">
        <f t="shared" si="518"/>
        <v>0</v>
      </c>
      <c r="AF425" s="98">
        <f t="shared" si="518"/>
        <v>0</v>
      </c>
      <c r="AG425" s="25"/>
      <c r="AH425" s="102"/>
    </row>
    <row r="426" spans="2:34" ht="24" customHeight="1" x14ac:dyDescent="0.15">
      <c r="B426" s="293"/>
      <c r="C426" s="294"/>
      <c r="D426" s="294"/>
      <c r="E426" s="295"/>
      <c r="F426" s="22" t="s">
        <v>271</v>
      </c>
      <c r="G426" s="32"/>
      <c r="H426" s="26"/>
      <c r="I426" s="26"/>
      <c r="J426" s="26"/>
      <c r="K426" s="26"/>
      <c r="L426" s="26"/>
      <c r="M426" s="26"/>
      <c r="N426" s="26"/>
      <c r="O426" s="103">
        <f>G426+I426+K426+M426</f>
        <v>0</v>
      </c>
      <c r="P426" s="104">
        <f t="shared" si="519"/>
        <v>0</v>
      </c>
      <c r="Q426" s="71"/>
      <c r="R426" s="26"/>
      <c r="S426" s="26"/>
      <c r="T426" s="26"/>
      <c r="U426" s="26"/>
      <c r="V426" s="26"/>
      <c r="W426" s="26"/>
      <c r="X426" s="26"/>
      <c r="Y426" s="26"/>
      <c r="Z426" s="26"/>
      <c r="AA426" s="26"/>
      <c r="AB426" s="26"/>
      <c r="AC426" s="103">
        <f t="shared" si="517"/>
        <v>0</v>
      </c>
      <c r="AD426" s="105">
        <f t="shared" si="517"/>
        <v>0</v>
      </c>
      <c r="AE426" s="106">
        <f t="shared" si="518"/>
        <v>0</v>
      </c>
      <c r="AF426" s="103">
        <f t="shared" si="518"/>
        <v>0</v>
      </c>
      <c r="AG426" s="107"/>
      <c r="AH426" s="108"/>
    </row>
    <row r="427" spans="2:34" ht="24" customHeight="1" thickBot="1" x14ac:dyDescent="0.2">
      <c r="B427" s="270"/>
      <c r="C427" s="261"/>
      <c r="D427" s="261"/>
      <c r="E427" s="262"/>
      <c r="F427" s="74" t="s">
        <v>12</v>
      </c>
      <c r="G427" s="34">
        <f>SUM(G424:G426)</f>
        <v>0</v>
      </c>
      <c r="H427" s="35">
        <f t="shared" ref="H427:Z427" si="520">SUM(H424:H426)</f>
        <v>0</v>
      </c>
      <c r="I427" s="35">
        <f t="shared" si="520"/>
        <v>0</v>
      </c>
      <c r="J427" s="35">
        <f t="shared" si="520"/>
        <v>0</v>
      </c>
      <c r="K427" s="35">
        <f t="shared" si="520"/>
        <v>0</v>
      </c>
      <c r="L427" s="35">
        <f t="shared" si="520"/>
        <v>0</v>
      </c>
      <c r="M427" s="35">
        <f t="shared" si="520"/>
        <v>1</v>
      </c>
      <c r="N427" s="35">
        <f t="shared" si="520"/>
        <v>33000</v>
      </c>
      <c r="O427" s="35">
        <f t="shared" si="520"/>
        <v>1</v>
      </c>
      <c r="P427" s="111">
        <f t="shared" si="520"/>
        <v>33000</v>
      </c>
      <c r="Q427" s="87">
        <f t="shared" si="520"/>
        <v>0</v>
      </c>
      <c r="R427" s="35">
        <f t="shared" si="520"/>
        <v>0</v>
      </c>
      <c r="S427" s="35">
        <f t="shared" si="520"/>
        <v>0</v>
      </c>
      <c r="T427" s="35">
        <f t="shared" si="520"/>
        <v>0</v>
      </c>
      <c r="U427" s="35">
        <f t="shared" si="520"/>
        <v>0</v>
      </c>
      <c r="V427" s="35">
        <f t="shared" si="520"/>
        <v>0</v>
      </c>
      <c r="W427" s="35">
        <f t="shared" si="520"/>
        <v>0</v>
      </c>
      <c r="X427" s="35">
        <f t="shared" si="520"/>
        <v>0</v>
      </c>
      <c r="Y427" s="35">
        <f t="shared" si="520"/>
        <v>0</v>
      </c>
      <c r="Z427" s="35">
        <f t="shared" si="520"/>
        <v>0</v>
      </c>
      <c r="AA427" s="35">
        <f t="shared" ref="AA427:AH427" si="521">SUM(AA424:AA426)</f>
        <v>0</v>
      </c>
      <c r="AB427" s="35">
        <f t="shared" si="521"/>
        <v>0</v>
      </c>
      <c r="AC427" s="35">
        <f t="shared" si="521"/>
        <v>0</v>
      </c>
      <c r="AD427" s="112">
        <f t="shared" si="521"/>
        <v>0</v>
      </c>
      <c r="AE427" s="34">
        <f t="shared" si="521"/>
        <v>1</v>
      </c>
      <c r="AF427" s="35">
        <f t="shared" si="521"/>
        <v>33000</v>
      </c>
      <c r="AG427" s="35">
        <f t="shared" si="521"/>
        <v>1</v>
      </c>
      <c r="AH427" s="111">
        <f t="shared" si="521"/>
        <v>33000</v>
      </c>
    </row>
    <row r="428" spans="2:34" ht="24" customHeight="1" x14ac:dyDescent="0.15">
      <c r="B428" s="290" t="s">
        <v>173</v>
      </c>
      <c r="C428" s="291"/>
      <c r="D428" s="291"/>
      <c r="E428" s="292"/>
      <c r="F428" s="36" t="s">
        <v>191</v>
      </c>
      <c r="G428" s="28"/>
      <c r="H428" s="24"/>
      <c r="I428" s="29"/>
      <c r="J428" s="24"/>
      <c r="K428" s="29"/>
      <c r="L428" s="24"/>
      <c r="M428" s="29"/>
      <c r="N428" s="29"/>
      <c r="O428" s="29">
        <f>G428+I428+K428+M428</f>
        <v>0</v>
      </c>
      <c r="P428" s="95">
        <f>H428+J428+L428+N428</f>
        <v>0</v>
      </c>
      <c r="Q428" s="67"/>
      <c r="R428" s="29"/>
      <c r="S428" s="29"/>
      <c r="T428" s="24"/>
      <c r="U428" s="29"/>
      <c r="V428" s="24"/>
      <c r="W428" s="29"/>
      <c r="X428" s="24"/>
      <c r="Y428" s="29"/>
      <c r="Z428" s="24"/>
      <c r="AA428" s="29"/>
      <c r="AB428" s="24"/>
      <c r="AC428" s="29">
        <f t="shared" ref="AC428:AD430" si="522">Q428+S428+U428+W428+Y428+AA428</f>
        <v>0</v>
      </c>
      <c r="AD428" s="96">
        <f t="shared" si="522"/>
        <v>0</v>
      </c>
      <c r="AE428" s="28">
        <f t="shared" ref="AE428:AF430" si="523">O428+AC428</f>
        <v>0</v>
      </c>
      <c r="AF428" s="29">
        <f t="shared" si="523"/>
        <v>0</v>
      </c>
      <c r="AG428" s="29"/>
      <c r="AH428" s="97"/>
    </row>
    <row r="429" spans="2:34" ht="24" customHeight="1" x14ac:dyDescent="0.15">
      <c r="B429" s="293"/>
      <c r="C429" s="294"/>
      <c r="D429" s="294"/>
      <c r="E429" s="295"/>
      <c r="F429" s="21" t="s">
        <v>192</v>
      </c>
      <c r="G429" s="31"/>
      <c r="H429" s="25"/>
      <c r="I429" s="25"/>
      <c r="J429" s="25"/>
      <c r="K429" s="25"/>
      <c r="L429" s="25"/>
      <c r="M429" s="25"/>
      <c r="N429" s="25"/>
      <c r="O429" s="98">
        <f>G429+I429+K429+M429</f>
        <v>0</v>
      </c>
      <c r="P429" s="99">
        <f t="shared" ref="P429:P430" si="524">H429+J429+L429+N429</f>
        <v>0</v>
      </c>
      <c r="Q429" s="69"/>
      <c r="R429" s="25"/>
      <c r="S429" s="25"/>
      <c r="T429" s="25"/>
      <c r="U429" s="25"/>
      <c r="V429" s="25"/>
      <c r="W429" s="25"/>
      <c r="X429" s="25"/>
      <c r="Y429" s="25"/>
      <c r="Z429" s="25"/>
      <c r="AA429" s="25"/>
      <c r="AB429" s="25"/>
      <c r="AC429" s="98">
        <f t="shared" si="522"/>
        <v>0</v>
      </c>
      <c r="AD429" s="100">
        <f t="shared" si="522"/>
        <v>0</v>
      </c>
      <c r="AE429" s="101">
        <f t="shared" si="523"/>
        <v>0</v>
      </c>
      <c r="AF429" s="98">
        <f t="shared" si="523"/>
        <v>0</v>
      </c>
      <c r="AG429" s="25"/>
      <c r="AH429" s="102"/>
    </row>
    <row r="430" spans="2:34" ht="24" customHeight="1" x14ac:dyDescent="0.15">
      <c r="B430" s="293"/>
      <c r="C430" s="294"/>
      <c r="D430" s="294"/>
      <c r="E430" s="295"/>
      <c r="F430" s="22" t="s">
        <v>271</v>
      </c>
      <c r="G430" s="32"/>
      <c r="H430" s="26"/>
      <c r="I430" s="26"/>
      <c r="J430" s="26"/>
      <c r="K430" s="26"/>
      <c r="L430" s="26"/>
      <c r="M430" s="26"/>
      <c r="N430" s="26"/>
      <c r="O430" s="103">
        <f>G430+I430+K430+M430</f>
        <v>0</v>
      </c>
      <c r="P430" s="104">
        <f t="shared" si="524"/>
        <v>0</v>
      </c>
      <c r="Q430" s="71"/>
      <c r="R430" s="26"/>
      <c r="S430" s="26"/>
      <c r="T430" s="26"/>
      <c r="U430" s="26"/>
      <c r="V430" s="26"/>
      <c r="W430" s="26"/>
      <c r="X430" s="26"/>
      <c r="Y430" s="26"/>
      <c r="Z430" s="26"/>
      <c r="AA430" s="26"/>
      <c r="AB430" s="26"/>
      <c r="AC430" s="103">
        <f t="shared" si="522"/>
        <v>0</v>
      </c>
      <c r="AD430" s="105">
        <f t="shared" si="522"/>
        <v>0</v>
      </c>
      <c r="AE430" s="106">
        <f t="shared" si="523"/>
        <v>0</v>
      </c>
      <c r="AF430" s="103">
        <f t="shared" si="523"/>
        <v>0</v>
      </c>
      <c r="AG430" s="107"/>
      <c r="AH430" s="108"/>
    </row>
    <row r="431" spans="2:34" ht="24" customHeight="1" x14ac:dyDescent="0.15">
      <c r="B431" s="270"/>
      <c r="C431" s="261"/>
      <c r="D431" s="261"/>
      <c r="E431" s="262"/>
      <c r="F431" s="74" t="s">
        <v>12</v>
      </c>
      <c r="G431" s="34">
        <f>SUM(G428:G430)</f>
        <v>0</v>
      </c>
      <c r="H431" s="35">
        <f t="shared" ref="H431:Z431" si="525">SUM(H428:H430)</f>
        <v>0</v>
      </c>
      <c r="I431" s="35">
        <f t="shared" si="525"/>
        <v>0</v>
      </c>
      <c r="J431" s="35">
        <f t="shared" si="525"/>
        <v>0</v>
      </c>
      <c r="K431" s="35">
        <f t="shared" si="525"/>
        <v>0</v>
      </c>
      <c r="L431" s="35">
        <f t="shared" si="525"/>
        <v>0</v>
      </c>
      <c r="M431" s="35">
        <f t="shared" si="525"/>
        <v>0</v>
      </c>
      <c r="N431" s="35">
        <f t="shared" si="525"/>
        <v>0</v>
      </c>
      <c r="O431" s="35">
        <f t="shared" si="525"/>
        <v>0</v>
      </c>
      <c r="P431" s="111">
        <f t="shared" si="525"/>
        <v>0</v>
      </c>
      <c r="Q431" s="87">
        <f t="shared" si="525"/>
        <v>0</v>
      </c>
      <c r="R431" s="35">
        <f t="shared" si="525"/>
        <v>0</v>
      </c>
      <c r="S431" s="35">
        <f t="shared" si="525"/>
        <v>0</v>
      </c>
      <c r="T431" s="35">
        <f t="shared" si="525"/>
        <v>0</v>
      </c>
      <c r="U431" s="35">
        <f t="shared" si="525"/>
        <v>0</v>
      </c>
      <c r="V431" s="35">
        <f t="shared" si="525"/>
        <v>0</v>
      </c>
      <c r="W431" s="35">
        <f t="shared" si="525"/>
        <v>0</v>
      </c>
      <c r="X431" s="35">
        <f t="shared" si="525"/>
        <v>0</v>
      </c>
      <c r="Y431" s="35">
        <f t="shared" si="525"/>
        <v>0</v>
      </c>
      <c r="Z431" s="35">
        <f t="shared" si="525"/>
        <v>0</v>
      </c>
      <c r="AA431" s="35">
        <f t="shared" ref="AA431:AH431" si="526">SUM(AA428:AA430)</f>
        <v>0</v>
      </c>
      <c r="AB431" s="35">
        <f t="shared" si="526"/>
        <v>0</v>
      </c>
      <c r="AC431" s="35">
        <f t="shared" si="526"/>
        <v>0</v>
      </c>
      <c r="AD431" s="112">
        <f t="shared" si="526"/>
        <v>0</v>
      </c>
      <c r="AE431" s="34">
        <f t="shared" si="526"/>
        <v>0</v>
      </c>
      <c r="AF431" s="35">
        <f t="shared" si="526"/>
        <v>0</v>
      </c>
      <c r="AG431" s="35">
        <f t="shared" si="526"/>
        <v>0</v>
      </c>
      <c r="AH431" s="111">
        <f t="shared" si="526"/>
        <v>0</v>
      </c>
    </row>
    <row r="432" spans="2:34" ht="24" customHeight="1" x14ac:dyDescent="0.15">
      <c r="B432" s="290" t="s">
        <v>174</v>
      </c>
      <c r="C432" s="291"/>
      <c r="D432" s="291"/>
      <c r="E432" s="292"/>
      <c r="F432" s="36" t="s">
        <v>191</v>
      </c>
      <c r="G432" s="90">
        <v>5</v>
      </c>
      <c r="H432" s="91">
        <v>77371</v>
      </c>
      <c r="I432" s="92">
        <v>6</v>
      </c>
      <c r="J432" s="91">
        <v>19700</v>
      </c>
      <c r="K432" s="92">
        <v>1</v>
      </c>
      <c r="L432" s="91">
        <v>8498</v>
      </c>
      <c r="M432" s="92">
        <v>1</v>
      </c>
      <c r="N432" s="92">
        <v>10000</v>
      </c>
      <c r="O432" s="92">
        <f>G432+I432+K432+M432</f>
        <v>13</v>
      </c>
      <c r="P432" s="189">
        <f>H432+J432+L432+N432</f>
        <v>115569</v>
      </c>
      <c r="Q432" s="93"/>
      <c r="R432" s="92"/>
      <c r="S432" s="92"/>
      <c r="T432" s="91"/>
      <c r="U432" s="92"/>
      <c r="V432" s="91"/>
      <c r="W432" s="92"/>
      <c r="X432" s="91"/>
      <c r="Y432" s="92"/>
      <c r="Z432" s="91"/>
      <c r="AA432" s="92"/>
      <c r="AB432" s="91"/>
      <c r="AC432" s="92">
        <f t="shared" ref="AC432:AD434" si="527">Q432+S432+U432+W432+Y432+AA432</f>
        <v>0</v>
      </c>
      <c r="AD432" s="190">
        <f t="shared" si="527"/>
        <v>0</v>
      </c>
      <c r="AE432" s="90">
        <f t="shared" ref="AE432:AF434" si="528">O432+AC432</f>
        <v>13</v>
      </c>
      <c r="AF432" s="92">
        <f t="shared" si="528"/>
        <v>115569</v>
      </c>
      <c r="AG432" s="92"/>
      <c r="AH432" s="191"/>
    </row>
    <row r="433" spans="2:34" ht="24" customHeight="1" x14ac:dyDescent="0.15">
      <c r="B433" s="293"/>
      <c r="C433" s="294"/>
      <c r="D433" s="294"/>
      <c r="E433" s="295"/>
      <c r="F433" s="21" t="s">
        <v>192</v>
      </c>
      <c r="G433" s="31">
        <v>1</v>
      </c>
      <c r="H433" s="25">
        <v>1520</v>
      </c>
      <c r="I433" s="25"/>
      <c r="J433" s="25"/>
      <c r="K433" s="25"/>
      <c r="L433" s="25"/>
      <c r="M433" s="25"/>
      <c r="N433" s="25"/>
      <c r="O433" s="98">
        <f>G433+I433+K433+M433</f>
        <v>1</v>
      </c>
      <c r="P433" s="99">
        <f t="shared" ref="P433:P434" si="529">H433+J433+L433+N433</f>
        <v>1520</v>
      </c>
      <c r="Q433" s="69"/>
      <c r="R433" s="25"/>
      <c r="S433" s="25"/>
      <c r="T433" s="25"/>
      <c r="U433" s="25"/>
      <c r="V433" s="25"/>
      <c r="W433" s="25"/>
      <c r="X433" s="25"/>
      <c r="Y433" s="25"/>
      <c r="Z433" s="25"/>
      <c r="AA433" s="25"/>
      <c r="AB433" s="25"/>
      <c r="AC433" s="98">
        <f t="shared" si="527"/>
        <v>0</v>
      </c>
      <c r="AD433" s="100">
        <f t="shared" si="527"/>
        <v>0</v>
      </c>
      <c r="AE433" s="101">
        <f t="shared" si="528"/>
        <v>1</v>
      </c>
      <c r="AF433" s="98">
        <f t="shared" si="528"/>
        <v>1520</v>
      </c>
      <c r="AG433" s="25"/>
      <c r="AH433" s="102"/>
    </row>
    <row r="434" spans="2:34" ht="24" customHeight="1" x14ac:dyDescent="0.15">
      <c r="B434" s="293"/>
      <c r="C434" s="294"/>
      <c r="D434" s="294"/>
      <c r="E434" s="295"/>
      <c r="F434" s="22" t="s">
        <v>271</v>
      </c>
      <c r="G434" s="32"/>
      <c r="H434" s="26"/>
      <c r="I434" s="26"/>
      <c r="J434" s="26"/>
      <c r="K434" s="26"/>
      <c r="L434" s="26"/>
      <c r="M434" s="26"/>
      <c r="N434" s="26"/>
      <c r="O434" s="103">
        <f>G434+I434+K434+M434</f>
        <v>0</v>
      </c>
      <c r="P434" s="104">
        <f t="shared" si="529"/>
        <v>0</v>
      </c>
      <c r="Q434" s="71"/>
      <c r="R434" s="26"/>
      <c r="S434" s="26"/>
      <c r="T434" s="26"/>
      <c r="U434" s="26"/>
      <c r="V434" s="26"/>
      <c r="W434" s="26"/>
      <c r="X434" s="26"/>
      <c r="Y434" s="26"/>
      <c r="Z434" s="26"/>
      <c r="AA434" s="26"/>
      <c r="AB434" s="26"/>
      <c r="AC434" s="103">
        <f t="shared" si="527"/>
        <v>0</v>
      </c>
      <c r="AD434" s="105">
        <f t="shared" si="527"/>
        <v>0</v>
      </c>
      <c r="AE434" s="106">
        <f t="shared" si="528"/>
        <v>0</v>
      </c>
      <c r="AF434" s="103">
        <f t="shared" si="528"/>
        <v>0</v>
      </c>
      <c r="AG434" s="107"/>
      <c r="AH434" s="108"/>
    </row>
    <row r="435" spans="2:34" ht="24" customHeight="1" thickBot="1" x14ac:dyDescent="0.2">
      <c r="B435" s="270"/>
      <c r="C435" s="261"/>
      <c r="D435" s="261"/>
      <c r="E435" s="262"/>
      <c r="F435" s="74" t="s">
        <v>12</v>
      </c>
      <c r="G435" s="34">
        <f>SUM(G432:G434)</f>
        <v>6</v>
      </c>
      <c r="H435" s="35">
        <f t="shared" ref="H435:Z435" si="530">SUM(H432:H434)</f>
        <v>78891</v>
      </c>
      <c r="I435" s="35">
        <f t="shared" si="530"/>
        <v>6</v>
      </c>
      <c r="J435" s="35">
        <f t="shared" si="530"/>
        <v>19700</v>
      </c>
      <c r="K435" s="35">
        <f t="shared" si="530"/>
        <v>1</v>
      </c>
      <c r="L435" s="35">
        <f t="shared" si="530"/>
        <v>8498</v>
      </c>
      <c r="M435" s="35">
        <f t="shared" si="530"/>
        <v>1</v>
      </c>
      <c r="N435" s="35">
        <f t="shared" si="530"/>
        <v>10000</v>
      </c>
      <c r="O435" s="35">
        <f t="shared" si="530"/>
        <v>14</v>
      </c>
      <c r="P435" s="111">
        <f t="shared" si="530"/>
        <v>117089</v>
      </c>
      <c r="Q435" s="87">
        <f t="shared" si="530"/>
        <v>0</v>
      </c>
      <c r="R435" s="35">
        <f t="shared" si="530"/>
        <v>0</v>
      </c>
      <c r="S435" s="35">
        <f t="shared" si="530"/>
        <v>0</v>
      </c>
      <c r="T435" s="35">
        <f t="shared" si="530"/>
        <v>0</v>
      </c>
      <c r="U435" s="35">
        <f t="shared" si="530"/>
        <v>0</v>
      </c>
      <c r="V435" s="35">
        <f t="shared" si="530"/>
        <v>0</v>
      </c>
      <c r="W435" s="35">
        <f t="shared" si="530"/>
        <v>0</v>
      </c>
      <c r="X435" s="35">
        <f t="shared" si="530"/>
        <v>0</v>
      </c>
      <c r="Y435" s="35">
        <f t="shared" si="530"/>
        <v>0</v>
      </c>
      <c r="Z435" s="35">
        <f t="shared" si="530"/>
        <v>0</v>
      </c>
      <c r="AA435" s="35">
        <f t="shared" ref="AA435:AH435" si="531">SUM(AA432:AA434)</f>
        <v>0</v>
      </c>
      <c r="AB435" s="35">
        <f t="shared" si="531"/>
        <v>0</v>
      </c>
      <c r="AC435" s="35">
        <f t="shared" si="531"/>
        <v>0</v>
      </c>
      <c r="AD435" s="112">
        <f t="shared" si="531"/>
        <v>0</v>
      </c>
      <c r="AE435" s="34">
        <f t="shared" si="531"/>
        <v>14</v>
      </c>
      <c r="AF435" s="35">
        <f t="shared" si="531"/>
        <v>117089</v>
      </c>
      <c r="AG435" s="35">
        <f t="shared" si="531"/>
        <v>0</v>
      </c>
      <c r="AH435" s="111">
        <f t="shared" si="531"/>
        <v>0</v>
      </c>
    </row>
    <row r="436" spans="2:34" ht="24" customHeight="1" x14ac:dyDescent="0.15">
      <c r="B436" s="290" t="s">
        <v>175</v>
      </c>
      <c r="C436" s="291"/>
      <c r="D436" s="291"/>
      <c r="E436" s="292"/>
      <c r="F436" s="20" t="s">
        <v>191</v>
      </c>
      <c r="G436" s="28"/>
      <c r="H436" s="24"/>
      <c r="I436" s="29"/>
      <c r="J436" s="24"/>
      <c r="K436" s="29"/>
      <c r="L436" s="24"/>
      <c r="M436" s="29"/>
      <c r="N436" s="29"/>
      <c r="O436" s="29">
        <f>G436+I436+K436+M436</f>
        <v>0</v>
      </c>
      <c r="P436" s="95">
        <f>H436+J436+L436+N436</f>
        <v>0</v>
      </c>
      <c r="Q436" s="67"/>
      <c r="R436" s="29"/>
      <c r="S436" s="29"/>
      <c r="T436" s="24"/>
      <c r="U436" s="29"/>
      <c r="V436" s="24"/>
      <c r="W436" s="29"/>
      <c r="X436" s="24"/>
      <c r="Y436" s="29"/>
      <c r="Z436" s="24"/>
      <c r="AA436" s="29"/>
      <c r="AB436" s="24"/>
      <c r="AC436" s="29">
        <f t="shared" ref="AC436:AD438" si="532">Q436+S436+U436+W436+Y436+AA436</f>
        <v>0</v>
      </c>
      <c r="AD436" s="96">
        <f t="shared" si="532"/>
        <v>0</v>
      </c>
      <c r="AE436" s="28">
        <f t="shared" ref="AE436:AF438" si="533">O436+AC436</f>
        <v>0</v>
      </c>
      <c r="AF436" s="29">
        <f t="shared" si="533"/>
        <v>0</v>
      </c>
      <c r="AG436" s="29"/>
      <c r="AH436" s="97"/>
    </row>
    <row r="437" spans="2:34" ht="24" customHeight="1" x14ac:dyDescent="0.15">
      <c r="B437" s="293"/>
      <c r="C437" s="294"/>
      <c r="D437" s="294"/>
      <c r="E437" s="295"/>
      <c r="F437" s="21" t="s">
        <v>192</v>
      </c>
      <c r="G437" s="31"/>
      <c r="H437" s="25"/>
      <c r="I437" s="25"/>
      <c r="J437" s="25"/>
      <c r="K437" s="25"/>
      <c r="L437" s="25"/>
      <c r="M437" s="25"/>
      <c r="N437" s="25"/>
      <c r="O437" s="98">
        <f>G437+I437+K437+M437</f>
        <v>0</v>
      </c>
      <c r="P437" s="99">
        <f t="shared" ref="P437:P438" si="534">H437+J437+L437+N437</f>
        <v>0</v>
      </c>
      <c r="Q437" s="69"/>
      <c r="R437" s="25"/>
      <c r="S437" s="25"/>
      <c r="T437" s="25"/>
      <c r="U437" s="25"/>
      <c r="V437" s="25"/>
      <c r="W437" s="25"/>
      <c r="X437" s="25"/>
      <c r="Y437" s="25"/>
      <c r="Z437" s="25"/>
      <c r="AA437" s="25"/>
      <c r="AB437" s="25"/>
      <c r="AC437" s="98">
        <f t="shared" si="532"/>
        <v>0</v>
      </c>
      <c r="AD437" s="100">
        <f t="shared" si="532"/>
        <v>0</v>
      </c>
      <c r="AE437" s="101">
        <f t="shared" si="533"/>
        <v>0</v>
      </c>
      <c r="AF437" s="98">
        <f t="shared" si="533"/>
        <v>0</v>
      </c>
      <c r="AG437" s="25"/>
      <c r="AH437" s="102"/>
    </row>
    <row r="438" spans="2:34" ht="24" customHeight="1" x14ac:dyDescent="0.15">
      <c r="B438" s="293"/>
      <c r="C438" s="294"/>
      <c r="D438" s="294"/>
      <c r="E438" s="295"/>
      <c r="F438" s="22" t="s">
        <v>271</v>
      </c>
      <c r="G438" s="32"/>
      <c r="H438" s="26"/>
      <c r="I438" s="26"/>
      <c r="J438" s="26"/>
      <c r="K438" s="26"/>
      <c r="L438" s="26"/>
      <c r="M438" s="26"/>
      <c r="N438" s="26"/>
      <c r="O438" s="103">
        <f>G438+I438+K438+M438</f>
        <v>0</v>
      </c>
      <c r="P438" s="104">
        <f t="shared" si="534"/>
        <v>0</v>
      </c>
      <c r="Q438" s="71"/>
      <c r="R438" s="26"/>
      <c r="S438" s="26"/>
      <c r="T438" s="26"/>
      <c r="U438" s="26"/>
      <c r="V438" s="26"/>
      <c r="W438" s="26"/>
      <c r="X438" s="26"/>
      <c r="Y438" s="26"/>
      <c r="Z438" s="26"/>
      <c r="AA438" s="26"/>
      <c r="AB438" s="26"/>
      <c r="AC438" s="103">
        <f t="shared" si="532"/>
        <v>0</v>
      </c>
      <c r="AD438" s="105">
        <f t="shared" si="532"/>
        <v>0</v>
      </c>
      <c r="AE438" s="106">
        <f t="shared" si="533"/>
        <v>0</v>
      </c>
      <c r="AF438" s="103">
        <f t="shared" si="533"/>
        <v>0</v>
      </c>
      <c r="AG438" s="107"/>
      <c r="AH438" s="108"/>
    </row>
    <row r="439" spans="2:34" ht="24" customHeight="1" x14ac:dyDescent="0.15">
      <c r="B439" s="270"/>
      <c r="C439" s="261"/>
      <c r="D439" s="261"/>
      <c r="E439" s="262"/>
      <c r="F439" s="74" t="s">
        <v>12</v>
      </c>
      <c r="G439" s="34">
        <f>SUM(G436:G438)</f>
        <v>0</v>
      </c>
      <c r="H439" s="35">
        <f t="shared" ref="H439:Z439" si="535">SUM(H436:H438)</f>
        <v>0</v>
      </c>
      <c r="I439" s="35">
        <f t="shared" si="535"/>
        <v>0</v>
      </c>
      <c r="J439" s="35">
        <f t="shared" si="535"/>
        <v>0</v>
      </c>
      <c r="K439" s="35">
        <f t="shared" si="535"/>
        <v>0</v>
      </c>
      <c r="L439" s="35">
        <f t="shared" si="535"/>
        <v>0</v>
      </c>
      <c r="M439" s="35">
        <f t="shared" si="535"/>
        <v>0</v>
      </c>
      <c r="N439" s="35">
        <f t="shared" si="535"/>
        <v>0</v>
      </c>
      <c r="O439" s="35">
        <f t="shared" si="535"/>
        <v>0</v>
      </c>
      <c r="P439" s="111">
        <f t="shared" si="535"/>
        <v>0</v>
      </c>
      <c r="Q439" s="87">
        <f t="shared" si="535"/>
        <v>0</v>
      </c>
      <c r="R439" s="35">
        <f t="shared" si="535"/>
        <v>0</v>
      </c>
      <c r="S439" s="35">
        <f t="shared" si="535"/>
        <v>0</v>
      </c>
      <c r="T439" s="35">
        <f t="shared" si="535"/>
        <v>0</v>
      </c>
      <c r="U439" s="35">
        <f t="shared" si="535"/>
        <v>0</v>
      </c>
      <c r="V439" s="35">
        <f t="shared" si="535"/>
        <v>0</v>
      </c>
      <c r="W439" s="35">
        <f t="shared" si="535"/>
        <v>0</v>
      </c>
      <c r="X439" s="35">
        <f t="shared" si="535"/>
        <v>0</v>
      </c>
      <c r="Y439" s="35">
        <f t="shared" si="535"/>
        <v>0</v>
      </c>
      <c r="Z439" s="35">
        <f t="shared" si="535"/>
        <v>0</v>
      </c>
      <c r="AA439" s="35">
        <f t="shared" ref="AA439:AH439" si="536">SUM(AA436:AA438)</f>
        <v>0</v>
      </c>
      <c r="AB439" s="35">
        <f t="shared" si="536"/>
        <v>0</v>
      </c>
      <c r="AC439" s="35">
        <f t="shared" si="536"/>
        <v>0</v>
      </c>
      <c r="AD439" s="112">
        <f t="shared" si="536"/>
        <v>0</v>
      </c>
      <c r="AE439" s="34">
        <f t="shared" si="536"/>
        <v>0</v>
      </c>
      <c r="AF439" s="35">
        <f t="shared" si="536"/>
        <v>0</v>
      </c>
      <c r="AG439" s="35">
        <f t="shared" si="536"/>
        <v>0</v>
      </c>
      <c r="AH439" s="111">
        <f t="shared" si="536"/>
        <v>0</v>
      </c>
    </row>
    <row r="440" spans="2:34" ht="24" customHeight="1" x14ac:dyDescent="0.15">
      <c r="B440" s="290" t="s">
        <v>176</v>
      </c>
      <c r="C440" s="291"/>
      <c r="D440" s="291"/>
      <c r="E440" s="292"/>
      <c r="F440" s="36" t="s">
        <v>191</v>
      </c>
      <c r="G440" s="90"/>
      <c r="H440" s="91"/>
      <c r="I440" s="92"/>
      <c r="J440" s="91"/>
      <c r="K440" s="92"/>
      <c r="L440" s="91"/>
      <c r="M440" s="92"/>
      <c r="N440" s="92"/>
      <c r="O440" s="92">
        <f>G440+I440+K440+M440</f>
        <v>0</v>
      </c>
      <c r="P440" s="189">
        <f>H440+J440+L440+N440</f>
        <v>0</v>
      </c>
      <c r="Q440" s="93"/>
      <c r="R440" s="92"/>
      <c r="S440" s="92"/>
      <c r="T440" s="91"/>
      <c r="U440" s="92"/>
      <c r="V440" s="91"/>
      <c r="W440" s="92"/>
      <c r="X440" s="91"/>
      <c r="Y440" s="92"/>
      <c r="Z440" s="91"/>
      <c r="AA440" s="92">
        <v>1</v>
      </c>
      <c r="AB440" s="91">
        <v>9104400</v>
      </c>
      <c r="AC440" s="92">
        <f t="shared" ref="AC440:AD442" si="537">Q440+S440+U440+W440+Y440+AA440</f>
        <v>1</v>
      </c>
      <c r="AD440" s="190">
        <f t="shared" si="537"/>
        <v>9104400</v>
      </c>
      <c r="AE440" s="90">
        <f t="shared" ref="AE440:AF442" si="538">O440+AC440</f>
        <v>1</v>
      </c>
      <c r="AF440" s="92">
        <f t="shared" si="538"/>
        <v>9104400</v>
      </c>
      <c r="AG440" s="92">
        <v>1</v>
      </c>
      <c r="AH440" s="191">
        <v>9104400</v>
      </c>
    </row>
    <row r="441" spans="2:34" ht="24" customHeight="1" x14ac:dyDescent="0.15">
      <c r="B441" s="293"/>
      <c r="C441" s="294"/>
      <c r="D441" s="294"/>
      <c r="E441" s="295"/>
      <c r="F441" s="21" t="s">
        <v>192</v>
      </c>
      <c r="G441" s="31"/>
      <c r="H441" s="25"/>
      <c r="I441" s="25"/>
      <c r="J441" s="25"/>
      <c r="K441" s="25"/>
      <c r="L441" s="25"/>
      <c r="M441" s="25"/>
      <c r="N441" s="25"/>
      <c r="O441" s="98">
        <f>G441+I441+K441+M441</f>
        <v>0</v>
      </c>
      <c r="P441" s="99">
        <f t="shared" ref="P441:P442" si="539">H441+J441+L441+N441</f>
        <v>0</v>
      </c>
      <c r="Q441" s="69"/>
      <c r="R441" s="25"/>
      <c r="S441" s="25"/>
      <c r="T441" s="25"/>
      <c r="U441" s="25"/>
      <c r="V441" s="25"/>
      <c r="W441" s="25"/>
      <c r="X441" s="25"/>
      <c r="Y441" s="25"/>
      <c r="Z441" s="25"/>
      <c r="AA441" s="25"/>
      <c r="AB441" s="25"/>
      <c r="AC441" s="98">
        <f t="shared" si="537"/>
        <v>0</v>
      </c>
      <c r="AD441" s="100">
        <f t="shared" si="537"/>
        <v>0</v>
      </c>
      <c r="AE441" s="101">
        <f t="shared" si="538"/>
        <v>0</v>
      </c>
      <c r="AF441" s="98">
        <f t="shared" si="538"/>
        <v>0</v>
      </c>
      <c r="AG441" s="25"/>
      <c r="AH441" s="102"/>
    </row>
    <row r="442" spans="2:34" ht="24" customHeight="1" x14ac:dyDescent="0.15">
      <c r="B442" s="293"/>
      <c r="C442" s="294"/>
      <c r="D442" s="294"/>
      <c r="E442" s="295"/>
      <c r="F442" s="22" t="s">
        <v>271</v>
      </c>
      <c r="G442" s="32"/>
      <c r="H442" s="26"/>
      <c r="I442" s="26"/>
      <c r="J442" s="26"/>
      <c r="K442" s="26"/>
      <c r="L442" s="26"/>
      <c r="M442" s="26"/>
      <c r="N442" s="26"/>
      <c r="O442" s="103">
        <f>G442+I442+K442+M442</f>
        <v>0</v>
      </c>
      <c r="P442" s="104">
        <f t="shared" si="539"/>
        <v>0</v>
      </c>
      <c r="Q442" s="71"/>
      <c r="R442" s="26"/>
      <c r="S442" s="26"/>
      <c r="T442" s="26"/>
      <c r="U442" s="26"/>
      <c r="V442" s="26"/>
      <c r="W442" s="26"/>
      <c r="X442" s="26"/>
      <c r="Y442" s="26"/>
      <c r="Z442" s="26"/>
      <c r="AA442" s="26"/>
      <c r="AB442" s="26"/>
      <c r="AC442" s="103">
        <f t="shared" si="537"/>
        <v>0</v>
      </c>
      <c r="AD442" s="105">
        <f t="shared" si="537"/>
        <v>0</v>
      </c>
      <c r="AE442" s="106">
        <f t="shared" si="538"/>
        <v>0</v>
      </c>
      <c r="AF442" s="103">
        <f t="shared" si="538"/>
        <v>0</v>
      </c>
      <c r="AG442" s="107"/>
      <c r="AH442" s="108"/>
    </row>
    <row r="443" spans="2:34" ht="24" customHeight="1" thickBot="1" x14ac:dyDescent="0.2">
      <c r="B443" s="270"/>
      <c r="C443" s="261"/>
      <c r="D443" s="261"/>
      <c r="E443" s="262"/>
      <c r="F443" s="74" t="s">
        <v>12</v>
      </c>
      <c r="G443" s="34">
        <f>SUM(G440:G442)</f>
        <v>0</v>
      </c>
      <c r="H443" s="35">
        <f t="shared" ref="H443:Z443" si="540">SUM(H440:H442)</f>
        <v>0</v>
      </c>
      <c r="I443" s="35">
        <f t="shared" si="540"/>
        <v>0</v>
      </c>
      <c r="J443" s="35">
        <f t="shared" si="540"/>
        <v>0</v>
      </c>
      <c r="K443" s="35">
        <f t="shared" si="540"/>
        <v>0</v>
      </c>
      <c r="L443" s="35">
        <f t="shared" si="540"/>
        <v>0</v>
      </c>
      <c r="M443" s="35">
        <f t="shared" si="540"/>
        <v>0</v>
      </c>
      <c r="N443" s="35">
        <f t="shared" si="540"/>
        <v>0</v>
      </c>
      <c r="O443" s="35">
        <f t="shared" si="540"/>
        <v>0</v>
      </c>
      <c r="P443" s="111">
        <f t="shared" si="540"/>
        <v>0</v>
      </c>
      <c r="Q443" s="87">
        <f t="shared" si="540"/>
        <v>0</v>
      </c>
      <c r="R443" s="35">
        <f t="shared" si="540"/>
        <v>0</v>
      </c>
      <c r="S443" s="35">
        <f t="shared" si="540"/>
        <v>0</v>
      </c>
      <c r="T443" s="35">
        <f t="shared" si="540"/>
        <v>0</v>
      </c>
      <c r="U443" s="35">
        <f t="shared" si="540"/>
        <v>0</v>
      </c>
      <c r="V443" s="35">
        <f t="shared" si="540"/>
        <v>0</v>
      </c>
      <c r="W443" s="35">
        <f t="shared" si="540"/>
        <v>0</v>
      </c>
      <c r="X443" s="35">
        <f t="shared" si="540"/>
        <v>0</v>
      </c>
      <c r="Y443" s="35">
        <f t="shared" si="540"/>
        <v>0</v>
      </c>
      <c r="Z443" s="35">
        <f t="shared" si="540"/>
        <v>0</v>
      </c>
      <c r="AA443" s="35">
        <f t="shared" ref="AA443:AH443" si="541">SUM(AA440:AA442)</f>
        <v>1</v>
      </c>
      <c r="AB443" s="35">
        <f t="shared" si="541"/>
        <v>9104400</v>
      </c>
      <c r="AC443" s="35">
        <f t="shared" si="541"/>
        <v>1</v>
      </c>
      <c r="AD443" s="112">
        <f t="shared" si="541"/>
        <v>9104400</v>
      </c>
      <c r="AE443" s="34">
        <f t="shared" si="541"/>
        <v>1</v>
      </c>
      <c r="AF443" s="35">
        <f t="shared" si="541"/>
        <v>9104400</v>
      </c>
      <c r="AG443" s="35">
        <f t="shared" si="541"/>
        <v>1</v>
      </c>
      <c r="AH443" s="111">
        <f t="shared" si="541"/>
        <v>9104400</v>
      </c>
    </row>
    <row r="444" spans="2:34" ht="24" customHeight="1" x14ac:dyDescent="0.15">
      <c r="B444" s="290" t="s">
        <v>177</v>
      </c>
      <c r="C444" s="291"/>
      <c r="D444" s="291"/>
      <c r="E444" s="292"/>
      <c r="F444" s="20" t="s">
        <v>191</v>
      </c>
      <c r="G444" s="28"/>
      <c r="H444" s="24"/>
      <c r="I444" s="29"/>
      <c r="J444" s="24"/>
      <c r="K444" s="29"/>
      <c r="L444" s="24"/>
      <c r="M444" s="29"/>
      <c r="N444" s="29"/>
      <c r="O444" s="29">
        <f>G444+I444+K444+M444</f>
        <v>0</v>
      </c>
      <c r="P444" s="95">
        <f>H444+J444+L444+N444</f>
        <v>0</v>
      </c>
      <c r="Q444" s="67"/>
      <c r="R444" s="29"/>
      <c r="S444" s="29"/>
      <c r="T444" s="24"/>
      <c r="U444" s="29"/>
      <c r="V444" s="24"/>
      <c r="W444" s="29"/>
      <c r="X444" s="24"/>
      <c r="Y444" s="29"/>
      <c r="Z444" s="24"/>
      <c r="AA444" s="29"/>
      <c r="AB444" s="24"/>
      <c r="AC444" s="29">
        <f t="shared" ref="AC444:AD446" si="542">Q444+S444+U444+W444+Y444+AA444</f>
        <v>0</v>
      </c>
      <c r="AD444" s="96">
        <f t="shared" si="542"/>
        <v>0</v>
      </c>
      <c r="AE444" s="28">
        <f t="shared" ref="AE444:AF446" si="543">O444+AC444</f>
        <v>0</v>
      </c>
      <c r="AF444" s="29">
        <f t="shared" si="543"/>
        <v>0</v>
      </c>
      <c r="AG444" s="29"/>
      <c r="AH444" s="97"/>
    </row>
    <row r="445" spans="2:34" ht="24" customHeight="1" x14ac:dyDescent="0.15">
      <c r="B445" s="293"/>
      <c r="C445" s="294"/>
      <c r="D445" s="294"/>
      <c r="E445" s="295"/>
      <c r="F445" s="21" t="s">
        <v>192</v>
      </c>
      <c r="G445" s="31"/>
      <c r="H445" s="25"/>
      <c r="I445" s="25"/>
      <c r="J445" s="25"/>
      <c r="K445" s="25"/>
      <c r="L445" s="25"/>
      <c r="M445" s="25"/>
      <c r="N445" s="25"/>
      <c r="O445" s="98">
        <f>G445+I445+K445+M445</f>
        <v>0</v>
      </c>
      <c r="P445" s="99">
        <f t="shared" ref="P445:P446" si="544">H445+J445+L445+N445</f>
        <v>0</v>
      </c>
      <c r="Q445" s="69"/>
      <c r="R445" s="25"/>
      <c r="S445" s="25"/>
      <c r="T445" s="25"/>
      <c r="U445" s="25"/>
      <c r="V445" s="25"/>
      <c r="W445" s="25"/>
      <c r="X445" s="25"/>
      <c r="Y445" s="25"/>
      <c r="Z445" s="25"/>
      <c r="AA445" s="25"/>
      <c r="AB445" s="25"/>
      <c r="AC445" s="98">
        <f t="shared" si="542"/>
        <v>0</v>
      </c>
      <c r="AD445" s="100">
        <f t="shared" si="542"/>
        <v>0</v>
      </c>
      <c r="AE445" s="101">
        <f t="shared" si="543"/>
        <v>0</v>
      </c>
      <c r="AF445" s="98">
        <f t="shared" si="543"/>
        <v>0</v>
      </c>
      <c r="AG445" s="25"/>
      <c r="AH445" s="102"/>
    </row>
    <row r="446" spans="2:34" ht="24" customHeight="1" x14ac:dyDescent="0.15">
      <c r="B446" s="293"/>
      <c r="C446" s="294"/>
      <c r="D446" s="294"/>
      <c r="E446" s="295"/>
      <c r="F446" s="22" t="s">
        <v>271</v>
      </c>
      <c r="G446" s="32"/>
      <c r="H446" s="26"/>
      <c r="I446" s="26"/>
      <c r="J446" s="26"/>
      <c r="K446" s="26"/>
      <c r="L446" s="26"/>
      <c r="M446" s="26"/>
      <c r="N446" s="26"/>
      <c r="O446" s="103">
        <f>G446+I446+K446+M446</f>
        <v>0</v>
      </c>
      <c r="P446" s="104">
        <f t="shared" si="544"/>
        <v>0</v>
      </c>
      <c r="Q446" s="71"/>
      <c r="R446" s="26"/>
      <c r="S446" s="26"/>
      <c r="T446" s="26"/>
      <c r="U446" s="26"/>
      <c r="V446" s="26"/>
      <c r="W446" s="26"/>
      <c r="X446" s="26"/>
      <c r="Y446" s="26"/>
      <c r="Z446" s="26"/>
      <c r="AA446" s="26"/>
      <c r="AB446" s="26"/>
      <c r="AC446" s="103">
        <f t="shared" si="542"/>
        <v>0</v>
      </c>
      <c r="AD446" s="105">
        <f t="shared" si="542"/>
        <v>0</v>
      </c>
      <c r="AE446" s="106">
        <f t="shared" si="543"/>
        <v>0</v>
      </c>
      <c r="AF446" s="103">
        <f t="shared" si="543"/>
        <v>0</v>
      </c>
      <c r="AG446" s="107"/>
      <c r="AH446" s="108"/>
    </row>
    <row r="447" spans="2:34" ht="24" customHeight="1" thickBot="1" x14ac:dyDescent="0.2">
      <c r="B447" s="270"/>
      <c r="C447" s="261"/>
      <c r="D447" s="261"/>
      <c r="E447" s="262"/>
      <c r="F447" s="74" t="s">
        <v>12</v>
      </c>
      <c r="G447" s="34">
        <f>SUM(G444:G446)</f>
        <v>0</v>
      </c>
      <c r="H447" s="35">
        <f t="shared" ref="H447:Z447" si="545">SUM(H444:H446)</f>
        <v>0</v>
      </c>
      <c r="I447" s="35">
        <f t="shared" si="545"/>
        <v>0</v>
      </c>
      <c r="J447" s="35">
        <f t="shared" si="545"/>
        <v>0</v>
      </c>
      <c r="K447" s="35">
        <f t="shared" si="545"/>
        <v>0</v>
      </c>
      <c r="L447" s="35">
        <f t="shared" si="545"/>
        <v>0</v>
      </c>
      <c r="M447" s="35">
        <f t="shared" si="545"/>
        <v>0</v>
      </c>
      <c r="N447" s="35">
        <f t="shared" si="545"/>
        <v>0</v>
      </c>
      <c r="O447" s="35">
        <f t="shared" si="545"/>
        <v>0</v>
      </c>
      <c r="P447" s="111">
        <f t="shared" si="545"/>
        <v>0</v>
      </c>
      <c r="Q447" s="87">
        <f t="shared" si="545"/>
        <v>0</v>
      </c>
      <c r="R447" s="35">
        <f t="shared" si="545"/>
        <v>0</v>
      </c>
      <c r="S447" s="35">
        <f t="shared" si="545"/>
        <v>0</v>
      </c>
      <c r="T447" s="35">
        <f t="shared" si="545"/>
        <v>0</v>
      </c>
      <c r="U447" s="35">
        <f t="shared" si="545"/>
        <v>0</v>
      </c>
      <c r="V447" s="35">
        <f t="shared" si="545"/>
        <v>0</v>
      </c>
      <c r="W447" s="35">
        <f t="shared" si="545"/>
        <v>0</v>
      </c>
      <c r="X447" s="35">
        <f t="shared" si="545"/>
        <v>0</v>
      </c>
      <c r="Y447" s="35">
        <f t="shared" si="545"/>
        <v>0</v>
      </c>
      <c r="Z447" s="35">
        <f t="shared" si="545"/>
        <v>0</v>
      </c>
      <c r="AA447" s="35">
        <f t="shared" ref="AA447:AH447" si="546">SUM(AA444:AA446)</f>
        <v>0</v>
      </c>
      <c r="AB447" s="35">
        <f t="shared" si="546"/>
        <v>0</v>
      </c>
      <c r="AC447" s="35">
        <f t="shared" si="546"/>
        <v>0</v>
      </c>
      <c r="AD447" s="112">
        <f t="shared" si="546"/>
        <v>0</v>
      </c>
      <c r="AE447" s="34">
        <f t="shared" si="546"/>
        <v>0</v>
      </c>
      <c r="AF447" s="35">
        <f t="shared" si="546"/>
        <v>0</v>
      </c>
      <c r="AG447" s="35">
        <f t="shared" si="546"/>
        <v>0</v>
      </c>
      <c r="AH447" s="111">
        <f t="shared" si="546"/>
        <v>0</v>
      </c>
    </row>
    <row r="448" spans="2:34" ht="24" customHeight="1" x14ac:dyDescent="0.15">
      <c r="B448" s="290" t="s">
        <v>178</v>
      </c>
      <c r="C448" s="291"/>
      <c r="D448" s="291"/>
      <c r="E448" s="292"/>
      <c r="F448" s="20" t="s">
        <v>191</v>
      </c>
      <c r="G448" s="28"/>
      <c r="H448" s="24"/>
      <c r="I448" s="29"/>
      <c r="J448" s="24"/>
      <c r="K448" s="29"/>
      <c r="L448" s="24"/>
      <c r="M448" s="29"/>
      <c r="N448" s="29"/>
      <c r="O448" s="29">
        <f>G448+I448+K448+M448</f>
        <v>0</v>
      </c>
      <c r="P448" s="95">
        <f>H448+J448+L448+N448</f>
        <v>0</v>
      </c>
      <c r="Q448" s="67"/>
      <c r="R448" s="29"/>
      <c r="S448" s="29"/>
      <c r="T448" s="24"/>
      <c r="U448" s="29"/>
      <c r="V448" s="24"/>
      <c r="W448" s="29"/>
      <c r="X448" s="24"/>
      <c r="Y448" s="29"/>
      <c r="Z448" s="24"/>
      <c r="AA448" s="29"/>
      <c r="AB448" s="24"/>
      <c r="AC448" s="29">
        <f t="shared" ref="AC448:AD450" si="547">Q448+S448+U448+W448+Y448+AA448</f>
        <v>0</v>
      </c>
      <c r="AD448" s="96">
        <f t="shared" si="547"/>
        <v>0</v>
      </c>
      <c r="AE448" s="28">
        <f t="shared" ref="AE448:AF450" si="548">O448+AC448</f>
        <v>0</v>
      </c>
      <c r="AF448" s="29">
        <f t="shared" si="548"/>
        <v>0</v>
      </c>
      <c r="AG448" s="29"/>
      <c r="AH448" s="97"/>
    </row>
    <row r="449" spans="2:35" ht="24" customHeight="1" x14ac:dyDescent="0.15">
      <c r="B449" s="293"/>
      <c r="C449" s="294"/>
      <c r="D449" s="294"/>
      <c r="E449" s="295"/>
      <c r="F449" s="21" t="s">
        <v>192</v>
      </c>
      <c r="G449" s="31"/>
      <c r="H449" s="25"/>
      <c r="I449" s="25"/>
      <c r="J449" s="25"/>
      <c r="K449" s="25"/>
      <c r="L449" s="25"/>
      <c r="M449" s="25"/>
      <c r="N449" s="25"/>
      <c r="O449" s="98">
        <f>G449+I449+K449+M449</f>
        <v>0</v>
      </c>
      <c r="P449" s="99">
        <f t="shared" ref="P449:P450" si="549">H449+J449+L449+N449</f>
        <v>0</v>
      </c>
      <c r="Q449" s="69"/>
      <c r="R449" s="25"/>
      <c r="S449" s="25"/>
      <c r="T449" s="25"/>
      <c r="U449" s="25"/>
      <c r="V449" s="25"/>
      <c r="W449" s="25"/>
      <c r="X449" s="25"/>
      <c r="Y449" s="25"/>
      <c r="Z449" s="25"/>
      <c r="AA449" s="25"/>
      <c r="AB449" s="25"/>
      <c r="AC449" s="98">
        <f t="shared" si="547"/>
        <v>0</v>
      </c>
      <c r="AD449" s="100">
        <f t="shared" si="547"/>
        <v>0</v>
      </c>
      <c r="AE449" s="101">
        <f t="shared" si="548"/>
        <v>0</v>
      </c>
      <c r="AF449" s="98">
        <f t="shared" si="548"/>
        <v>0</v>
      </c>
      <c r="AG449" s="25"/>
      <c r="AH449" s="102"/>
    </row>
    <row r="450" spans="2:35" ht="24" customHeight="1" x14ac:dyDescent="0.15">
      <c r="B450" s="293"/>
      <c r="C450" s="294"/>
      <c r="D450" s="294"/>
      <c r="E450" s="295"/>
      <c r="F450" s="22" t="s">
        <v>271</v>
      </c>
      <c r="G450" s="32"/>
      <c r="H450" s="26"/>
      <c r="I450" s="26"/>
      <c r="J450" s="26"/>
      <c r="K450" s="26"/>
      <c r="L450" s="26"/>
      <c r="M450" s="26"/>
      <c r="N450" s="26"/>
      <c r="O450" s="103">
        <f>G450+I450+K450+M450</f>
        <v>0</v>
      </c>
      <c r="P450" s="104">
        <f t="shared" si="549"/>
        <v>0</v>
      </c>
      <c r="Q450" s="71"/>
      <c r="R450" s="26"/>
      <c r="S450" s="26"/>
      <c r="T450" s="26"/>
      <c r="U450" s="26"/>
      <c r="V450" s="26"/>
      <c r="W450" s="26"/>
      <c r="X450" s="26"/>
      <c r="Y450" s="26"/>
      <c r="Z450" s="26"/>
      <c r="AA450" s="26"/>
      <c r="AB450" s="26"/>
      <c r="AC450" s="103">
        <f t="shared" si="547"/>
        <v>0</v>
      </c>
      <c r="AD450" s="105">
        <f t="shared" si="547"/>
        <v>0</v>
      </c>
      <c r="AE450" s="106">
        <f t="shared" si="548"/>
        <v>0</v>
      </c>
      <c r="AF450" s="103">
        <f t="shared" si="548"/>
        <v>0</v>
      </c>
      <c r="AG450" s="107"/>
      <c r="AH450" s="108"/>
    </row>
    <row r="451" spans="2:35" ht="24" customHeight="1" thickBot="1" x14ac:dyDescent="0.2">
      <c r="B451" s="270"/>
      <c r="C451" s="261"/>
      <c r="D451" s="261"/>
      <c r="E451" s="262"/>
      <c r="F451" s="74" t="s">
        <v>12</v>
      </c>
      <c r="G451" s="34">
        <f>SUM(G448:G450)</f>
        <v>0</v>
      </c>
      <c r="H451" s="35">
        <f t="shared" ref="H451:Z451" si="550">SUM(H448:H450)</f>
        <v>0</v>
      </c>
      <c r="I451" s="35">
        <f t="shared" si="550"/>
        <v>0</v>
      </c>
      <c r="J451" s="35">
        <f t="shared" si="550"/>
        <v>0</v>
      </c>
      <c r="K451" s="35">
        <f t="shared" si="550"/>
        <v>0</v>
      </c>
      <c r="L451" s="35">
        <f t="shared" si="550"/>
        <v>0</v>
      </c>
      <c r="M451" s="35">
        <f t="shared" si="550"/>
        <v>0</v>
      </c>
      <c r="N451" s="35">
        <f t="shared" si="550"/>
        <v>0</v>
      </c>
      <c r="O451" s="35">
        <f t="shared" si="550"/>
        <v>0</v>
      </c>
      <c r="P451" s="111">
        <f t="shared" si="550"/>
        <v>0</v>
      </c>
      <c r="Q451" s="87">
        <f t="shared" si="550"/>
        <v>0</v>
      </c>
      <c r="R451" s="35">
        <f t="shared" si="550"/>
        <v>0</v>
      </c>
      <c r="S451" s="35">
        <f t="shared" si="550"/>
        <v>0</v>
      </c>
      <c r="T451" s="35">
        <f t="shared" si="550"/>
        <v>0</v>
      </c>
      <c r="U451" s="35">
        <f t="shared" si="550"/>
        <v>0</v>
      </c>
      <c r="V451" s="35">
        <f t="shared" si="550"/>
        <v>0</v>
      </c>
      <c r="W451" s="35">
        <f t="shared" si="550"/>
        <v>0</v>
      </c>
      <c r="X451" s="35">
        <f t="shared" si="550"/>
        <v>0</v>
      </c>
      <c r="Y451" s="35">
        <f t="shared" si="550"/>
        <v>0</v>
      </c>
      <c r="Z451" s="35">
        <f t="shared" si="550"/>
        <v>0</v>
      </c>
      <c r="AA451" s="35">
        <f t="shared" ref="AA451:AH451" si="551">SUM(AA448:AA450)</f>
        <v>0</v>
      </c>
      <c r="AB451" s="35">
        <f t="shared" si="551"/>
        <v>0</v>
      </c>
      <c r="AC451" s="35">
        <f t="shared" si="551"/>
        <v>0</v>
      </c>
      <c r="AD451" s="112">
        <f t="shared" si="551"/>
        <v>0</v>
      </c>
      <c r="AE451" s="34">
        <f t="shared" si="551"/>
        <v>0</v>
      </c>
      <c r="AF451" s="35">
        <f t="shared" si="551"/>
        <v>0</v>
      </c>
      <c r="AG451" s="35">
        <f t="shared" si="551"/>
        <v>0</v>
      </c>
      <c r="AH451" s="111">
        <f t="shared" si="551"/>
        <v>0</v>
      </c>
    </row>
    <row r="452" spans="2:35" ht="24" customHeight="1" x14ac:dyDescent="0.15">
      <c r="B452" s="263" t="s">
        <v>179</v>
      </c>
      <c r="C452" s="273"/>
      <c r="D452" s="273"/>
      <c r="E452" s="273"/>
      <c r="F452" s="20" t="s">
        <v>191</v>
      </c>
      <c r="G452" s="28"/>
      <c r="H452" s="24"/>
      <c r="I452" s="29"/>
      <c r="J452" s="24"/>
      <c r="K452" s="29"/>
      <c r="L452" s="24"/>
      <c r="M452" s="29"/>
      <c r="N452" s="29"/>
      <c r="O452" s="29">
        <f>G452+I452+K452+M452</f>
        <v>0</v>
      </c>
      <c r="P452" s="95">
        <f>H452+J452+L452+N452</f>
        <v>0</v>
      </c>
      <c r="Q452" s="67"/>
      <c r="R452" s="29"/>
      <c r="S452" s="29"/>
      <c r="T452" s="24"/>
      <c r="U452" s="29"/>
      <c r="V452" s="24"/>
      <c r="W452" s="29"/>
      <c r="X452" s="24"/>
      <c r="Y452" s="29"/>
      <c r="Z452" s="24"/>
      <c r="AA452" s="29"/>
      <c r="AB452" s="24"/>
      <c r="AC452" s="29">
        <f t="shared" ref="AC452:AD454" si="552">Q452+S452+U452+W452+Y452+AA452</f>
        <v>0</v>
      </c>
      <c r="AD452" s="96">
        <f t="shared" si="552"/>
        <v>0</v>
      </c>
      <c r="AE452" s="28">
        <f t="shared" ref="AE452:AF454" si="553">O452+AC452</f>
        <v>0</v>
      </c>
      <c r="AF452" s="29">
        <f t="shared" si="553"/>
        <v>0</v>
      </c>
      <c r="AG452" s="29"/>
      <c r="AH452" s="97"/>
    </row>
    <row r="453" spans="2:35" ht="24" customHeight="1" x14ac:dyDescent="0.15">
      <c r="B453" s="263"/>
      <c r="C453" s="273"/>
      <c r="D453" s="273"/>
      <c r="E453" s="273"/>
      <c r="F453" s="21" t="s">
        <v>192</v>
      </c>
      <c r="G453" s="31"/>
      <c r="H453" s="25"/>
      <c r="I453" s="25"/>
      <c r="J453" s="25"/>
      <c r="K453" s="25"/>
      <c r="L453" s="25"/>
      <c r="M453" s="25"/>
      <c r="N453" s="25"/>
      <c r="O453" s="98">
        <f>G453+I453+K453+M453</f>
        <v>0</v>
      </c>
      <c r="P453" s="99">
        <f t="shared" ref="P453:P454" si="554">H453+J453+L453+N453</f>
        <v>0</v>
      </c>
      <c r="Q453" s="69"/>
      <c r="R453" s="25"/>
      <c r="S453" s="25"/>
      <c r="T453" s="25"/>
      <c r="U453" s="25"/>
      <c r="V453" s="25"/>
      <c r="W453" s="25"/>
      <c r="X453" s="25"/>
      <c r="Y453" s="25"/>
      <c r="Z453" s="25"/>
      <c r="AA453" s="25"/>
      <c r="AB453" s="25"/>
      <c r="AC453" s="98">
        <f t="shared" si="552"/>
        <v>0</v>
      </c>
      <c r="AD453" s="100">
        <f t="shared" si="552"/>
        <v>0</v>
      </c>
      <c r="AE453" s="101">
        <f t="shared" si="553"/>
        <v>0</v>
      </c>
      <c r="AF453" s="98">
        <f t="shared" si="553"/>
        <v>0</v>
      </c>
      <c r="AG453" s="25"/>
      <c r="AH453" s="102"/>
    </row>
    <row r="454" spans="2:35" ht="24" customHeight="1" x14ac:dyDescent="0.15">
      <c r="B454" s="263"/>
      <c r="C454" s="273"/>
      <c r="D454" s="273"/>
      <c r="E454" s="273"/>
      <c r="F454" s="22" t="s">
        <v>271</v>
      </c>
      <c r="G454" s="32"/>
      <c r="H454" s="26"/>
      <c r="I454" s="26"/>
      <c r="J454" s="26"/>
      <c r="K454" s="26"/>
      <c r="L454" s="26"/>
      <c r="M454" s="26"/>
      <c r="N454" s="26"/>
      <c r="O454" s="103">
        <f>G454+I454+K454+M454</f>
        <v>0</v>
      </c>
      <c r="P454" s="104">
        <f t="shared" si="554"/>
        <v>0</v>
      </c>
      <c r="Q454" s="71"/>
      <c r="R454" s="26"/>
      <c r="S454" s="26"/>
      <c r="T454" s="26"/>
      <c r="U454" s="26"/>
      <c r="V454" s="26"/>
      <c r="W454" s="26"/>
      <c r="X454" s="26"/>
      <c r="Y454" s="26"/>
      <c r="Z454" s="26"/>
      <c r="AA454" s="26"/>
      <c r="AB454" s="26"/>
      <c r="AC454" s="103">
        <f t="shared" si="552"/>
        <v>0</v>
      </c>
      <c r="AD454" s="105">
        <f t="shared" si="552"/>
        <v>0</v>
      </c>
      <c r="AE454" s="106">
        <f t="shared" si="553"/>
        <v>0</v>
      </c>
      <c r="AF454" s="103">
        <f t="shared" si="553"/>
        <v>0</v>
      </c>
      <c r="AG454" s="107"/>
      <c r="AH454" s="108"/>
    </row>
    <row r="455" spans="2:35" ht="24" customHeight="1" thickBot="1" x14ac:dyDescent="0.2">
      <c r="B455" s="279"/>
      <c r="C455" s="280"/>
      <c r="D455" s="280"/>
      <c r="E455" s="280"/>
      <c r="F455" s="23" t="s">
        <v>12</v>
      </c>
      <c r="G455" s="33">
        <f>SUM(G452:G454)</f>
        <v>0</v>
      </c>
      <c r="H455" s="27">
        <f t="shared" ref="H455:Z455" si="555">SUM(H452:H454)</f>
        <v>0</v>
      </c>
      <c r="I455" s="27">
        <f t="shared" si="555"/>
        <v>0</v>
      </c>
      <c r="J455" s="27">
        <f t="shared" si="555"/>
        <v>0</v>
      </c>
      <c r="K455" s="27">
        <f t="shared" si="555"/>
        <v>0</v>
      </c>
      <c r="L455" s="27">
        <f t="shared" si="555"/>
        <v>0</v>
      </c>
      <c r="M455" s="27">
        <f t="shared" si="555"/>
        <v>0</v>
      </c>
      <c r="N455" s="27">
        <f t="shared" si="555"/>
        <v>0</v>
      </c>
      <c r="O455" s="27">
        <f t="shared" si="555"/>
        <v>0</v>
      </c>
      <c r="P455" s="109">
        <f t="shared" si="555"/>
        <v>0</v>
      </c>
      <c r="Q455" s="72">
        <f t="shared" si="555"/>
        <v>0</v>
      </c>
      <c r="R455" s="27">
        <f t="shared" si="555"/>
        <v>0</v>
      </c>
      <c r="S455" s="27">
        <f t="shared" si="555"/>
        <v>0</v>
      </c>
      <c r="T455" s="27">
        <f t="shared" si="555"/>
        <v>0</v>
      </c>
      <c r="U455" s="27">
        <f t="shared" si="555"/>
        <v>0</v>
      </c>
      <c r="V455" s="27">
        <f t="shared" si="555"/>
        <v>0</v>
      </c>
      <c r="W455" s="27">
        <f t="shared" si="555"/>
        <v>0</v>
      </c>
      <c r="X455" s="27">
        <f t="shared" si="555"/>
        <v>0</v>
      </c>
      <c r="Y455" s="27">
        <f t="shared" si="555"/>
        <v>0</v>
      </c>
      <c r="Z455" s="27">
        <f t="shared" si="555"/>
        <v>0</v>
      </c>
      <c r="AA455" s="27">
        <f t="shared" ref="AA455:AH455" si="556">SUM(AA452:AA454)</f>
        <v>0</v>
      </c>
      <c r="AB455" s="27">
        <f t="shared" si="556"/>
        <v>0</v>
      </c>
      <c r="AC455" s="27">
        <f t="shared" si="556"/>
        <v>0</v>
      </c>
      <c r="AD455" s="110">
        <f t="shared" si="556"/>
        <v>0</v>
      </c>
      <c r="AE455" s="33">
        <f t="shared" si="556"/>
        <v>0</v>
      </c>
      <c r="AF455" s="27">
        <f t="shared" si="556"/>
        <v>0</v>
      </c>
      <c r="AG455" s="27">
        <f t="shared" si="556"/>
        <v>0</v>
      </c>
      <c r="AH455" s="109">
        <f t="shared" si="556"/>
        <v>0</v>
      </c>
    </row>
    <row r="456" spans="2:35" ht="24" customHeight="1" x14ac:dyDescent="0.15">
      <c r="B456" s="281" t="s">
        <v>188</v>
      </c>
      <c r="C456" s="282"/>
      <c r="D456" s="282"/>
      <c r="E456" s="308"/>
      <c r="F456" s="20" t="s">
        <v>191</v>
      </c>
      <c r="G456" s="28"/>
      <c r="H456" s="24"/>
      <c r="I456" s="29"/>
      <c r="J456" s="24"/>
      <c r="K456" s="29"/>
      <c r="L456" s="24"/>
      <c r="M456" s="29"/>
      <c r="N456" s="29"/>
      <c r="O456" s="29">
        <f>G456+I456+K456+M456</f>
        <v>0</v>
      </c>
      <c r="P456" s="95">
        <f>H456+J456+L456+N456</f>
        <v>0</v>
      </c>
      <c r="Q456" s="67"/>
      <c r="R456" s="29"/>
      <c r="S456" s="29"/>
      <c r="T456" s="24"/>
      <c r="U456" s="29">
        <v>4</v>
      </c>
      <c r="V456" s="24">
        <v>4968195</v>
      </c>
      <c r="W456" s="29"/>
      <c r="X456" s="24"/>
      <c r="Y456" s="29"/>
      <c r="Z456" s="24"/>
      <c r="AA456" s="29">
        <v>2</v>
      </c>
      <c r="AB456" s="24">
        <v>1872230</v>
      </c>
      <c r="AC456" s="29">
        <f t="shared" ref="AC456:AD458" si="557">Q456+S456+U456+W456+Y456+AA456</f>
        <v>6</v>
      </c>
      <c r="AD456" s="96">
        <f t="shared" si="557"/>
        <v>6840425</v>
      </c>
      <c r="AE456" s="28">
        <f t="shared" ref="AE456:AF458" si="558">O456+AC456</f>
        <v>6</v>
      </c>
      <c r="AF456" s="29">
        <f t="shared" si="558"/>
        <v>6840425</v>
      </c>
      <c r="AG456" s="209">
        <v>6</v>
      </c>
      <c r="AH456" s="210">
        <v>6840425</v>
      </c>
    </row>
    <row r="457" spans="2:35" ht="24" customHeight="1" x14ac:dyDescent="0.15">
      <c r="B457" s="263"/>
      <c r="C457" s="264"/>
      <c r="D457" s="264"/>
      <c r="E457" s="265"/>
      <c r="F457" s="21" t="s">
        <v>192</v>
      </c>
      <c r="G457" s="31"/>
      <c r="H457" s="25"/>
      <c r="I457" s="25"/>
      <c r="J457" s="25"/>
      <c r="K457" s="25"/>
      <c r="L457" s="25"/>
      <c r="M457" s="25"/>
      <c r="N457" s="25"/>
      <c r="O457" s="98">
        <f>G457+I457+K457+M457</f>
        <v>0</v>
      </c>
      <c r="P457" s="99">
        <f t="shared" ref="P457:P458" si="559">H457+J457+L457+N457</f>
        <v>0</v>
      </c>
      <c r="Q457" s="69"/>
      <c r="R457" s="25"/>
      <c r="S457" s="25"/>
      <c r="T457" s="25"/>
      <c r="U457" s="25"/>
      <c r="V457" s="25"/>
      <c r="W457" s="25"/>
      <c r="X457" s="25"/>
      <c r="Y457" s="25"/>
      <c r="Z457" s="25"/>
      <c r="AA457" s="25"/>
      <c r="AB457" s="25"/>
      <c r="AC457" s="98">
        <f t="shared" si="557"/>
        <v>0</v>
      </c>
      <c r="AD457" s="100">
        <f t="shared" si="557"/>
        <v>0</v>
      </c>
      <c r="AE457" s="101">
        <f t="shared" si="558"/>
        <v>0</v>
      </c>
      <c r="AF457" s="98">
        <f t="shared" si="558"/>
        <v>0</v>
      </c>
      <c r="AG457" s="211"/>
      <c r="AH457" s="212"/>
    </row>
    <row r="458" spans="2:35" ht="24" customHeight="1" x14ac:dyDescent="0.15">
      <c r="B458" s="263"/>
      <c r="C458" s="264"/>
      <c r="D458" s="264"/>
      <c r="E458" s="265"/>
      <c r="F458" s="22" t="s">
        <v>271</v>
      </c>
      <c r="G458" s="32"/>
      <c r="H458" s="26"/>
      <c r="I458" s="26"/>
      <c r="J458" s="26"/>
      <c r="K458" s="26"/>
      <c r="L458" s="26"/>
      <c r="M458" s="26"/>
      <c r="N458" s="26"/>
      <c r="O458" s="103">
        <f>G458+I458+K458+M458</f>
        <v>0</v>
      </c>
      <c r="P458" s="104">
        <f t="shared" si="559"/>
        <v>0</v>
      </c>
      <c r="Q458" s="71"/>
      <c r="R458" s="26"/>
      <c r="S458" s="26"/>
      <c r="T458" s="26"/>
      <c r="U458" s="26"/>
      <c r="V458" s="26"/>
      <c r="W458" s="26"/>
      <c r="X458" s="26"/>
      <c r="Y458" s="26"/>
      <c r="Z458" s="26"/>
      <c r="AA458" s="26"/>
      <c r="AB458" s="26"/>
      <c r="AC458" s="103">
        <f t="shared" si="557"/>
        <v>0</v>
      </c>
      <c r="AD458" s="105">
        <f t="shared" si="557"/>
        <v>0</v>
      </c>
      <c r="AE458" s="106">
        <f t="shared" si="558"/>
        <v>0</v>
      </c>
      <c r="AF458" s="103">
        <f t="shared" si="558"/>
        <v>0</v>
      </c>
      <c r="AG458" s="204"/>
      <c r="AH458" s="205"/>
    </row>
    <row r="459" spans="2:35" ht="24" customHeight="1" thickBot="1" x14ac:dyDescent="0.2">
      <c r="B459" s="263"/>
      <c r="C459" s="264"/>
      <c r="D459" s="264"/>
      <c r="E459" s="265"/>
      <c r="F459" s="74" t="s">
        <v>12</v>
      </c>
      <c r="G459" s="34">
        <f>SUM(G456:G458)</f>
        <v>0</v>
      </c>
      <c r="H459" s="35">
        <f t="shared" ref="H459:Z459" si="560">SUM(H456:H458)</f>
        <v>0</v>
      </c>
      <c r="I459" s="35">
        <f t="shared" si="560"/>
        <v>0</v>
      </c>
      <c r="J459" s="35">
        <f t="shared" si="560"/>
        <v>0</v>
      </c>
      <c r="K459" s="35">
        <f t="shared" si="560"/>
        <v>0</v>
      </c>
      <c r="L459" s="35">
        <f t="shared" si="560"/>
        <v>0</v>
      </c>
      <c r="M459" s="35">
        <f t="shared" si="560"/>
        <v>0</v>
      </c>
      <c r="N459" s="35">
        <f t="shared" si="560"/>
        <v>0</v>
      </c>
      <c r="O459" s="35">
        <f t="shared" si="560"/>
        <v>0</v>
      </c>
      <c r="P459" s="111">
        <f t="shared" si="560"/>
        <v>0</v>
      </c>
      <c r="Q459" s="87">
        <f t="shared" si="560"/>
        <v>0</v>
      </c>
      <c r="R459" s="35">
        <f t="shared" si="560"/>
        <v>0</v>
      </c>
      <c r="S459" s="35">
        <f t="shared" si="560"/>
        <v>0</v>
      </c>
      <c r="T459" s="35">
        <f t="shared" si="560"/>
        <v>0</v>
      </c>
      <c r="U459" s="35">
        <f t="shared" si="560"/>
        <v>4</v>
      </c>
      <c r="V459" s="35">
        <f t="shared" si="560"/>
        <v>4968195</v>
      </c>
      <c r="W459" s="35">
        <f t="shared" si="560"/>
        <v>0</v>
      </c>
      <c r="X459" s="35">
        <f t="shared" si="560"/>
        <v>0</v>
      </c>
      <c r="Y459" s="35">
        <f t="shared" si="560"/>
        <v>0</v>
      </c>
      <c r="Z459" s="35">
        <f t="shared" si="560"/>
        <v>0</v>
      </c>
      <c r="AA459" s="35">
        <f t="shared" ref="AA459:AH459" si="561">SUM(AA456:AA458)</f>
        <v>2</v>
      </c>
      <c r="AB459" s="35">
        <f t="shared" si="561"/>
        <v>1872230</v>
      </c>
      <c r="AC459" s="35">
        <f t="shared" si="561"/>
        <v>6</v>
      </c>
      <c r="AD459" s="112">
        <f t="shared" si="561"/>
        <v>6840425</v>
      </c>
      <c r="AE459" s="34">
        <f t="shared" si="561"/>
        <v>6</v>
      </c>
      <c r="AF459" s="35">
        <f t="shared" si="561"/>
        <v>6840425</v>
      </c>
      <c r="AG459" s="213">
        <f t="shared" si="561"/>
        <v>6</v>
      </c>
      <c r="AH459" s="214">
        <f t="shared" si="561"/>
        <v>6840425</v>
      </c>
    </row>
    <row r="460" spans="2:35" ht="24" customHeight="1" x14ac:dyDescent="0.15">
      <c r="B460" s="270" t="s">
        <v>182</v>
      </c>
      <c r="C460" s="261"/>
      <c r="D460" s="261"/>
      <c r="E460" s="261"/>
      <c r="F460" s="20" t="s">
        <v>191</v>
      </c>
      <c r="G460" s="28"/>
      <c r="H460" s="24"/>
      <c r="I460" s="29"/>
      <c r="J460" s="24"/>
      <c r="K460" s="29"/>
      <c r="L460" s="24"/>
      <c r="M460" s="29"/>
      <c r="N460" s="29"/>
      <c r="O460" s="29">
        <f>G460+I460+K460+M460</f>
        <v>0</v>
      </c>
      <c r="P460" s="95">
        <f>H460+J460+L460+N460</f>
        <v>0</v>
      </c>
      <c r="Q460" s="67"/>
      <c r="R460" s="29"/>
      <c r="S460" s="29"/>
      <c r="T460" s="24"/>
      <c r="U460" s="29"/>
      <c r="V460" s="24"/>
      <c r="W460" s="29"/>
      <c r="X460" s="24"/>
      <c r="Y460" s="29"/>
      <c r="Z460" s="24"/>
      <c r="AA460" s="29"/>
      <c r="AB460" s="24"/>
      <c r="AC460" s="29">
        <f t="shared" ref="AC460:AD462" si="562">Q460+S460+U460+W460+Y460+AA460</f>
        <v>0</v>
      </c>
      <c r="AD460" s="96">
        <f t="shared" si="562"/>
        <v>0</v>
      </c>
      <c r="AE460" s="28">
        <f t="shared" ref="AE460:AF462" si="563">O460+AC460</f>
        <v>0</v>
      </c>
      <c r="AF460" s="29">
        <f t="shared" si="563"/>
        <v>0</v>
      </c>
      <c r="AG460" s="209"/>
      <c r="AH460" s="210"/>
    </row>
    <row r="461" spans="2:35" ht="24" customHeight="1" x14ac:dyDescent="0.15">
      <c r="B461" s="263"/>
      <c r="C461" s="264"/>
      <c r="D461" s="264"/>
      <c r="E461" s="264"/>
      <c r="F461" s="21" t="s">
        <v>192</v>
      </c>
      <c r="G461" s="31"/>
      <c r="H461" s="25"/>
      <c r="I461" s="25"/>
      <c r="J461" s="25"/>
      <c r="K461" s="25"/>
      <c r="L461" s="25"/>
      <c r="M461" s="25"/>
      <c r="N461" s="25"/>
      <c r="O461" s="98">
        <f>G461+I461+K461+M461</f>
        <v>0</v>
      </c>
      <c r="P461" s="99">
        <f t="shared" ref="P461:P462" si="564">H461+J461+L461+N461</f>
        <v>0</v>
      </c>
      <c r="Q461" s="69"/>
      <c r="R461" s="25"/>
      <c r="S461" s="25"/>
      <c r="T461" s="25"/>
      <c r="U461" s="25"/>
      <c r="V461" s="25"/>
      <c r="W461" s="25"/>
      <c r="X461" s="25"/>
      <c r="Y461" s="25"/>
      <c r="Z461" s="25"/>
      <c r="AA461" s="25"/>
      <c r="AB461" s="25"/>
      <c r="AC461" s="98">
        <f t="shared" si="562"/>
        <v>0</v>
      </c>
      <c r="AD461" s="100">
        <f t="shared" si="562"/>
        <v>0</v>
      </c>
      <c r="AE461" s="101">
        <f t="shared" si="563"/>
        <v>0</v>
      </c>
      <c r="AF461" s="98">
        <f t="shared" si="563"/>
        <v>0</v>
      </c>
      <c r="AG461" s="211"/>
      <c r="AH461" s="212"/>
    </row>
    <row r="462" spans="2:35" ht="24" customHeight="1" x14ac:dyDescent="0.15">
      <c r="B462" s="263"/>
      <c r="C462" s="264"/>
      <c r="D462" s="264"/>
      <c r="E462" s="264"/>
      <c r="F462" s="22" t="s">
        <v>271</v>
      </c>
      <c r="G462" s="32"/>
      <c r="H462" s="26"/>
      <c r="I462" s="26"/>
      <c r="J462" s="26"/>
      <c r="K462" s="26"/>
      <c r="L462" s="26"/>
      <c r="M462" s="26"/>
      <c r="N462" s="26"/>
      <c r="O462" s="103">
        <f>G462+I462+K462+M462</f>
        <v>0</v>
      </c>
      <c r="P462" s="104">
        <f t="shared" si="564"/>
        <v>0</v>
      </c>
      <c r="Q462" s="71"/>
      <c r="R462" s="26"/>
      <c r="S462" s="26"/>
      <c r="T462" s="26"/>
      <c r="U462" s="26"/>
      <c r="V462" s="26"/>
      <c r="W462" s="26"/>
      <c r="X462" s="26"/>
      <c r="Y462" s="26"/>
      <c r="Z462" s="26"/>
      <c r="AA462" s="26"/>
      <c r="AB462" s="26"/>
      <c r="AC462" s="103">
        <f t="shared" si="562"/>
        <v>0</v>
      </c>
      <c r="AD462" s="105">
        <f t="shared" si="562"/>
        <v>0</v>
      </c>
      <c r="AE462" s="106">
        <f t="shared" si="563"/>
        <v>0</v>
      </c>
      <c r="AF462" s="103">
        <f t="shared" si="563"/>
        <v>0</v>
      </c>
      <c r="AG462" s="204"/>
      <c r="AH462" s="205"/>
    </row>
    <row r="463" spans="2:35" ht="24" customHeight="1" thickBot="1" x14ac:dyDescent="0.2">
      <c r="B463" s="263"/>
      <c r="C463" s="264"/>
      <c r="D463" s="264"/>
      <c r="E463" s="264"/>
      <c r="F463" s="74" t="s">
        <v>12</v>
      </c>
      <c r="G463" s="34">
        <f>SUM(G460:G462)</f>
        <v>0</v>
      </c>
      <c r="H463" s="35">
        <f t="shared" ref="H463:Z463" si="565">SUM(H460:H462)</f>
        <v>0</v>
      </c>
      <c r="I463" s="35">
        <f t="shared" si="565"/>
        <v>0</v>
      </c>
      <c r="J463" s="35">
        <f t="shared" si="565"/>
        <v>0</v>
      </c>
      <c r="K463" s="35">
        <f t="shared" si="565"/>
        <v>0</v>
      </c>
      <c r="L463" s="35">
        <f t="shared" si="565"/>
        <v>0</v>
      </c>
      <c r="M463" s="35">
        <f t="shared" si="565"/>
        <v>0</v>
      </c>
      <c r="N463" s="35">
        <f t="shared" si="565"/>
        <v>0</v>
      </c>
      <c r="O463" s="35">
        <f t="shared" si="565"/>
        <v>0</v>
      </c>
      <c r="P463" s="111">
        <f t="shared" si="565"/>
        <v>0</v>
      </c>
      <c r="Q463" s="87">
        <f t="shared" si="565"/>
        <v>0</v>
      </c>
      <c r="R463" s="35">
        <f t="shared" si="565"/>
        <v>0</v>
      </c>
      <c r="S463" s="35">
        <f t="shared" si="565"/>
        <v>0</v>
      </c>
      <c r="T463" s="35">
        <f t="shared" si="565"/>
        <v>0</v>
      </c>
      <c r="U463" s="35">
        <f t="shared" si="565"/>
        <v>0</v>
      </c>
      <c r="V463" s="35">
        <f t="shared" si="565"/>
        <v>0</v>
      </c>
      <c r="W463" s="35">
        <f t="shared" si="565"/>
        <v>0</v>
      </c>
      <c r="X463" s="35">
        <f t="shared" si="565"/>
        <v>0</v>
      </c>
      <c r="Y463" s="35">
        <f t="shared" si="565"/>
        <v>0</v>
      </c>
      <c r="Z463" s="35">
        <f t="shared" si="565"/>
        <v>0</v>
      </c>
      <c r="AA463" s="35">
        <f t="shared" ref="AA463:AH463" si="566">SUM(AA460:AA462)</f>
        <v>0</v>
      </c>
      <c r="AB463" s="35">
        <f t="shared" si="566"/>
        <v>0</v>
      </c>
      <c r="AC463" s="35">
        <f t="shared" si="566"/>
        <v>0</v>
      </c>
      <c r="AD463" s="112">
        <f t="shared" si="566"/>
        <v>0</v>
      </c>
      <c r="AE463" s="34">
        <f t="shared" si="566"/>
        <v>0</v>
      </c>
      <c r="AF463" s="35">
        <f t="shared" si="566"/>
        <v>0</v>
      </c>
      <c r="AG463" s="213">
        <f t="shared" si="566"/>
        <v>0</v>
      </c>
      <c r="AH463" s="214">
        <f t="shared" si="566"/>
        <v>0</v>
      </c>
      <c r="AI463" s="30" t="s">
        <v>189</v>
      </c>
    </row>
    <row r="464" spans="2:35" ht="24" customHeight="1" x14ac:dyDescent="0.15">
      <c r="B464" s="263" t="s">
        <v>183</v>
      </c>
      <c r="C464" s="273"/>
      <c r="D464" s="273"/>
      <c r="E464" s="273"/>
      <c r="F464" s="20" t="s">
        <v>191</v>
      </c>
      <c r="G464" s="28"/>
      <c r="H464" s="24"/>
      <c r="I464" s="29">
        <v>20</v>
      </c>
      <c r="J464" s="24">
        <v>372852</v>
      </c>
      <c r="K464" s="29"/>
      <c r="L464" s="24"/>
      <c r="M464" s="29"/>
      <c r="N464" s="29"/>
      <c r="O464" s="29">
        <f>G464+I464+K464+M464</f>
        <v>20</v>
      </c>
      <c r="P464" s="95">
        <f>H464+J464+L464+N464</f>
        <v>372852</v>
      </c>
      <c r="Q464" s="67"/>
      <c r="R464" s="29"/>
      <c r="S464" s="29">
        <v>2</v>
      </c>
      <c r="T464" s="24">
        <v>2160</v>
      </c>
      <c r="U464" s="29"/>
      <c r="V464" s="24"/>
      <c r="W464" s="29"/>
      <c r="X464" s="24"/>
      <c r="Y464" s="29"/>
      <c r="Z464" s="24"/>
      <c r="AA464" s="29"/>
      <c r="AB464" s="24"/>
      <c r="AC464" s="29">
        <f t="shared" ref="AC464:AD466" si="567">Q464+S464+U464+W464+Y464+AA464</f>
        <v>2</v>
      </c>
      <c r="AD464" s="96">
        <f t="shared" si="567"/>
        <v>2160</v>
      </c>
      <c r="AE464" s="28">
        <f t="shared" ref="AE464:AF466" si="568">O464+AC464</f>
        <v>22</v>
      </c>
      <c r="AF464" s="29">
        <f t="shared" si="568"/>
        <v>375012</v>
      </c>
      <c r="AG464" s="209"/>
      <c r="AH464" s="210"/>
    </row>
    <row r="465" spans="2:35" ht="24" customHeight="1" x14ac:dyDescent="0.15">
      <c r="B465" s="263"/>
      <c r="C465" s="273"/>
      <c r="D465" s="273"/>
      <c r="E465" s="273"/>
      <c r="F465" s="21" t="s">
        <v>192</v>
      </c>
      <c r="G465" s="31"/>
      <c r="H465" s="25"/>
      <c r="I465" s="25"/>
      <c r="J465" s="25"/>
      <c r="K465" s="25"/>
      <c r="L465" s="25"/>
      <c r="M465" s="25"/>
      <c r="N465" s="25"/>
      <c r="O465" s="98">
        <f>G465+I465+K465+M465</f>
        <v>0</v>
      </c>
      <c r="P465" s="99">
        <f t="shared" ref="P465:P466" si="569">H465+J465+L465+N465</f>
        <v>0</v>
      </c>
      <c r="Q465" s="69"/>
      <c r="R465" s="25"/>
      <c r="S465" s="25"/>
      <c r="T465" s="25"/>
      <c r="U465" s="25"/>
      <c r="V465" s="25"/>
      <c r="W465" s="25"/>
      <c r="X465" s="25"/>
      <c r="Y465" s="25"/>
      <c r="Z465" s="25"/>
      <c r="AA465" s="25"/>
      <c r="AB465" s="25"/>
      <c r="AC465" s="98">
        <f t="shared" si="567"/>
        <v>0</v>
      </c>
      <c r="AD465" s="100">
        <f t="shared" si="567"/>
        <v>0</v>
      </c>
      <c r="AE465" s="101">
        <f t="shared" si="568"/>
        <v>0</v>
      </c>
      <c r="AF465" s="98">
        <f t="shared" si="568"/>
        <v>0</v>
      </c>
      <c r="AG465" s="211"/>
      <c r="AH465" s="212"/>
    </row>
    <row r="466" spans="2:35" ht="24" customHeight="1" x14ac:dyDescent="0.15">
      <c r="B466" s="263"/>
      <c r="C466" s="273"/>
      <c r="D466" s="273"/>
      <c r="E466" s="273"/>
      <c r="F466" s="22" t="s">
        <v>271</v>
      </c>
      <c r="G466" s="32"/>
      <c r="H466" s="26"/>
      <c r="I466" s="26"/>
      <c r="J466" s="26"/>
      <c r="K466" s="26"/>
      <c r="L466" s="26"/>
      <c r="M466" s="26"/>
      <c r="N466" s="26"/>
      <c r="O466" s="103">
        <f>G466+I466+K466+M466</f>
        <v>0</v>
      </c>
      <c r="P466" s="104">
        <f t="shared" si="569"/>
        <v>0</v>
      </c>
      <c r="Q466" s="71"/>
      <c r="R466" s="26"/>
      <c r="S466" s="26"/>
      <c r="T466" s="26"/>
      <c r="U466" s="26"/>
      <c r="V466" s="26"/>
      <c r="W466" s="26"/>
      <c r="X466" s="26"/>
      <c r="Y466" s="26"/>
      <c r="Z466" s="26"/>
      <c r="AA466" s="26"/>
      <c r="AB466" s="26"/>
      <c r="AC466" s="103">
        <f t="shared" si="567"/>
        <v>0</v>
      </c>
      <c r="AD466" s="105">
        <f t="shared" si="567"/>
        <v>0</v>
      </c>
      <c r="AE466" s="106">
        <f t="shared" si="568"/>
        <v>0</v>
      </c>
      <c r="AF466" s="103">
        <f t="shared" si="568"/>
        <v>0</v>
      </c>
      <c r="AG466" s="204"/>
      <c r="AH466" s="205"/>
    </row>
    <row r="467" spans="2:35" ht="24" customHeight="1" thickBot="1" x14ac:dyDescent="0.2">
      <c r="B467" s="278"/>
      <c r="C467" s="273"/>
      <c r="D467" s="273"/>
      <c r="E467" s="273"/>
      <c r="F467" s="74" t="s">
        <v>12</v>
      </c>
      <c r="G467" s="34">
        <f>SUM(G464:G466)</f>
        <v>0</v>
      </c>
      <c r="H467" s="35">
        <f t="shared" ref="H467:Z467" si="570">SUM(H464:H466)</f>
        <v>0</v>
      </c>
      <c r="I467" s="35">
        <f t="shared" si="570"/>
        <v>20</v>
      </c>
      <c r="J467" s="35">
        <f t="shared" si="570"/>
        <v>372852</v>
      </c>
      <c r="K467" s="35">
        <f t="shared" si="570"/>
        <v>0</v>
      </c>
      <c r="L467" s="35">
        <f t="shared" si="570"/>
        <v>0</v>
      </c>
      <c r="M467" s="35">
        <f t="shared" si="570"/>
        <v>0</v>
      </c>
      <c r="N467" s="35">
        <f t="shared" si="570"/>
        <v>0</v>
      </c>
      <c r="O467" s="35">
        <f t="shared" si="570"/>
        <v>20</v>
      </c>
      <c r="P467" s="111">
        <f t="shared" si="570"/>
        <v>372852</v>
      </c>
      <c r="Q467" s="87">
        <f t="shared" si="570"/>
        <v>0</v>
      </c>
      <c r="R467" s="35">
        <f t="shared" si="570"/>
        <v>0</v>
      </c>
      <c r="S467" s="35">
        <f t="shared" si="570"/>
        <v>2</v>
      </c>
      <c r="T467" s="35">
        <f t="shared" si="570"/>
        <v>2160</v>
      </c>
      <c r="U467" s="35">
        <f t="shared" si="570"/>
        <v>0</v>
      </c>
      <c r="V467" s="35">
        <f t="shared" si="570"/>
        <v>0</v>
      </c>
      <c r="W467" s="35">
        <f t="shared" si="570"/>
        <v>0</v>
      </c>
      <c r="X467" s="35">
        <f t="shared" si="570"/>
        <v>0</v>
      </c>
      <c r="Y467" s="35">
        <f t="shared" si="570"/>
        <v>0</v>
      </c>
      <c r="Z467" s="35">
        <f t="shared" si="570"/>
        <v>0</v>
      </c>
      <c r="AA467" s="35">
        <f t="shared" ref="AA467:AH467" si="571">SUM(AA464:AA466)</f>
        <v>0</v>
      </c>
      <c r="AB467" s="35">
        <f t="shared" si="571"/>
        <v>0</v>
      </c>
      <c r="AC467" s="35">
        <f t="shared" si="571"/>
        <v>2</v>
      </c>
      <c r="AD467" s="112">
        <f t="shared" si="571"/>
        <v>2160</v>
      </c>
      <c r="AE467" s="34">
        <f t="shared" si="571"/>
        <v>22</v>
      </c>
      <c r="AF467" s="35">
        <f t="shared" si="571"/>
        <v>375012</v>
      </c>
      <c r="AG467" s="213">
        <f t="shared" si="571"/>
        <v>0</v>
      </c>
      <c r="AH467" s="214">
        <f t="shared" si="571"/>
        <v>0</v>
      </c>
    </row>
    <row r="468" spans="2:35" ht="24" customHeight="1" x14ac:dyDescent="0.15">
      <c r="B468" s="263" t="s">
        <v>184</v>
      </c>
      <c r="C468" s="273"/>
      <c r="D468" s="273"/>
      <c r="E468" s="273"/>
      <c r="F468" s="20" t="s">
        <v>191</v>
      </c>
      <c r="G468" s="28"/>
      <c r="H468" s="24"/>
      <c r="I468" s="29"/>
      <c r="J468" s="24"/>
      <c r="K468" s="29"/>
      <c r="L468" s="24"/>
      <c r="M468" s="29"/>
      <c r="N468" s="29"/>
      <c r="O468" s="29">
        <f>G468+I468+K468+M468</f>
        <v>0</v>
      </c>
      <c r="P468" s="95">
        <f>H468+J468+L468+N468</f>
        <v>0</v>
      </c>
      <c r="Q468" s="67"/>
      <c r="R468" s="29"/>
      <c r="S468" s="29"/>
      <c r="T468" s="24"/>
      <c r="U468" s="29"/>
      <c r="V468" s="24"/>
      <c r="W468" s="29"/>
      <c r="X468" s="24"/>
      <c r="Y468" s="29"/>
      <c r="Z468" s="24"/>
      <c r="AA468" s="29">
        <v>1</v>
      </c>
      <c r="AB468" s="24">
        <v>1500000</v>
      </c>
      <c r="AC468" s="29">
        <f t="shared" ref="AC468:AD470" si="572">Q468+S468+U468+W468+Y468+AA468</f>
        <v>1</v>
      </c>
      <c r="AD468" s="96">
        <f t="shared" si="572"/>
        <v>1500000</v>
      </c>
      <c r="AE468" s="28">
        <f t="shared" ref="AE468:AF470" si="573">O468+AC468</f>
        <v>1</v>
      </c>
      <c r="AF468" s="29">
        <f t="shared" si="573"/>
        <v>1500000</v>
      </c>
      <c r="AG468" s="209">
        <v>1</v>
      </c>
      <c r="AH468" s="210">
        <v>1500000</v>
      </c>
    </row>
    <row r="469" spans="2:35" ht="24" customHeight="1" x14ac:dyDescent="0.15">
      <c r="B469" s="263"/>
      <c r="C469" s="273"/>
      <c r="D469" s="273"/>
      <c r="E469" s="273"/>
      <c r="F469" s="21" t="s">
        <v>192</v>
      </c>
      <c r="G469" s="31"/>
      <c r="H469" s="25"/>
      <c r="I469" s="25"/>
      <c r="J469" s="25"/>
      <c r="K469" s="25"/>
      <c r="L469" s="25"/>
      <c r="M469" s="25"/>
      <c r="N469" s="25"/>
      <c r="O469" s="98">
        <f>G469+I469+K469+M469</f>
        <v>0</v>
      </c>
      <c r="P469" s="99">
        <f t="shared" ref="P469:P470" si="574">H469+J469+L469+N469</f>
        <v>0</v>
      </c>
      <c r="Q469" s="69"/>
      <c r="R469" s="25"/>
      <c r="S469" s="25"/>
      <c r="T469" s="25"/>
      <c r="U469" s="25"/>
      <c r="V469" s="25"/>
      <c r="W469" s="25"/>
      <c r="X469" s="25"/>
      <c r="Y469" s="25"/>
      <c r="Z469" s="25"/>
      <c r="AA469" s="25"/>
      <c r="AB469" s="25"/>
      <c r="AC469" s="98">
        <f t="shared" si="572"/>
        <v>0</v>
      </c>
      <c r="AD469" s="100">
        <f t="shared" si="572"/>
        <v>0</v>
      </c>
      <c r="AE469" s="101">
        <f t="shared" si="573"/>
        <v>0</v>
      </c>
      <c r="AF469" s="98">
        <f t="shared" si="573"/>
        <v>0</v>
      </c>
      <c r="AG469" s="211"/>
      <c r="AH469" s="212"/>
    </row>
    <row r="470" spans="2:35" ht="24" customHeight="1" x14ac:dyDescent="0.15">
      <c r="B470" s="263"/>
      <c r="C470" s="273"/>
      <c r="D470" s="273"/>
      <c r="E470" s="273"/>
      <c r="F470" s="22" t="s">
        <v>271</v>
      </c>
      <c r="G470" s="32"/>
      <c r="H470" s="26"/>
      <c r="I470" s="26"/>
      <c r="J470" s="26"/>
      <c r="K470" s="26"/>
      <c r="L470" s="26"/>
      <c r="M470" s="26"/>
      <c r="N470" s="26"/>
      <c r="O470" s="103">
        <f>G470+I470+K470+M470</f>
        <v>0</v>
      </c>
      <c r="P470" s="104">
        <f t="shared" si="574"/>
        <v>0</v>
      </c>
      <c r="Q470" s="71"/>
      <c r="R470" s="26"/>
      <c r="S470" s="26"/>
      <c r="T470" s="26"/>
      <c r="U470" s="26"/>
      <c r="V470" s="26"/>
      <c r="W470" s="26"/>
      <c r="X470" s="26"/>
      <c r="Y470" s="26"/>
      <c r="Z470" s="26"/>
      <c r="AA470" s="26"/>
      <c r="AB470" s="26"/>
      <c r="AC470" s="103">
        <f t="shared" si="572"/>
        <v>0</v>
      </c>
      <c r="AD470" s="105">
        <f t="shared" si="572"/>
        <v>0</v>
      </c>
      <c r="AE470" s="106">
        <f t="shared" si="573"/>
        <v>0</v>
      </c>
      <c r="AF470" s="103">
        <f t="shared" si="573"/>
        <v>0</v>
      </c>
      <c r="AG470" s="204"/>
      <c r="AH470" s="205"/>
    </row>
    <row r="471" spans="2:35" ht="24" customHeight="1" thickBot="1" x14ac:dyDescent="0.2">
      <c r="B471" s="278"/>
      <c r="C471" s="273"/>
      <c r="D471" s="273"/>
      <c r="E471" s="273"/>
      <c r="F471" s="74" t="s">
        <v>12</v>
      </c>
      <c r="G471" s="34">
        <f>SUM(G468:G470)</f>
        <v>0</v>
      </c>
      <c r="H471" s="35">
        <f t="shared" ref="H471:Z471" si="575">SUM(H468:H470)</f>
        <v>0</v>
      </c>
      <c r="I471" s="35">
        <f t="shared" si="575"/>
        <v>0</v>
      </c>
      <c r="J471" s="35">
        <f t="shared" si="575"/>
        <v>0</v>
      </c>
      <c r="K471" s="35">
        <f t="shared" si="575"/>
        <v>0</v>
      </c>
      <c r="L471" s="35">
        <f t="shared" si="575"/>
        <v>0</v>
      </c>
      <c r="M471" s="35">
        <f t="shared" si="575"/>
        <v>0</v>
      </c>
      <c r="N471" s="35">
        <f t="shared" si="575"/>
        <v>0</v>
      </c>
      <c r="O471" s="35">
        <f t="shared" si="575"/>
        <v>0</v>
      </c>
      <c r="P471" s="111">
        <f t="shared" si="575"/>
        <v>0</v>
      </c>
      <c r="Q471" s="87">
        <f t="shared" si="575"/>
        <v>0</v>
      </c>
      <c r="R471" s="35">
        <f t="shared" si="575"/>
        <v>0</v>
      </c>
      <c r="S471" s="35">
        <f t="shared" si="575"/>
        <v>0</v>
      </c>
      <c r="T471" s="35">
        <f t="shared" si="575"/>
        <v>0</v>
      </c>
      <c r="U471" s="35">
        <f t="shared" si="575"/>
        <v>0</v>
      </c>
      <c r="V471" s="35">
        <f t="shared" si="575"/>
        <v>0</v>
      </c>
      <c r="W471" s="35">
        <f t="shared" si="575"/>
        <v>0</v>
      </c>
      <c r="X471" s="35">
        <f t="shared" si="575"/>
        <v>0</v>
      </c>
      <c r="Y471" s="35">
        <f t="shared" si="575"/>
        <v>0</v>
      </c>
      <c r="Z471" s="35">
        <f t="shared" si="575"/>
        <v>0</v>
      </c>
      <c r="AA471" s="35">
        <f t="shared" ref="AA471:AH471" si="576">SUM(AA468:AA470)</f>
        <v>1</v>
      </c>
      <c r="AB471" s="35">
        <f t="shared" si="576"/>
        <v>1500000</v>
      </c>
      <c r="AC471" s="35">
        <f t="shared" si="576"/>
        <v>1</v>
      </c>
      <c r="AD471" s="112">
        <f t="shared" si="576"/>
        <v>1500000</v>
      </c>
      <c r="AE471" s="34">
        <f t="shared" si="576"/>
        <v>1</v>
      </c>
      <c r="AF471" s="35">
        <f t="shared" si="576"/>
        <v>1500000</v>
      </c>
      <c r="AG471" s="213">
        <f t="shared" si="576"/>
        <v>1</v>
      </c>
      <c r="AH471" s="214">
        <f t="shared" si="576"/>
        <v>1500000</v>
      </c>
    </row>
    <row r="472" spans="2:35" ht="24" customHeight="1" x14ac:dyDescent="0.15">
      <c r="B472" s="263" t="s">
        <v>185</v>
      </c>
      <c r="C472" s="273"/>
      <c r="D472" s="273"/>
      <c r="E472" s="273"/>
      <c r="F472" s="20" t="s">
        <v>191</v>
      </c>
      <c r="G472" s="28"/>
      <c r="H472" s="24"/>
      <c r="I472" s="29"/>
      <c r="J472" s="24"/>
      <c r="K472" s="29"/>
      <c r="L472" s="24"/>
      <c r="M472" s="29"/>
      <c r="N472" s="29"/>
      <c r="O472" s="29">
        <f>G472+I472+K472+M472</f>
        <v>0</v>
      </c>
      <c r="P472" s="95">
        <f>H472+J472+L472+N472</f>
        <v>0</v>
      </c>
      <c r="Q472" s="67"/>
      <c r="R472" s="29"/>
      <c r="S472" s="29"/>
      <c r="T472" s="24"/>
      <c r="U472" s="29"/>
      <c r="V472" s="24"/>
      <c r="W472" s="29"/>
      <c r="X472" s="24"/>
      <c r="Y472" s="29"/>
      <c r="Z472" s="24"/>
      <c r="AA472" s="29"/>
      <c r="AB472" s="24"/>
      <c r="AC472" s="29">
        <f t="shared" ref="AC472:AD474" si="577">Q472+S472+U472+W472+Y472+AA472</f>
        <v>0</v>
      </c>
      <c r="AD472" s="96">
        <f t="shared" si="577"/>
        <v>0</v>
      </c>
      <c r="AE472" s="28">
        <f t="shared" ref="AE472:AF474" si="578">O472+AC472</f>
        <v>0</v>
      </c>
      <c r="AF472" s="29">
        <f t="shared" si="578"/>
        <v>0</v>
      </c>
      <c r="AG472" s="209"/>
      <c r="AH472" s="210"/>
    </row>
    <row r="473" spans="2:35" ht="24" customHeight="1" x14ac:dyDescent="0.15">
      <c r="B473" s="263"/>
      <c r="C473" s="273"/>
      <c r="D473" s="273"/>
      <c r="E473" s="273"/>
      <c r="F473" s="21" t="s">
        <v>192</v>
      </c>
      <c r="G473" s="31"/>
      <c r="H473" s="25"/>
      <c r="I473" s="25"/>
      <c r="J473" s="25"/>
      <c r="K473" s="25"/>
      <c r="L473" s="25"/>
      <c r="M473" s="25"/>
      <c r="N473" s="25"/>
      <c r="O473" s="98">
        <f>G473+I473+K473+M473</f>
        <v>0</v>
      </c>
      <c r="P473" s="99">
        <f t="shared" ref="P473:P474" si="579">H473+J473+L473+N473</f>
        <v>0</v>
      </c>
      <c r="Q473" s="69"/>
      <c r="R473" s="25"/>
      <c r="S473" s="25"/>
      <c r="T473" s="25"/>
      <c r="U473" s="25"/>
      <c r="V473" s="25"/>
      <c r="W473" s="25"/>
      <c r="X473" s="25"/>
      <c r="Y473" s="25"/>
      <c r="Z473" s="25"/>
      <c r="AA473" s="25"/>
      <c r="AB473" s="25"/>
      <c r="AC473" s="98">
        <f t="shared" si="577"/>
        <v>0</v>
      </c>
      <c r="AD473" s="100">
        <f t="shared" si="577"/>
        <v>0</v>
      </c>
      <c r="AE473" s="101">
        <f t="shared" si="578"/>
        <v>0</v>
      </c>
      <c r="AF473" s="98">
        <f t="shared" si="578"/>
        <v>0</v>
      </c>
      <c r="AG473" s="211"/>
      <c r="AH473" s="212"/>
    </row>
    <row r="474" spans="2:35" ht="24" customHeight="1" x14ac:dyDescent="0.15">
      <c r="B474" s="263"/>
      <c r="C474" s="273"/>
      <c r="D474" s="273"/>
      <c r="E474" s="273"/>
      <c r="F474" s="22" t="s">
        <v>271</v>
      </c>
      <c r="G474" s="32"/>
      <c r="H474" s="26"/>
      <c r="I474" s="26"/>
      <c r="J474" s="26"/>
      <c r="K474" s="26"/>
      <c r="L474" s="26"/>
      <c r="M474" s="26"/>
      <c r="N474" s="26"/>
      <c r="O474" s="103">
        <f>G474+I474+K474+M474</f>
        <v>0</v>
      </c>
      <c r="P474" s="104">
        <f t="shared" si="579"/>
        <v>0</v>
      </c>
      <c r="Q474" s="71"/>
      <c r="R474" s="26"/>
      <c r="S474" s="26"/>
      <c r="T474" s="26"/>
      <c r="U474" s="26"/>
      <c r="V474" s="26"/>
      <c r="W474" s="26"/>
      <c r="X474" s="26"/>
      <c r="Y474" s="26"/>
      <c r="Z474" s="26"/>
      <c r="AA474" s="26"/>
      <c r="AB474" s="26"/>
      <c r="AC474" s="103">
        <f t="shared" si="577"/>
        <v>0</v>
      </c>
      <c r="AD474" s="105">
        <f t="shared" si="577"/>
        <v>0</v>
      </c>
      <c r="AE474" s="106">
        <f t="shared" si="578"/>
        <v>0</v>
      </c>
      <c r="AF474" s="103">
        <f t="shared" si="578"/>
        <v>0</v>
      </c>
      <c r="AG474" s="204"/>
      <c r="AH474" s="205"/>
    </row>
    <row r="475" spans="2:35" ht="24" customHeight="1" thickBot="1" x14ac:dyDescent="0.2">
      <c r="B475" s="278"/>
      <c r="C475" s="273"/>
      <c r="D475" s="273"/>
      <c r="E475" s="273"/>
      <c r="F475" s="74" t="s">
        <v>12</v>
      </c>
      <c r="G475" s="34">
        <f>SUM(G472:G474)</f>
        <v>0</v>
      </c>
      <c r="H475" s="35">
        <f t="shared" ref="H475:Z475" si="580">SUM(H472:H474)</f>
        <v>0</v>
      </c>
      <c r="I475" s="35">
        <f t="shared" si="580"/>
        <v>0</v>
      </c>
      <c r="J475" s="35">
        <f t="shared" si="580"/>
        <v>0</v>
      </c>
      <c r="K475" s="35">
        <f t="shared" si="580"/>
        <v>0</v>
      </c>
      <c r="L475" s="35">
        <f t="shared" si="580"/>
        <v>0</v>
      </c>
      <c r="M475" s="35">
        <f t="shared" si="580"/>
        <v>0</v>
      </c>
      <c r="N475" s="35">
        <f t="shared" si="580"/>
        <v>0</v>
      </c>
      <c r="O475" s="35">
        <f t="shared" si="580"/>
        <v>0</v>
      </c>
      <c r="P475" s="111">
        <f t="shared" si="580"/>
        <v>0</v>
      </c>
      <c r="Q475" s="87">
        <f t="shared" si="580"/>
        <v>0</v>
      </c>
      <c r="R475" s="35">
        <f t="shared" si="580"/>
        <v>0</v>
      </c>
      <c r="S475" s="35">
        <f t="shared" si="580"/>
        <v>0</v>
      </c>
      <c r="T475" s="35">
        <f t="shared" si="580"/>
        <v>0</v>
      </c>
      <c r="U475" s="35">
        <f t="shared" si="580"/>
        <v>0</v>
      </c>
      <c r="V475" s="35">
        <f t="shared" si="580"/>
        <v>0</v>
      </c>
      <c r="W475" s="35">
        <f t="shared" si="580"/>
        <v>0</v>
      </c>
      <c r="X475" s="35">
        <f t="shared" si="580"/>
        <v>0</v>
      </c>
      <c r="Y475" s="35">
        <f t="shared" si="580"/>
        <v>0</v>
      </c>
      <c r="Z475" s="35">
        <f t="shared" si="580"/>
        <v>0</v>
      </c>
      <c r="AA475" s="35">
        <f t="shared" ref="AA475:AH475" si="581">SUM(AA472:AA474)</f>
        <v>0</v>
      </c>
      <c r="AB475" s="35">
        <f t="shared" si="581"/>
        <v>0</v>
      </c>
      <c r="AC475" s="35">
        <f t="shared" si="581"/>
        <v>0</v>
      </c>
      <c r="AD475" s="112">
        <f t="shared" si="581"/>
        <v>0</v>
      </c>
      <c r="AE475" s="34">
        <f t="shared" si="581"/>
        <v>0</v>
      </c>
      <c r="AF475" s="35">
        <f t="shared" si="581"/>
        <v>0</v>
      </c>
      <c r="AG475" s="213">
        <f t="shared" si="581"/>
        <v>0</v>
      </c>
      <c r="AH475" s="214">
        <f t="shared" si="581"/>
        <v>0</v>
      </c>
      <c r="AI475" s="30" t="s">
        <v>189</v>
      </c>
    </row>
    <row r="476" spans="2:35" ht="24" customHeight="1" x14ac:dyDescent="0.15">
      <c r="B476" s="263" t="s">
        <v>186</v>
      </c>
      <c r="C476" s="273"/>
      <c r="D476" s="273"/>
      <c r="E476" s="273"/>
      <c r="F476" s="20" t="s">
        <v>191</v>
      </c>
      <c r="G476" s="28"/>
      <c r="H476" s="24"/>
      <c r="I476" s="29"/>
      <c r="J476" s="24"/>
      <c r="K476" s="29"/>
      <c r="L476" s="24"/>
      <c r="M476" s="29"/>
      <c r="N476" s="29"/>
      <c r="O476" s="29">
        <f>G476+I476+K476+M476</f>
        <v>0</v>
      </c>
      <c r="P476" s="95">
        <f>H476+J476+L476+N476</f>
        <v>0</v>
      </c>
      <c r="Q476" s="67"/>
      <c r="R476" s="29"/>
      <c r="S476" s="29"/>
      <c r="T476" s="24"/>
      <c r="U476" s="29"/>
      <c r="V476" s="24"/>
      <c r="W476" s="29"/>
      <c r="X476" s="24"/>
      <c r="Y476" s="29"/>
      <c r="Z476" s="24"/>
      <c r="AA476" s="29">
        <v>1</v>
      </c>
      <c r="AB476" s="24">
        <v>1100000</v>
      </c>
      <c r="AC476" s="29">
        <f t="shared" ref="AC476:AD478" si="582">Q476+S476+U476+W476+Y476+AA476</f>
        <v>1</v>
      </c>
      <c r="AD476" s="96">
        <f t="shared" si="582"/>
        <v>1100000</v>
      </c>
      <c r="AE476" s="28">
        <f t="shared" ref="AE476:AF478" si="583">O476+AC476</f>
        <v>1</v>
      </c>
      <c r="AF476" s="29">
        <f t="shared" si="583"/>
        <v>1100000</v>
      </c>
      <c r="AG476" s="209"/>
      <c r="AH476" s="210"/>
    </row>
    <row r="477" spans="2:35" ht="24" customHeight="1" x14ac:dyDescent="0.15">
      <c r="B477" s="263"/>
      <c r="C477" s="273"/>
      <c r="D477" s="273"/>
      <c r="E477" s="273"/>
      <c r="F477" s="21" t="s">
        <v>192</v>
      </c>
      <c r="G477" s="31"/>
      <c r="H477" s="25"/>
      <c r="I477" s="25"/>
      <c r="J477" s="25"/>
      <c r="K477" s="25"/>
      <c r="L477" s="25"/>
      <c r="M477" s="25"/>
      <c r="N477" s="25"/>
      <c r="O477" s="98">
        <f>G477+I477+K477+M477</f>
        <v>0</v>
      </c>
      <c r="P477" s="99">
        <f t="shared" ref="P477:P478" si="584">H477+J477+L477+N477</f>
        <v>0</v>
      </c>
      <c r="Q477" s="69"/>
      <c r="R477" s="25"/>
      <c r="S477" s="25"/>
      <c r="T477" s="25"/>
      <c r="U477" s="25"/>
      <c r="V477" s="25"/>
      <c r="W477" s="25"/>
      <c r="X477" s="25"/>
      <c r="Y477" s="25"/>
      <c r="Z477" s="25"/>
      <c r="AA477" s="25"/>
      <c r="AB477" s="25"/>
      <c r="AC477" s="98">
        <f t="shared" si="582"/>
        <v>0</v>
      </c>
      <c r="AD477" s="100">
        <f t="shared" si="582"/>
        <v>0</v>
      </c>
      <c r="AE477" s="101">
        <f t="shared" si="583"/>
        <v>0</v>
      </c>
      <c r="AF477" s="98">
        <f t="shared" si="583"/>
        <v>0</v>
      </c>
      <c r="AG477" s="211"/>
      <c r="AH477" s="212"/>
    </row>
    <row r="478" spans="2:35" ht="24" customHeight="1" x14ac:dyDescent="0.15">
      <c r="B478" s="263"/>
      <c r="C478" s="273"/>
      <c r="D478" s="273"/>
      <c r="E478" s="273"/>
      <c r="F478" s="22" t="s">
        <v>271</v>
      </c>
      <c r="G478" s="32"/>
      <c r="H478" s="26"/>
      <c r="I478" s="26"/>
      <c r="J478" s="26"/>
      <c r="K478" s="26"/>
      <c r="L478" s="26"/>
      <c r="M478" s="26"/>
      <c r="N478" s="26"/>
      <c r="O478" s="103">
        <f>G478+I478+K478+M478</f>
        <v>0</v>
      </c>
      <c r="P478" s="104">
        <f t="shared" si="584"/>
        <v>0</v>
      </c>
      <c r="Q478" s="71"/>
      <c r="R478" s="26"/>
      <c r="S478" s="26"/>
      <c r="T478" s="26"/>
      <c r="U478" s="26"/>
      <c r="V478" s="26"/>
      <c r="W478" s="26"/>
      <c r="X478" s="26"/>
      <c r="Y478" s="26"/>
      <c r="Z478" s="26"/>
      <c r="AA478" s="26"/>
      <c r="AB478" s="26"/>
      <c r="AC478" s="103">
        <f t="shared" si="582"/>
        <v>0</v>
      </c>
      <c r="AD478" s="105">
        <f t="shared" si="582"/>
        <v>0</v>
      </c>
      <c r="AE478" s="106">
        <f t="shared" si="583"/>
        <v>0</v>
      </c>
      <c r="AF478" s="103">
        <f t="shared" si="583"/>
        <v>0</v>
      </c>
      <c r="AG478" s="204"/>
      <c r="AH478" s="205"/>
    </row>
    <row r="479" spans="2:35" ht="24" customHeight="1" thickBot="1" x14ac:dyDescent="0.2">
      <c r="B479" s="278"/>
      <c r="C479" s="273"/>
      <c r="D479" s="273"/>
      <c r="E479" s="273"/>
      <c r="F479" s="74" t="s">
        <v>12</v>
      </c>
      <c r="G479" s="34">
        <f>SUM(G476:G478)</f>
        <v>0</v>
      </c>
      <c r="H479" s="35">
        <f t="shared" ref="H479:Z479" si="585">SUM(H476:H478)</f>
        <v>0</v>
      </c>
      <c r="I479" s="35">
        <f t="shared" si="585"/>
        <v>0</v>
      </c>
      <c r="J479" s="35">
        <f t="shared" si="585"/>
        <v>0</v>
      </c>
      <c r="K479" s="35">
        <f t="shared" si="585"/>
        <v>0</v>
      </c>
      <c r="L479" s="35">
        <f t="shared" si="585"/>
        <v>0</v>
      </c>
      <c r="M479" s="35">
        <f t="shared" si="585"/>
        <v>0</v>
      </c>
      <c r="N479" s="35">
        <f t="shared" si="585"/>
        <v>0</v>
      </c>
      <c r="O479" s="35">
        <f t="shared" si="585"/>
        <v>0</v>
      </c>
      <c r="P479" s="111">
        <f t="shared" si="585"/>
        <v>0</v>
      </c>
      <c r="Q479" s="87">
        <f t="shared" si="585"/>
        <v>0</v>
      </c>
      <c r="R479" s="35">
        <f t="shared" si="585"/>
        <v>0</v>
      </c>
      <c r="S479" s="35">
        <f t="shared" si="585"/>
        <v>0</v>
      </c>
      <c r="T479" s="35">
        <f t="shared" si="585"/>
        <v>0</v>
      </c>
      <c r="U479" s="35">
        <f t="shared" si="585"/>
        <v>0</v>
      </c>
      <c r="V479" s="35">
        <f t="shared" si="585"/>
        <v>0</v>
      </c>
      <c r="W479" s="35">
        <f t="shared" si="585"/>
        <v>0</v>
      </c>
      <c r="X479" s="35">
        <f t="shared" si="585"/>
        <v>0</v>
      </c>
      <c r="Y479" s="35">
        <f t="shared" si="585"/>
        <v>0</v>
      </c>
      <c r="Z479" s="35">
        <f t="shared" si="585"/>
        <v>0</v>
      </c>
      <c r="AA479" s="35">
        <f t="shared" ref="AA479:AH479" si="586">SUM(AA476:AA478)</f>
        <v>1</v>
      </c>
      <c r="AB479" s="35">
        <f t="shared" si="586"/>
        <v>1100000</v>
      </c>
      <c r="AC479" s="35">
        <f t="shared" si="586"/>
        <v>1</v>
      </c>
      <c r="AD479" s="112">
        <f t="shared" si="586"/>
        <v>1100000</v>
      </c>
      <c r="AE479" s="34">
        <f t="shared" si="586"/>
        <v>1</v>
      </c>
      <c r="AF479" s="35">
        <f t="shared" si="586"/>
        <v>1100000</v>
      </c>
      <c r="AG479" s="213">
        <f t="shared" si="586"/>
        <v>0</v>
      </c>
      <c r="AH479" s="214">
        <f t="shared" si="586"/>
        <v>0</v>
      </c>
    </row>
    <row r="480" spans="2:35" ht="24" customHeight="1" x14ac:dyDescent="0.15">
      <c r="B480" s="263" t="s">
        <v>187</v>
      </c>
      <c r="C480" s="273"/>
      <c r="D480" s="273"/>
      <c r="E480" s="273"/>
      <c r="F480" s="20" t="s">
        <v>191</v>
      </c>
      <c r="G480" s="28"/>
      <c r="H480" s="24"/>
      <c r="I480" s="29"/>
      <c r="J480" s="24"/>
      <c r="K480" s="29"/>
      <c r="L480" s="24"/>
      <c r="M480" s="29"/>
      <c r="N480" s="29"/>
      <c r="O480" s="29">
        <f>G480+I480+K480+M480</f>
        <v>0</v>
      </c>
      <c r="P480" s="95">
        <f>H480+J480+L480+N480</f>
        <v>0</v>
      </c>
      <c r="Q480" s="67"/>
      <c r="R480" s="29"/>
      <c r="S480" s="29"/>
      <c r="T480" s="24"/>
      <c r="U480" s="29"/>
      <c r="V480" s="24"/>
      <c r="W480" s="29"/>
      <c r="X480" s="24"/>
      <c r="Y480" s="29"/>
      <c r="Z480" s="24"/>
      <c r="AA480" s="29"/>
      <c r="AB480" s="24"/>
      <c r="AC480" s="29">
        <f t="shared" ref="AC480:AD482" si="587">Q480+S480+U480+W480+Y480+AA480</f>
        <v>0</v>
      </c>
      <c r="AD480" s="96">
        <f t="shared" si="587"/>
        <v>0</v>
      </c>
      <c r="AE480" s="28">
        <f t="shared" ref="AE480:AF482" si="588">O480+AC480</f>
        <v>0</v>
      </c>
      <c r="AF480" s="29">
        <f t="shared" si="588"/>
        <v>0</v>
      </c>
      <c r="AG480" s="209"/>
      <c r="AH480" s="210"/>
    </row>
    <row r="481" spans="2:35" ht="24" customHeight="1" x14ac:dyDescent="0.15">
      <c r="B481" s="263"/>
      <c r="C481" s="273"/>
      <c r="D481" s="273"/>
      <c r="E481" s="273"/>
      <c r="F481" s="21" t="s">
        <v>192</v>
      </c>
      <c r="G481" s="31"/>
      <c r="H481" s="25"/>
      <c r="I481" s="25"/>
      <c r="J481" s="25"/>
      <c r="K481" s="25"/>
      <c r="L481" s="25"/>
      <c r="M481" s="25"/>
      <c r="N481" s="25"/>
      <c r="O481" s="98">
        <f>G481+I481+K481+M481</f>
        <v>0</v>
      </c>
      <c r="P481" s="99">
        <f t="shared" ref="P481:P482" si="589">H481+J481+L481+N481</f>
        <v>0</v>
      </c>
      <c r="Q481" s="69"/>
      <c r="R481" s="25"/>
      <c r="S481" s="25"/>
      <c r="T481" s="25"/>
      <c r="U481" s="25"/>
      <c r="V481" s="25"/>
      <c r="W481" s="25"/>
      <c r="X481" s="25"/>
      <c r="Y481" s="25"/>
      <c r="Z481" s="25"/>
      <c r="AA481" s="25"/>
      <c r="AB481" s="25"/>
      <c r="AC481" s="98">
        <f t="shared" si="587"/>
        <v>0</v>
      </c>
      <c r="AD481" s="100">
        <f t="shared" si="587"/>
        <v>0</v>
      </c>
      <c r="AE481" s="101">
        <f t="shared" si="588"/>
        <v>0</v>
      </c>
      <c r="AF481" s="98">
        <f t="shared" si="588"/>
        <v>0</v>
      </c>
      <c r="AG481" s="211"/>
      <c r="AH481" s="212"/>
    </row>
    <row r="482" spans="2:35" ht="24" customHeight="1" x14ac:dyDescent="0.15">
      <c r="B482" s="263"/>
      <c r="C482" s="273"/>
      <c r="D482" s="273"/>
      <c r="E482" s="273"/>
      <c r="F482" s="22" t="s">
        <v>271</v>
      </c>
      <c r="G482" s="32"/>
      <c r="H482" s="26"/>
      <c r="I482" s="26"/>
      <c r="J482" s="26"/>
      <c r="K482" s="26"/>
      <c r="L482" s="26"/>
      <c r="M482" s="26"/>
      <c r="N482" s="26"/>
      <c r="O482" s="103">
        <f>G482+I482+K482+M482</f>
        <v>0</v>
      </c>
      <c r="P482" s="104">
        <f t="shared" si="589"/>
        <v>0</v>
      </c>
      <c r="Q482" s="71"/>
      <c r="R482" s="26"/>
      <c r="S482" s="26"/>
      <c r="T482" s="26"/>
      <c r="U482" s="26"/>
      <c r="V482" s="26"/>
      <c r="W482" s="26"/>
      <c r="X482" s="26"/>
      <c r="Y482" s="26"/>
      <c r="Z482" s="26"/>
      <c r="AA482" s="26"/>
      <c r="AB482" s="26"/>
      <c r="AC482" s="103">
        <f t="shared" si="587"/>
        <v>0</v>
      </c>
      <c r="AD482" s="105">
        <f t="shared" si="587"/>
        <v>0</v>
      </c>
      <c r="AE482" s="106">
        <f t="shared" si="588"/>
        <v>0</v>
      </c>
      <c r="AF482" s="103">
        <f t="shared" si="588"/>
        <v>0</v>
      </c>
      <c r="AG482" s="204"/>
      <c r="AH482" s="205"/>
    </row>
    <row r="483" spans="2:35" ht="24" customHeight="1" thickBot="1" x14ac:dyDescent="0.2">
      <c r="B483" s="278"/>
      <c r="C483" s="273"/>
      <c r="D483" s="273"/>
      <c r="E483" s="273"/>
      <c r="F483" s="74" t="s">
        <v>12</v>
      </c>
      <c r="G483" s="34">
        <f>SUM(G480:G482)</f>
        <v>0</v>
      </c>
      <c r="H483" s="35">
        <f t="shared" ref="H483:Z483" si="590">SUM(H480:H482)</f>
        <v>0</v>
      </c>
      <c r="I483" s="35">
        <f t="shared" si="590"/>
        <v>0</v>
      </c>
      <c r="J483" s="35">
        <f t="shared" si="590"/>
        <v>0</v>
      </c>
      <c r="K483" s="35">
        <f t="shared" si="590"/>
        <v>0</v>
      </c>
      <c r="L483" s="35">
        <f t="shared" si="590"/>
        <v>0</v>
      </c>
      <c r="M483" s="35">
        <f t="shared" si="590"/>
        <v>0</v>
      </c>
      <c r="N483" s="35">
        <f t="shared" si="590"/>
        <v>0</v>
      </c>
      <c r="O483" s="35">
        <f t="shared" si="590"/>
        <v>0</v>
      </c>
      <c r="P483" s="111">
        <f t="shared" si="590"/>
        <v>0</v>
      </c>
      <c r="Q483" s="87">
        <f t="shared" si="590"/>
        <v>0</v>
      </c>
      <c r="R483" s="35">
        <f t="shared" si="590"/>
        <v>0</v>
      </c>
      <c r="S483" s="35">
        <f t="shared" si="590"/>
        <v>0</v>
      </c>
      <c r="T483" s="35">
        <f t="shared" si="590"/>
        <v>0</v>
      </c>
      <c r="U483" s="35">
        <f t="shared" si="590"/>
        <v>0</v>
      </c>
      <c r="V483" s="35">
        <f t="shared" si="590"/>
        <v>0</v>
      </c>
      <c r="W483" s="35">
        <f t="shared" si="590"/>
        <v>0</v>
      </c>
      <c r="X483" s="35">
        <f t="shared" si="590"/>
        <v>0</v>
      </c>
      <c r="Y483" s="35">
        <f t="shared" si="590"/>
        <v>0</v>
      </c>
      <c r="Z483" s="35">
        <f t="shared" si="590"/>
        <v>0</v>
      </c>
      <c r="AA483" s="35">
        <f t="shared" ref="AA483:AH483" si="591">SUM(AA480:AA482)</f>
        <v>0</v>
      </c>
      <c r="AB483" s="35">
        <f t="shared" si="591"/>
        <v>0</v>
      </c>
      <c r="AC483" s="35">
        <f t="shared" si="591"/>
        <v>0</v>
      </c>
      <c r="AD483" s="112">
        <f t="shared" si="591"/>
        <v>0</v>
      </c>
      <c r="AE483" s="34">
        <f t="shared" si="591"/>
        <v>0</v>
      </c>
      <c r="AF483" s="35">
        <f t="shared" si="591"/>
        <v>0</v>
      </c>
      <c r="AG483" s="213">
        <f t="shared" si="591"/>
        <v>0</v>
      </c>
      <c r="AH483" s="214">
        <f t="shared" si="591"/>
        <v>0</v>
      </c>
      <c r="AI483" s="30" t="s">
        <v>189</v>
      </c>
    </row>
    <row r="484" spans="2:35" ht="24" customHeight="1" x14ac:dyDescent="0.15">
      <c r="B484" s="263" t="s">
        <v>180</v>
      </c>
      <c r="C484" s="273"/>
      <c r="D484" s="273"/>
      <c r="E484" s="273"/>
      <c r="F484" s="20" t="s">
        <v>191</v>
      </c>
      <c r="G484" s="28"/>
      <c r="H484" s="24"/>
      <c r="I484" s="29"/>
      <c r="J484" s="24"/>
      <c r="K484" s="29"/>
      <c r="L484" s="24"/>
      <c r="M484" s="29"/>
      <c r="N484" s="29"/>
      <c r="O484" s="29">
        <f>G484+I484+K484+M484</f>
        <v>0</v>
      </c>
      <c r="P484" s="95">
        <f>H484+J484+L484+N484</f>
        <v>0</v>
      </c>
      <c r="Q484" s="67"/>
      <c r="R484" s="29"/>
      <c r="S484" s="29"/>
      <c r="T484" s="24"/>
      <c r="U484" s="29"/>
      <c r="V484" s="24"/>
      <c r="W484" s="29"/>
      <c r="X484" s="24"/>
      <c r="Y484" s="29"/>
      <c r="Z484" s="24"/>
      <c r="AA484" s="29"/>
      <c r="AB484" s="24"/>
      <c r="AC484" s="29">
        <f t="shared" ref="AC484:AD486" si="592">Q484+S484+U484+W484+Y484+AA484</f>
        <v>0</v>
      </c>
      <c r="AD484" s="96">
        <f t="shared" si="592"/>
        <v>0</v>
      </c>
      <c r="AE484" s="28">
        <f t="shared" ref="AE484:AF486" si="593">O484+AC484</f>
        <v>0</v>
      </c>
      <c r="AF484" s="29">
        <f t="shared" si="593"/>
        <v>0</v>
      </c>
      <c r="AG484" s="209"/>
      <c r="AH484" s="210"/>
    </row>
    <row r="485" spans="2:35" ht="24" customHeight="1" x14ac:dyDescent="0.15">
      <c r="B485" s="263"/>
      <c r="C485" s="273"/>
      <c r="D485" s="273"/>
      <c r="E485" s="273"/>
      <c r="F485" s="21" t="s">
        <v>192</v>
      </c>
      <c r="G485" s="31"/>
      <c r="H485" s="25"/>
      <c r="I485" s="25"/>
      <c r="J485" s="25"/>
      <c r="K485" s="25"/>
      <c r="L485" s="25"/>
      <c r="M485" s="25"/>
      <c r="N485" s="25"/>
      <c r="O485" s="98">
        <f>G485+I485+K485+M485</f>
        <v>0</v>
      </c>
      <c r="P485" s="99">
        <f t="shared" ref="P485:P486" si="594">H485+J485+L485+N485</f>
        <v>0</v>
      </c>
      <c r="Q485" s="69"/>
      <c r="R485" s="25"/>
      <c r="S485" s="25"/>
      <c r="T485" s="25"/>
      <c r="U485" s="25"/>
      <c r="V485" s="25"/>
      <c r="W485" s="25"/>
      <c r="X485" s="25"/>
      <c r="Y485" s="25"/>
      <c r="Z485" s="25"/>
      <c r="AA485" s="25"/>
      <c r="AB485" s="25"/>
      <c r="AC485" s="98">
        <f t="shared" si="592"/>
        <v>0</v>
      </c>
      <c r="AD485" s="100">
        <f t="shared" si="592"/>
        <v>0</v>
      </c>
      <c r="AE485" s="101">
        <f t="shared" si="593"/>
        <v>0</v>
      </c>
      <c r="AF485" s="98">
        <f t="shared" si="593"/>
        <v>0</v>
      </c>
      <c r="AG485" s="211"/>
      <c r="AH485" s="212"/>
    </row>
    <row r="486" spans="2:35" ht="24" customHeight="1" x14ac:dyDescent="0.15">
      <c r="B486" s="263"/>
      <c r="C486" s="273"/>
      <c r="D486" s="273"/>
      <c r="E486" s="273"/>
      <c r="F486" s="22" t="s">
        <v>271</v>
      </c>
      <c r="G486" s="32"/>
      <c r="H486" s="26"/>
      <c r="I486" s="26"/>
      <c r="J486" s="26"/>
      <c r="K486" s="26"/>
      <c r="L486" s="26"/>
      <c r="M486" s="26"/>
      <c r="N486" s="26"/>
      <c r="O486" s="103">
        <f>G486+I486+K486+M486</f>
        <v>0</v>
      </c>
      <c r="P486" s="104">
        <f t="shared" si="594"/>
        <v>0</v>
      </c>
      <c r="Q486" s="71"/>
      <c r="R486" s="26"/>
      <c r="S486" s="26"/>
      <c r="T486" s="26"/>
      <c r="U486" s="26"/>
      <c r="V486" s="26"/>
      <c r="W486" s="26"/>
      <c r="X486" s="26"/>
      <c r="Y486" s="26"/>
      <c r="Z486" s="26"/>
      <c r="AA486" s="26"/>
      <c r="AB486" s="26"/>
      <c r="AC486" s="103">
        <f t="shared" si="592"/>
        <v>0</v>
      </c>
      <c r="AD486" s="105">
        <f t="shared" si="592"/>
        <v>0</v>
      </c>
      <c r="AE486" s="106">
        <f t="shared" si="593"/>
        <v>0</v>
      </c>
      <c r="AF486" s="103">
        <f t="shared" si="593"/>
        <v>0</v>
      </c>
      <c r="AG486" s="204"/>
      <c r="AH486" s="205"/>
    </row>
    <row r="487" spans="2:35" ht="24" customHeight="1" thickBot="1" x14ac:dyDescent="0.2">
      <c r="B487" s="278"/>
      <c r="C487" s="273"/>
      <c r="D487" s="273"/>
      <c r="E487" s="273"/>
      <c r="F487" s="74" t="s">
        <v>12</v>
      </c>
      <c r="G487" s="34">
        <f>SUM(G484:G486)</f>
        <v>0</v>
      </c>
      <c r="H487" s="35">
        <f t="shared" ref="H487:Z487" si="595">SUM(H484:H486)</f>
        <v>0</v>
      </c>
      <c r="I487" s="35">
        <f t="shared" si="595"/>
        <v>0</v>
      </c>
      <c r="J487" s="35">
        <f t="shared" si="595"/>
        <v>0</v>
      </c>
      <c r="K487" s="35">
        <f t="shared" si="595"/>
        <v>0</v>
      </c>
      <c r="L487" s="35">
        <f t="shared" si="595"/>
        <v>0</v>
      </c>
      <c r="M487" s="35">
        <f t="shared" si="595"/>
        <v>0</v>
      </c>
      <c r="N487" s="35">
        <f t="shared" si="595"/>
        <v>0</v>
      </c>
      <c r="O487" s="35">
        <f t="shared" si="595"/>
        <v>0</v>
      </c>
      <c r="P487" s="111">
        <f t="shared" si="595"/>
        <v>0</v>
      </c>
      <c r="Q487" s="87">
        <f t="shared" si="595"/>
        <v>0</v>
      </c>
      <c r="R487" s="35">
        <f t="shared" si="595"/>
        <v>0</v>
      </c>
      <c r="S487" s="35">
        <f t="shared" si="595"/>
        <v>0</v>
      </c>
      <c r="T487" s="35">
        <f t="shared" si="595"/>
        <v>0</v>
      </c>
      <c r="U487" s="35">
        <f t="shared" si="595"/>
        <v>0</v>
      </c>
      <c r="V487" s="35">
        <f t="shared" si="595"/>
        <v>0</v>
      </c>
      <c r="W487" s="35">
        <f t="shared" si="595"/>
        <v>0</v>
      </c>
      <c r="X487" s="35">
        <f t="shared" si="595"/>
        <v>0</v>
      </c>
      <c r="Y487" s="35">
        <f t="shared" si="595"/>
        <v>0</v>
      </c>
      <c r="Z487" s="35">
        <f t="shared" si="595"/>
        <v>0</v>
      </c>
      <c r="AA487" s="35">
        <f t="shared" ref="AA487:AH487" si="596">SUM(AA484:AA486)</f>
        <v>0</v>
      </c>
      <c r="AB487" s="35">
        <f t="shared" si="596"/>
        <v>0</v>
      </c>
      <c r="AC487" s="35">
        <f t="shared" si="596"/>
        <v>0</v>
      </c>
      <c r="AD487" s="112">
        <f t="shared" si="596"/>
        <v>0</v>
      </c>
      <c r="AE487" s="34">
        <f t="shared" si="596"/>
        <v>0</v>
      </c>
      <c r="AF487" s="35">
        <f t="shared" si="596"/>
        <v>0</v>
      </c>
      <c r="AG487" s="213">
        <f t="shared" si="596"/>
        <v>0</v>
      </c>
      <c r="AH487" s="214">
        <f t="shared" si="596"/>
        <v>0</v>
      </c>
      <c r="AI487" s="30" t="s">
        <v>181</v>
      </c>
    </row>
    <row r="488" spans="2:35" ht="24" customHeight="1" x14ac:dyDescent="0.15">
      <c r="B488" s="281" t="s">
        <v>190</v>
      </c>
      <c r="C488" s="282"/>
      <c r="D488" s="282"/>
      <c r="E488" s="282"/>
      <c r="F488" s="20" t="s">
        <v>191</v>
      </c>
      <c r="G488" s="28"/>
      <c r="H488" s="24"/>
      <c r="I488" s="29"/>
      <c r="J488" s="24"/>
      <c r="K488" s="29">
        <v>4</v>
      </c>
      <c r="L488" s="24">
        <v>535035</v>
      </c>
      <c r="M488" s="29">
        <v>2</v>
      </c>
      <c r="N488" s="29">
        <v>4406200</v>
      </c>
      <c r="O488" s="29">
        <v>6</v>
      </c>
      <c r="P488" s="95">
        <v>4941235</v>
      </c>
      <c r="Q488" s="67"/>
      <c r="R488" s="29"/>
      <c r="S488" s="29">
        <v>4</v>
      </c>
      <c r="T488" s="24">
        <v>18126835</v>
      </c>
      <c r="U488" s="29"/>
      <c r="V488" s="24"/>
      <c r="W488" s="29"/>
      <c r="X488" s="24"/>
      <c r="Y488" s="29"/>
      <c r="Z488" s="24"/>
      <c r="AA488" s="29">
        <v>1</v>
      </c>
      <c r="AB488" s="24">
        <v>4213080</v>
      </c>
      <c r="AC488" s="29">
        <v>5</v>
      </c>
      <c r="AD488" s="96">
        <v>22339915</v>
      </c>
      <c r="AE488" s="28">
        <v>11</v>
      </c>
      <c r="AF488" s="29">
        <v>27281150</v>
      </c>
      <c r="AG488" s="29">
        <v>6</v>
      </c>
      <c r="AH488" s="97">
        <v>24274894</v>
      </c>
    </row>
    <row r="489" spans="2:35" ht="24" customHeight="1" x14ac:dyDescent="0.15">
      <c r="B489" s="263"/>
      <c r="C489" s="264"/>
      <c r="D489" s="264"/>
      <c r="E489" s="264"/>
      <c r="F489" s="21" t="s">
        <v>192</v>
      </c>
      <c r="G489" s="31"/>
      <c r="H489" s="25"/>
      <c r="I489" s="25"/>
      <c r="J489" s="25"/>
      <c r="K489" s="25"/>
      <c r="L489" s="25"/>
      <c r="M489" s="25"/>
      <c r="N489" s="25"/>
      <c r="O489" s="98">
        <v>0</v>
      </c>
      <c r="P489" s="99">
        <v>0</v>
      </c>
      <c r="Q489" s="69"/>
      <c r="R489" s="25"/>
      <c r="S489" s="25"/>
      <c r="T489" s="25"/>
      <c r="U489" s="25"/>
      <c r="V489" s="25"/>
      <c r="W489" s="25"/>
      <c r="X489" s="25"/>
      <c r="Y489" s="25"/>
      <c r="Z489" s="25"/>
      <c r="AA489" s="25"/>
      <c r="AB489" s="25"/>
      <c r="AC489" s="98">
        <v>0</v>
      </c>
      <c r="AD489" s="100">
        <v>0</v>
      </c>
      <c r="AE489" s="101">
        <v>0</v>
      </c>
      <c r="AF489" s="98">
        <v>0</v>
      </c>
      <c r="AG489" s="25"/>
      <c r="AH489" s="102"/>
    </row>
    <row r="490" spans="2:35" ht="24" customHeight="1" x14ac:dyDescent="0.15">
      <c r="B490" s="263"/>
      <c r="C490" s="264"/>
      <c r="D490" s="264"/>
      <c r="E490" s="264"/>
      <c r="F490" s="22" t="s">
        <v>271</v>
      </c>
      <c r="G490" s="32"/>
      <c r="H490" s="26"/>
      <c r="I490" s="26"/>
      <c r="J490" s="26"/>
      <c r="K490" s="26"/>
      <c r="L490" s="26"/>
      <c r="M490" s="26"/>
      <c r="N490" s="26"/>
      <c r="O490" s="103">
        <v>0</v>
      </c>
      <c r="P490" s="104">
        <v>0</v>
      </c>
      <c r="Q490" s="71"/>
      <c r="R490" s="26"/>
      <c r="S490" s="26"/>
      <c r="T490" s="26"/>
      <c r="U490" s="26"/>
      <c r="V490" s="26"/>
      <c r="W490" s="26"/>
      <c r="X490" s="26"/>
      <c r="Y490" s="26"/>
      <c r="Z490" s="26"/>
      <c r="AA490" s="26"/>
      <c r="AB490" s="26"/>
      <c r="AC490" s="103">
        <v>0</v>
      </c>
      <c r="AD490" s="105">
        <v>0</v>
      </c>
      <c r="AE490" s="106">
        <v>0</v>
      </c>
      <c r="AF490" s="103">
        <v>0</v>
      </c>
      <c r="AG490" s="107"/>
      <c r="AH490" s="108"/>
    </row>
    <row r="491" spans="2:35" ht="24" customHeight="1" thickBot="1" x14ac:dyDescent="0.2">
      <c r="B491" s="263"/>
      <c r="C491" s="264"/>
      <c r="D491" s="264"/>
      <c r="E491" s="264"/>
      <c r="F491" s="74" t="s">
        <v>12</v>
      </c>
      <c r="G491" s="34">
        <v>0</v>
      </c>
      <c r="H491" s="35">
        <v>0</v>
      </c>
      <c r="I491" s="35">
        <v>0</v>
      </c>
      <c r="J491" s="35">
        <v>0</v>
      </c>
      <c r="K491" s="35">
        <v>4</v>
      </c>
      <c r="L491" s="35">
        <v>535035</v>
      </c>
      <c r="M491" s="35">
        <v>2</v>
      </c>
      <c r="N491" s="35">
        <v>4406200</v>
      </c>
      <c r="O491" s="35">
        <v>6</v>
      </c>
      <c r="P491" s="111">
        <v>4941235</v>
      </c>
      <c r="Q491" s="87">
        <v>0</v>
      </c>
      <c r="R491" s="35">
        <v>0</v>
      </c>
      <c r="S491" s="35">
        <v>4</v>
      </c>
      <c r="T491" s="35">
        <v>18126835</v>
      </c>
      <c r="U491" s="35">
        <v>0</v>
      </c>
      <c r="V491" s="35">
        <v>0</v>
      </c>
      <c r="W491" s="35">
        <v>0</v>
      </c>
      <c r="X491" s="35">
        <v>0</v>
      </c>
      <c r="Y491" s="35">
        <v>0</v>
      </c>
      <c r="Z491" s="35">
        <v>0</v>
      </c>
      <c r="AA491" s="35">
        <v>1</v>
      </c>
      <c r="AB491" s="35">
        <v>4213080</v>
      </c>
      <c r="AC491" s="35">
        <v>5</v>
      </c>
      <c r="AD491" s="112">
        <v>22339915</v>
      </c>
      <c r="AE491" s="34">
        <v>11</v>
      </c>
      <c r="AF491" s="35">
        <v>27281150</v>
      </c>
      <c r="AG491" s="35">
        <v>6</v>
      </c>
      <c r="AH491" s="111">
        <v>24274894</v>
      </c>
    </row>
    <row r="492" spans="2:35" ht="24" customHeight="1" x14ac:dyDescent="0.15">
      <c r="B492" s="347" t="s">
        <v>193</v>
      </c>
      <c r="C492" s="348"/>
      <c r="D492" s="348"/>
      <c r="E492" s="348"/>
      <c r="F492" s="20" t="s">
        <v>191</v>
      </c>
      <c r="G492" s="28"/>
      <c r="H492" s="24"/>
      <c r="I492" s="29"/>
      <c r="J492" s="24"/>
      <c r="K492" s="29"/>
      <c r="L492" s="24"/>
      <c r="M492" s="29"/>
      <c r="N492" s="29"/>
      <c r="O492" s="29">
        <f>G492+I492+K492+M492</f>
        <v>0</v>
      </c>
      <c r="P492" s="95">
        <f>H492+J492+L492+N492</f>
        <v>0</v>
      </c>
      <c r="Q492" s="67"/>
      <c r="R492" s="29"/>
      <c r="S492" s="29"/>
      <c r="T492" s="24"/>
      <c r="U492" s="29"/>
      <c r="V492" s="24"/>
      <c r="W492" s="29"/>
      <c r="X492" s="24"/>
      <c r="Y492" s="29"/>
      <c r="Z492" s="24"/>
      <c r="AA492" s="29"/>
      <c r="AB492" s="24"/>
      <c r="AC492" s="29">
        <f t="shared" ref="AC492:AD494" si="597">Q492+S492+U492+W492+Y492+AA492</f>
        <v>0</v>
      </c>
      <c r="AD492" s="96">
        <f t="shared" si="597"/>
        <v>0</v>
      </c>
      <c r="AE492" s="28">
        <f t="shared" ref="AE492:AF494" si="598">O492+AC492</f>
        <v>0</v>
      </c>
      <c r="AF492" s="29">
        <f t="shared" si="598"/>
        <v>0</v>
      </c>
      <c r="AG492" s="29"/>
      <c r="AH492" s="97"/>
    </row>
    <row r="493" spans="2:35" ht="24" customHeight="1" x14ac:dyDescent="0.15">
      <c r="B493" s="347"/>
      <c r="C493" s="348"/>
      <c r="D493" s="348"/>
      <c r="E493" s="348"/>
      <c r="F493" s="21" t="s">
        <v>192</v>
      </c>
      <c r="G493" s="31"/>
      <c r="H493" s="25"/>
      <c r="I493" s="25"/>
      <c r="J493" s="25"/>
      <c r="K493" s="25"/>
      <c r="L493" s="25"/>
      <c r="M493" s="25"/>
      <c r="N493" s="25"/>
      <c r="O493" s="98">
        <f>G493+I493+K493+M493</f>
        <v>0</v>
      </c>
      <c r="P493" s="99">
        <f t="shared" ref="P493:P494" si="599">H493+J493+L493+N493</f>
        <v>0</v>
      </c>
      <c r="Q493" s="69"/>
      <c r="R493" s="25"/>
      <c r="S493" s="25"/>
      <c r="T493" s="25"/>
      <c r="U493" s="25"/>
      <c r="V493" s="25"/>
      <c r="W493" s="25"/>
      <c r="X493" s="25"/>
      <c r="Y493" s="25"/>
      <c r="Z493" s="25"/>
      <c r="AA493" s="25"/>
      <c r="AB493" s="25"/>
      <c r="AC493" s="98">
        <f t="shared" si="597"/>
        <v>0</v>
      </c>
      <c r="AD493" s="100">
        <f t="shared" si="597"/>
        <v>0</v>
      </c>
      <c r="AE493" s="101">
        <f t="shared" si="598"/>
        <v>0</v>
      </c>
      <c r="AF493" s="98">
        <f t="shared" si="598"/>
        <v>0</v>
      </c>
      <c r="AG493" s="25"/>
      <c r="AH493" s="102"/>
    </row>
    <row r="494" spans="2:35" ht="24" customHeight="1" x14ac:dyDescent="0.15">
      <c r="B494" s="347"/>
      <c r="C494" s="348"/>
      <c r="D494" s="348"/>
      <c r="E494" s="348"/>
      <c r="F494" s="22" t="s">
        <v>271</v>
      </c>
      <c r="G494" s="32"/>
      <c r="H494" s="26"/>
      <c r="I494" s="26"/>
      <c r="J494" s="26"/>
      <c r="K494" s="26"/>
      <c r="L494" s="26"/>
      <c r="M494" s="26"/>
      <c r="N494" s="26"/>
      <c r="O494" s="103">
        <f>G494+I494+K494+M494</f>
        <v>0</v>
      </c>
      <c r="P494" s="104">
        <f t="shared" si="599"/>
        <v>0</v>
      </c>
      <c r="Q494" s="71"/>
      <c r="R494" s="26"/>
      <c r="S494" s="26"/>
      <c r="T494" s="26"/>
      <c r="U494" s="26"/>
      <c r="V494" s="26"/>
      <c r="W494" s="26"/>
      <c r="X494" s="26"/>
      <c r="Y494" s="26"/>
      <c r="Z494" s="26"/>
      <c r="AA494" s="26"/>
      <c r="AB494" s="26"/>
      <c r="AC494" s="103">
        <f t="shared" si="597"/>
        <v>0</v>
      </c>
      <c r="AD494" s="105">
        <f t="shared" si="597"/>
        <v>0</v>
      </c>
      <c r="AE494" s="106">
        <f t="shared" si="598"/>
        <v>0</v>
      </c>
      <c r="AF494" s="103">
        <f t="shared" si="598"/>
        <v>0</v>
      </c>
      <c r="AG494" s="107"/>
      <c r="AH494" s="108"/>
    </row>
    <row r="495" spans="2:35" ht="24" customHeight="1" thickBot="1" x14ac:dyDescent="0.2">
      <c r="B495" s="349"/>
      <c r="C495" s="348"/>
      <c r="D495" s="348"/>
      <c r="E495" s="348"/>
      <c r="F495" s="74" t="s">
        <v>12</v>
      </c>
      <c r="G495" s="34">
        <f>SUM(G492:G494)</f>
        <v>0</v>
      </c>
      <c r="H495" s="35">
        <f t="shared" ref="H495:Z495" si="600">SUM(H492:H494)</f>
        <v>0</v>
      </c>
      <c r="I495" s="35">
        <f t="shared" si="600"/>
        <v>0</v>
      </c>
      <c r="J495" s="35">
        <f t="shared" si="600"/>
        <v>0</v>
      </c>
      <c r="K495" s="35">
        <f t="shared" si="600"/>
        <v>0</v>
      </c>
      <c r="L495" s="35">
        <f t="shared" si="600"/>
        <v>0</v>
      </c>
      <c r="M495" s="35">
        <f t="shared" si="600"/>
        <v>0</v>
      </c>
      <c r="N495" s="35">
        <f t="shared" si="600"/>
        <v>0</v>
      </c>
      <c r="O495" s="35">
        <f t="shared" si="600"/>
        <v>0</v>
      </c>
      <c r="P495" s="111">
        <f t="shared" si="600"/>
        <v>0</v>
      </c>
      <c r="Q495" s="87">
        <f t="shared" si="600"/>
        <v>0</v>
      </c>
      <c r="R495" s="35">
        <f t="shared" si="600"/>
        <v>0</v>
      </c>
      <c r="S495" s="35">
        <f t="shared" si="600"/>
        <v>0</v>
      </c>
      <c r="T495" s="35">
        <f t="shared" si="600"/>
        <v>0</v>
      </c>
      <c r="U495" s="35">
        <f t="shared" si="600"/>
        <v>0</v>
      </c>
      <c r="V495" s="35">
        <f t="shared" si="600"/>
        <v>0</v>
      </c>
      <c r="W495" s="35">
        <f t="shared" si="600"/>
        <v>0</v>
      </c>
      <c r="X495" s="35">
        <f t="shared" si="600"/>
        <v>0</v>
      </c>
      <c r="Y495" s="35">
        <f t="shared" si="600"/>
        <v>0</v>
      </c>
      <c r="Z495" s="35">
        <f t="shared" si="600"/>
        <v>0</v>
      </c>
      <c r="AA495" s="35">
        <f t="shared" ref="AA495:AH495" si="601">SUM(AA492:AA494)</f>
        <v>0</v>
      </c>
      <c r="AB495" s="35">
        <f t="shared" si="601"/>
        <v>0</v>
      </c>
      <c r="AC495" s="35">
        <f t="shared" si="601"/>
        <v>0</v>
      </c>
      <c r="AD495" s="112">
        <f t="shared" si="601"/>
        <v>0</v>
      </c>
      <c r="AE495" s="34">
        <f t="shared" si="601"/>
        <v>0</v>
      </c>
      <c r="AF495" s="35">
        <f t="shared" si="601"/>
        <v>0</v>
      </c>
      <c r="AG495" s="35">
        <f t="shared" si="601"/>
        <v>0</v>
      </c>
      <c r="AH495" s="111">
        <f t="shared" si="601"/>
        <v>0</v>
      </c>
    </row>
    <row r="496" spans="2:35" ht="24" customHeight="1" x14ac:dyDescent="0.15">
      <c r="B496" s="347" t="s">
        <v>194</v>
      </c>
      <c r="C496" s="348"/>
      <c r="D496" s="348"/>
      <c r="E496" s="348"/>
      <c r="F496" s="20" t="s">
        <v>191</v>
      </c>
      <c r="G496" s="28"/>
      <c r="H496" s="24"/>
      <c r="I496" s="29"/>
      <c r="J496" s="24"/>
      <c r="K496" s="29"/>
      <c r="L496" s="24"/>
      <c r="M496" s="29"/>
      <c r="N496" s="29"/>
      <c r="O496" s="29">
        <f>G496+I496+K496+M496</f>
        <v>0</v>
      </c>
      <c r="P496" s="95">
        <f>H496+J496+L496+N496</f>
        <v>0</v>
      </c>
      <c r="Q496" s="67"/>
      <c r="R496" s="29"/>
      <c r="S496" s="29"/>
      <c r="T496" s="24"/>
      <c r="U496" s="29"/>
      <c r="V496" s="24"/>
      <c r="W496" s="29"/>
      <c r="X496" s="24"/>
      <c r="Y496" s="29"/>
      <c r="Z496" s="24"/>
      <c r="AA496" s="29"/>
      <c r="AB496" s="24"/>
      <c r="AC496" s="29">
        <f t="shared" ref="AC496:AD498" si="602">Q496+S496+U496+W496+Y496+AA496</f>
        <v>0</v>
      </c>
      <c r="AD496" s="96">
        <f t="shared" si="602"/>
        <v>0</v>
      </c>
      <c r="AE496" s="28">
        <f t="shared" ref="AE496:AF498" si="603">O496+AC496</f>
        <v>0</v>
      </c>
      <c r="AF496" s="29">
        <f t="shared" si="603"/>
        <v>0</v>
      </c>
      <c r="AG496" s="29"/>
      <c r="AH496" s="97"/>
    </row>
    <row r="497" spans="2:34" ht="24" customHeight="1" x14ac:dyDescent="0.15">
      <c r="B497" s="347"/>
      <c r="C497" s="348"/>
      <c r="D497" s="348"/>
      <c r="E497" s="348"/>
      <c r="F497" s="21" t="s">
        <v>192</v>
      </c>
      <c r="G497" s="31"/>
      <c r="H497" s="25"/>
      <c r="I497" s="25"/>
      <c r="J497" s="25"/>
      <c r="K497" s="25"/>
      <c r="L497" s="25"/>
      <c r="M497" s="25"/>
      <c r="N497" s="25"/>
      <c r="O497" s="98">
        <f>G497+I497+K497+M497</f>
        <v>0</v>
      </c>
      <c r="P497" s="99">
        <f t="shared" ref="P497:P498" si="604">H497+J497+L497+N497</f>
        <v>0</v>
      </c>
      <c r="Q497" s="69"/>
      <c r="R497" s="25"/>
      <c r="S497" s="25"/>
      <c r="T497" s="25"/>
      <c r="U497" s="25"/>
      <c r="V497" s="25"/>
      <c r="W497" s="25"/>
      <c r="X497" s="25"/>
      <c r="Y497" s="25"/>
      <c r="Z497" s="25"/>
      <c r="AA497" s="25"/>
      <c r="AB497" s="25"/>
      <c r="AC497" s="98">
        <f t="shared" si="602"/>
        <v>0</v>
      </c>
      <c r="AD497" s="100">
        <f t="shared" si="602"/>
        <v>0</v>
      </c>
      <c r="AE497" s="101">
        <f t="shared" si="603"/>
        <v>0</v>
      </c>
      <c r="AF497" s="98">
        <f t="shared" si="603"/>
        <v>0</v>
      </c>
      <c r="AG497" s="25"/>
      <c r="AH497" s="102"/>
    </row>
    <row r="498" spans="2:34" ht="24" customHeight="1" x14ac:dyDescent="0.15">
      <c r="B498" s="347"/>
      <c r="C498" s="348"/>
      <c r="D498" s="348"/>
      <c r="E498" s="348"/>
      <c r="F498" s="22" t="s">
        <v>271</v>
      </c>
      <c r="G498" s="32"/>
      <c r="H498" s="26"/>
      <c r="I498" s="26"/>
      <c r="J498" s="26"/>
      <c r="K498" s="26"/>
      <c r="L498" s="26"/>
      <c r="M498" s="26"/>
      <c r="N498" s="26"/>
      <c r="O498" s="103">
        <f>G498+I498+K498+M498</f>
        <v>0</v>
      </c>
      <c r="P498" s="104">
        <f t="shared" si="604"/>
        <v>0</v>
      </c>
      <c r="Q498" s="71"/>
      <c r="R498" s="26"/>
      <c r="S498" s="26"/>
      <c r="T498" s="26"/>
      <c r="U498" s="26"/>
      <c r="V498" s="26"/>
      <c r="W498" s="26"/>
      <c r="X498" s="26"/>
      <c r="Y498" s="26"/>
      <c r="Z498" s="26"/>
      <c r="AA498" s="26"/>
      <c r="AB498" s="26"/>
      <c r="AC498" s="103">
        <f t="shared" si="602"/>
        <v>0</v>
      </c>
      <c r="AD498" s="105">
        <f t="shared" si="602"/>
        <v>0</v>
      </c>
      <c r="AE498" s="106">
        <f t="shared" si="603"/>
        <v>0</v>
      </c>
      <c r="AF498" s="103">
        <f t="shared" si="603"/>
        <v>0</v>
      </c>
      <c r="AG498" s="107"/>
      <c r="AH498" s="108"/>
    </row>
    <row r="499" spans="2:34" ht="24" customHeight="1" thickBot="1" x14ac:dyDescent="0.2">
      <c r="B499" s="349"/>
      <c r="C499" s="348"/>
      <c r="D499" s="348"/>
      <c r="E499" s="348"/>
      <c r="F499" s="74" t="s">
        <v>12</v>
      </c>
      <c r="G499" s="34">
        <f>SUM(G496:G498)</f>
        <v>0</v>
      </c>
      <c r="H499" s="35">
        <f t="shared" ref="H499:Z499" si="605">SUM(H496:H498)</f>
        <v>0</v>
      </c>
      <c r="I499" s="35">
        <f t="shared" si="605"/>
        <v>0</v>
      </c>
      <c r="J499" s="35">
        <f t="shared" si="605"/>
        <v>0</v>
      </c>
      <c r="K499" s="35">
        <f t="shared" si="605"/>
        <v>0</v>
      </c>
      <c r="L499" s="35">
        <f t="shared" si="605"/>
        <v>0</v>
      </c>
      <c r="M499" s="35">
        <f t="shared" si="605"/>
        <v>0</v>
      </c>
      <c r="N499" s="35">
        <f t="shared" si="605"/>
        <v>0</v>
      </c>
      <c r="O499" s="35">
        <f t="shared" si="605"/>
        <v>0</v>
      </c>
      <c r="P499" s="111">
        <f t="shared" si="605"/>
        <v>0</v>
      </c>
      <c r="Q499" s="87">
        <f t="shared" si="605"/>
        <v>0</v>
      </c>
      <c r="R499" s="35">
        <f t="shared" si="605"/>
        <v>0</v>
      </c>
      <c r="S499" s="35">
        <f t="shared" si="605"/>
        <v>0</v>
      </c>
      <c r="T499" s="35">
        <f t="shared" si="605"/>
        <v>0</v>
      </c>
      <c r="U499" s="35">
        <f t="shared" si="605"/>
        <v>0</v>
      </c>
      <c r="V499" s="35">
        <f t="shared" si="605"/>
        <v>0</v>
      </c>
      <c r="W499" s="35">
        <f t="shared" si="605"/>
        <v>0</v>
      </c>
      <c r="X499" s="35">
        <f t="shared" si="605"/>
        <v>0</v>
      </c>
      <c r="Y499" s="35">
        <f t="shared" si="605"/>
        <v>0</v>
      </c>
      <c r="Z499" s="35">
        <f t="shared" si="605"/>
        <v>0</v>
      </c>
      <c r="AA499" s="35">
        <f t="shared" ref="AA499:AH499" si="606">SUM(AA496:AA498)</f>
        <v>0</v>
      </c>
      <c r="AB499" s="35">
        <f t="shared" si="606"/>
        <v>0</v>
      </c>
      <c r="AC499" s="35">
        <f t="shared" si="606"/>
        <v>0</v>
      </c>
      <c r="AD499" s="112">
        <f t="shared" si="606"/>
        <v>0</v>
      </c>
      <c r="AE499" s="34">
        <f t="shared" si="606"/>
        <v>0</v>
      </c>
      <c r="AF499" s="35">
        <f t="shared" si="606"/>
        <v>0</v>
      </c>
      <c r="AG499" s="35">
        <f t="shared" si="606"/>
        <v>0</v>
      </c>
      <c r="AH499" s="111">
        <f t="shared" si="606"/>
        <v>0</v>
      </c>
    </row>
    <row r="500" spans="2:34" ht="24" customHeight="1" x14ac:dyDescent="0.15">
      <c r="B500" s="263" t="s">
        <v>195</v>
      </c>
      <c r="C500" s="273"/>
      <c r="D500" s="273"/>
      <c r="E500" s="273"/>
      <c r="F500" s="20" t="s">
        <v>191</v>
      </c>
      <c r="G500" s="28"/>
      <c r="H500" s="24"/>
      <c r="I500" s="29"/>
      <c r="J500" s="24"/>
      <c r="K500" s="29"/>
      <c r="L500" s="24"/>
      <c r="M500" s="29"/>
      <c r="N500" s="29"/>
      <c r="O500" s="29">
        <f>G500+I500+K500+M500</f>
        <v>0</v>
      </c>
      <c r="P500" s="95">
        <f>H500+J500+L500+N500</f>
        <v>0</v>
      </c>
      <c r="Q500" s="67"/>
      <c r="R500" s="29"/>
      <c r="S500" s="29"/>
      <c r="T500" s="24"/>
      <c r="U500" s="29"/>
      <c r="V500" s="24"/>
      <c r="W500" s="29"/>
      <c r="X500" s="24"/>
      <c r="Y500" s="29"/>
      <c r="Z500" s="24"/>
      <c r="AA500" s="29"/>
      <c r="AB500" s="24"/>
      <c r="AC500" s="29">
        <f t="shared" ref="AC500:AD502" si="607">Q500+S500+U500+W500+Y500+AA500</f>
        <v>0</v>
      </c>
      <c r="AD500" s="96">
        <f t="shared" si="607"/>
        <v>0</v>
      </c>
      <c r="AE500" s="28">
        <f t="shared" ref="AE500:AF502" si="608">O500+AC500</f>
        <v>0</v>
      </c>
      <c r="AF500" s="29">
        <f t="shared" si="608"/>
        <v>0</v>
      </c>
      <c r="AG500" s="29"/>
      <c r="AH500" s="97"/>
    </row>
    <row r="501" spans="2:34" ht="24" customHeight="1" x14ac:dyDescent="0.15">
      <c r="B501" s="263"/>
      <c r="C501" s="273"/>
      <c r="D501" s="273"/>
      <c r="E501" s="273"/>
      <c r="F501" s="21" t="s">
        <v>192</v>
      </c>
      <c r="G501" s="31"/>
      <c r="H501" s="25"/>
      <c r="I501" s="25"/>
      <c r="J501" s="25"/>
      <c r="K501" s="25"/>
      <c r="L501" s="25"/>
      <c r="M501" s="25"/>
      <c r="N501" s="25"/>
      <c r="O501" s="98">
        <f>G501+I501+K501+M501</f>
        <v>0</v>
      </c>
      <c r="P501" s="99">
        <f t="shared" ref="P501:P502" si="609">H501+J501+L501+N501</f>
        <v>0</v>
      </c>
      <c r="Q501" s="69"/>
      <c r="R501" s="25"/>
      <c r="S501" s="25"/>
      <c r="T501" s="25"/>
      <c r="U501" s="25"/>
      <c r="V501" s="25"/>
      <c r="W501" s="25"/>
      <c r="X501" s="25"/>
      <c r="Y501" s="25"/>
      <c r="Z501" s="25"/>
      <c r="AA501" s="25"/>
      <c r="AB501" s="25"/>
      <c r="AC501" s="98">
        <f t="shared" si="607"/>
        <v>0</v>
      </c>
      <c r="AD501" s="100">
        <f t="shared" si="607"/>
        <v>0</v>
      </c>
      <c r="AE501" s="101">
        <f t="shared" si="608"/>
        <v>0</v>
      </c>
      <c r="AF501" s="98">
        <f t="shared" si="608"/>
        <v>0</v>
      </c>
      <c r="AG501" s="25"/>
      <c r="AH501" s="102"/>
    </row>
    <row r="502" spans="2:34" ht="24" customHeight="1" x14ac:dyDescent="0.15">
      <c r="B502" s="263"/>
      <c r="C502" s="273"/>
      <c r="D502" s="273"/>
      <c r="E502" s="273"/>
      <c r="F502" s="22" t="s">
        <v>271</v>
      </c>
      <c r="G502" s="32"/>
      <c r="H502" s="26"/>
      <c r="I502" s="26"/>
      <c r="J502" s="26"/>
      <c r="K502" s="26"/>
      <c r="L502" s="26"/>
      <c r="M502" s="26"/>
      <c r="N502" s="26"/>
      <c r="O502" s="103">
        <f>G502+I502+K502+M502</f>
        <v>0</v>
      </c>
      <c r="P502" s="104">
        <f t="shared" si="609"/>
        <v>0</v>
      </c>
      <c r="Q502" s="71"/>
      <c r="R502" s="26"/>
      <c r="S502" s="26"/>
      <c r="T502" s="26"/>
      <c r="U502" s="26"/>
      <c r="V502" s="26"/>
      <c r="W502" s="26"/>
      <c r="X502" s="26"/>
      <c r="Y502" s="26"/>
      <c r="Z502" s="26"/>
      <c r="AA502" s="26"/>
      <c r="AB502" s="26"/>
      <c r="AC502" s="103">
        <f t="shared" si="607"/>
        <v>0</v>
      </c>
      <c r="AD502" s="105">
        <f t="shared" si="607"/>
        <v>0</v>
      </c>
      <c r="AE502" s="106">
        <f t="shared" si="608"/>
        <v>0</v>
      </c>
      <c r="AF502" s="103">
        <f t="shared" si="608"/>
        <v>0</v>
      </c>
      <c r="AG502" s="107"/>
      <c r="AH502" s="108"/>
    </row>
    <row r="503" spans="2:34" ht="24" customHeight="1" thickBot="1" x14ac:dyDescent="0.2">
      <c r="B503" s="278"/>
      <c r="C503" s="273"/>
      <c r="D503" s="273"/>
      <c r="E503" s="273"/>
      <c r="F503" s="74" t="s">
        <v>12</v>
      </c>
      <c r="G503" s="34">
        <f>SUM(G500:G502)</f>
        <v>0</v>
      </c>
      <c r="H503" s="35">
        <f t="shared" ref="H503:Z503" si="610">SUM(H500:H502)</f>
        <v>0</v>
      </c>
      <c r="I503" s="35">
        <f t="shared" si="610"/>
        <v>0</v>
      </c>
      <c r="J503" s="35">
        <f t="shared" si="610"/>
        <v>0</v>
      </c>
      <c r="K503" s="35">
        <f t="shared" si="610"/>
        <v>0</v>
      </c>
      <c r="L503" s="35">
        <f t="shared" si="610"/>
        <v>0</v>
      </c>
      <c r="M503" s="35">
        <f t="shared" si="610"/>
        <v>0</v>
      </c>
      <c r="N503" s="35">
        <f t="shared" si="610"/>
        <v>0</v>
      </c>
      <c r="O503" s="35">
        <f t="shared" si="610"/>
        <v>0</v>
      </c>
      <c r="P503" s="111">
        <f t="shared" si="610"/>
        <v>0</v>
      </c>
      <c r="Q503" s="87">
        <f t="shared" si="610"/>
        <v>0</v>
      </c>
      <c r="R503" s="35">
        <f t="shared" si="610"/>
        <v>0</v>
      </c>
      <c r="S503" s="35">
        <f t="shared" si="610"/>
        <v>0</v>
      </c>
      <c r="T503" s="35">
        <f t="shared" si="610"/>
        <v>0</v>
      </c>
      <c r="U503" s="35">
        <f t="shared" si="610"/>
        <v>0</v>
      </c>
      <c r="V503" s="35">
        <f t="shared" si="610"/>
        <v>0</v>
      </c>
      <c r="W503" s="35">
        <f t="shared" si="610"/>
        <v>0</v>
      </c>
      <c r="X503" s="35">
        <f t="shared" si="610"/>
        <v>0</v>
      </c>
      <c r="Y503" s="35">
        <f t="shared" si="610"/>
        <v>0</v>
      </c>
      <c r="Z503" s="35">
        <f t="shared" si="610"/>
        <v>0</v>
      </c>
      <c r="AA503" s="35">
        <f t="shared" ref="AA503:AH503" si="611">SUM(AA500:AA502)</f>
        <v>0</v>
      </c>
      <c r="AB503" s="35">
        <f t="shared" si="611"/>
        <v>0</v>
      </c>
      <c r="AC503" s="35">
        <f t="shared" si="611"/>
        <v>0</v>
      </c>
      <c r="AD503" s="112">
        <f t="shared" si="611"/>
        <v>0</v>
      </c>
      <c r="AE503" s="34">
        <f t="shared" si="611"/>
        <v>0</v>
      </c>
      <c r="AF503" s="35">
        <f t="shared" si="611"/>
        <v>0</v>
      </c>
      <c r="AG503" s="35">
        <f t="shared" si="611"/>
        <v>0</v>
      </c>
      <c r="AH503" s="111">
        <f t="shared" si="611"/>
        <v>0</v>
      </c>
    </row>
    <row r="504" spans="2:34" ht="24" customHeight="1" x14ac:dyDescent="0.15">
      <c r="B504" s="263" t="s">
        <v>196</v>
      </c>
      <c r="C504" s="273"/>
      <c r="D504" s="273"/>
      <c r="E504" s="273"/>
      <c r="F504" s="20" t="s">
        <v>191</v>
      </c>
      <c r="G504" s="28"/>
      <c r="H504" s="24"/>
      <c r="I504" s="29"/>
      <c r="J504" s="24"/>
      <c r="K504" s="29"/>
      <c r="L504" s="24"/>
      <c r="M504" s="29"/>
      <c r="N504" s="29"/>
      <c r="O504" s="29">
        <v>0</v>
      </c>
      <c r="P504" s="95">
        <v>0</v>
      </c>
      <c r="Q504" s="67"/>
      <c r="R504" s="29"/>
      <c r="S504" s="29"/>
      <c r="T504" s="24"/>
      <c r="U504" s="29">
        <v>1</v>
      </c>
      <c r="V504" s="24">
        <v>377000</v>
      </c>
      <c r="W504" s="29"/>
      <c r="X504" s="24"/>
      <c r="Y504" s="29"/>
      <c r="Z504" s="24"/>
      <c r="AA504" s="29"/>
      <c r="AB504" s="24"/>
      <c r="AC504" s="29">
        <v>1</v>
      </c>
      <c r="AD504" s="96">
        <v>377000</v>
      </c>
      <c r="AE504" s="28">
        <v>1</v>
      </c>
      <c r="AF504" s="29">
        <v>377000</v>
      </c>
      <c r="AG504" s="29"/>
      <c r="AH504" s="97"/>
    </row>
    <row r="505" spans="2:34" ht="24" customHeight="1" x14ac:dyDescent="0.15">
      <c r="B505" s="263"/>
      <c r="C505" s="273"/>
      <c r="D505" s="273"/>
      <c r="E505" s="273"/>
      <c r="F505" s="21" t="s">
        <v>192</v>
      </c>
      <c r="G505" s="31"/>
      <c r="H505" s="25"/>
      <c r="I505" s="25"/>
      <c r="J505" s="25"/>
      <c r="K505" s="25"/>
      <c r="L505" s="25"/>
      <c r="M505" s="25"/>
      <c r="N505" s="25"/>
      <c r="O505" s="98">
        <v>0</v>
      </c>
      <c r="P505" s="99">
        <v>0</v>
      </c>
      <c r="Q505" s="69"/>
      <c r="R505" s="25"/>
      <c r="S505" s="25"/>
      <c r="T505" s="25"/>
      <c r="U505" s="25"/>
      <c r="V505" s="25"/>
      <c r="W505" s="25"/>
      <c r="X505" s="25"/>
      <c r="Y505" s="25"/>
      <c r="Z505" s="25"/>
      <c r="AA505" s="25"/>
      <c r="AB505" s="25"/>
      <c r="AC505" s="98">
        <v>0</v>
      </c>
      <c r="AD505" s="100">
        <v>0</v>
      </c>
      <c r="AE505" s="101">
        <v>0</v>
      </c>
      <c r="AF505" s="98">
        <v>0</v>
      </c>
      <c r="AG505" s="25"/>
      <c r="AH505" s="102"/>
    </row>
    <row r="506" spans="2:34" ht="24" customHeight="1" x14ac:dyDescent="0.15">
      <c r="B506" s="263"/>
      <c r="C506" s="273"/>
      <c r="D506" s="273"/>
      <c r="E506" s="273"/>
      <c r="F506" s="22" t="s">
        <v>271</v>
      </c>
      <c r="G506" s="32"/>
      <c r="H506" s="26"/>
      <c r="I506" s="26"/>
      <c r="J506" s="26"/>
      <c r="K506" s="26"/>
      <c r="L506" s="26"/>
      <c r="M506" s="26"/>
      <c r="N506" s="26"/>
      <c r="O506" s="103">
        <v>0</v>
      </c>
      <c r="P506" s="104">
        <v>0</v>
      </c>
      <c r="Q506" s="71"/>
      <c r="R506" s="26"/>
      <c r="S506" s="26"/>
      <c r="T506" s="26"/>
      <c r="U506" s="26"/>
      <c r="V506" s="26"/>
      <c r="W506" s="26"/>
      <c r="X506" s="26"/>
      <c r="Y506" s="26"/>
      <c r="Z506" s="26"/>
      <c r="AA506" s="26"/>
      <c r="AB506" s="26"/>
      <c r="AC506" s="103">
        <v>0</v>
      </c>
      <c r="AD506" s="105">
        <v>0</v>
      </c>
      <c r="AE506" s="106">
        <v>0</v>
      </c>
      <c r="AF506" s="103">
        <v>0</v>
      </c>
      <c r="AG506" s="107"/>
      <c r="AH506" s="108"/>
    </row>
    <row r="507" spans="2:34" ht="24" customHeight="1" thickBot="1" x14ac:dyDescent="0.2">
      <c r="B507" s="278"/>
      <c r="C507" s="273"/>
      <c r="D507" s="273"/>
      <c r="E507" s="273"/>
      <c r="F507" s="74" t="s">
        <v>12</v>
      </c>
      <c r="G507" s="34">
        <v>0</v>
      </c>
      <c r="H507" s="35">
        <v>0</v>
      </c>
      <c r="I507" s="35">
        <v>0</v>
      </c>
      <c r="J507" s="35">
        <v>0</v>
      </c>
      <c r="K507" s="35">
        <v>0</v>
      </c>
      <c r="L507" s="35">
        <v>0</v>
      </c>
      <c r="M507" s="35">
        <v>0</v>
      </c>
      <c r="N507" s="35">
        <v>0</v>
      </c>
      <c r="O507" s="35">
        <v>0</v>
      </c>
      <c r="P507" s="111">
        <v>0</v>
      </c>
      <c r="Q507" s="87">
        <v>0</v>
      </c>
      <c r="R507" s="35">
        <v>0</v>
      </c>
      <c r="S507" s="35">
        <v>0</v>
      </c>
      <c r="T507" s="35">
        <v>0</v>
      </c>
      <c r="U507" s="35">
        <v>1</v>
      </c>
      <c r="V507" s="35">
        <v>377000</v>
      </c>
      <c r="W507" s="35">
        <v>0</v>
      </c>
      <c r="X507" s="35">
        <v>0</v>
      </c>
      <c r="Y507" s="35">
        <v>0</v>
      </c>
      <c r="Z507" s="35">
        <v>0</v>
      </c>
      <c r="AA507" s="35">
        <v>0</v>
      </c>
      <c r="AB507" s="35">
        <v>0</v>
      </c>
      <c r="AC507" s="35">
        <v>1</v>
      </c>
      <c r="AD507" s="112">
        <v>377000</v>
      </c>
      <c r="AE507" s="34">
        <v>1</v>
      </c>
      <c r="AF507" s="35">
        <v>377000</v>
      </c>
      <c r="AG507" s="35">
        <v>0</v>
      </c>
      <c r="AH507" s="111">
        <v>0</v>
      </c>
    </row>
    <row r="508" spans="2:34" ht="24" customHeight="1" x14ac:dyDescent="0.15">
      <c r="B508" s="263" t="s">
        <v>197</v>
      </c>
      <c r="C508" s="273"/>
      <c r="D508" s="273"/>
      <c r="E508" s="273"/>
      <c r="F508" s="20" t="s">
        <v>191</v>
      </c>
      <c r="G508" s="28"/>
      <c r="H508" s="24"/>
      <c r="I508" s="29"/>
      <c r="J508" s="24"/>
      <c r="K508" s="29"/>
      <c r="L508" s="24"/>
      <c r="M508" s="29"/>
      <c r="N508" s="29"/>
      <c r="O508" s="29">
        <v>0</v>
      </c>
      <c r="P508" s="95">
        <v>0</v>
      </c>
      <c r="Q508" s="67"/>
      <c r="R508" s="29"/>
      <c r="S508" s="29"/>
      <c r="T508" s="24"/>
      <c r="U508" s="29">
        <v>1</v>
      </c>
      <c r="V508" s="24">
        <v>1551864</v>
      </c>
      <c r="W508" s="29"/>
      <c r="X508" s="24"/>
      <c r="Y508" s="29"/>
      <c r="Z508" s="24"/>
      <c r="AA508" s="29"/>
      <c r="AB508" s="24"/>
      <c r="AC508" s="29">
        <v>1</v>
      </c>
      <c r="AD508" s="96">
        <v>1551864</v>
      </c>
      <c r="AE508" s="28">
        <v>1</v>
      </c>
      <c r="AF508" s="29">
        <v>1551864</v>
      </c>
      <c r="AG508" s="29"/>
      <c r="AH508" s="97"/>
    </row>
    <row r="509" spans="2:34" ht="24" customHeight="1" x14ac:dyDescent="0.15">
      <c r="B509" s="263"/>
      <c r="C509" s="273"/>
      <c r="D509" s="273"/>
      <c r="E509" s="273"/>
      <c r="F509" s="21" t="s">
        <v>192</v>
      </c>
      <c r="G509" s="31"/>
      <c r="H509" s="25"/>
      <c r="I509" s="25"/>
      <c r="J509" s="25"/>
      <c r="K509" s="25"/>
      <c r="L509" s="25"/>
      <c r="M509" s="25"/>
      <c r="N509" s="25"/>
      <c r="O509" s="98">
        <v>0</v>
      </c>
      <c r="P509" s="99">
        <v>0</v>
      </c>
      <c r="Q509" s="69"/>
      <c r="R509" s="25"/>
      <c r="S509" s="25"/>
      <c r="T509" s="25"/>
      <c r="U509" s="25"/>
      <c r="V509" s="25"/>
      <c r="W509" s="25"/>
      <c r="X509" s="25"/>
      <c r="Y509" s="25"/>
      <c r="Z509" s="25"/>
      <c r="AA509" s="25"/>
      <c r="AB509" s="25"/>
      <c r="AC509" s="98">
        <v>0</v>
      </c>
      <c r="AD509" s="100">
        <v>0</v>
      </c>
      <c r="AE509" s="101">
        <v>0</v>
      </c>
      <c r="AF509" s="98">
        <v>0</v>
      </c>
      <c r="AG509" s="25"/>
      <c r="AH509" s="102"/>
    </row>
    <row r="510" spans="2:34" ht="24" customHeight="1" x14ac:dyDescent="0.15">
      <c r="B510" s="263"/>
      <c r="C510" s="273"/>
      <c r="D510" s="273"/>
      <c r="E510" s="273"/>
      <c r="F510" s="22" t="s">
        <v>271</v>
      </c>
      <c r="G510" s="32"/>
      <c r="H510" s="26"/>
      <c r="I510" s="26"/>
      <c r="J510" s="26"/>
      <c r="K510" s="26"/>
      <c r="L510" s="26"/>
      <c r="M510" s="26"/>
      <c r="N510" s="26"/>
      <c r="O510" s="103">
        <v>0</v>
      </c>
      <c r="P510" s="104">
        <v>0</v>
      </c>
      <c r="Q510" s="71"/>
      <c r="R510" s="26"/>
      <c r="S510" s="26"/>
      <c r="T510" s="26"/>
      <c r="U510" s="26"/>
      <c r="V510" s="26"/>
      <c r="W510" s="26"/>
      <c r="X510" s="26"/>
      <c r="Y510" s="26"/>
      <c r="Z510" s="26"/>
      <c r="AA510" s="26"/>
      <c r="AB510" s="26"/>
      <c r="AC510" s="103">
        <v>0</v>
      </c>
      <c r="AD510" s="105">
        <v>0</v>
      </c>
      <c r="AE510" s="106">
        <v>0</v>
      </c>
      <c r="AF510" s="103">
        <v>0</v>
      </c>
      <c r="AG510" s="107"/>
      <c r="AH510" s="108"/>
    </row>
    <row r="511" spans="2:34" ht="24" customHeight="1" thickBot="1" x14ac:dyDescent="0.2">
      <c r="B511" s="278"/>
      <c r="C511" s="273"/>
      <c r="D511" s="273"/>
      <c r="E511" s="273"/>
      <c r="F511" s="74" t="s">
        <v>12</v>
      </c>
      <c r="G511" s="34">
        <v>0</v>
      </c>
      <c r="H511" s="35">
        <v>0</v>
      </c>
      <c r="I511" s="35">
        <v>0</v>
      </c>
      <c r="J511" s="35">
        <v>0</v>
      </c>
      <c r="K511" s="35">
        <v>0</v>
      </c>
      <c r="L511" s="35">
        <v>0</v>
      </c>
      <c r="M511" s="35">
        <v>0</v>
      </c>
      <c r="N511" s="35">
        <v>0</v>
      </c>
      <c r="O511" s="35">
        <v>0</v>
      </c>
      <c r="P511" s="111">
        <v>0</v>
      </c>
      <c r="Q511" s="87">
        <v>0</v>
      </c>
      <c r="R511" s="35">
        <v>0</v>
      </c>
      <c r="S511" s="35">
        <v>0</v>
      </c>
      <c r="T511" s="35">
        <v>0</v>
      </c>
      <c r="U511" s="35">
        <v>1</v>
      </c>
      <c r="V511" s="35">
        <v>1551864</v>
      </c>
      <c r="W511" s="35">
        <v>0</v>
      </c>
      <c r="X511" s="35">
        <v>0</v>
      </c>
      <c r="Y511" s="35">
        <v>0</v>
      </c>
      <c r="Z511" s="35">
        <v>0</v>
      </c>
      <c r="AA511" s="35">
        <v>0</v>
      </c>
      <c r="AB511" s="35">
        <v>0</v>
      </c>
      <c r="AC511" s="35">
        <v>1</v>
      </c>
      <c r="AD511" s="112">
        <v>1551864</v>
      </c>
      <c r="AE511" s="34">
        <v>1</v>
      </c>
      <c r="AF511" s="35">
        <v>1551864</v>
      </c>
      <c r="AG511" s="35">
        <v>0</v>
      </c>
      <c r="AH511" s="111">
        <v>0</v>
      </c>
    </row>
    <row r="512" spans="2:34" ht="24" customHeight="1" x14ac:dyDescent="0.15">
      <c r="B512" s="347" t="s">
        <v>198</v>
      </c>
      <c r="C512" s="348"/>
      <c r="D512" s="348"/>
      <c r="E512" s="348"/>
      <c r="F512" s="20" t="s">
        <v>191</v>
      </c>
      <c r="G512" s="28"/>
      <c r="H512" s="24"/>
      <c r="I512" s="29"/>
      <c r="J512" s="24"/>
      <c r="K512" s="29"/>
      <c r="L512" s="24"/>
      <c r="M512" s="29"/>
      <c r="N512" s="29"/>
      <c r="O512" s="29">
        <f>G512+I512+K512+M512</f>
        <v>0</v>
      </c>
      <c r="P512" s="95">
        <f>H512+J512+L512+N512</f>
        <v>0</v>
      </c>
      <c r="Q512" s="67"/>
      <c r="R512" s="29"/>
      <c r="S512" s="29"/>
      <c r="T512" s="24"/>
      <c r="U512" s="29"/>
      <c r="V512" s="24"/>
      <c r="W512" s="29"/>
      <c r="X512" s="24"/>
      <c r="Y512" s="29"/>
      <c r="Z512" s="24"/>
      <c r="AA512" s="29"/>
      <c r="AB512" s="24"/>
      <c r="AC512" s="29">
        <f t="shared" ref="AC512:AD514" si="612">Q512+S512+U512+W512+Y512+AA512</f>
        <v>0</v>
      </c>
      <c r="AD512" s="96">
        <f t="shared" si="612"/>
        <v>0</v>
      </c>
      <c r="AE512" s="28">
        <f t="shared" ref="AE512:AF514" si="613">O512+AC512</f>
        <v>0</v>
      </c>
      <c r="AF512" s="29">
        <f t="shared" si="613"/>
        <v>0</v>
      </c>
      <c r="AG512" s="29"/>
      <c r="AH512" s="97"/>
    </row>
    <row r="513" spans="2:34" ht="24" customHeight="1" x14ac:dyDescent="0.15">
      <c r="B513" s="347"/>
      <c r="C513" s="348"/>
      <c r="D513" s="348"/>
      <c r="E513" s="348"/>
      <c r="F513" s="21" t="s">
        <v>192</v>
      </c>
      <c r="G513" s="31"/>
      <c r="H513" s="25"/>
      <c r="I513" s="25"/>
      <c r="J513" s="25"/>
      <c r="K513" s="25"/>
      <c r="L513" s="25"/>
      <c r="M513" s="25"/>
      <c r="N513" s="25"/>
      <c r="O513" s="98">
        <f>G513+I513+K513+M513</f>
        <v>0</v>
      </c>
      <c r="P513" s="99">
        <f t="shared" ref="P513:P514" si="614">H513+J513+L513+N513</f>
        <v>0</v>
      </c>
      <c r="Q513" s="69"/>
      <c r="R513" s="25"/>
      <c r="S513" s="25"/>
      <c r="T513" s="25"/>
      <c r="U513" s="25"/>
      <c r="V513" s="25"/>
      <c r="W513" s="25"/>
      <c r="X513" s="25"/>
      <c r="Y513" s="25"/>
      <c r="Z513" s="25"/>
      <c r="AA513" s="25"/>
      <c r="AB513" s="25"/>
      <c r="AC513" s="98">
        <f t="shared" si="612"/>
        <v>0</v>
      </c>
      <c r="AD513" s="100">
        <f t="shared" si="612"/>
        <v>0</v>
      </c>
      <c r="AE513" s="101">
        <f t="shared" si="613"/>
        <v>0</v>
      </c>
      <c r="AF513" s="98">
        <f t="shared" si="613"/>
        <v>0</v>
      </c>
      <c r="AG513" s="25"/>
      <c r="AH513" s="102"/>
    </row>
    <row r="514" spans="2:34" ht="24" customHeight="1" x14ac:dyDescent="0.15">
      <c r="B514" s="347"/>
      <c r="C514" s="348"/>
      <c r="D514" s="348"/>
      <c r="E514" s="348"/>
      <c r="F514" s="22" t="s">
        <v>271</v>
      </c>
      <c r="G514" s="32"/>
      <c r="H514" s="26"/>
      <c r="I514" s="26"/>
      <c r="J514" s="26"/>
      <c r="K514" s="26"/>
      <c r="L514" s="26"/>
      <c r="M514" s="26"/>
      <c r="N514" s="26"/>
      <c r="O514" s="103">
        <f>G514+I514+K514+M514</f>
        <v>0</v>
      </c>
      <c r="P514" s="104">
        <f t="shared" si="614"/>
        <v>0</v>
      </c>
      <c r="Q514" s="71"/>
      <c r="R514" s="26"/>
      <c r="S514" s="26"/>
      <c r="T514" s="26"/>
      <c r="U514" s="26"/>
      <c r="V514" s="26"/>
      <c r="W514" s="26"/>
      <c r="X514" s="26"/>
      <c r="Y514" s="26"/>
      <c r="Z514" s="26"/>
      <c r="AA514" s="26"/>
      <c r="AB514" s="26"/>
      <c r="AC514" s="103">
        <f t="shared" si="612"/>
        <v>0</v>
      </c>
      <c r="AD514" s="105">
        <f t="shared" si="612"/>
        <v>0</v>
      </c>
      <c r="AE514" s="106">
        <f t="shared" si="613"/>
        <v>0</v>
      </c>
      <c r="AF514" s="103">
        <f t="shared" si="613"/>
        <v>0</v>
      </c>
      <c r="AG514" s="107"/>
      <c r="AH514" s="108"/>
    </row>
    <row r="515" spans="2:34" ht="24" customHeight="1" thickBot="1" x14ac:dyDescent="0.2">
      <c r="B515" s="349"/>
      <c r="C515" s="348"/>
      <c r="D515" s="348"/>
      <c r="E515" s="348"/>
      <c r="F515" s="74" t="s">
        <v>12</v>
      </c>
      <c r="G515" s="34">
        <f>SUM(G512:G514)</f>
        <v>0</v>
      </c>
      <c r="H515" s="35">
        <f t="shared" ref="H515:Z515" si="615">SUM(H512:H514)</f>
        <v>0</v>
      </c>
      <c r="I515" s="35">
        <f t="shared" si="615"/>
        <v>0</v>
      </c>
      <c r="J515" s="35">
        <f t="shared" si="615"/>
        <v>0</v>
      </c>
      <c r="K515" s="35">
        <f t="shared" si="615"/>
        <v>0</v>
      </c>
      <c r="L515" s="35">
        <f t="shared" si="615"/>
        <v>0</v>
      </c>
      <c r="M515" s="35">
        <f t="shared" si="615"/>
        <v>0</v>
      </c>
      <c r="N515" s="35">
        <f t="shared" si="615"/>
        <v>0</v>
      </c>
      <c r="O515" s="35">
        <f t="shared" si="615"/>
        <v>0</v>
      </c>
      <c r="P515" s="111">
        <f t="shared" si="615"/>
        <v>0</v>
      </c>
      <c r="Q515" s="87">
        <f t="shared" si="615"/>
        <v>0</v>
      </c>
      <c r="R515" s="35">
        <f t="shared" si="615"/>
        <v>0</v>
      </c>
      <c r="S515" s="35">
        <f t="shared" si="615"/>
        <v>0</v>
      </c>
      <c r="T515" s="35">
        <f t="shared" si="615"/>
        <v>0</v>
      </c>
      <c r="U515" s="35">
        <f t="shared" si="615"/>
        <v>0</v>
      </c>
      <c r="V515" s="35">
        <f t="shared" si="615"/>
        <v>0</v>
      </c>
      <c r="W515" s="35">
        <f t="shared" si="615"/>
        <v>0</v>
      </c>
      <c r="X515" s="35">
        <f t="shared" si="615"/>
        <v>0</v>
      </c>
      <c r="Y515" s="35">
        <f t="shared" si="615"/>
        <v>0</v>
      </c>
      <c r="Z515" s="35">
        <f t="shared" si="615"/>
        <v>0</v>
      </c>
      <c r="AA515" s="35">
        <f t="shared" ref="AA515:AH515" si="616">SUM(AA512:AA514)</f>
        <v>0</v>
      </c>
      <c r="AB515" s="35">
        <f t="shared" si="616"/>
        <v>0</v>
      </c>
      <c r="AC515" s="35">
        <f t="shared" si="616"/>
        <v>0</v>
      </c>
      <c r="AD515" s="112">
        <f t="shared" si="616"/>
        <v>0</v>
      </c>
      <c r="AE515" s="34">
        <f t="shared" si="616"/>
        <v>0</v>
      </c>
      <c r="AF515" s="35">
        <f t="shared" si="616"/>
        <v>0</v>
      </c>
      <c r="AG515" s="35">
        <f t="shared" si="616"/>
        <v>0</v>
      </c>
      <c r="AH515" s="111">
        <f t="shared" si="616"/>
        <v>0</v>
      </c>
    </row>
    <row r="516" spans="2:34" ht="24" customHeight="1" x14ac:dyDescent="0.15">
      <c r="B516" s="347" t="s">
        <v>199</v>
      </c>
      <c r="C516" s="348"/>
      <c r="D516" s="348"/>
      <c r="E516" s="348"/>
      <c r="F516" s="20" t="s">
        <v>191</v>
      </c>
      <c r="G516" s="28"/>
      <c r="H516" s="24"/>
      <c r="I516" s="29"/>
      <c r="J516" s="24"/>
      <c r="K516" s="29"/>
      <c r="L516" s="24"/>
      <c r="M516" s="29"/>
      <c r="N516" s="29"/>
      <c r="O516" s="29">
        <f>G516+I516+K516+M516</f>
        <v>0</v>
      </c>
      <c r="P516" s="95">
        <f>H516+J516+L516+N516</f>
        <v>0</v>
      </c>
      <c r="Q516" s="67"/>
      <c r="R516" s="29"/>
      <c r="S516" s="29"/>
      <c r="T516" s="24"/>
      <c r="U516" s="29"/>
      <c r="V516" s="24"/>
      <c r="W516" s="29"/>
      <c r="X516" s="24"/>
      <c r="Y516" s="29"/>
      <c r="Z516" s="24"/>
      <c r="AA516" s="29"/>
      <c r="AB516" s="24"/>
      <c r="AC516" s="29">
        <f t="shared" ref="AC516:AD518" si="617">Q516+S516+U516+W516+Y516+AA516</f>
        <v>0</v>
      </c>
      <c r="AD516" s="96">
        <f t="shared" si="617"/>
        <v>0</v>
      </c>
      <c r="AE516" s="28">
        <f t="shared" ref="AE516:AF518" si="618">O516+AC516</f>
        <v>0</v>
      </c>
      <c r="AF516" s="29">
        <f t="shared" si="618"/>
        <v>0</v>
      </c>
      <c r="AG516" s="29"/>
      <c r="AH516" s="97"/>
    </row>
    <row r="517" spans="2:34" ht="24" customHeight="1" x14ac:dyDescent="0.15">
      <c r="B517" s="347"/>
      <c r="C517" s="348"/>
      <c r="D517" s="348"/>
      <c r="E517" s="348"/>
      <c r="F517" s="21" t="s">
        <v>192</v>
      </c>
      <c r="G517" s="31"/>
      <c r="H517" s="25"/>
      <c r="I517" s="25"/>
      <c r="J517" s="25"/>
      <c r="K517" s="25"/>
      <c r="L517" s="25"/>
      <c r="M517" s="25"/>
      <c r="N517" s="25"/>
      <c r="O517" s="98">
        <f>G517+I517+K517+M517</f>
        <v>0</v>
      </c>
      <c r="P517" s="99">
        <f t="shared" ref="P517:P518" si="619">H517+J517+L517+N517</f>
        <v>0</v>
      </c>
      <c r="Q517" s="69"/>
      <c r="R517" s="25"/>
      <c r="S517" s="25"/>
      <c r="T517" s="25"/>
      <c r="U517" s="25"/>
      <c r="V517" s="25"/>
      <c r="W517" s="25"/>
      <c r="X517" s="25"/>
      <c r="Y517" s="25"/>
      <c r="Z517" s="25"/>
      <c r="AA517" s="25"/>
      <c r="AB517" s="25"/>
      <c r="AC517" s="98">
        <f t="shared" si="617"/>
        <v>0</v>
      </c>
      <c r="AD517" s="100">
        <f t="shared" si="617"/>
        <v>0</v>
      </c>
      <c r="AE517" s="101">
        <f t="shared" si="618"/>
        <v>0</v>
      </c>
      <c r="AF517" s="98">
        <f t="shared" si="618"/>
        <v>0</v>
      </c>
      <c r="AG517" s="25"/>
      <c r="AH517" s="102"/>
    </row>
    <row r="518" spans="2:34" ht="24" customHeight="1" x14ac:dyDescent="0.15">
      <c r="B518" s="347"/>
      <c r="C518" s="348"/>
      <c r="D518" s="348"/>
      <c r="E518" s="348"/>
      <c r="F518" s="22" t="s">
        <v>271</v>
      </c>
      <c r="G518" s="32"/>
      <c r="H518" s="26"/>
      <c r="I518" s="26"/>
      <c r="J518" s="26"/>
      <c r="K518" s="26"/>
      <c r="L518" s="26"/>
      <c r="M518" s="26"/>
      <c r="N518" s="26"/>
      <c r="O518" s="103">
        <f>G518+I518+K518+M518</f>
        <v>0</v>
      </c>
      <c r="P518" s="104">
        <f t="shared" si="619"/>
        <v>0</v>
      </c>
      <c r="Q518" s="71"/>
      <c r="R518" s="26"/>
      <c r="S518" s="26"/>
      <c r="T518" s="26"/>
      <c r="U518" s="26"/>
      <c r="V518" s="26"/>
      <c r="W518" s="26"/>
      <c r="X518" s="26"/>
      <c r="Y518" s="26"/>
      <c r="Z518" s="26"/>
      <c r="AA518" s="26"/>
      <c r="AB518" s="26"/>
      <c r="AC518" s="103">
        <f t="shared" si="617"/>
        <v>0</v>
      </c>
      <c r="AD518" s="105">
        <f t="shared" si="617"/>
        <v>0</v>
      </c>
      <c r="AE518" s="106">
        <f t="shared" si="618"/>
        <v>0</v>
      </c>
      <c r="AF518" s="103">
        <f t="shared" si="618"/>
        <v>0</v>
      </c>
      <c r="AG518" s="107"/>
      <c r="AH518" s="108"/>
    </row>
    <row r="519" spans="2:34" ht="24" customHeight="1" thickBot="1" x14ac:dyDescent="0.2">
      <c r="B519" s="349"/>
      <c r="C519" s="348"/>
      <c r="D519" s="348"/>
      <c r="E519" s="348"/>
      <c r="F519" s="74" t="s">
        <v>12</v>
      </c>
      <c r="G519" s="34">
        <f>SUM(G516:G518)</f>
        <v>0</v>
      </c>
      <c r="H519" s="35">
        <f t="shared" ref="H519:Z519" si="620">SUM(H516:H518)</f>
        <v>0</v>
      </c>
      <c r="I519" s="35">
        <f t="shared" si="620"/>
        <v>0</v>
      </c>
      <c r="J519" s="35">
        <f t="shared" si="620"/>
        <v>0</v>
      </c>
      <c r="K519" s="35">
        <f t="shared" si="620"/>
        <v>0</v>
      </c>
      <c r="L519" s="35">
        <f t="shared" si="620"/>
        <v>0</v>
      </c>
      <c r="M519" s="35">
        <f t="shared" si="620"/>
        <v>0</v>
      </c>
      <c r="N519" s="35">
        <f t="shared" si="620"/>
        <v>0</v>
      </c>
      <c r="O519" s="35">
        <f t="shared" si="620"/>
        <v>0</v>
      </c>
      <c r="P519" s="111">
        <f t="shared" si="620"/>
        <v>0</v>
      </c>
      <c r="Q519" s="87">
        <f t="shared" si="620"/>
        <v>0</v>
      </c>
      <c r="R519" s="35">
        <f t="shared" si="620"/>
        <v>0</v>
      </c>
      <c r="S519" s="35">
        <f t="shared" si="620"/>
        <v>0</v>
      </c>
      <c r="T519" s="35">
        <f t="shared" si="620"/>
        <v>0</v>
      </c>
      <c r="U519" s="35">
        <f t="shared" si="620"/>
        <v>0</v>
      </c>
      <c r="V519" s="35">
        <f t="shared" si="620"/>
        <v>0</v>
      </c>
      <c r="W519" s="35">
        <f t="shared" si="620"/>
        <v>0</v>
      </c>
      <c r="X519" s="35">
        <f t="shared" si="620"/>
        <v>0</v>
      </c>
      <c r="Y519" s="35">
        <f t="shared" si="620"/>
        <v>0</v>
      </c>
      <c r="Z519" s="35">
        <f t="shared" si="620"/>
        <v>0</v>
      </c>
      <c r="AA519" s="35">
        <f t="shared" ref="AA519:AH519" si="621">SUM(AA516:AA518)</f>
        <v>0</v>
      </c>
      <c r="AB519" s="35">
        <f t="shared" si="621"/>
        <v>0</v>
      </c>
      <c r="AC519" s="35">
        <f t="shared" si="621"/>
        <v>0</v>
      </c>
      <c r="AD519" s="112">
        <f t="shared" si="621"/>
        <v>0</v>
      </c>
      <c r="AE519" s="34">
        <f t="shared" si="621"/>
        <v>0</v>
      </c>
      <c r="AF519" s="35">
        <f t="shared" si="621"/>
        <v>0</v>
      </c>
      <c r="AG519" s="35">
        <f t="shared" si="621"/>
        <v>0</v>
      </c>
      <c r="AH519" s="111">
        <f t="shared" si="621"/>
        <v>0</v>
      </c>
    </row>
    <row r="520" spans="2:34" ht="24" customHeight="1" x14ac:dyDescent="0.15">
      <c r="B520" s="263" t="s">
        <v>200</v>
      </c>
      <c r="C520" s="273"/>
      <c r="D520" s="273"/>
      <c r="E520" s="273"/>
      <c r="F520" s="20" t="s">
        <v>191</v>
      </c>
      <c r="G520" s="28"/>
      <c r="H520" s="24"/>
      <c r="I520" s="29"/>
      <c r="J520" s="24"/>
      <c r="K520" s="29"/>
      <c r="L520" s="24"/>
      <c r="M520" s="29"/>
      <c r="N520" s="29"/>
      <c r="O520" s="29">
        <f>G520+I520+K520+M520</f>
        <v>0</v>
      </c>
      <c r="P520" s="95">
        <f>H520+J520+L520+N520</f>
        <v>0</v>
      </c>
      <c r="Q520" s="67"/>
      <c r="R520" s="29"/>
      <c r="S520" s="29"/>
      <c r="T520" s="24"/>
      <c r="U520" s="29"/>
      <c r="V520" s="24"/>
      <c r="W520" s="29"/>
      <c r="X520" s="24"/>
      <c r="Y520" s="29"/>
      <c r="Z520" s="24"/>
      <c r="AA520" s="29"/>
      <c r="AB520" s="24"/>
      <c r="AC520" s="29">
        <f t="shared" ref="AC520:AD522" si="622">Q520+S520+U520+W520+Y520+AA520</f>
        <v>0</v>
      </c>
      <c r="AD520" s="96">
        <f t="shared" si="622"/>
        <v>0</v>
      </c>
      <c r="AE520" s="28">
        <f t="shared" ref="AE520:AF522" si="623">O520+AC520</f>
        <v>0</v>
      </c>
      <c r="AF520" s="29">
        <f t="shared" si="623"/>
        <v>0</v>
      </c>
      <c r="AG520" s="29"/>
      <c r="AH520" s="97"/>
    </row>
    <row r="521" spans="2:34" ht="24" customHeight="1" x14ac:dyDescent="0.15">
      <c r="B521" s="263"/>
      <c r="C521" s="273"/>
      <c r="D521" s="273"/>
      <c r="E521" s="273"/>
      <c r="F521" s="21" t="s">
        <v>192</v>
      </c>
      <c r="G521" s="31"/>
      <c r="H521" s="25"/>
      <c r="I521" s="25"/>
      <c r="J521" s="25"/>
      <c r="K521" s="25"/>
      <c r="L521" s="25"/>
      <c r="M521" s="25"/>
      <c r="N521" s="25"/>
      <c r="O521" s="98">
        <f>G521+I521+K521+M521</f>
        <v>0</v>
      </c>
      <c r="P521" s="99">
        <f t="shared" ref="P521:P522" si="624">H521+J521+L521+N521</f>
        <v>0</v>
      </c>
      <c r="Q521" s="69"/>
      <c r="R521" s="25"/>
      <c r="S521" s="25"/>
      <c r="T521" s="25"/>
      <c r="U521" s="25"/>
      <c r="V521" s="25"/>
      <c r="W521" s="25"/>
      <c r="X521" s="25"/>
      <c r="Y521" s="25"/>
      <c r="Z521" s="25"/>
      <c r="AA521" s="25"/>
      <c r="AB521" s="25"/>
      <c r="AC521" s="98">
        <f t="shared" si="622"/>
        <v>0</v>
      </c>
      <c r="AD521" s="100">
        <f t="shared" si="622"/>
        <v>0</v>
      </c>
      <c r="AE521" s="101">
        <f t="shared" si="623"/>
        <v>0</v>
      </c>
      <c r="AF521" s="98">
        <f t="shared" si="623"/>
        <v>0</v>
      </c>
      <c r="AG521" s="25"/>
      <c r="AH521" s="102"/>
    </row>
    <row r="522" spans="2:34" ht="24" customHeight="1" x14ac:dyDescent="0.15">
      <c r="B522" s="263"/>
      <c r="C522" s="273"/>
      <c r="D522" s="273"/>
      <c r="E522" s="273"/>
      <c r="F522" s="22" t="s">
        <v>271</v>
      </c>
      <c r="G522" s="32"/>
      <c r="H522" s="26"/>
      <c r="I522" s="26"/>
      <c r="J522" s="26"/>
      <c r="K522" s="26"/>
      <c r="L522" s="26"/>
      <c r="M522" s="26"/>
      <c r="N522" s="26"/>
      <c r="O522" s="103">
        <f>G522+I522+K522+M522</f>
        <v>0</v>
      </c>
      <c r="P522" s="104">
        <f t="shared" si="624"/>
        <v>0</v>
      </c>
      <c r="Q522" s="71"/>
      <c r="R522" s="26"/>
      <c r="S522" s="26"/>
      <c r="T522" s="26"/>
      <c r="U522" s="26"/>
      <c r="V522" s="26"/>
      <c r="W522" s="26"/>
      <c r="X522" s="26"/>
      <c r="Y522" s="26"/>
      <c r="Z522" s="26"/>
      <c r="AA522" s="26"/>
      <c r="AB522" s="26"/>
      <c r="AC522" s="103">
        <f t="shared" si="622"/>
        <v>0</v>
      </c>
      <c r="AD522" s="105">
        <f t="shared" si="622"/>
        <v>0</v>
      </c>
      <c r="AE522" s="106">
        <f t="shared" si="623"/>
        <v>0</v>
      </c>
      <c r="AF522" s="103">
        <f t="shared" si="623"/>
        <v>0</v>
      </c>
      <c r="AG522" s="107"/>
      <c r="AH522" s="108"/>
    </row>
    <row r="523" spans="2:34" ht="24" customHeight="1" thickBot="1" x14ac:dyDescent="0.2">
      <c r="B523" s="278"/>
      <c r="C523" s="273"/>
      <c r="D523" s="273"/>
      <c r="E523" s="273"/>
      <c r="F523" s="74" t="s">
        <v>12</v>
      </c>
      <c r="G523" s="34">
        <f>SUM(G520:G522)</f>
        <v>0</v>
      </c>
      <c r="H523" s="35">
        <f t="shared" ref="H523:Z523" si="625">SUM(H520:H522)</f>
        <v>0</v>
      </c>
      <c r="I523" s="35">
        <f t="shared" si="625"/>
        <v>0</v>
      </c>
      <c r="J523" s="35">
        <f t="shared" si="625"/>
        <v>0</v>
      </c>
      <c r="K523" s="35">
        <f t="shared" si="625"/>
        <v>0</v>
      </c>
      <c r="L523" s="35">
        <f t="shared" si="625"/>
        <v>0</v>
      </c>
      <c r="M523" s="35">
        <f t="shared" si="625"/>
        <v>0</v>
      </c>
      <c r="N523" s="35">
        <f t="shared" si="625"/>
        <v>0</v>
      </c>
      <c r="O523" s="35">
        <f t="shared" si="625"/>
        <v>0</v>
      </c>
      <c r="P523" s="111">
        <f t="shared" si="625"/>
        <v>0</v>
      </c>
      <c r="Q523" s="87">
        <f t="shared" si="625"/>
        <v>0</v>
      </c>
      <c r="R523" s="35">
        <f t="shared" si="625"/>
        <v>0</v>
      </c>
      <c r="S523" s="35">
        <f t="shared" si="625"/>
        <v>0</v>
      </c>
      <c r="T523" s="35">
        <f t="shared" si="625"/>
        <v>0</v>
      </c>
      <c r="U523" s="35">
        <f t="shared" si="625"/>
        <v>0</v>
      </c>
      <c r="V523" s="35">
        <f t="shared" si="625"/>
        <v>0</v>
      </c>
      <c r="W523" s="35">
        <f t="shared" si="625"/>
        <v>0</v>
      </c>
      <c r="X523" s="35">
        <f t="shared" si="625"/>
        <v>0</v>
      </c>
      <c r="Y523" s="35">
        <f t="shared" si="625"/>
        <v>0</v>
      </c>
      <c r="Z523" s="35">
        <f t="shared" si="625"/>
        <v>0</v>
      </c>
      <c r="AA523" s="35">
        <f t="shared" ref="AA523:AH523" si="626">SUM(AA520:AA522)</f>
        <v>0</v>
      </c>
      <c r="AB523" s="35">
        <f t="shared" si="626"/>
        <v>0</v>
      </c>
      <c r="AC523" s="35">
        <f t="shared" si="626"/>
        <v>0</v>
      </c>
      <c r="AD523" s="112">
        <f t="shared" si="626"/>
        <v>0</v>
      </c>
      <c r="AE523" s="34">
        <f t="shared" si="626"/>
        <v>0</v>
      </c>
      <c r="AF523" s="35">
        <f t="shared" si="626"/>
        <v>0</v>
      </c>
      <c r="AG523" s="35">
        <f t="shared" si="626"/>
        <v>0</v>
      </c>
      <c r="AH523" s="111">
        <f t="shared" si="626"/>
        <v>0</v>
      </c>
    </row>
    <row r="524" spans="2:34" ht="24" customHeight="1" x14ac:dyDescent="0.15">
      <c r="B524" s="347" t="s">
        <v>201</v>
      </c>
      <c r="C524" s="348"/>
      <c r="D524" s="348"/>
      <c r="E524" s="348"/>
      <c r="F524" s="20" t="s">
        <v>191</v>
      </c>
      <c r="G524" s="28"/>
      <c r="H524" s="24"/>
      <c r="I524" s="29"/>
      <c r="J524" s="24"/>
      <c r="K524" s="29">
        <v>3</v>
      </c>
      <c r="L524" s="24">
        <v>127400</v>
      </c>
      <c r="M524" s="29"/>
      <c r="N524" s="29"/>
      <c r="O524" s="29">
        <v>3</v>
      </c>
      <c r="P524" s="95">
        <v>127400</v>
      </c>
      <c r="Q524" s="67"/>
      <c r="R524" s="29"/>
      <c r="S524" s="29"/>
      <c r="T524" s="24"/>
      <c r="U524" s="29"/>
      <c r="V524" s="24"/>
      <c r="W524" s="29"/>
      <c r="X524" s="24"/>
      <c r="Y524" s="29"/>
      <c r="Z524" s="24"/>
      <c r="AA524" s="29"/>
      <c r="AB524" s="24"/>
      <c r="AC524" s="29">
        <v>0</v>
      </c>
      <c r="AD524" s="96">
        <v>0</v>
      </c>
      <c r="AE524" s="28">
        <v>3</v>
      </c>
      <c r="AF524" s="29">
        <v>127400</v>
      </c>
      <c r="AG524" s="29"/>
      <c r="AH524" s="97"/>
    </row>
    <row r="525" spans="2:34" ht="24" customHeight="1" x14ac:dyDescent="0.15">
      <c r="B525" s="347"/>
      <c r="C525" s="348"/>
      <c r="D525" s="348"/>
      <c r="E525" s="348"/>
      <c r="F525" s="21" t="s">
        <v>192</v>
      </c>
      <c r="G525" s="31"/>
      <c r="H525" s="25"/>
      <c r="I525" s="25"/>
      <c r="J525" s="25"/>
      <c r="K525" s="25"/>
      <c r="L525" s="25"/>
      <c r="M525" s="25"/>
      <c r="N525" s="25"/>
      <c r="O525" s="98">
        <v>0</v>
      </c>
      <c r="P525" s="99">
        <v>0</v>
      </c>
      <c r="Q525" s="69"/>
      <c r="R525" s="25"/>
      <c r="S525" s="25"/>
      <c r="T525" s="25"/>
      <c r="U525" s="25"/>
      <c r="V525" s="25"/>
      <c r="W525" s="25"/>
      <c r="X525" s="25"/>
      <c r="Y525" s="25"/>
      <c r="Z525" s="25"/>
      <c r="AA525" s="25"/>
      <c r="AB525" s="25"/>
      <c r="AC525" s="98">
        <v>0</v>
      </c>
      <c r="AD525" s="100">
        <v>0</v>
      </c>
      <c r="AE525" s="101">
        <v>0</v>
      </c>
      <c r="AF525" s="98">
        <v>0</v>
      </c>
      <c r="AG525" s="25"/>
      <c r="AH525" s="102"/>
    </row>
    <row r="526" spans="2:34" ht="24" customHeight="1" x14ac:dyDescent="0.15">
      <c r="B526" s="347"/>
      <c r="C526" s="348"/>
      <c r="D526" s="348"/>
      <c r="E526" s="348"/>
      <c r="F526" s="22" t="s">
        <v>271</v>
      </c>
      <c r="G526" s="32"/>
      <c r="H526" s="26"/>
      <c r="I526" s="26"/>
      <c r="J526" s="26"/>
      <c r="K526" s="26"/>
      <c r="L526" s="26"/>
      <c r="M526" s="26"/>
      <c r="N526" s="26"/>
      <c r="O526" s="103">
        <v>0</v>
      </c>
      <c r="P526" s="104">
        <v>0</v>
      </c>
      <c r="Q526" s="71"/>
      <c r="R526" s="26"/>
      <c r="S526" s="26"/>
      <c r="T526" s="26"/>
      <c r="U526" s="26"/>
      <c r="V526" s="26"/>
      <c r="W526" s="26"/>
      <c r="X526" s="26"/>
      <c r="Y526" s="26"/>
      <c r="Z526" s="26"/>
      <c r="AA526" s="26"/>
      <c r="AB526" s="26"/>
      <c r="AC526" s="103">
        <v>0</v>
      </c>
      <c r="AD526" s="105">
        <v>0</v>
      </c>
      <c r="AE526" s="106">
        <v>0</v>
      </c>
      <c r="AF526" s="103">
        <v>0</v>
      </c>
      <c r="AG526" s="107"/>
      <c r="AH526" s="108"/>
    </row>
    <row r="527" spans="2:34" ht="24" customHeight="1" thickBot="1" x14ac:dyDescent="0.2">
      <c r="B527" s="349"/>
      <c r="C527" s="348"/>
      <c r="D527" s="348"/>
      <c r="E527" s="348"/>
      <c r="F527" s="74" t="s">
        <v>12</v>
      </c>
      <c r="G527" s="34">
        <v>0</v>
      </c>
      <c r="H527" s="35">
        <v>0</v>
      </c>
      <c r="I527" s="35">
        <v>0</v>
      </c>
      <c r="J527" s="35">
        <v>0</v>
      </c>
      <c r="K527" s="35">
        <v>3</v>
      </c>
      <c r="L527" s="35">
        <v>127400</v>
      </c>
      <c r="M527" s="35">
        <v>0</v>
      </c>
      <c r="N527" s="35">
        <v>0</v>
      </c>
      <c r="O527" s="35">
        <v>3</v>
      </c>
      <c r="P527" s="111">
        <v>127400</v>
      </c>
      <c r="Q527" s="87">
        <v>0</v>
      </c>
      <c r="R527" s="35">
        <v>0</v>
      </c>
      <c r="S527" s="35">
        <v>0</v>
      </c>
      <c r="T527" s="35">
        <v>0</v>
      </c>
      <c r="U527" s="35">
        <v>0</v>
      </c>
      <c r="V527" s="35">
        <v>0</v>
      </c>
      <c r="W527" s="35">
        <v>0</v>
      </c>
      <c r="X527" s="35">
        <v>0</v>
      </c>
      <c r="Y527" s="35">
        <v>0</v>
      </c>
      <c r="Z527" s="35">
        <v>0</v>
      </c>
      <c r="AA527" s="35">
        <v>0</v>
      </c>
      <c r="AB527" s="35">
        <v>0</v>
      </c>
      <c r="AC527" s="35">
        <v>0</v>
      </c>
      <c r="AD527" s="112">
        <v>0</v>
      </c>
      <c r="AE527" s="34">
        <v>3</v>
      </c>
      <c r="AF527" s="35">
        <v>127400</v>
      </c>
      <c r="AG527" s="35">
        <v>0</v>
      </c>
      <c r="AH527" s="111">
        <v>0</v>
      </c>
    </row>
    <row r="528" spans="2:34" s="220" customFormat="1" ht="24" customHeight="1" x14ac:dyDescent="0.15">
      <c r="B528" s="281" t="s">
        <v>202</v>
      </c>
      <c r="C528" s="282"/>
      <c r="D528" s="282"/>
      <c r="E528" s="308"/>
      <c r="F528" s="215" t="s">
        <v>191</v>
      </c>
      <c r="G528" s="37"/>
      <c r="H528" s="38"/>
      <c r="I528" s="39">
        <v>73</v>
      </c>
      <c r="J528" s="38">
        <v>4113568</v>
      </c>
      <c r="K528" s="39">
        <v>11</v>
      </c>
      <c r="L528" s="38">
        <v>100780</v>
      </c>
      <c r="M528" s="39"/>
      <c r="N528" s="39"/>
      <c r="O528" s="39">
        <f t="shared" ref="O528:P530" si="627">G528+I528+K528+M528</f>
        <v>84</v>
      </c>
      <c r="P528" s="216">
        <f t="shared" si="627"/>
        <v>4214348</v>
      </c>
      <c r="Q528" s="217"/>
      <c r="R528" s="39"/>
      <c r="S528" s="39"/>
      <c r="T528" s="38"/>
      <c r="U528" s="39">
        <v>6</v>
      </c>
      <c r="V528" s="38">
        <v>10941264</v>
      </c>
      <c r="W528" s="39"/>
      <c r="X528" s="38"/>
      <c r="Y528" s="39"/>
      <c r="Z528" s="38"/>
      <c r="AA528" s="39">
        <v>4</v>
      </c>
      <c r="AB528" s="38">
        <v>8403480</v>
      </c>
      <c r="AC528" s="39">
        <f t="shared" ref="AC528:AD530" si="628">Q528+S528+U528+W528+Y528+AA528</f>
        <v>10</v>
      </c>
      <c r="AD528" s="218">
        <f t="shared" si="628"/>
        <v>19344744</v>
      </c>
      <c r="AE528" s="37">
        <f t="shared" ref="AE528:AF530" si="629">O528+AC528</f>
        <v>94</v>
      </c>
      <c r="AF528" s="39">
        <f t="shared" si="629"/>
        <v>23559092</v>
      </c>
      <c r="AG528" s="39">
        <f>AE528</f>
        <v>94</v>
      </c>
      <c r="AH528" s="219">
        <f>AF528</f>
        <v>23559092</v>
      </c>
    </row>
    <row r="529" spans="2:34" s="220" customFormat="1" ht="24" customHeight="1" x14ac:dyDescent="0.15">
      <c r="B529" s="263"/>
      <c r="C529" s="264"/>
      <c r="D529" s="264"/>
      <c r="E529" s="265"/>
      <c r="F529" s="21" t="s">
        <v>192</v>
      </c>
      <c r="G529" s="40"/>
      <c r="H529" s="41"/>
      <c r="I529" s="41"/>
      <c r="J529" s="41"/>
      <c r="K529" s="41"/>
      <c r="L529" s="41"/>
      <c r="M529" s="41"/>
      <c r="N529" s="41"/>
      <c r="O529" s="221">
        <f t="shared" si="627"/>
        <v>0</v>
      </c>
      <c r="P529" s="222">
        <f t="shared" si="627"/>
        <v>0</v>
      </c>
      <c r="Q529" s="223"/>
      <c r="R529" s="41"/>
      <c r="S529" s="41"/>
      <c r="T529" s="41"/>
      <c r="U529" s="41"/>
      <c r="V529" s="41"/>
      <c r="W529" s="41"/>
      <c r="X529" s="41"/>
      <c r="Y529" s="41"/>
      <c r="Z529" s="41"/>
      <c r="AA529" s="41"/>
      <c r="AB529" s="41"/>
      <c r="AC529" s="221">
        <f t="shared" si="628"/>
        <v>0</v>
      </c>
      <c r="AD529" s="224">
        <f t="shared" si="628"/>
        <v>0</v>
      </c>
      <c r="AE529" s="225">
        <f t="shared" si="629"/>
        <v>0</v>
      </c>
      <c r="AF529" s="221">
        <f t="shared" si="629"/>
        <v>0</v>
      </c>
      <c r="AG529" s="41"/>
      <c r="AH529" s="226"/>
    </row>
    <row r="530" spans="2:34" s="220" customFormat="1" ht="24" customHeight="1" x14ac:dyDescent="0.15">
      <c r="B530" s="263"/>
      <c r="C530" s="264"/>
      <c r="D530" s="264"/>
      <c r="E530" s="265"/>
      <c r="F530" s="22" t="s">
        <v>271</v>
      </c>
      <c r="G530" s="42"/>
      <c r="H530" s="43"/>
      <c r="I530" s="43">
        <v>39</v>
      </c>
      <c r="J530" s="43">
        <v>1203120</v>
      </c>
      <c r="K530" s="43"/>
      <c r="L530" s="43"/>
      <c r="M530" s="43"/>
      <c r="N530" s="43"/>
      <c r="O530" s="227">
        <f t="shared" si="627"/>
        <v>39</v>
      </c>
      <c r="P530" s="228">
        <f t="shared" si="627"/>
        <v>1203120</v>
      </c>
      <c r="Q530" s="229">
        <v>16</v>
      </c>
      <c r="R530" s="43">
        <v>2533140</v>
      </c>
      <c r="S530" s="43"/>
      <c r="T530" s="43"/>
      <c r="U530" s="43"/>
      <c r="V530" s="43"/>
      <c r="W530" s="43"/>
      <c r="X530" s="43"/>
      <c r="Y530" s="43"/>
      <c r="Z530" s="43"/>
      <c r="AA530" s="43"/>
      <c r="AB530" s="43"/>
      <c r="AC530" s="227">
        <f t="shared" si="628"/>
        <v>16</v>
      </c>
      <c r="AD530" s="230">
        <f t="shared" si="628"/>
        <v>2533140</v>
      </c>
      <c r="AE530" s="231">
        <f t="shared" si="629"/>
        <v>55</v>
      </c>
      <c r="AF530" s="227">
        <f t="shared" si="629"/>
        <v>3736260</v>
      </c>
      <c r="AG530" s="232">
        <f>AE530</f>
        <v>55</v>
      </c>
      <c r="AH530" s="233">
        <f>AF530</f>
        <v>3736260</v>
      </c>
    </row>
    <row r="531" spans="2:34" s="220" customFormat="1" ht="24" customHeight="1" thickBot="1" x14ac:dyDescent="0.2">
      <c r="B531" s="263"/>
      <c r="C531" s="264"/>
      <c r="D531" s="264"/>
      <c r="E531" s="265"/>
      <c r="F531" s="74" t="s">
        <v>203</v>
      </c>
      <c r="G531" s="44">
        <f>SUM(G528:G530)</f>
        <v>0</v>
      </c>
      <c r="H531" s="45">
        <f t="shared" ref="H531:Z531" si="630">SUM(H528:H530)</f>
        <v>0</v>
      </c>
      <c r="I531" s="45">
        <f t="shared" si="630"/>
        <v>112</v>
      </c>
      <c r="J531" s="45">
        <f t="shared" si="630"/>
        <v>5316688</v>
      </c>
      <c r="K531" s="45">
        <f t="shared" si="630"/>
        <v>11</v>
      </c>
      <c r="L531" s="45">
        <f t="shared" si="630"/>
        <v>100780</v>
      </c>
      <c r="M531" s="45">
        <f t="shared" si="630"/>
        <v>0</v>
      </c>
      <c r="N531" s="45">
        <f t="shared" si="630"/>
        <v>0</v>
      </c>
      <c r="O531" s="45">
        <f t="shared" si="630"/>
        <v>123</v>
      </c>
      <c r="P531" s="234">
        <f t="shared" si="630"/>
        <v>5417468</v>
      </c>
      <c r="Q531" s="235">
        <f t="shared" si="630"/>
        <v>16</v>
      </c>
      <c r="R531" s="45">
        <f t="shared" si="630"/>
        <v>2533140</v>
      </c>
      <c r="S531" s="45">
        <f t="shared" si="630"/>
        <v>0</v>
      </c>
      <c r="T531" s="45">
        <f t="shared" si="630"/>
        <v>0</v>
      </c>
      <c r="U531" s="45">
        <f t="shared" si="630"/>
        <v>6</v>
      </c>
      <c r="V531" s="45">
        <f t="shared" si="630"/>
        <v>10941264</v>
      </c>
      <c r="W531" s="45">
        <f t="shared" si="630"/>
        <v>0</v>
      </c>
      <c r="X531" s="45">
        <f t="shared" si="630"/>
        <v>0</v>
      </c>
      <c r="Y531" s="45">
        <f t="shared" si="630"/>
        <v>0</v>
      </c>
      <c r="Z531" s="45">
        <f t="shared" si="630"/>
        <v>0</v>
      </c>
      <c r="AA531" s="45">
        <f t="shared" ref="AA531:AH531" si="631">SUM(AA528:AA530)</f>
        <v>4</v>
      </c>
      <c r="AB531" s="45">
        <f t="shared" si="631"/>
        <v>8403480</v>
      </c>
      <c r="AC531" s="45">
        <f t="shared" si="631"/>
        <v>26</v>
      </c>
      <c r="AD531" s="236">
        <f t="shared" si="631"/>
        <v>21877884</v>
      </c>
      <c r="AE531" s="44">
        <f t="shared" si="631"/>
        <v>149</v>
      </c>
      <c r="AF531" s="45">
        <f t="shared" si="631"/>
        <v>27295352</v>
      </c>
      <c r="AG531" s="45">
        <f t="shared" si="631"/>
        <v>149</v>
      </c>
      <c r="AH531" s="234">
        <f t="shared" si="631"/>
        <v>27295352</v>
      </c>
    </row>
    <row r="532" spans="2:34" ht="24" customHeight="1" x14ac:dyDescent="0.15">
      <c r="B532" s="299" t="s">
        <v>231</v>
      </c>
      <c r="C532" s="300"/>
      <c r="D532" s="300"/>
      <c r="E532" s="301"/>
      <c r="F532" s="20" t="s">
        <v>191</v>
      </c>
      <c r="G532" s="28"/>
      <c r="H532" s="24"/>
      <c r="I532" s="29"/>
      <c r="J532" s="24"/>
      <c r="K532" s="29"/>
      <c r="L532" s="24"/>
      <c r="M532" s="29"/>
      <c r="N532" s="29"/>
      <c r="O532" s="29">
        <f>G532+I532+K532+M532</f>
        <v>0</v>
      </c>
      <c r="P532" s="95">
        <f>H532+J532+L532+N532</f>
        <v>0</v>
      </c>
      <c r="Q532" s="67"/>
      <c r="R532" s="29"/>
      <c r="S532" s="29"/>
      <c r="T532" s="24"/>
      <c r="U532" s="29"/>
      <c r="V532" s="24"/>
      <c r="W532" s="29"/>
      <c r="X532" s="24"/>
      <c r="Y532" s="29"/>
      <c r="Z532" s="24"/>
      <c r="AA532" s="29"/>
      <c r="AB532" s="24"/>
      <c r="AC532" s="29">
        <f t="shared" ref="AC532:AD534" si="632">Q532+S532+U532+W532+Y532+AA532</f>
        <v>0</v>
      </c>
      <c r="AD532" s="96">
        <f t="shared" si="632"/>
        <v>0</v>
      </c>
      <c r="AE532" s="28">
        <f t="shared" ref="AE532:AF534" si="633">O532+AC532</f>
        <v>0</v>
      </c>
      <c r="AF532" s="29">
        <f t="shared" si="633"/>
        <v>0</v>
      </c>
      <c r="AG532" s="29"/>
      <c r="AH532" s="97"/>
    </row>
    <row r="533" spans="2:34" ht="24" customHeight="1" x14ac:dyDescent="0.15">
      <c r="B533" s="299"/>
      <c r="C533" s="300"/>
      <c r="D533" s="300"/>
      <c r="E533" s="301"/>
      <c r="F533" s="21" t="s">
        <v>192</v>
      </c>
      <c r="G533" s="31"/>
      <c r="H533" s="25"/>
      <c r="I533" s="25"/>
      <c r="J533" s="25"/>
      <c r="K533" s="25"/>
      <c r="L533" s="25"/>
      <c r="M533" s="25"/>
      <c r="N533" s="25"/>
      <c r="O533" s="98">
        <f>G533+I533+K533+M533</f>
        <v>0</v>
      </c>
      <c r="P533" s="99">
        <f t="shared" ref="P533:P534" si="634">H533+J533+L533+N533</f>
        <v>0</v>
      </c>
      <c r="Q533" s="69"/>
      <c r="R533" s="25"/>
      <c r="S533" s="25"/>
      <c r="T533" s="25"/>
      <c r="U533" s="25"/>
      <c r="V533" s="25"/>
      <c r="W533" s="25"/>
      <c r="X533" s="25"/>
      <c r="Y533" s="25"/>
      <c r="Z533" s="25"/>
      <c r="AA533" s="25"/>
      <c r="AB533" s="25"/>
      <c r="AC533" s="98">
        <f t="shared" si="632"/>
        <v>0</v>
      </c>
      <c r="AD533" s="100">
        <f t="shared" si="632"/>
        <v>0</v>
      </c>
      <c r="AE533" s="101">
        <f t="shared" si="633"/>
        <v>0</v>
      </c>
      <c r="AF533" s="98">
        <f t="shared" si="633"/>
        <v>0</v>
      </c>
      <c r="AG533" s="25"/>
      <c r="AH533" s="102"/>
    </row>
    <row r="534" spans="2:34" ht="24" customHeight="1" x14ac:dyDescent="0.15">
      <c r="B534" s="299"/>
      <c r="C534" s="300"/>
      <c r="D534" s="300"/>
      <c r="E534" s="301"/>
      <c r="F534" s="22" t="s">
        <v>271</v>
      </c>
      <c r="G534" s="32"/>
      <c r="H534" s="26"/>
      <c r="I534" s="26"/>
      <c r="J534" s="26"/>
      <c r="K534" s="26"/>
      <c r="L534" s="26"/>
      <c r="M534" s="26"/>
      <c r="N534" s="26"/>
      <c r="O534" s="103">
        <f>G534+I534+K534+M534</f>
        <v>0</v>
      </c>
      <c r="P534" s="104">
        <f t="shared" si="634"/>
        <v>0</v>
      </c>
      <c r="Q534" s="71"/>
      <c r="R534" s="26"/>
      <c r="S534" s="26"/>
      <c r="T534" s="26"/>
      <c r="U534" s="26"/>
      <c r="V534" s="26"/>
      <c r="W534" s="26"/>
      <c r="X534" s="26"/>
      <c r="Y534" s="26"/>
      <c r="Z534" s="26"/>
      <c r="AA534" s="26"/>
      <c r="AB534" s="26"/>
      <c r="AC534" s="103">
        <f t="shared" si="632"/>
        <v>0</v>
      </c>
      <c r="AD534" s="105">
        <f t="shared" si="632"/>
        <v>0</v>
      </c>
      <c r="AE534" s="106">
        <f t="shared" si="633"/>
        <v>0</v>
      </c>
      <c r="AF534" s="103">
        <f t="shared" si="633"/>
        <v>0</v>
      </c>
      <c r="AG534" s="107"/>
      <c r="AH534" s="108"/>
    </row>
    <row r="535" spans="2:34" ht="24" customHeight="1" thickBot="1" x14ac:dyDescent="0.2">
      <c r="B535" s="350"/>
      <c r="C535" s="351"/>
      <c r="D535" s="351"/>
      <c r="E535" s="352"/>
      <c r="F535" s="74" t="s">
        <v>12</v>
      </c>
      <c r="G535" s="34">
        <f>SUM(G532:G534)</f>
        <v>0</v>
      </c>
      <c r="H535" s="35">
        <f t="shared" ref="H535:Z535" si="635">SUM(H532:H534)</f>
        <v>0</v>
      </c>
      <c r="I535" s="35">
        <f t="shared" si="635"/>
        <v>0</v>
      </c>
      <c r="J535" s="35">
        <f t="shared" si="635"/>
        <v>0</v>
      </c>
      <c r="K535" s="35">
        <f t="shared" si="635"/>
        <v>0</v>
      </c>
      <c r="L535" s="35">
        <f t="shared" si="635"/>
        <v>0</v>
      </c>
      <c r="M535" s="35">
        <f t="shared" si="635"/>
        <v>0</v>
      </c>
      <c r="N535" s="35">
        <f t="shared" si="635"/>
        <v>0</v>
      </c>
      <c r="O535" s="35">
        <f t="shared" si="635"/>
        <v>0</v>
      </c>
      <c r="P535" s="111">
        <f t="shared" si="635"/>
        <v>0</v>
      </c>
      <c r="Q535" s="87">
        <f t="shared" si="635"/>
        <v>0</v>
      </c>
      <c r="R535" s="35">
        <f t="shared" si="635"/>
        <v>0</v>
      </c>
      <c r="S535" s="35">
        <f t="shared" si="635"/>
        <v>0</v>
      </c>
      <c r="T535" s="35">
        <f t="shared" si="635"/>
        <v>0</v>
      </c>
      <c r="U535" s="35">
        <f t="shared" si="635"/>
        <v>0</v>
      </c>
      <c r="V535" s="35">
        <f t="shared" si="635"/>
        <v>0</v>
      </c>
      <c r="W535" s="35">
        <f t="shared" si="635"/>
        <v>0</v>
      </c>
      <c r="X535" s="35">
        <f t="shared" si="635"/>
        <v>0</v>
      </c>
      <c r="Y535" s="35">
        <f t="shared" si="635"/>
        <v>0</v>
      </c>
      <c r="Z535" s="35">
        <f t="shared" si="635"/>
        <v>0</v>
      </c>
      <c r="AA535" s="35">
        <f t="shared" ref="AA535:AH535" si="636">SUM(AA532:AA534)</f>
        <v>0</v>
      </c>
      <c r="AB535" s="35">
        <f t="shared" si="636"/>
        <v>0</v>
      </c>
      <c r="AC535" s="35">
        <f t="shared" si="636"/>
        <v>0</v>
      </c>
      <c r="AD535" s="112">
        <f t="shared" si="636"/>
        <v>0</v>
      </c>
      <c r="AE535" s="34">
        <f t="shared" si="636"/>
        <v>0</v>
      </c>
      <c r="AF535" s="35">
        <f t="shared" si="636"/>
        <v>0</v>
      </c>
      <c r="AG535" s="35">
        <f t="shared" si="636"/>
        <v>0</v>
      </c>
      <c r="AH535" s="111">
        <f t="shared" si="636"/>
        <v>0</v>
      </c>
    </row>
    <row r="536" spans="2:34" ht="24" customHeight="1" x14ac:dyDescent="0.15">
      <c r="B536" s="270" t="s">
        <v>204</v>
      </c>
      <c r="C536" s="261"/>
      <c r="D536" s="261"/>
      <c r="E536" s="261"/>
      <c r="F536" s="20" t="s">
        <v>191</v>
      </c>
      <c r="G536" s="28"/>
      <c r="H536" s="24"/>
      <c r="I536" s="29"/>
      <c r="J536" s="24"/>
      <c r="K536" s="29">
        <v>10</v>
      </c>
      <c r="L536" s="24">
        <v>214040</v>
      </c>
      <c r="M536" s="29"/>
      <c r="N536" s="29"/>
      <c r="O536" s="29">
        <f>G536+I536+K536+M536</f>
        <v>10</v>
      </c>
      <c r="P536" s="95">
        <f>H536+J536+L536+N536</f>
        <v>214040</v>
      </c>
      <c r="Q536" s="67"/>
      <c r="R536" s="29"/>
      <c r="S536" s="29"/>
      <c r="T536" s="24"/>
      <c r="U536" s="29">
        <v>3</v>
      </c>
      <c r="V536" s="24">
        <v>428720</v>
      </c>
      <c r="W536" s="29"/>
      <c r="X536" s="24"/>
      <c r="Y536" s="29"/>
      <c r="Z536" s="24"/>
      <c r="AA536" s="29">
        <v>1</v>
      </c>
      <c r="AB536" s="24">
        <v>86000</v>
      </c>
      <c r="AC536" s="29">
        <f t="shared" ref="AC536:AD538" si="637">Q536+S536+U536+W536+Y536+AA536</f>
        <v>4</v>
      </c>
      <c r="AD536" s="96">
        <f t="shared" si="637"/>
        <v>514720</v>
      </c>
      <c r="AE536" s="28">
        <f t="shared" ref="AE536:AF538" si="638">O536+AC536</f>
        <v>14</v>
      </c>
      <c r="AF536" s="29">
        <f t="shared" si="638"/>
        <v>728760</v>
      </c>
      <c r="AG536" s="29"/>
      <c r="AH536" s="97"/>
    </row>
    <row r="537" spans="2:34" ht="24" customHeight="1" x14ac:dyDescent="0.15">
      <c r="B537" s="263"/>
      <c r="C537" s="264"/>
      <c r="D537" s="264"/>
      <c r="E537" s="264"/>
      <c r="F537" s="21" t="s">
        <v>192</v>
      </c>
      <c r="G537" s="31"/>
      <c r="H537" s="25"/>
      <c r="I537" s="25"/>
      <c r="J537" s="25"/>
      <c r="K537" s="25"/>
      <c r="L537" s="25"/>
      <c r="M537" s="25"/>
      <c r="N537" s="25"/>
      <c r="O537" s="98">
        <f>G537+I537+K537+M537</f>
        <v>0</v>
      </c>
      <c r="P537" s="99">
        <f t="shared" ref="P537:P538" si="639">H537+J537+L537+N537</f>
        <v>0</v>
      </c>
      <c r="Q537" s="69"/>
      <c r="R537" s="25"/>
      <c r="S537" s="25"/>
      <c r="T537" s="25"/>
      <c r="U537" s="25"/>
      <c r="V537" s="25"/>
      <c r="W537" s="25"/>
      <c r="X537" s="25"/>
      <c r="Y537" s="25"/>
      <c r="Z537" s="25"/>
      <c r="AA537" s="25"/>
      <c r="AB537" s="25"/>
      <c r="AC537" s="98">
        <f t="shared" si="637"/>
        <v>0</v>
      </c>
      <c r="AD537" s="100">
        <f t="shared" si="637"/>
        <v>0</v>
      </c>
      <c r="AE537" s="101">
        <f t="shared" si="638"/>
        <v>0</v>
      </c>
      <c r="AF537" s="98">
        <f t="shared" si="638"/>
        <v>0</v>
      </c>
      <c r="AG537" s="25"/>
      <c r="AH537" s="102"/>
    </row>
    <row r="538" spans="2:34" ht="24" customHeight="1" x14ac:dyDescent="0.15">
      <c r="B538" s="263"/>
      <c r="C538" s="264"/>
      <c r="D538" s="264"/>
      <c r="E538" s="264"/>
      <c r="F538" s="22" t="s">
        <v>271</v>
      </c>
      <c r="G538" s="32"/>
      <c r="H538" s="26"/>
      <c r="I538" s="26"/>
      <c r="J538" s="26"/>
      <c r="K538" s="26"/>
      <c r="L538" s="26"/>
      <c r="M538" s="26"/>
      <c r="N538" s="26"/>
      <c r="O538" s="103">
        <f>G538+I538+K538+M538</f>
        <v>0</v>
      </c>
      <c r="P538" s="104">
        <f t="shared" si="639"/>
        <v>0</v>
      </c>
      <c r="Q538" s="71"/>
      <c r="R538" s="26"/>
      <c r="S538" s="26"/>
      <c r="T538" s="26"/>
      <c r="U538" s="26"/>
      <c r="V538" s="26"/>
      <c r="W538" s="26"/>
      <c r="X538" s="26"/>
      <c r="Y538" s="26"/>
      <c r="Z538" s="26"/>
      <c r="AA538" s="26"/>
      <c r="AB538" s="26"/>
      <c r="AC538" s="103">
        <f t="shared" si="637"/>
        <v>0</v>
      </c>
      <c r="AD538" s="105">
        <f t="shared" si="637"/>
        <v>0</v>
      </c>
      <c r="AE538" s="106">
        <f t="shared" si="638"/>
        <v>0</v>
      </c>
      <c r="AF538" s="103">
        <f t="shared" si="638"/>
        <v>0</v>
      </c>
      <c r="AG538" s="107"/>
      <c r="AH538" s="108"/>
    </row>
    <row r="539" spans="2:34" ht="24" customHeight="1" thickBot="1" x14ac:dyDescent="0.2">
      <c r="B539" s="263"/>
      <c r="C539" s="264"/>
      <c r="D539" s="264"/>
      <c r="E539" s="264"/>
      <c r="F539" s="74" t="s">
        <v>12</v>
      </c>
      <c r="G539" s="34">
        <f>SUM(G536:G538)</f>
        <v>0</v>
      </c>
      <c r="H539" s="35">
        <f t="shared" ref="H539:Z539" si="640">SUM(H536:H538)</f>
        <v>0</v>
      </c>
      <c r="I539" s="35">
        <f t="shared" si="640"/>
        <v>0</v>
      </c>
      <c r="J539" s="35">
        <f t="shared" si="640"/>
        <v>0</v>
      </c>
      <c r="K539" s="35">
        <f t="shared" si="640"/>
        <v>10</v>
      </c>
      <c r="L539" s="35">
        <f t="shared" si="640"/>
        <v>214040</v>
      </c>
      <c r="M539" s="35">
        <f t="shared" si="640"/>
        <v>0</v>
      </c>
      <c r="N539" s="35">
        <f t="shared" si="640"/>
        <v>0</v>
      </c>
      <c r="O539" s="35">
        <f t="shared" si="640"/>
        <v>10</v>
      </c>
      <c r="P539" s="111">
        <f t="shared" si="640"/>
        <v>214040</v>
      </c>
      <c r="Q539" s="87">
        <f t="shared" si="640"/>
        <v>0</v>
      </c>
      <c r="R539" s="35">
        <f t="shared" si="640"/>
        <v>0</v>
      </c>
      <c r="S539" s="35">
        <f t="shared" si="640"/>
        <v>0</v>
      </c>
      <c r="T539" s="35">
        <f t="shared" si="640"/>
        <v>0</v>
      </c>
      <c r="U539" s="35">
        <f t="shared" si="640"/>
        <v>3</v>
      </c>
      <c r="V539" s="35">
        <f t="shared" si="640"/>
        <v>428720</v>
      </c>
      <c r="W539" s="35">
        <f t="shared" si="640"/>
        <v>0</v>
      </c>
      <c r="X539" s="35">
        <f t="shared" si="640"/>
        <v>0</v>
      </c>
      <c r="Y539" s="35">
        <f t="shared" si="640"/>
        <v>0</v>
      </c>
      <c r="Z539" s="35">
        <f t="shared" si="640"/>
        <v>0</v>
      </c>
      <c r="AA539" s="35">
        <f t="shared" ref="AA539:AH539" si="641">SUM(AA536:AA538)</f>
        <v>1</v>
      </c>
      <c r="AB539" s="35">
        <f t="shared" si="641"/>
        <v>86000</v>
      </c>
      <c r="AC539" s="35">
        <f t="shared" si="641"/>
        <v>4</v>
      </c>
      <c r="AD539" s="112">
        <f t="shared" si="641"/>
        <v>514720</v>
      </c>
      <c r="AE539" s="34">
        <f t="shared" si="641"/>
        <v>14</v>
      </c>
      <c r="AF539" s="35">
        <f t="shared" si="641"/>
        <v>728760</v>
      </c>
      <c r="AG539" s="35">
        <f t="shared" si="641"/>
        <v>0</v>
      </c>
      <c r="AH539" s="111">
        <f t="shared" si="641"/>
        <v>0</v>
      </c>
    </row>
    <row r="540" spans="2:34" ht="24" customHeight="1" x14ac:dyDescent="0.15">
      <c r="B540" s="263" t="s">
        <v>205</v>
      </c>
      <c r="C540" s="273"/>
      <c r="D540" s="273"/>
      <c r="E540" s="273"/>
      <c r="F540" s="20" t="s">
        <v>191</v>
      </c>
      <c r="G540" s="28"/>
      <c r="H540" s="24"/>
      <c r="I540" s="29"/>
      <c r="J540" s="24"/>
      <c r="K540" s="29"/>
      <c r="L540" s="24"/>
      <c r="M540" s="29"/>
      <c r="N540" s="29"/>
      <c r="O540" s="29">
        <f>G540+I540+K540+M540</f>
        <v>0</v>
      </c>
      <c r="P540" s="95">
        <f>H540+J540+L540+N540</f>
        <v>0</v>
      </c>
      <c r="Q540" s="67"/>
      <c r="R540" s="29"/>
      <c r="S540" s="29"/>
      <c r="T540" s="24"/>
      <c r="U540" s="29">
        <v>4</v>
      </c>
      <c r="V540" s="24">
        <v>9416640</v>
      </c>
      <c r="W540" s="29"/>
      <c r="X540" s="24"/>
      <c r="Y540" s="29"/>
      <c r="Z540" s="24"/>
      <c r="AA540" s="29"/>
      <c r="AB540" s="24"/>
      <c r="AC540" s="29">
        <f t="shared" ref="AC540:AD542" si="642">Q540+S540+U540+W540+Y540+AA540</f>
        <v>4</v>
      </c>
      <c r="AD540" s="96">
        <f t="shared" si="642"/>
        <v>9416640</v>
      </c>
      <c r="AE540" s="28">
        <f t="shared" ref="AE540:AF542" si="643">O540+AC540</f>
        <v>4</v>
      </c>
      <c r="AF540" s="29">
        <f t="shared" si="643"/>
        <v>9416640</v>
      </c>
      <c r="AG540" s="29">
        <v>4</v>
      </c>
      <c r="AH540" s="97">
        <v>9416640</v>
      </c>
    </row>
    <row r="541" spans="2:34" ht="24" customHeight="1" x14ac:dyDescent="0.15">
      <c r="B541" s="263"/>
      <c r="C541" s="273"/>
      <c r="D541" s="273"/>
      <c r="E541" s="273"/>
      <c r="F541" s="21" t="s">
        <v>192</v>
      </c>
      <c r="G541" s="31"/>
      <c r="H541" s="25"/>
      <c r="I541" s="25"/>
      <c r="J541" s="25"/>
      <c r="K541" s="25"/>
      <c r="L541" s="25"/>
      <c r="M541" s="25"/>
      <c r="N541" s="25"/>
      <c r="O541" s="98">
        <f>G541+I541+K541+M541</f>
        <v>0</v>
      </c>
      <c r="P541" s="99">
        <f t="shared" ref="P541:P542" si="644">H541+J541+L541+N541</f>
        <v>0</v>
      </c>
      <c r="Q541" s="69"/>
      <c r="R541" s="25"/>
      <c r="S541" s="25"/>
      <c r="T541" s="25"/>
      <c r="U541" s="25"/>
      <c r="V541" s="25"/>
      <c r="W541" s="25"/>
      <c r="X541" s="25"/>
      <c r="Y541" s="25"/>
      <c r="Z541" s="25"/>
      <c r="AA541" s="25"/>
      <c r="AB541" s="25"/>
      <c r="AC541" s="98">
        <f t="shared" si="642"/>
        <v>0</v>
      </c>
      <c r="AD541" s="100">
        <f t="shared" si="642"/>
        <v>0</v>
      </c>
      <c r="AE541" s="101">
        <f t="shared" si="643"/>
        <v>0</v>
      </c>
      <c r="AF541" s="98">
        <f t="shared" si="643"/>
        <v>0</v>
      </c>
      <c r="AG541" s="25"/>
      <c r="AH541" s="102"/>
    </row>
    <row r="542" spans="2:34" ht="24" customHeight="1" x14ac:dyDescent="0.15">
      <c r="B542" s="263"/>
      <c r="C542" s="273"/>
      <c r="D542" s="273"/>
      <c r="E542" s="273"/>
      <c r="F542" s="22" t="s">
        <v>271</v>
      </c>
      <c r="G542" s="32"/>
      <c r="H542" s="26"/>
      <c r="I542" s="26"/>
      <c r="J542" s="26"/>
      <c r="K542" s="26"/>
      <c r="L542" s="26"/>
      <c r="M542" s="26"/>
      <c r="N542" s="26"/>
      <c r="O542" s="103">
        <f>G542+I542+K542+M542</f>
        <v>0</v>
      </c>
      <c r="P542" s="104">
        <f t="shared" si="644"/>
        <v>0</v>
      </c>
      <c r="Q542" s="71"/>
      <c r="R542" s="26"/>
      <c r="S542" s="26"/>
      <c r="T542" s="26"/>
      <c r="U542" s="26"/>
      <c r="V542" s="26"/>
      <c r="W542" s="26"/>
      <c r="X542" s="26"/>
      <c r="Y542" s="26"/>
      <c r="Z542" s="26"/>
      <c r="AA542" s="26"/>
      <c r="AB542" s="26"/>
      <c r="AC542" s="103">
        <f t="shared" si="642"/>
        <v>0</v>
      </c>
      <c r="AD542" s="105">
        <f t="shared" si="642"/>
        <v>0</v>
      </c>
      <c r="AE542" s="106">
        <f t="shared" si="643"/>
        <v>0</v>
      </c>
      <c r="AF542" s="103">
        <f t="shared" si="643"/>
        <v>0</v>
      </c>
      <c r="AG542" s="107"/>
      <c r="AH542" s="108"/>
    </row>
    <row r="543" spans="2:34" ht="24" customHeight="1" thickBot="1" x14ac:dyDescent="0.2">
      <c r="B543" s="278"/>
      <c r="C543" s="273"/>
      <c r="D543" s="273"/>
      <c r="E543" s="273"/>
      <c r="F543" s="74" t="s">
        <v>12</v>
      </c>
      <c r="G543" s="34">
        <f>SUM(G540:G542)</f>
        <v>0</v>
      </c>
      <c r="H543" s="35">
        <f t="shared" ref="H543:Z543" si="645">SUM(H540:H542)</f>
        <v>0</v>
      </c>
      <c r="I543" s="35">
        <f t="shared" si="645"/>
        <v>0</v>
      </c>
      <c r="J543" s="35">
        <f t="shared" si="645"/>
        <v>0</v>
      </c>
      <c r="K543" s="35">
        <f t="shared" si="645"/>
        <v>0</v>
      </c>
      <c r="L543" s="35">
        <f t="shared" si="645"/>
        <v>0</v>
      </c>
      <c r="M543" s="35">
        <f t="shared" si="645"/>
        <v>0</v>
      </c>
      <c r="N543" s="35">
        <f t="shared" si="645"/>
        <v>0</v>
      </c>
      <c r="O543" s="35">
        <f t="shared" si="645"/>
        <v>0</v>
      </c>
      <c r="P543" s="111">
        <f t="shared" si="645"/>
        <v>0</v>
      </c>
      <c r="Q543" s="87">
        <f t="shared" si="645"/>
        <v>0</v>
      </c>
      <c r="R543" s="35">
        <f t="shared" si="645"/>
        <v>0</v>
      </c>
      <c r="S543" s="35">
        <f t="shared" si="645"/>
        <v>0</v>
      </c>
      <c r="T543" s="35">
        <f t="shared" si="645"/>
        <v>0</v>
      </c>
      <c r="U543" s="35">
        <f t="shared" si="645"/>
        <v>4</v>
      </c>
      <c r="V543" s="35">
        <f t="shared" si="645"/>
        <v>9416640</v>
      </c>
      <c r="W543" s="35">
        <f t="shared" si="645"/>
        <v>0</v>
      </c>
      <c r="X543" s="35">
        <f t="shared" si="645"/>
        <v>0</v>
      </c>
      <c r="Y543" s="35">
        <f t="shared" si="645"/>
        <v>0</v>
      </c>
      <c r="Z543" s="35">
        <f t="shared" si="645"/>
        <v>0</v>
      </c>
      <c r="AA543" s="35">
        <f t="shared" ref="AA543:AH543" si="646">SUM(AA540:AA542)</f>
        <v>0</v>
      </c>
      <c r="AB543" s="35">
        <f t="shared" si="646"/>
        <v>0</v>
      </c>
      <c r="AC543" s="35">
        <f t="shared" si="646"/>
        <v>4</v>
      </c>
      <c r="AD543" s="112">
        <f t="shared" si="646"/>
        <v>9416640</v>
      </c>
      <c r="AE543" s="34">
        <f t="shared" si="646"/>
        <v>4</v>
      </c>
      <c r="AF543" s="35">
        <f t="shared" si="646"/>
        <v>9416640</v>
      </c>
      <c r="AG543" s="35">
        <f t="shared" si="646"/>
        <v>4</v>
      </c>
      <c r="AH543" s="111">
        <f t="shared" si="646"/>
        <v>9416640</v>
      </c>
    </row>
    <row r="544" spans="2:34" ht="24" customHeight="1" x14ac:dyDescent="0.15">
      <c r="B544" s="290" t="s">
        <v>206</v>
      </c>
      <c r="C544" s="291"/>
      <c r="D544" s="291"/>
      <c r="E544" s="292"/>
      <c r="F544" s="20" t="s">
        <v>191</v>
      </c>
      <c r="G544" s="28"/>
      <c r="H544" s="24"/>
      <c r="I544" s="29"/>
      <c r="J544" s="24"/>
      <c r="K544" s="29"/>
      <c r="L544" s="24"/>
      <c r="M544" s="29"/>
      <c r="N544" s="29"/>
      <c r="O544" s="29">
        <f>G544+I544+K544+M544</f>
        <v>0</v>
      </c>
      <c r="P544" s="95">
        <f>H544+J544+L544+N544</f>
        <v>0</v>
      </c>
      <c r="Q544" s="67"/>
      <c r="R544" s="29"/>
      <c r="S544" s="29"/>
      <c r="T544" s="24"/>
      <c r="U544" s="29">
        <v>3</v>
      </c>
      <c r="V544" s="24">
        <v>1330846</v>
      </c>
      <c r="W544" s="29"/>
      <c r="X544" s="24"/>
      <c r="Y544" s="29"/>
      <c r="Z544" s="24"/>
      <c r="AA544" s="29"/>
      <c r="AB544" s="24"/>
      <c r="AC544" s="29">
        <f t="shared" ref="AC544:AD546" si="647">Q544+S544+U544+W544+Y544+AA544</f>
        <v>3</v>
      </c>
      <c r="AD544" s="96">
        <f t="shared" si="647"/>
        <v>1330846</v>
      </c>
      <c r="AE544" s="28">
        <f t="shared" ref="AE544:AF546" si="648">O544+AC544</f>
        <v>3</v>
      </c>
      <c r="AF544" s="29">
        <f t="shared" si="648"/>
        <v>1330846</v>
      </c>
      <c r="AG544" s="29">
        <v>3</v>
      </c>
      <c r="AH544" s="97">
        <v>1330846</v>
      </c>
    </row>
    <row r="545" spans="2:34" ht="24" customHeight="1" x14ac:dyDescent="0.15">
      <c r="B545" s="293"/>
      <c r="C545" s="294"/>
      <c r="D545" s="294"/>
      <c r="E545" s="295"/>
      <c r="F545" s="21" t="s">
        <v>192</v>
      </c>
      <c r="G545" s="31"/>
      <c r="H545" s="25"/>
      <c r="I545" s="25"/>
      <c r="J545" s="25"/>
      <c r="K545" s="25"/>
      <c r="L545" s="25"/>
      <c r="M545" s="25"/>
      <c r="N545" s="25"/>
      <c r="O545" s="98">
        <f>G545+I545+K545+M545</f>
        <v>0</v>
      </c>
      <c r="P545" s="99">
        <f t="shared" ref="P545:P546" si="649">H545+J545+L545+N545</f>
        <v>0</v>
      </c>
      <c r="Q545" s="69"/>
      <c r="R545" s="25"/>
      <c r="S545" s="25"/>
      <c r="T545" s="25"/>
      <c r="U545" s="25"/>
      <c r="V545" s="25"/>
      <c r="W545" s="25"/>
      <c r="X545" s="25"/>
      <c r="Y545" s="25"/>
      <c r="Z545" s="25"/>
      <c r="AA545" s="25"/>
      <c r="AB545" s="25"/>
      <c r="AC545" s="98">
        <f t="shared" si="647"/>
        <v>0</v>
      </c>
      <c r="AD545" s="100">
        <f t="shared" si="647"/>
        <v>0</v>
      </c>
      <c r="AE545" s="101">
        <f t="shared" si="648"/>
        <v>0</v>
      </c>
      <c r="AF545" s="98">
        <f t="shared" si="648"/>
        <v>0</v>
      </c>
      <c r="AG545" s="25"/>
      <c r="AH545" s="102"/>
    </row>
    <row r="546" spans="2:34" ht="24" customHeight="1" x14ac:dyDescent="0.15">
      <c r="B546" s="293"/>
      <c r="C546" s="294"/>
      <c r="D546" s="294"/>
      <c r="E546" s="295"/>
      <c r="F546" s="22" t="s">
        <v>271</v>
      </c>
      <c r="G546" s="32"/>
      <c r="H546" s="26"/>
      <c r="I546" s="26"/>
      <c r="J546" s="26"/>
      <c r="K546" s="26"/>
      <c r="L546" s="26"/>
      <c r="M546" s="26"/>
      <c r="N546" s="26"/>
      <c r="O546" s="103">
        <f>G546+I546+K546+M546</f>
        <v>0</v>
      </c>
      <c r="P546" s="104">
        <f t="shared" si="649"/>
        <v>0</v>
      </c>
      <c r="Q546" s="71"/>
      <c r="R546" s="26"/>
      <c r="S546" s="26"/>
      <c r="T546" s="26"/>
      <c r="U546" s="26"/>
      <c r="V546" s="26"/>
      <c r="W546" s="26"/>
      <c r="X546" s="26"/>
      <c r="Y546" s="26"/>
      <c r="Z546" s="26"/>
      <c r="AA546" s="26"/>
      <c r="AB546" s="26"/>
      <c r="AC546" s="103">
        <f t="shared" si="647"/>
        <v>0</v>
      </c>
      <c r="AD546" s="105">
        <f t="shared" si="647"/>
        <v>0</v>
      </c>
      <c r="AE546" s="106">
        <f t="shared" si="648"/>
        <v>0</v>
      </c>
      <c r="AF546" s="103">
        <f t="shared" si="648"/>
        <v>0</v>
      </c>
      <c r="AG546" s="107"/>
      <c r="AH546" s="108"/>
    </row>
    <row r="547" spans="2:34" ht="24" customHeight="1" thickBot="1" x14ac:dyDescent="0.2">
      <c r="B547" s="293"/>
      <c r="C547" s="294"/>
      <c r="D547" s="294"/>
      <c r="E547" s="295"/>
      <c r="F547" s="23" t="s">
        <v>12</v>
      </c>
      <c r="G547" s="33">
        <f>SUM(G544:G546)</f>
        <v>0</v>
      </c>
      <c r="H547" s="27">
        <f>SUM(H544:H546)</f>
        <v>0</v>
      </c>
      <c r="I547" s="27">
        <f t="shared" ref="I547:Z547" si="650">SUM(I544:I546)</f>
        <v>0</v>
      </c>
      <c r="J547" s="27">
        <f t="shared" si="650"/>
        <v>0</v>
      </c>
      <c r="K547" s="27">
        <f t="shared" si="650"/>
        <v>0</v>
      </c>
      <c r="L547" s="27">
        <f t="shared" si="650"/>
        <v>0</v>
      </c>
      <c r="M547" s="27">
        <f t="shared" si="650"/>
        <v>0</v>
      </c>
      <c r="N547" s="27">
        <f t="shared" si="650"/>
        <v>0</v>
      </c>
      <c r="O547" s="27">
        <f t="shared" si="650"/>
        <v>0</v>
      </c>
      <c r="P547" s="109">
        <f t="shared" si="650"/>
        <v>0</v>
      </c>
      <c r="Q547" s="72">
        <f t="shared" si="650"/>
        <v>0</v>
      </c>
      <c r="R547" s="27">
        <f t="shared" si="650"/>
        <v>0</v>
      </c>
      <c r="S547" s="27">
        <f t="shared" si="650"/>
        <v>0</v>
      </c>
      <c r="T547" s="27">
        <f t="shared" si="650"/>
        <v>0</v>
      </c>
      <c r="U547" s="27">
        <f t="shared" si="650"/>
        <v>3</v>
      </c>
      <c r="V547" s="27">
        <f t="shared" si="650"/>
        <v>1330846</v>
      </c>
      <c r="W547" s="27">
        <f t="shared" si="650"/>
        <v>0</v>
      </c>
      <c r="X547" s="27">
        <f t="shared" si="650"/>
        <v>0</v>
      </c>
      <c r="Y547" s="27">
        <f t="shared" si="650"/>
        <v>0</v>
      </c>
      <c r="Z547" s="27">
        <f t="shared" si="650"/>
        <v>0</v>
      </c>
      <c r="AA547" s="27">
        <f t="shared" ref="AA547:AH547" si="651">SUM(AA544:AA546)</f>
        <v>0</v>
      </c>
      <c r="AB547" s="27">
        <f t="shared" si="651"/>
        <v>0</v>
      </c>
      <c r="AC547" s="27">
        <f t="shared" si="651"/>
        <v>3</v>
      </c>
      <c r="AD547" s="110">
        <f t="shared" si="651"/>
        <v>1330846</v>
      </c>
      <c r="AE547" s="33">
        <f t="shared" si="651"/>
        <v>3</v>
      </c>
      <c r="AF547" s="27">
        <f t="shared" si="651"/>
        <v>1330846</v>
      </c>
      <c r="AG547" s="27">
        <f t="shared" si="651"/>
        <v>3</v>
      </c>
      <c r="AH547" s="109">
        <f t="shared" si="651"/>
        <v>1330846</v>
      </c>
    </row>
    <row r="548" spans="2:34" ht="24" customHeight="1" x14ac:dyDescent="0.15">
      <c r="B548" s="296" t="s">
        <v>232</v>
      </c>
      <c r="C548" s="297"/>
      <c r="D548" s="297"/>
      <c r="E548" s="298"/>
      <c r="F548" s="20" t="s">
        <v>191</v>
      </c>
      <c r="G548" s="28"/>
      <c r="H548" s="24"/>
      <c r="I548" s="29"/>
      <c r="J548" s="24"/>
      <c r="K548" s="29"/>
      <c r="L548" s="24"/>
      <c r="M548" s="29"/>
      <c r="N548" s="29"/>
      <c r="O548" s="29">
        <f>G548+I548+K548+M548</f>
        <v>0</v>
      </c>
      <c r="P548" s="95">
        <f>H548+J548+L548+N548</f>
        <v>0</v>
      </c>
      <c r="Q548" s="67"/>
      <c r="R548" s="29"/>
      <c r="S548" s="29"/>
      <c r="T548" s="24"/>
      <c r="U548" s="29"/>
      <c r="V548" s="24"/>
      <c r="W548" s="29"/>
      <c r="X548" s="24"/>
      <c r="Y548" s="29"/>
      <c r="Z548" s="24"/>
      <c r="AA548" s="29"/>
      <c r="AB548" s="24"/>
      <c r="AC548" s="29">
        <f t="shared" ref="AC548:AD550" si="652">Q548+S548+U548+W548+Y548+AA548</f>
        <v>0</v>
      </c>
      <c r="AD548" s="96">
        <f t="shared" si="652"/>
        <v>0</v>
      </c>
      <c r="AE548" s="28">
        <f t="shared" ref="AE548:AF550" si="653">O548+AC548</f>
        <v>0</v>
      </c>
      <c r="AF548" s="29">
        <f t="shared" si="653"/>
        <v>0</v>
      </c>
      <c r="AG548" s="29"/>
      <c r="AH548" s="97"/>
    </row>
    <row r="549" spans="2:34" ht="24" customHeight="1" x14ac:dyDescent="0.15">
      <c r="B549" s="299"/>
      <c r="C549" s="300"/>
      <c r="D549" s="300"/>
      <c r="E549" s="301"/>
      <c r="F549" s="21" t="s">
        <v>192</v>
      </c>
      <c r="G549" s="31"/>
      <c r="H549" s="25"/>
      <c r="I549" s="25"/>
      <c r="J549" s="25"/>
      <c r="K549" s="25"/>
      <c r="L549" s="25"/>
      <c r="M549" s="25"/>
      <c r="N549" s="25"/>
      <c r="O549" s="98">
        <f>G549+I549+K549+M549</f>
        <v>0</v>
      </c>
      <c r="P549" s="99">
        <f t="shared" ref="P549:P550" si="654">H549+J549+L549+N549</f>
        <v>0</v>
      </c>
      <c r="Q549" s="69"/>
      <c r="R549" s="25"/>
      <c r="S549" s="25"/>
      <c r="T549" s="25"/>
      <c r="U549" s="25"/>
      <c r="V549" s="25"/>
      <c r="W549" s="25"/>
      <c r="X549" s="25"/>
      <c r="Y549" s="25"/>
      <c r="Z549" s="25"/>
      <c r="AA549" s="25"/>
      <c r="AB549" s="25"/>
      <c r="AC549" s="98">
        <f t="shared" si="652"/>
        <v>0</v>
      </c>
      <c r="AD549" s="100">
        <f t="shared" si="652"/>
        <v>0</v>
      </c>
      <c r="AE549" s="101">
        <f t="shared" si="653"/>
        <v>0</v>
      </c>
      <c r="AF549" s="98">
        <f t="shared" si="653"/>
        <v>0</v>
      </c>
      <c r="AG549" s="25"/>
      <c r="AH549" s="102"/>
    </row>
    <row r="550" spans="2:34" ht="24" customHeight="1" x14ac:dyDescent="0.15">
      <c r="B550" s="299"/>
      <c r="C550" s="300"/>
      <c r="D550" s="300"/>
      <c r="E550" s="301"/>
      <c r="F550" s="22" t="s">
        <v>271</v>
      </c>
      <c r="G550" s="32"/>
      <c r="H550" s="26"/>
      <c r="I550" s="26"/>
      <c r="J550" s="26"/>
      <c r="K550" s="26"/>
      <c r="L550" s="26"/>
      <c r="M550" s="26"/>
      <c r="N550" s="26"/>
      <c r="O550" s="103">
        <f>G550+I550+K550+M550</f>
        <v>0</v>
      </c>
      <c r="P550" s="104">
        <f t="shared" si="654"/>
        <v>0</v>
      </c>
      <c r="Q550" s="71"/>
      <c r="R550" s="26"/>
      <c r="S550" s="26"/>
      <c r="T550" s="26"/>
      <c r="U550" s="26"/>
      <c r="V550" s="26"/>
      <c r="W550" s="26"/>
      <c r="X550" s="26"/>
      <c r="Y550" s="26"/>
      <c r="Z550" s="26"/>
      <c r="AA550" s="26"/>
      <c r="AB550" s="26"/>
      <c r="AC550" s="103">
        <f t="shared" si="652"/>
        <v>0</v>
      </c>
      <c r="AD550" s="105">
        <f t="shared" si="652"/>
        <v>0</v>
      </c>
      <c r="AE550" s="106">
        <f t="shared" si="653"/>
        <v>0</v>
      </c>
      <c r="AF550" s="103">
        <f t="shared" si="653"/>
        <v>0</v>
      </c>
      <c r="AG550" s="107"/>
      <c r="AH550" s="108"/>
    </row>
    <row r="551" spans="2:34" ht="24" customHeight="1" thickBot="1" x14ac:dyDescent="0.2">
      <c r="B551" s="350"/>
      <c r="C551" s="351"/>
      <c r="D551" s="351"/>
      <c r="E551" s="352"/>
      <c r="F551" s="74" t="s">
        <v>12</v>
      </c>
      <c r="G551" s="34">
        <f>SUM(G548:G550)</f>
        <v>0</v>
      </c>
      <c r="H551" s="35">
        <f t="shared" ref="H551:Z551" si="655">SUM(H548:H550)</f>
        <v>0</v>
      </c>
      <c r="I551" s="35">
        <f t="shared" si="655"/>
        <v>0</v>
      </c>
      <c r="J551" s="35">
        <f t="shared" si="655"/>
        <v>0</v>
      </c>
      <c r="K551" s="35">
        <f t="shared" si="655"/>
        <v>0</v>
      </c>
      <c r="L551" s="35">
        <f t="shared" si="655"/>
        <v>0</v>
      </c>
      <c r="M551" s="35">
        <f t="shared" si="655"/>
        <v>0</v>
      </c>
      <c r="N551" s="35">
        <f t="shared" si="655"/>
        <v>0</v>
      </c>
      <c r="O551" s="35">
        <f t="shared" si="655"/>
        <v>0</v>
      </c>
      <c r="P551" s="111">
        <f t="shared" si="655"/>
        <v>0</v>
      </c>
      <c r="Q551" s="87">
        <f t="shared" si="655"/>
        <v>0</v>
      </c>
      <c r="R551" s="35">
        <f t="shared" si="655"/>
        <v>0</v>
      </c>
      <c r="S551" s="35">
        <f t="shared" si="655"/>
        <v>0</v>
      </c>
      <c r="T551" s="35">
        <f t="shared" si="655"/>
        <v>0</v>
      </c>
      <c r="U551" s="35">
        <f t="shared" si="655"/>
        <v>0</v>
      </c>
      <c r="V551" s="35">
        <f t="shared" si="655"/>
        <v>0</v>
      </c>
      <c r="W551" s="35">
        <f t="shared" si="655"/>
        <v>0</v>
      </c>
      <c r="X551" s="35">
        <f t="shared" si="655"/>
        <v>0</v>
      </c>
      <c r="Y551" s="35">
        <f t="shared" si="655"/>
        <v>0</v>
      </c>
      <c r="Z551" s="35">
        <f t="shared" si="655"/>
        <v>0</v>
      </c>
      <c r="AA551" s="35">
        <f t="shared" ref="AA551:AH551" si="656">SUM(AA548:AA550)</f>
        <v>0</v>
      </c>
      <c r="AB551" s="35">
        <f t="shared" si="656"/>
        <v>0</v>
      </c>
      <c r="AC551" s="35">
        <f t="shared" si="656"/>
        <v>0</v>
      </c>
      <c r="AD551" s="112">
        <f t="shared" si="656"/>
        <v>0</v>
      </c>
      <c r="AE551" s="34">
        <f t="shared" si="656"/>
        <v>0</v>
      </c>
      <c r="AF551" s="35">
        <f t="shared" si="656"/>
        <v>0</v>
      </c>
      <c r="AG551" s="35">
        <f t="shared" si="656"/>
        <v>0</v>
      </c>
      <c r="AH551" s="111">
        <f t="shared" si="656"/>
        <v>0</v>
      </c>
    </row>
    <row r="552" spans="2:34" ht="24" customHeight="1" x14ac:dyDescent="0.15">
      <c r="B552" s="296" t="s">
        <v>233</v>
      </c>
      <c r="C552" s="297"/>
      <c r="D552" s="297"/>
      <c r="E552" s="298"/>
      <c r="F552" s="20" t="s">
        <v>191</v>
      </c>
      <c r="G552" s="28"/>
      <c r="H552" s="24"/>
      <c r="I552" s="29"/>
      <c r="J552" s="24"/>
      <c r="K552" s="29"/>
      <c r="L552" s="24"/>
      <c r="M552" s="29"/>
      <c r="N552" s="29"/>
      <c r="O552" s="29">
        <f>G552+I552+K552+M552</f>
        <v>0</v>
      </c>
      <c r="P552" s="95">
        <f>H552+J552+L552+N552</f>
        <v>0</v>
      </c>
      <c r="Q552" s="67"/>
      <c r="R552" s="29"/>
      <c r="S552" s="29"/>
      <c r="T552" s="24"/>
      <c r="U552" s="29"/>
      <c r="V552" s="24"/>
      <c r="W552" s="29"/>
      <c r="X552" s="24"/>
      <c r="Y552" s="29"/>
      <c r="Z552" s="24"/>
      <c r="AA552" s="29"/>
      <c r="AB552" s="24"/>
      <c r="AC552" s="29">
        <f t="shared" ref="AC552:AD554" si="657">Q552+S552+U552+W552+Y552+AA552</f>
        <v>0</v>
      </c>
      <c r="AD552" s="96">
        <f t="shared" si="657"/>
        <v>0</v>
      </c>
      <c r="AE552" s="28">
        <f t="shared" ref="AE552:AF554" si="658">O552+AC552</f>
        <v>0</v>
      </c>
      <c r="AF552" s="29">
        <f t="shared" si="658"/>
        <v>0</v>
      </c>
      <c r="AG552" s="29"/>
      <c r="AH552" s="97"/>
    </row>
    <row r="553" spans="2:34" ht="24" customHeight="1" x14ac:dyDescent="0.15">
      <c r="B553" s="299"/>
      <c r="C553" s="300"/>
      <c r="D553" s="300"/>
      <c r="E553" s="301"/>
      <c r="F553" s="21" t="s">
        <v>192</v>
      </c>
      <c r="G553" s="31"/>
      <c r="H553" s="25"/>
      <c r="I553" s="25"/>
      <c r="J553" s="25"/>
      <c r="K553" s="25"/>
      <c r="L553" s="25"/>
      <c r="M553" s="25"/>
      <c r="N553" s="25"/>
      <c r="O553" s="98">
        <f>G553+I553+K553+M553</f>
        <v>0</v>
      </c>
      <c r="P553" s="99">
        <f t="shared" ref="P553:P554" si="659">H553+J553+L553+N553</f>
        <v>0</v>
      </c>
      <c r="Q553" s="69"/>
      <c r="R553" s="25"/>
      <c r="S553" s="25"/>
      <c r="T553" s="25"/>
      <c r="U553" s="25"/>
      <c r="V553" s="25"/>
      <c r="W553" s="25"/>
      <c r="X553" s="25"/>
      <c r="Y553" s="25"/>
      <c r="Z553" s="25"/>
      <c r="AA553" s="25"/>
      <c r="AB553" s="25"/>
      <c r="AC553" s="98">
        <f t="shared" si="657"/>
        <v>0</v>
      </c>
      <c r="AD553" s="100">
        <f t="shared" si="657"/>
        <v>0</v>
      </c>
      <c r="AE553" s="101">
        <f t="shared" si="658"/>
        <v>0</v>
      </c>
      <c r="AF553" s="98">
        <f t="shared" si="658"/>
        <v>0</v>
      </c>
      <c r="AG553" s="25"/>
      <c r="AH553" s="102"/>
    </row>
    <row r="554" spans="2:34" ht="24" customHeight="1" x14ac:dyDescent="0.15">
      <c r="B554" s="299"/>
      <c r="C554" s="300"/>
      <c r="D554" s="300"/>
      <c r="E554" s="301"/>
      <c r="F554" s="22" t="s">
        <v>271</v>
      </c>
      <c r="G554" s="32"/>
      <c r="H554" s="26"/>
      <c r="I554" s="26"/>
      <c r="J554" s="26"/>
      <c r="K554" s="26"/>
      <c r="L554" s="26"/>
      <c r="M554" s="26"/>
      <c r="N554" s="26"/>
      <c r="O554" s="103">
        <f>G554+I554+K554+M554</f>
        <v>0</v>
      </c>
      <c r="P554" s="104">
        <f t="shared" si="659"/>
        <v>0</v>
      </c>
      <c r="Q554" s="71"/>
      <c r="R554" s="26"/>
      <c r="S554" s="26"/>
      <c r="T554" s="26"/>
      <c r="U554" s="26"/>
      <c r="V554" s="26"/>
      <c r="W554" s="26"/>
      <c r="X554" s="26"/>
      <c r="Y554" s="26"/>
      <c r="Z554" s="26"/>
      <c r="AA554" s="26"/>
      <c r="AB554" s="26"/>
      <c r="AC554" s="103">
        <f t="shared" si="657"/>
        <v>0</v>
      </c>
      <c r="AD554" s="105">
        <f t="shared" si="657"/>
        <v>0</v>
      </c>
      <c r="AE554" s="106">
        <f t="shared" si="658"/>
        <v>0</v>
      </c>
      <c r="AF554" s="103">
        <f t="shared" si="658"/>
        <v>0</v>
      </c>
      <c r="AG554" s="107"/>
      <c r="AH554" s="108"/>
    </row>
    <row r="555" spans="2:34" ht="24" customHeight="1" thickBot="1" x14ac:dyDescent="0.2">
      <c r="B555" s="299"/>
      <c r="C555" s="300"/>
      <c r="D555" s="300"/>
      <c r="E555" s="301"/>
      <c r="F555" s="74" t="s">
        <v>12</v>
      </c>
      <c r="G555" s="34">
        <f>SUM(G552:G554)</f>
        <v>0</v>
      </c>
      <c r="H555" s="35">
        <f t="shared" ref="H555:Z555" si="660">SUM(H552:H554)</f>
        <v>0</v>
      </c>
      <c r="I555" s="35">
        <f t="shared" si="660"/>
        <v>0</v>
      </c>
      <c r="J555" s="35">
        <f t="shared" si="660"/>
        <v>0</v>
      </c>
      <c r="K555" s="35">
        <f t="shared" si="660"/>
        <v>0</v>
      </c>
      <c r="L555" s="35">
        <f t="shared" si="660"/>
        <v>0</v>
      </c>
      <c r="M555" s="35">
        <f t="shared" si="660"/>
        <v>0</v>
      </c>
      <c r="N555" s="35">
        <f t="shared" si="660"/>
        <v>0</v>
      </c>
      <c r="O555" s="35">
        <f t="shared" si="660"/>
        <v>0</v>
      </c>
      <c r="P555" s="111">
        <f t="shared" si="660"/>
        <v>0</v>
      </c>
      <c r="Q555" s="87">
        <f t="shared" si="660"/>
        <v>0</v>
      </c>
      <c r="R555" s="35">
        <f t="shared" si="660"/>
        <v>0</v>
      </c>
      <c r="S555" s="35">
        <f t="shared" si="660"/>
        <v>0</v>
      </c>
      <c r="T555" s="35">
        <f t="shared" si="660"/>
        <v>0</v>
      </c>
      <c r="U555" s="35">
        <f t="shared" si="660"/>
        <v>0</v>
      </c>
      <c r="V555" s="35">
        <f t="shared" si="660"/>
        <v>0</v>
      </c>
      <c r="W555" s="35">
        <f t="shared" si="660"/>
        <v>0</v>
      </c>
      <c r="X555" s="35">
        <f t="shared" si="660"/>
        <v>0</v>
      </c>
      <c r="Y555" s="35">
        <f t="shared" si="660"/>
        <v>0</v>
      </c>
      <c r="Z555" s="35">
        <f t="shared" si="660"/>
        <v>0</v>
      </c>
      <c r="AA555" s="35">
        <f t="shared" ref="AA555:AH555" si="661">SUM(AA552:AA554)</f>
        <v>0</v>
      </c>
      <c r="AB555" s="35">
        <f t="shared" si="661"/>
        <v>0</v>
      </c>
      <c r="AC555" s="35">
        <f t="shared" si="661"/>
        <v>0</v>
      </c>
      <c r="AD555" s="112">
        <f t="shared" si="661"/>
        <v>0</v>
      </c>
      <c r="AE555" s="34">
        <f t="shared" si="661"/>
        <v>0</v>
      </c>
      <c r="AF555" s="35">
        <f t="shared" si="661"/>
        <v>0</v>
      </c>
      <c r="AG555" s="35">
        <f t="shared" si="661"/>
        <v>0</v>
      </c>
      <c r="AH555" s="111">
        <f t="shared" si="661"/>
        <v>0</v>
      </c>
    </row>
    <row r="556" spans="2:34" ht="24" customHeight="1" x14ac:dyDescent="0.15">
      <c r="B556" s="296" t="s">
        <v>234</v>
      </c>
      <c r="C556" s="297"/>
      <c r="D556" s="297"/>
      <c r="E556" s="298"/>
      <c r="F556" s="20" t="s">
        <v>191</v>
      </c>
      <c r="G556" s="28"/>
      <c r="H556" s="24"/>
      <c r="I556" s="29"/>
      <c r="J556" s="24"/>
      <c r="K556" s="29"/>
      <c r="L556" s="24"/>
      <c r="M556" s="29"/>
      <c r="N556" s="29"/>
      <c r="O556" s="29">
        <f>G556+I556+K556+M556</f>
        <v>0</v>
      </c>
      <c r="P556" s="95">
        <f>H556+J556+L556+N556</f>
        <v>0</v>
      </c>
      <c r="Q556" s="67"/>
      <c r="R556" s="29"/>
      <c r="S556" s="29"/>
      <c r="T556" s="24"/>
      <c r="U556" s="29"/>
      <c r="V556" s="24"/>
      <c r="W556" s="29"/>
      <c r="X556" s="24"/>
      <c r="Y556" s="29"/>
      <c r="Z556" s="24"/>
      <c r="AA556" s="29"/>
      <c r="AB556" s="24"/>
      <c r="AC556" s="29">
        <f t="shared" ref="AC556:AD558" si="662">Q556+S556+U556+W556+Y556+AA556</f>
        <v>0</v>
      </c>
      <c r="AD556" s="96">
        <f t="shared" si="662"/>
        <v>0</v>
      </c>
      <c r="AE556" s="28">
        <f t="shared" ref="AE556:AF558" si="663">O556+AC556</f>
        <v>0</v>
      </c>
      <c r="AF556" s="29">
        <f t="shared" si="663"/>
        <v>0</v>
      </c>
      <c r="AG556" s="29"/>
      <c r="AH556" s="97"/>
    </row>
    <row r="557" spans="2:34" ht="24" customHeight="1" x14ac:dyDescent="0.15">
      <c r="B557" s="299"/>
      <c r="C557" s="300"/>
      <c r="D557" s="300"/>
      <c r="E557" s="301"/>
      <c r="F557" s="21" t="s">
        <v>192</v>
      </c>
      <c r="G557" s="31"/>
      <c r="H557" s="25"/>
      <c r="I557" s="25"/>
      <c r="J557" s="25"/>
      <c r="K557" s="25"/>
      <c r="L557" s="25"/>
      <c r="M557" s="25"/>
      <c r="N557" s="25"/>
      <c r="O557" s="98">
        <f>G557+I557+K557+M557</f>
        <v>0</v>
      </c>
      <c r="P557" s="99">
        <f t="shared" ref="P557:P558" si="664">H557+J557+L557+N557</f>
        <v>0</v>
      </c>
      <c r="Q557" s="69"/>
      <c r="R557" s="25"/>
      <c r="S557" s="25"/>
      <c r="T557" s="25"/>
      <c r="U557" s="25"/>
      <c r="V557" s="25"/>
      <c r="W557" s="25"/>
      <c r="X557" s="25"/>
      <c r="Y557" s="25"/>
      <c r="Z557" s="25"/>
      <c r="AA557" s="25"/>
      <c r="AB557" s="25"/>
      <c r="AC557" s="98">
        <f t="shared" si="662"/>
        <v>0</v>
      </c>
      <c r="AD557" s="100">
        <f t="shared" si="662"/>
        <v>0</v>
      </c>
      <c r="AE557" s="101">
        <f t="shared" si="663"/>
        <v>0</v>
      </c>
      <c r="AF557" s="98">
        <f t="shared" si="663"/>
        <v>0</v>
      </c>
      <c r="AG557" s="25"/>
      <c r="AH557" s="102"/>
    </row>
    <row r="558" spans="2:34" ht="24" customHeight="1" x14ac:dyDescent="0.15">
      <c r="B558" s="299"/>
      <c r="C558" s="300"/>
      <c r="D558" s="300"/>
      <c r="E558" s="301"/>
      <c r="F558" s="22" t="s">
        <v>271</v>
      </c>
      <c r="G558" s="32"/>
      <c r="H558" s="26"/>
      <c r="I558" s="26"/>
      <c r="J558" s="26"/>
      <c r="K558" s="26"/>
      <c r="L558" s="26"/>
      <c r="M558" s="26"/>
      <c r="N558" s="26"/>
      <c r="O558" s="103">
        <f>G558+I558+K558+M558</f>
        <v>0</v>
      </c>
      <c r="P558" s="104">
        <f t="shared" si="664"/>
        <v>0</v>
      </c>
      <c r="Q558" s="71"/>
      <c r="R558" s="26"/>
      <c r="S558" s="26"/>
      <c r="T558" s="26"/>
      <c r="U558" s="26"/>
      <c r="V558" s="26"/>
      <c r="W558" s="26"/>
      <c r="X558" s="26"/>
      <c r="Y558" s="26"/>
      <c r="Z558" s="26"/>
      <c r="AA558" s="26"/>
      <c r="AB558" s="26"/>
      <c r="AC558" s="103">
        <f t="shared" si="662"/>
        <v>0</v>
      </c>
      <c r="AD558" s="105">
        <f t="shared" si="662"/>
        <v>0</v>
      </c>
      <c r="AE558" s="106">
        <f t="shared" si="663"/>
        <v>0</v>
      </c>
      <c r="AF558" s="103">
        <f t="shared" si="663"/>
        <v>0</v>
      </c>
      <c r="AG558" s="107"/>
      <c r="AH558" s="108"/>
    </row>
    <row r="559" spans="2:34" ht="24" customHeight="1" thickBot="1" x14ac:dyDescent="0.2">
      <c r="B559" s="350"/>
      <c r="C559" s="351"/>
      <c r="D559" s="351"/>
      <c r="E559" s="352"/>
      <c r="F559" s="74" t="s">
        <v>12</v>
      </c>
      <c r="G559" s="34">
        <f>SUM(G556:G558)</f>
        <v>0</v>
      </c>
      <c r="H559" s="35">
        <f t="shared" ref="H559:Z559" si="665">SUM(H556:H558)</f>
        <v>0</v>
      </c>
      <c r="I559" s="35">
        <f t="shared" si="665"/>
        <v>0</v>
      </c>
      <c r="J559" s="35">
        <f t="shared" si="665"/>
        <v>0</v>
      </c>
      <c r="K559" s="35">
        <f t="shared" si="665"/>
        <v>0</v>
      </c>
      <c r="L559" s="35">
        <f t="shared" si="665"/>
        <v>0</v>
      </c>
      <c r="M559" s="35">
        <f t="shared" si="665"/>
        <v>0</v>
      </c>
      <c r="N559" s="35">
        <f t="shared" si="665"/>
        <v>0</v>
      </c>
      <c r="O559" s="35">
        <f t="shared" si="665"/>
        <v>0</v>
      </c>
      <c r="P559" s="111">
        <f t="shared" si="665"/>
        <v>0</v>
      </c>
      <c r="Q559" s="87">
        <f t="shared" si="665"/>
        <v>0</v>
      </c>
      <c r="R559" s="35">
        <f t="shared" si="665"/>
        <v>0</v>
      </c>
      <c r="S559" s="35">
        <f t="shared" si="665"/>
        <v>0</v>
      </c>
      <c r="T559" s="35">
        <f t="shared" si="665"/>
        <v>0</v>
      </c>
      <c r="U559" s="35">
        <f t="shared" si="665"/>
        <v>0</v>
      </c>
      <c r="V559" s="35">
        <f t="shared" si="665"/>
        <v>0</v>
      </c>
      <c r="W559" s="35">
        <f t="shared" si="665"/>
        <v>0</v>
      </c>
      <c r="X559" s="35">
        <f t="shared" si="665"/>
        <v>0</v>
      </c>
      <c r="Y559" s="35">
        <f t="shared" si="665"/>
        <v>0</v>
      </c>
      <c r="Z559" s="35">
        <f t="shared" si="665"/>
        <v>0</v>
      </c>
      <c r="AA559" s="35">
        <f t="shared" ref="AA559:AH559" si="666">SUM(AA556:AA558)</f>
        <v>0</v>
      </c>
      <c r="AB559" s="35">
        <f t="shared" si="666"/>
        <v>0</v>
      </c>
      <c r="AC559" s="35">
        <f t="shared" si="666"/>
        <v>0</v>
      </c>
      <c r="AD559" s="112">
        <f t="shared" si="666"/>
        <v>0</v>
      </c>
      <c r="AE559" s="34">
        <f t="shared" si="666"/>
        <v>0</v>
      </c>
      <c r="AF559" s="35">
        <f t="shared" si="666"/>
        <v>0</v>
      </c>
      <c r="AG559" s="35">
        <f t="shared" si="666"/>
        <v>0</v>
      </c>
      <c r="AH559" s="111">
        <f t="shared" si="666"/>
        <v>0</v>
      </c>
    </row>
    <row r="560" spans="2:34" ht="24" customHeight="1" x14ac:dyDescent="0.15">
      <c r="B560" s="266" t="s">
        <v>207</v>
      </c>
      <c r="C560" s="264"/>
      <c r="D560" s="264"/>
      <c r="E560" s="265"/>
      <c r="F560" s="20" t="s">
        <v>191</v>
      </c>
      <c r="G560" s="28"/>
      <c r="H560" s="24"/>
      <c r="I560" s="29"/>
      <c r="J560" s="24"/>
      <c r="K560" s="29"/>
      <c r="L560" s="24"/>
      <c r="M560" s="29"/>
      <c r="N560" s="29"/>
      <c r="O560" s="29">
        <f>G560+I560+K560+M560</f>
        <v>0</v>
      </c>
      <c r="P560" s="95">
        <f>H560+J560+L560+N560</f>
        <v>0</v>
      </c>
      <c r="Q560" s="67"/>
      <c r="R560" s="29"/>
      <c r="S560" s="29"/>
      <c r="T560" s="24"/>
      <c r="U560" s="29"/>
      <c r="V560" s="24"/>
      <c r="W560" s="29"/>
      <c r="X560" s="24"/>
      <c r="Y560" s="29"/>
      <c r="Z560" s="24"/>
      <c r="AA560" s="29">
        <v>1</v>
      </c>
      <c r="AB560" s="24">
        <v>3114400</v>
      </c>
      <c r="AC560" s="29">
        <f t="shared" ref="AC560:AD562" si="667">Q560+S560+U560+W560+Y560+AA560</f>
        <v>1</v>
      </c>
      <c r="AD560" s="96">
        <f t="shared" si="667"/>
        <v>3114400</v>
      </c>
      <c r="AE560" s="28">
        <f t="shared" ref="AE560:AF562" si="668">O560+AC560</f>
        <v>1</v>
      </c>
      <c r="AF560" s="29">
        <f t="shared" si="668"/>
        <v>3114400</v>
      </c>
      <c r="AG560" s="29">
        <v>1</v>
      </c>
      <c r="AH560" s="97">
        <v>3114400</v>
      </c>
    </row>
    <row r="561" spans="2:34" ht="24" customHeight="1" x14ac:dyDescent="0.15">
      <c r="B561" s="263"/>
      <c r="C561" s="264"/>
      <c r="D561" s="264"/>
      <c r="E561" s="265"/>
      <c r="F561" s="21" t="s">
        <v>192</v>
      </c>
      <c r="G561" s="31"/>
      <c r="H561" s="25"/>
      <c r="I561" s="25"/>
      <c r="J561" s="25"/>
      <c r="K561" s="25"/>
      <c r="L561" s="25"/>
      <c r="M561" s="25"/>
      <c r="N561" s="25"/>
      <c r="O561" s="98">
        <f>G561+I561+K561+M561</f>
        <v>0</v>
      </c>
      <c r="P561" s="99">
        <f t="shared" ref="P561:P562" si="669">H561+J561+L561+N561</f>
        <v>0</v>
      </c>
      <c r="Q561" s="69"/>
      <c r="R561" s="25"/>
      <c r="S561" s="25"/>
      <c r="T561" s="25"/>
      <c r="U561" s="25"/>
      <c r="V561" s="25"/>
      <c r="W561" s="25"/>
      <c r="X561" s="25"/>
      <c r="Y561" s="25"/>
      <c r="Z561" s="25"/>
      <c r="AA561" s="25"/>
      <c r="AB561" s="25"/>
      <c r="AC561" s="98">
        <f t="shared" si="667"/>
        <v>0</v>
      </c>
      <c r="AD561" s="100">
        <f t="shared" si="667"/>
        <v>0</v>
      </c>
      <c r="AE561" s="101">
        <f t="shared" si="668"/>
        <v>0</v>
      </c>
      <c r="AF561" s="98">
        <f t="shared" si="668"/>
        <v>0</v>
      </c>
      <c r="AG561" s="25"/>
      <c r="AH561" s="102"/>
    </row>
    <row r="562" spans="2:34" ht="24" customHeight="1" x14ac:dyDescent="0.15">
      <c r="B562" s="263"/>
      <c r="C562" s="264"/>
      <c r="D562" s="264"/>
      <c r="E562" s="265"/>
      <c r="F562" s="22" t="s">
        <v>271</v>
      </c>
      <c r="G562" s="32"/>
      <c r="H562" s="26"/>
      <c r="I562" s="26"/>
      <c r="J562" s="26"/>
      <c r="K562" s="26"/>
      <c r="L562" s="26"/>
      <c r="M562" s="26"/>
      <c r="N562" s="26"/>
      <c r="O562" s="103">
        <f>G562+I562+K562+M562</f>
        <v>0</v>
      </c>
      <c r="P562" s="104">
        <f t="shared" si="669"/>
        <v>0</v>
      </c>
      <c r="Q562" s="71"/>
      <c r="R562" s="26"/>
      <c r="S562" s="26"/>
      <c r="T562" s="26"/>
      <c r="U562" s="26"/>
      <c r="V562" s="26"/>
      <c r="W562" s="26"/>
      <c r="X562" s="26"/>
      <c r="Y562" s="26"/>
      <c r="Z562" s="26"/>
      <c r="AA562" s="26"/>
      <c r="AB562" s="26"/>
      <c r="AC562" s="103">
        <f t="shared" si="667"/>
        <v>0</v>
      </c>
      <c r="AD562" s="105">
        <f t="shared" si="667"/>
        <v>0</v>
      </c>
      <c r="AE562" s="106">
        <f t="shared" si="668"/>
        <v>0</v>
      </c>
      <c r="AF562" s="103">
        <f t="shared" si="668"/>
        <v>0</v>
      </c>
      <c r="AG562" s="107"/>
      <c r="AH562" s="108"/>
    </row>
    <row r="563" spans="2:34" ht="24" customHeight="1" thickBot="1" x14ac:dyDescent="0.2">
      <c r="B563" s="263"/>
      <c r="C563" s="264"/>
      <c r="D563" s="264"/>
      <c r="E563" s="265"/>
      <c r="F563" s="74" t="s">
        <v>12</v>
      </c>
      <c r="G563" s="34">
        <f>SUM(G560:G562)</f>
        <v>0</v>
      </c>
      <c r="H563" s="35">
        <f t="shared" ref="H563:Z563" si="670">SUM(H560:H562)</f>
        <v>0</v>
      </c>
      <c r="I563" s="35">
        <f t="shared" si="670"/>
        <v>0</v>
      </c>
      <c r="J563" s="35">
        <f t="shared" si="670"/>
        <v>0</v>
      </c>
      <c r="K563" s="35">
        <f t="shared" si="670"/>
        <v>0</v>
      </c>
      <c r="L563" s="35">
        <f t="shared" si="670"/>
        <v>0</v>
      </c>
      <c r="M563" s="35">
        <f t="shared" si="670"/>
        <v>0</v>
      </c>
      <c r="N563" s="35">
        <f t="shared" si="670"/>
        <v>0</v>
      </c>
      <c r="O563" s="35">
        <f t="shared" si="670"/>
        <v>0</v>
      </c>
      <c r="P563" s="111">
        <f t="shared" si="670"/>
        <v>0</v>
      </c>
      <c r="Q563" s="87">
        <f t="shared" si="670"/>
        <v>0</v>
      </c>
      <c r="R563" s="35">
        <f t="shared" si="670"/>
        <v>0</v>
      </c>
      <c r="S563" s="35">
        <f t="shared" si="670"/>
        <v>0</v>
      </c>
      <c r="T563" s="35">
        <f t="shared" si="670"/>
        <v>0</v>
      </c>
      <c r="U563" s="35">
        <f t="shared" si="670"/>
        <v>0</v>
      </c>
      <c r="V563" s="35">
        <f t="shared" si="670"/>
        <v>0</v>
      </c>
      <c r="W563" s="35">
        <f t="shared" si="670"/>
        <v>0</v>
      </c>
      <c r="X563" s="35">
        <f t="shared" si="670"/>
        <v>0</v>
      </c>
      <c r="Y563" s="35">
        <f t="shared" si="670"/>
        <v>0</v>
      </c>
      <c r="Z563" s="35">
        <f t="shared" si="670"/>
        <v>0</v>
      </c>
      <c r="AA563" s="35">
        <f t="shared" ref="AA563:AH563" si="671">SUM(AA560:AA562)</f>
        <v>1</v>
      </c>
      <c r="AB563" s="35">
        <f t="shared" si="671"/>
        <v>3114400</v>
      </c>
      <c r="AC563" s="35">
        <f t="shared" si="671"/>
        <v>1</v>
      </c>
      <c r="AD563" s="112">
        <f t="shared" si="671"/>
        <v>3114400</v>
      </c>
      <c r="AE563" s="34">
        <f t="shared" si="671"/>
        <v>1</v>
      </c>
      <c r="AF563" s="35">
        <f t="shared" si="671"/>
        <v>3114400</v>
      </c>
      <c r="AG563" s="35">
        <f t="shared" si="671"/>
        <v>1</v>
      </c>
      <c r="AH563" s="111">
        <f t="shared" si="671"/>
        <v>3114400</v>
      </c>
    </row>
    <row r="564" spans="2:34" ht="24" customHeight="1" x14ac:dyDescent="0.15">
      <c r="B564" s="266" t="s">
        <v>208</v>
      </c>
      <c r="C564" s="264"/>
      <c r="D564" s="264"/>
      <c r="E564" s="264"/>
      <c r="F564" s="20" t="s">
        <v>191</v>
      </c>
      <c r="G564" s="28"/>
      <c r="H564" s="24"/>
      <c r="I564" s="29"/>
      <c r="J564" s="24"/>
      <c r="K564" s="29"/>
      <c r="L564" s="24"/>
      <c r="M564" s="29">
        <v>6</v>
      </c>
      <c r="N564" s="29">
        <v>68256</v>
      </c>
      <c r="O564" s="29">
        <f>G564+I564+K564+M564</f>
        <v>6</v>
      </c>
      <c r="P564" s="95">
        <f>H564+J564+L564+N564</f>
        <v>68256</v>
      </c>
      <c r="Q564" s="67"/>
      <c r="R564" s="29"/>
      <c r="S564" s="29"/>
      <c r="T564" s="24"/>
      <c r="U564" s="29"/>
      <c r="V564" s="24"/>
      <c r="W564" s="29"/>
      <c r="X564" s="24"/>
      <c r="Y564" s="29"/>
      <c r="Z564" s="24"/>
      <c r="AA564" s="29"/>
      <c r="AB564" s="24"/>
      <c r="AC564" s="29">
        <f t="shared" ref="AC564:AD566" si="672">Q564+S564+U564+W564+Y564+AA564</f>
        <v>0</v>
      </c>
      <c r="AD564" s="96">
        <f t="shared" si="672"/>
        <v>0</v>
      </c>
      <c r="AE564" s="28">
        <f t="shared" ref="AE564:AF566" si="673">O564+AC564</f>
        <v>6</v>
      </c>
      <c r="AF564" s="29">
        <f t="shared" si="673"/>
        <v>68256</v>
      </c>
      <c r="AG564" s="29">
        <v>6</v>
      </c>
      <c r="AH564" s="97">
        <v>68256</v>
      </c>
    </row>
    <row r="565" spans="2:34" ht="24" customHeight="1" x14ac:dyDescent="0.15">
      <c r="B565" s="263"/>
      <c r="C565" s="264"/>
      <c r="D565" s="264"/>
      <c r="E565" s="264"/>
      <c r="F565" s="21" t="s">
        <v>192</v>
      </c>
      <c r="G565" s="31"/>
      <c r="H565" s="25"/>
      <c r="I565" s="25"/>
      <c r="J565" s="25"/>
      <c r="K565" s="25"/>
      <c r="L565" s="25"/>
      <c r="M565" s="25"/>
      <c r="N565" s="25"/>
      <c r="O565" s="98">
        <f>G565+I565+K565+M565</f>
        <v>0</v>
      </c>
      <c r="P565" s="99">
        <f t="shared" ref="P565:P566" si="674">H565+J565+L565+N565</f>
        <v>0</v>
      </c>
      <c r="Q565" s="69"/>
      <c r="R565" s="25"/>
      <c r="S565" s="25"/>
      <c r="T565" s="25"/>
      <c r="U565" s="25"/>
      <c r="V565" s="25"/>
      <c r="W565" s="25"/>
      <c r="X565" s="25"/>
      <c r="Y565" s="25"/>
      <c r="Z565" s="25"/>
      <c r="AA565" s="25"/>
      <c r="AB565" s="25"/>
      <c r="AC565" s="98">
        <f t="shared" si="672"/>
        <v>0</v>
      </c>
      <c r="AD565" s="100">
        <f t="shared" si="672"/>
        <v>0</v>
      </c>
      <c r="AE565" s="101">
        <f t="shared" si="673"/>
        <v>0</v>
      </c>
      <c r="AF565" s="98">
        <f t="shared" si="673"/>
        <v>0</v>
      </c>
      <c r="AG565" s="25"/>
      <c r="AH565" s="102"/>
    </row>
    <row r="566" spans="2:34" ht="24" customHeight="1" x14ac:dyDescent="0.15">
      <c r="B566" s="263"/>
      <c r="C566" s="264"/>
      <c r="D566" s="264"/>
      <c r="E566" s="264"/>
      <c r="F566" s="22" t="s">
        <v>271</v>
      </c>
      <c r="G566" s="32"/>
      <c r="H566" s="26"/>
      <c r="I566" s="26"/>
      <c r="J566" s="26"/>
      <c r="K566" s="26"/>
      <c r="L566" s="26"/>
      <c r="M566" s="26"/>
      <c r="N566" s="26"/>
      <c r="O566" s="103">
        <f>G566+I566+K566+M566</f>
        <v>0</v>
      </c>
      <c r="P566" s="104">
        <f t="shared" si="674"/>
        <v>0</v>
      </c>
      <c r="Q566" s="71"/>
      <c r="R566" s="26"/>
      <c r="S566" s="26"/>
      <c r="T566" s="26"/>
      <c r="U566" s="26"/>
      <c r="V566" s="26"/>
      <c r="W566" s="26"/>
      <c r="X566" s="26"/>
      <c r="Y566" s="26"/>
      <c r="Z566" s="26"/>
      <c r="AA566" s="26"/>
      <c r="AB566" s="26"/>
      <c r="AC566" s="103">
        <f t="shared" si="672"/>
        <v>0</v>
      </c>
      <c r="AD566" s="105">
        <f t="shared" si="672"/>
        <v>0</v>
      </c>
      <c r="AE566" s="106">
        <f t="shared" si="673"/>
        <v>0</v>
      </c>
      <c r="AF566" s="103">
        <f t="shared" si="673"/>
        <v>0</v>
      </c>
      <c r="AG566" s="107"/>
      <c r="AH566" s="108"/>
    </row>
    <row r="567" spans="2:34" ht="24" customHeight="1" thickBot="1" x14ac:dyDescent="0.2">
      <c r="B567" s="263"/>
      <c r="C567" s="264"/>
      <c r="D567" s="264"/>
      <c r="E567" s="264"/>
      <c r="F567" s="74" t="s">
        <v>12</v>
      </c>
      <c r="G567" s="34">
        <f>SUM(G564:G566)</f>
        <v>0</v>
      </c>
      <c r="H567" s="35">
        <f t="shared" ref="H567:Z567" si="675">SUM(H564:H566)</f>
        <v>0</v>
      </c>
      <c r="I567" s="35">
        <f t="shared" si="675"/>
        <v>0</v>
      </c>
      <c r="J567" s="35">
        <f t="shared" si="675"/>
        <v>0</v>
      </c>
      <c r="K567" s="35">
        <f t="shared" si="675"/>
        <v>0</v>
      </c>
      <c r="L567" s="35">
        <f t="shared" si="675"/>
        <v>0</v>
      </c>
      <c r="M567" s="35">
        <f t="shared" si="675"/>
        <v>6</v>
      </c>
      <c r="N567" s="35">
        <f t="shared" si="675"/>
        <v>68256</v>
      </c>
      <c r="O567" s="35">
        <f t="shared" si="675"/>
        <v>6</v>
      </c>
      <c r="P567" s="111">
        <f t="shared" si="675"/>
        <v>68256</v>
      </c>
      <c r="Q567" s="87">
        <f t="shared" si="675"/>
        <v>0</v>
      </c>
      <c r="R567" s="35">
        <f t="shared" si="675"/>
        <v>0</v>
      </c>
      <c r="S567" s="35">
        <f t="shared" si="675"/>
        <v>0</v>
      </c>
      <c r="T567" s="35">
        <f t="shared" si="675"/>
        <v>0</v>
      </c>
      <c r="U567" s="35">
        <f t="shared" si="675"/>
        <v>0</v>
      </c>
      <c r="V567" s="35">
        <f t="shared" si="675"/>
        <v>0</v>
      </c>
      <c r="W567" s="35">
        <f t="shared" si="675"/>
        <v>0</v>
      </c>
      <c r="X567" s="35">
        <f t="shared" si="675"/>
        <v>0</v>
      </c>
      <c r="Y567" s="35">
        <f t="shared" si="675"/>
        <v>0</v>
      </c>
      <c r="Z567" s="35">
        <f t="shared" si="675"/>
        <v>0</v>
      </c>
      <c r="AA567" s="35">
        <f t="shared" ref="AA567:AH567" si="676">SUM(AA564:AA566)</f>
        <v>0</v>
      </c>
      <c r="AB567" s="35">
        <f t="shared" si="676"/>
        <v>0</v>
      </c>
      <c r="AC567" s="35">
        <f t="shared" si="676"/>
        <v>0</v>
      </c>
      <c r="AD567" s="112">
        <f t="shared" si="676"/>
        <v>0</v>
      </c>
      <c r="AE567" s="34">
        <f t="shared" si="676"/>
        <v>6</v>
      </c>
      <c r="AF567" s="35">
        <f t="shared" si="676"/>
        <v>68256</v>
      </c>
      <c r="AG567" s="35">
        <f t="shared" si="676"/>
        <v>6</v>
      </c>
      <c r="AH567" s="111">
        <f t="shared" si="676"/>
        <v>68256</v>
      </c>
    </row>
    <row r="568" spans="2:34" ht="24" customHeight="1" x14ac:dyDescent="0.15">
      <c r="B568" s="296" t="s">
        <v>235</v>
      </c>
      <c r="C568" s="297"/>
      <c r="D568" s="297"/>
      <c r="E568" s="298"/>
      <c r="F568" s="20" t="s">
        <v>191</v>
      </c>
      <c r="G568" s="28"/>
      <c r="H568" s="24"/>
      <c r="I568" s="29"/>
      <c r="J568" s="24"/>
      <c r="K568" s="29"/>
      <c r="L568" s="24"/>
      <c r="M568" s="29"/>
      <c r="N568" s="29"/>
      <c r="O568" s="29">
        <f>G568+I568+K568+M568</f>
        <v>0</v>
      </c>
      <c r="P568" s="95">
        <f>H568+J568+L568+N568</f>
        <v>0</v>
      </c>
      <c r="Q568" s="67"/>
      <c r="R568" s="29"/>
      <c r="S568" s="29"/>
      <c r="T568" s="24"/>
      <c r="U568" s="29"/>
      <c r="V568" s="24"/>
      <c r="W568" s="29"/>
      <c r="X568" s="24"/>
      <c r="Y568" s="29"/>
      <c r="Z568" s="24"/>
      <c r="AA568" s="29"/>
      <c r="AB568" s="24"/>
      <c r="AC568" s="29">
        <f t="shared" ref="AC568:AD570" si="677">Q568+S568+U568+W568+Y568+AA568</f>
        <v>0</v>
      </c>
      <c r="AD568" s="96">
        <f t="shared" si="677"/>
        <v>0</v>
      </c>
      <c r="AE568" s="28">
        <f t="shared" ref="AE568:AF570" si="678">O568+AC568</f>
        <v>0</v>
      </c>
      <c r="AF568" s="29">
        <f t="shared" si="678"/>
        <v>0</v>
      </c>
      <c r="AG568" s="29"/>
      <c r="AH568" s="97"/>
    </row>
    <row r="569" spans="2:34" ht="24" customHeight="1" x14ac:dyDescent="0.15">
      <c r="B569" s="299"/>
      <c r="C569" s="300"/>
      <c r="D569" s="300"/>
      <c r="E569" s="301"/>
      <c r="F569" s="21" t="s">
        <v>192</v>
      </c>
      <c r="G569" s="31"/>
      <c r="H569" s="25"/>
      <c r="I569" s="25"/>
      <c r="J569" s="25"/>
      <c r="K569" s="25"/>
      <c r="L569" s="25"/>
      <c r="M569" s="25"/>
      <c r="N569" s="25"/>
      <c r="O569" s="98">
        <f>G569+I569+K569+M569</f>
        <v>0</v>
      </c>
      <c r="P569" s="99">
        <f t="shared" ref="P569:P570" si="679">H569+J569+L569+N569</f>
        <v>0</v>
      </c>
      <c r="Q569" s="69"/>
      <c r="R569" s="25"/>
      <c r="S569" s="25"/>
      <c r="T569" s="25"/>
      <c r="U569" s="25"/>
      <c r="V569" s="25"/>
      <c r="W569" s="25"/>
      <c r="X569" s="25"/>
      <c r="Y569" s="25"/>
      <c r="Z569" s="25"/>
      <c r="AA569" s="25"/>
      <c r="AB569" s="25"/>
      <c r="AC569" s="98">
        <f t="shared" si="677"/>
        <v>0</v>
      </c>
      <c r="AD569" s="100">
        <f t="shared" si="677"/>
        <v>0</v>
      </c>
      <c r="AE569" s="101">
        <f t="shared" si="678"/>
        <v>0</v>
      </c>
      <c r="AF569" s="98">
        <f t="shared" si="678"/>
        <v>0</v>
      </c>
      <c r="AG569" s="25"/>
      <c r="AH569" s="102"/>
    </row>
    <row r="570" spans="2:34" ht="24" customHeight="1" x14ac:dyDescent="0.15">
      <c r="B570" s="299"/>
      <c r="C570" s="300"/>
      <c r="D570" s="300"/>
      <c r="E570" s="301"/>
      <c r="F570" s="22" t="s">
        <v>271</v>
      </c>
      <c r="G570" s="32"/>
      <c r="H570" s="26"/>
      <c r="I570" s="26"/>
      <c r="J570" s="26"/>
      <c r="K570" s="26"/>
      <c r="L570" s="26"/>
      <c r="M570" s="26"/>
      <c r="N570" s="26"/>
      <c r="O570" s="103">
        <f>G570+I570+K570+M570</f>
        <v>0</v>
      </c>
      <c r="P570" s="104">
        <f t="shared" si="679"/>
        <v>0</v>
      </c>
      <c r="Q570" s="71"/>
      <c r="R570" s="26"/>
      <c r="S570" s="26"/>
      <c r="T570" s="26"/>
      <c r="U570" s="26"/>
      <c r="V570" s="26"/>
      <c r="W570" s="26"/>
      <c r="X570" s="26"/>
      <c r="Y570" s="26"/>
      <c r="Z570" s="26"/>
      <c r="AA570" s="26"/>
      <c r="AB570" s="26"/>
      <c r="AC570" s="103">
        <f t="shared" si="677"/>
        <v>0</v>
      </c>
      <c r="AD570" s="105">
        <f t="shared" si="677"/>
        <v>0</v>
      </c>
      <c r="AE570" s="106">
        <f t="shared" si="678"/>
        <v>0</v>
      </c>
      <c r="AF570" s="103">
        <f t="shared" si="678"/>
        <v>0</v>
      </c>
      <c r="AG570" s="107"/>
      <c r="AH570" s="108"/>
    </row>
    <row r="571" spans="2:34" ht="24" customHeight="1" thickBot="1" x14ac:dyDescent="0.2">
      <c r="B571" s="350"/>
      <c r="C571" s="351"/>
      <c r="D571" s="351"/>
      <c r="E571" s="352"/>
      <c r="F571" s="74" t="s">
        <v>12</v>
      </c>
      <c r="G571" s="34">
        <f>SUM(G568:G570)</f>
        <v>0</v>
      </c>
      <c r="H571" s="35">
        <f t="shared" ref="H571:Z571" si="680">SUM(H568:H570)</f>
        <v>0</v>
      </c>
      <c r="I571" s="35">
        <f t="shared" si="680"/>
        <v>0</v>
      </c>
      <c r="J571" s="35">
        <f t="shared" si="680"/>
        <v>0</v>
      </c>
      <c r="K571" s="35">
        <f t="shared" si="680"/>
        <v>0</v>
      </c>
      <c r="L571" s="35">
        <f t="shared" si="680"/>
        <v>0</v>
      </c>
      <c r="M571" s="35">
        <f t="shared" si="680"/>
        <v>0</v>
      </c>
      <c r="N571" s="35">
        <f t="shared" si="680"/>
        <v>0</v>
      </c>
      <c r="O571" s="35">
        <f t="shared" si="680"/>
        <v>0</v>
      </c>
      <c r="P571" s="111">
        <f t="shared" si="680"/>
        <v>0</v>
      </c>
      <c r="Q571" s="87">
        <f t="shared" si="680"/>
        <v>0</v>
      </c>
      <c r="R571" s="35">
        <f t="shared" si="680"/>
        <v>0</v>
      </c>
      <c r="S571" s="35">
        <f t="shared" si="680"/>
        <v>0</v>
      </c>
      <c r="T571" s="35">
        <f t="shared" si="680"/>
        <v>0</v>
      </c>
      <c r="U571" s="35">
        <f t="shared" si="680"/>
        <v>0</v>
      </c>
      <c r="V571" s="35">
        <f t="shared" si="680"/>
        <v>0</v>
      </c>
      <c r="W571" s="35">
        <f t="shared" si="680"/>
        <v>0</v>
      </c>
      <c r="X571" s="35">
        <f t="shared" si="680"/>
        <v>0</v>
      </c>
      <c r="Y571" s="35">
        <f t="shared" si="680"/>
        <v>0</v>
      </c>
      <c r="Z571" s="35">
        <f t="shared" si="680"/>
        <v>0</v>
      </c>
      <c r="AA571" s="35">
        <f t="shared" ref="AA571:AH571" si="681">SUM(AA568:AA570)</f>
        <v>0</v>
      </c>
      <c r="AB571" s="35">
        <f t="shared" si="681"/>
        <v>0</v>
      </c>
      <c r="AC571" s="35">
        <f t="shared" si="681"/>
        <v>0</v>
      </c>
      <c r="AD571" s="112">
        <f t="shared" si="681"/>
        <v>0</v>
      </c>
      <c r="AE571" s="34">
        <f t="shared" si="681"/>
        <v>0</v>
      </c>
      <c r="AF571" s="35">
        <f t="shared" si="681"/>
        <v>0</v>
      </c>
      <c r="AG571" s="35">
        <f t="shared" si="681"/>
        <v>0</v>
      </c>
      <c r="AH571" s="111">
        <f t="shared" si="681"/>
        <v>0</v>
      </c>
    </row>
    <row r="572" spans="2:34" ht="24" customHeight="1" x14ac:dyDescent="0.15">
      <c r="B572" s="266" t="s">
        <v>209</v>
      </c>
      <c r="C572" s="382"/>
      <c r="D572" s="382"/>
      <c r="E572" s="382"/>
      <c r="F572" s="20" t="s">
        <v>191</v>
      </c>
      <c r="G572" s="28"/>
      <c r="H572" s="24"/>
      <c r="I572" s="29"/>
      <c r="J572" s="24"/>
      <c r="K572" s="29"/>
      <c r="L572" s="24"/>
      <c r="M572" s="29"/>
      <c r="N572" s="29"/>
      <c r="O572" s="29">
        <f>G572+I572+K572+M572</f>
        <v>0</v>
      </c>
      <c r="P572" s="95">
        <f>H572+J572+L572+N572</f>
        <v>0</v>
      </c>
      <c r="Q572" s="67"/>
      <c r="R572" s="29"/>
      <c r="S572" s="29"/>
      <c r="T572" s="24"/>
      <c r="U572" s="29">
        <v>1</v>
      </c>
      <c r="V572" s="24">
        <v>10227600</v>
      </c>
      <c r="W572" s="29"/>
      <c r="X572" s="24"/>
      <c r="Y572" s="29"/>
      <c r="Z572" s="24"/>
      <c r="AA572" s="29"/>
      <c r="AB572" s="24"/>
      <c r="AC572" s="29">
        <f t="shared" ref="AC572:AD574" si="682">Q572+S572+U572+W572+Y572+AA572</f>
        <v>1</v>
      </c>
      <c r="AD572" s="96">
        <f t="shared" si="682"/>
        <v>10227600</v>
      </c>
      <c r="AE572" s="28">
        <f t="shared" ref="AE572:AF574" si="683">O572+AC572</f>
        <v>1</v>
      </c>
      <c r="AF572" s="29">
        <f t="shared" si="683"/>
        <v>10227600</v>
      </c>
      <c r="AG572" s="29">
        <v>1</v>
      </c>
      <c r="AH572" s="97">
        <v>10227600</v>
      </c>
    </row>
    <row r="573" spans="2:34" ht="24" customHeight="1" x14ac:dyDescent="0.15">
      <c r="B573" s="266"/>
      <c r="C573" s="382"/>
      <c r="D573" s="382"/>
      <c r="E573" s="382"/>
      <c r="F573" s="21" t="s">
        <v>192</v>
      </c>
      <c r="G573" s="31"/>
      <c r="H573" s="25"/>
      <c r="I573" s="25"/>
      <c r="J573" s="25"/>
      <c r="K573" s="25"/>
      <c r="L573" s="25"/>
      <c r="M573" s="25"/>
      <c r="N573" s="25"/>
      <c r="O573" s="98">
        <f>G573+I573+K573+M573</f>
        <v>0</v>
      </c>
      <c r="P573" s="99">
        <f t="shared" ref="P573:P574" si="684">H573+J573+L573+N573</f>
        <v>0</v>
      </c>
      <c r="Q573" s="69"/>
      <c r="R573" s="25"/>
      <c r="S573" s="25"/>
      <c r="T573" s="25"/>
      <c r="U573" s="25"/>
      <c r="V573" s="25"/>
      <c r="W573" s="25"/>
      <c r="X573" s="25"/>
      <c r="Y573" s="25"/>
      <c r="Z573" s="25"/>
      <c r="AA573" s="25"/>
      <c r="AB573" s="25"/>
      <c r="AC573" s="98">
        <f t="shared" si="682"/>
        <v>0</v>
      </c>
      <c r="AD573" s="100">
        <f t="shared" si="682"/>
        <v>0</v>
      </c>
      <c r="AE573" s="101">
        <f t="shared" si="683"/>
        <v>0</v>
      </c>
      <c r="AF573" s="98">
        <f t="shared" si="683"/>
        <v>0</v>
      </c>
      <c r="AG573" s="25"/>
      <c r="AH573" s="102"/>
    </row>
    <row r="574" spans="2:34" ht="24" customHeight="1" x14ac:dyDescent="0.15">
      <c r="B574" s="266"/>
      <c r="C574" s="382"/>
      <c r="D574" s="382"/>
      <c r="E574" s="382"/>
      <c r="F574" s="22" t="s">
        <v>271</v>
      </c>
      <c r="G574" s="32"/>
      <c r="H574" s="26"/>
      <c r="I574" s="26"/>
      <c r="J574" s="26"/>
      <c r="K574" s="26"/>
      <c r="L574" s="26"/>
      <c r="M574" s="26"/>
      <c r="N574" s="26"/>
      <c r="O574" s="103">
        <f>G574+I574+K574+M574</f>
        <v>0</v>
      </c>
      <c r="P574" s="104">
        <f t="shared" si="684"/>
        <v>0</v>
      </c>
      <c r="Q574" s="71"/>
      <c r="R574" s="26"/>
      <c r="S574" s="26"/>
      <c r="T574" s="26"/>
      <c r="U574" s="26"/>
      <c r="V574" s="26"/>
      <c r="W574" s="26"/>
      <c r="X574" s="26"/>
      <c r="Y574" s="26"/>
      <c r="Z574" s="26"/>
      <c r="AA574" s="26"/>
      <c r="AB574" s="26"/>
      <c r="AC574" s="103">
        <f t="shared" si="682"/>
        <v>0</v>
      </c>
      <c r="AD574" s="105">
        <f t="shared" si="682"/>
        <v>0</v>
      </c>
      <c r="AE574" s="106">
        <f t="shared" si="683"/>
        <v>0</v>
      </c>
      <c r="AF574" s="103">
        <f t="shared" si="683"/>
        <v>0</v>
      </c>
      <c r="AG574" s="107"/>
      <c r="AH574" s="108"/>
    </row>
    <row r="575" spans="2:34" ht="24" customHeight="1" thickBot="1" x14ac:dyDescent="0.2">
      <c r="B575" s="383"/>
      <c r="C575" s="384"/>
      <c r="D575" s="384"/>
      <c r="E575" s="384"/>
      <c r="F575" s="88" t="s">
        <v>12</v>
      </c>
      <c r="G575" s="46">
        <f>SUM(G572:G574)</f>
        <v>0</v>
      </c>
      <c r="H575" s="47">
        <f t="shared" ref="H575:Z575" si="685">SUM(H572:H574)</f>
        <v>0</v>
      </c>
      <c r="I575" s="47">
        <f t="shared" si="685"/>
        <v>0</v>
      </c>
      <c r="J575" s="47">
        <f t="shared" si="685"/>
        <v>0</v>
      </c>
      <c r="K575" s="47">
        <f t="shared" si="685"/>
        <v>0</v>
      </c>
      <c r="L575" s="47">
        <f t="shared" si="685"/>
        <v>0</v>
      </c>
      <c r="M575" s="47">
        <f t="shared" si="685"/>
        <v>0</v>
      </c>
      <c r="N575" s="47">
        <f t="shared" si="685"/>
        <v>0</v>
      </c>
      <c r="O575" s="47">
        <f t="shared" si="685"/>
        <v>0</v>
      </c>
      <c r="P575" s="237">
        <f t="shared" si="685"/>
        <v>0</v>
      </c>
      <c r="Q575" s="89">
        <f t="shared" si="685"/>
        <v>0</v>
      </c>
      <c r="R575" s="47">
        <f t="shared" si="685"/>
        <v>0</v>
      </c>
      <c r="S575" s="47">
        <f t="shared" si="685"/>
        <v>0</v>
      </c>
      <c r="T575" s="47">
        <f t="shared" si="685"/>
        <v>0</v>
      </c>
      <c r="U575" s="47">
        <f t="shared" si="685"/>
        <v>1</v>
      </c>
      <c r="V575" s="47">
        <f t="shared" si="685"/>
        <v>10227600</v>
      </c>
      <c r="W575" s="47">
        <f t="shared" si="685"/>
        <v>0</v>
      </c>
      <c r="X575" s="47">
        <f t="shared" si="685"/>
        <v>0</v>
      </c>
      <c r="Y575" s="47">
        <f t="shared" si="685"/>
        <v>0</v>
      </c>
      <c r="Z575" s="47">
        <f t="shared" si="685"/>
        <v>0</v>
      </c>
      <c r="AA575" s="47">
        <f t="shared" ref="AA575:AH575" si="686">SUM(AA572:AA574)</f>
        <v>0</v>
      </c>
      <c r="AB575" s="47">
        <f t="shared" si="686"/>
        <v>0</v>
      </c>
      <c r="AC575" s="47">
        <f t="shared" si="686"/>
        <v>1</v>
      </c>
      <c r="AD575" s="238">
        <f t="shared" si="686"/>
        <v>10227600</v>
      </c>
      <c r="AE575" s="46">
        <f t="shared" si="686"/>
        <v>1</v>
      </c>
      <c r="AF575" s="47">
        <f t="shared" si="686"/>
        <v>10227600</v>
      </c>
      <c r="AG575" s="47">
        <f t="shared" si="686"/>
        <v>1</v>
      </c>
      <c r="AH575" s="237">
        <f t="shared" si="686"/>
        <v>10227600</v>
      </c>
    </row>
    <row r="576" spans="2:34" ht="24" customHeight="1" thickTop="1" x14ac:dyDescent="0.15">
      <c r="B576" s="402" t="s">
        <v>210</v>
      </c>
      <c r="C576" s="403"/>
      <c r="D576" s="403"/>
      <c r="E576" s="404"/>
      <c r="F576" s="20" t="s">
        <v>191</v>
      </c>
      <c r="G576" s="28"/>
      <c r="H576" s="24"/>
      <c r="I576" s="29"/>
      <c r="J576" s="24"/>
      <c r="K576" s="29"/>
      <c r="L576" s="24"/>
      <c r="M576" s="29"/>
      <c r="N576" s="29"/>
      <c r="O576" s="29">
        <f>G576+I576+K576+M576</f>
        <v>0</v>
      </c>
      <c r="P576" s="95">
        <f>H576+J576+L576+N576</f>
        <v>0</v>
      </c>
      <c r="Q576" s="67"/>
      <c r="R576" s="29"/>
      <c r="S576" s="29"/>
      <c r="T576" s="24"/>
      <c r="U576" s="29">
        <v>2</v>
      </c>
      <c r="V576" s="24">
        <v>301486</v>
      </c>
      <c r="W576" s="29"/>
      <c r="X576" s="24"/>
      <c r="Y576" s="29"/>
      <c r="Z576" s="24"/>
      <c r="AA576" s="29"/>
      <c r="AB576" s="24"/>
      <c r="AC576" s="29">
        <f t="shared" ref="AC576:AD578" si="687">Q576+S576+U576+W576+Y576+AA576</f>
        <v>2</v>
      </c>
      <c r="AD576" s="96">
        <f t="shared" si="687"/>
        <v>301486</v>
      </c>
      <c r="AE576" s="28">
        <f t="shared" ref="AE576:AF578" si="688">O576+AC576</f>
        <v>2</v>
      </c>
      <c r="AF576" s="29">
        <f t="shared" si="688"/>
        <v>301486</v>
      </c>
      <c r="AG576" s="29">
        <v>2</v>
      </c>
      <c r="AH576" s="97">
        <v>301486</v>
      </c>
    </row>
    <row r="577" spans="2:34" ht="24" customHeight="1" x14ac:dyDescent="0.15">
      <c r="B577" s="266"/>
      <c r="C577" s="382"/>
      <c r="D577" s="382"/>
      <c r="E577" s="405"/>
      <c r="F577" s="21" t="s">
        <v>192</v>
      </c>
      <c r="G577" s="31"/>
      <c r="H577" s="25"/>
      <c r="I577" s="25"/>
      <c r="J577" s="25"/>
      <c r="K577" s="25"/>
      <c r="L577" s="25"/>
      <c r="M577" s="25"/>
      <c r="N577" s="25"/>
      <c r="O577" s="98">
        <f>G577+I577+K577+M577</f>
        <v>0</v>
      </c>
      <c r="P577" s="99">
        <f t="shared" ref="P577:P578" si="689">H577+J577+L577+N577</f>
        <v>0</v>
      </c>
      <c r="Q577" s="69"/>
      <c r="R577" s="25"/>
      <c r="S577" s="25"/>
      <c r="T577" s="25"/>
      <c r="U577" s="25"/>
      <c r="V577" s="25"/>
      <c r="W577" s="25"/>
      <c r="X577" s="25"/>
      <c r="Y577" s="25"/>
      <c r="Z577" s="25"/>
      <c r="AA577" s="25"/>
      <c r="AB577" s="25"/>
      <c r="AC577" s="98">
        <f t="shared" si="687"/>
        <v>0</v>
      </c>
      <c r="AD577" s="100">
        <f t="shared" si="687"/>
        <v>0</v>
      </c>
      <c r="AE577" s="101">
        <f t="shared" si="688"/>
        <v>0</v>
      </c>
      <c r="AF577" s="98">
        <f t="shared" si="688"/>
        <v>0</v>
      </c>
      <c r="AG577" s="25"/>
      <c r="AH577" s="102"/>
    </row>
    <row r="578" spans="2:34" ht="24" customHeight="1" x14ac:dyDescent="0.15">
      <c r="B578" s="266"/>
      <c r="C578" s="382"/>
      <c r="D578" s="382"/>
      <c r="E578" s="405"/>
      <c r="F578" s="22" t="s">
        <v>271</v>
      </c>
      <c r="G578" s="32"/>
      <c r="H578" s="26"/>
      <c r="I578" s="26"/>
      <c r="J578" s="26"/>
      <c r="K578" s="26"/>
      <c r="L578" s="26"/>
      <c r="M578" s="26"/>
      <c r="N578" s="26"/>
      <c r="O578" s="103">
        <f>G578+I578+K578+M578</f>
        <v>0</v>
      </c>
      <c r="P578" s="104">
        <f t="shared" si="689"/>
        <v>0</v>
      </c>
      <c r="Q578" s="71"/>
      <c r="R578" s="26"/>
      <c r="S578" s="26"/>
      <c r="T578" s="26"/>
      <c r="U578" s="26"/>
      <c r="V578" s="26"/>
      <c r="W578" s="26"/>
      <c r="X578" s="26"/>
      <c r="Y578" s="26"/>
      <c r="Z578" s="26"/>
      <c r="AA578" s="26"/>
      <c r="AB578" s="26"/>
      <c r="AC578" s="103">
        <f t="shared" si="687"/>
        <v>0</v>
      </c>
      <c r="AD578" s="105">
        <f t="shared" si="687"/>
        <v>0</v>
      </c>
      <c r="AE578" s="106">
        <f t="shared" si="688"/>
        <v>0</v>
      </c>
      <c r="AF578" s="103">
        <f t="shared" si="688"/>
        <v>0</v>
      </c>
      <c r="AG578" s="107"/>
      <c r="AH578" s="108"/>
    </row>
    <row r="579" spans="2:34" ht="24" customHeight="1" thickBot="1" x14ac:dyDescent="0.2">
      <c r="B579" s="406"/>
      <c r="C579" s="407"/>
      <c r="D579" s="407"/>
      <c r="E579" s="408"/>
      <c r="F579" s="88" t="s">
        <v>12</v>
      </c>
      <c r="G579" s="46">
        <f>SUM(G576:G578)</f>
        <v>0</v>
      </c>
      <c r="H579" s="47">
        <f t="shared" ref="H579:Z579" si="690">SUM(H576:H578)</f>
        <v>0</v>
      </c>
      <c r="I579" s="47">
        <f t="shared" si="690"/>
        <v>0</v>
      </c>
      <c r="J579" s="47">
        <f t="shared" si="690"/>
        <v>0</v>
      </c>
      <c r="K579" s="47">
        <f t="shared" si="690"/>
        <v>0</v>
      </c>
      <c r="L579" s="47">
        <f t="shared" si="690"/>
        <v>0</v>
      </c>
      <c r="M579" s="47">
        <f t="shared" si="690"/>
        <v>0</v>
      </c>
      <c r="N579" s="47">
        <f t="shared" si="690"/>
        <v>0</v>
      </c>
      <c r="O579" s="47">
        <f t="shared" si="690"/>
        <v>0</v>
      </c>
      <c r="P579" s="237">
        <f t="shared" si="690"/>
        <v>0</v>
      </c>
      <c r="Q579" s="89">
        <f t="shared" si="690"/>
        <v>0</v>
      </c>
      <c r="R579" s="47">
        <f t="shared" si="690"/>
        <v>0</v>
      </c>
      <c r="S579" s="47">
        <f t="shared" si="690"/>
        <v>0</v>
      </c>
      <c r="T579" s="47">
        <f t="shared" si="690"/>
        <v>0</v>
      </c>
      <c r="U579" s="47">
        <f t="shared" si="690"/>
        <v>2</v>
      </c>
      <c r="V579" s="47">
        <f t="shared" si="690"/>
        <v>301486</v>
      </c>
      <c r="W579" s="47">
        <f t="shared" si="690"/>
        <v>0</v>
      </c>
      <c r="X579" s="47">
        <f t="shared" si="690"/>
        <v>0</v>
      </c>
      <c r="Y579" s="47">
        <f t="shared" si="690"/>
        <v>0</v>
      </c>
      <c r="Z579" s="47">
        <f t="shared" si="690"/>
        <v>0</v>
      </c>
      <c r="AA579" s="47">
        <f t="shared" ref="AA579:AH579" si="691">SUM(AA576:AA578)</f>
        <v>0</v>
      </c>
      <c r="AB579" s="47">
        <f t="shared" si="691"/>
        <v>0</v>
      </c>
      <c r="AC579" s="47">
        <f t="shared" si="691"/>
        <v>2</v>
      </c>
      <c r="AD579" s="238">
        <f t="shared" si="691"/>
        <v>301486</v>
      </c>
      <c r="AE579" s="46">
        <f t="shared" si="691"/>
        <v>2</v>
      </c>
      <c r="AF579" s="47">
        <f t="shared" si="691"/>
        <v>301486</v>
      </c>
      <c r="AG579" s="47">
        <f t="shared" si="691"/>
        <v>2</v>
      </c>
      <c r="AH579" s="237">
        <f t="shared" si="691"/>
        <v>301486</v>
      </c>
    </row>
    <row r="580" spans="2:34" ht="24" customHeight="1" thickTop="1" x14ac:dyDescent="0.15">
      <c r="B580" s="296" t="s">
        <v>236</v>
      </c>
      <c r="C580" s="297"/>
      <c r="D580" s="297"/>
      <c r="E580" s="298"/>
      <c r="F580" s="20" t="s">
        <v>191</v>
      </c>
      <c r="G580" s="28"/>
      <c r="H580" s="24"/>
      <c r="I580" s="29"/>
      <c r="J580" s="24"/>
      <c r="K580" s="29"/>
      <c r="L580" s="24"/>
      <c r="M580" s="29"/>
      <c r="N580" s="29"/>
      <c r="O580" s="29">
        <f>G580+I580+K580+M580</f>
        <v>0</v>
      </c>
      <c r="P580" s="95">
        <f>H580+J580+L580+N580</f>
        <v>0</v>
      </c>
      <c r="Q580" s="67"/>
      <c r="R580" s="29"/>
      <c r="S580" s="29"/>
      <c r="T580" s="24"/>
      <c r="U580" s="29"/>
      <c r="V580" s="24"/>
      <c r="W580" s="29"/>
      <c r="X580" s="24"/>
      <c r="Y580" s="29"/>
      <c r="Z580" s="24"/>
      <c r="AA580" s="29"/>
      <c r="AB580" s="24"/>
      <c r="AC580" s="29">
        <f t="shared" ref="AC580:AD582" si="692">Q580+S580+U580+W580+Y580+AA580</f>
        <v>0</v>
      </c>
      <c r="AD580" s="96">
        <f t="shared" si="692"/>
        <v>0</v>
      </c>
      <c r="AE580" s="28">
        <f t="shared" ref="AE580:AF582" si="693">O580+AC580</f>
        <v>0</v>
      </c>
      <c r="AF580" s="29">
        <f t="shared" si="693"/>
        <v>0</v>
      </c>
      <c r="AG580" s="29"/>
      <c r="AH580" s="97"/>
    </row>
    <row r="581" spans="2:34" ht="24" customHeight="1" x14ac:dyDescent="0.15">
      <c r="B581" s="299"/>
      <c r="C581" s="300"/>
      <c r="D581" s="300"/>
      <c r="E581" s="301"/>
      <c r="F581" s="21" t="s">
        <v>192</v>
      </c>
      <c r="G581" s="31"/>
      <c r="H581" s="25"/>
      <c r="I581" s="25"/>
      <c r="J581" s="25"/>
      <c r="K581" s="25"/>
      <c r="L581" s="25"/>
      <c r="M581" s="25"/>
      <c r="N581" s="25"/>
      <c r="O581" s="98">
        <f>G581+I581+K581+M581</f>
        <v>0</v>
      </c>
      <c r="P581" s="99">
        <f t="shared" ref="P581:P582" si="694">H581+J581+L581+N581</f>
        <v>0</v>
      </c>
      <c r="Q581" s="69"/>
      <c r="R581" s="25"/>
      <c r="S581" s="25"/>
      <c r="T581" s="25"/>
      <c r="U581" s="25"/>
      <c r="V581" s="25"/>
      <c r="W581" s="25"/>
      <c r="X581" s="25"/>
      <c r="Y581" s="25"/>
      <c r="Z581" s="25"/>
      <c r="AA581" s="25"/>
      <c r="AB581" s="25"/>
      <c r="AC581" s="98">
        <f t="shared" si="692"/>
        <v>0</v>
      </c>
      <c r="AD581" s="100">
        <f t="shared" si="692"/>
        <v>0</v>
      </c>
      <c r="AE581" s="101">
        <f t="shared" si="693"/>
        <v>0</v>
      </c>
      <c r="AF581" s="98">
        <f t="shared" si="693"/>
        <v>0</v>
      </c>
      <c r="AG581" s="25"/>
      <c r="AH581" s="102"/>
    </row>
    <row r="582" spans="2:34" ht="24" customHeight="1" x14ac:dyDescent="0.15">
      <c r="B582" s="299"/>
      <c r="C582" s="300"/>
      <c r="D582" s="300"/>
      <c r="E582" s="301"/>
      <c r="F582" s="22" t="s">
        <v>271</v>
      </c>
      <c r="G582" s="32"/>
      <c r="H582" s="26"/>
      <c r="I582" s="26"/>
      <c r="J582" s="26"/>
      <c r="K582" s="26"/>
      <c r="L582" s="26"/>
      <c r="M582" s="26"/>
      <c r="N582" s="26"/>
      <c r="O582" s="103">
        <f>G582+I582+K582+M582</f>
        <v>0</v>
      </c>
      <c r="P582" s="104">
        <f t="shared" si="694"/>
        <v>0</v>
      </c>
      <c r="Q582" s="71"/>
      <c r="R582" s="26"/>
      <c r="S582" s="26"/>
      <c r="T582" s="26"/>
      <c r="U582" s="26"/>
      <c r="V582" s="26"/>
      <c r="W582" s="26"/>
      <c r="X582" s="26"/>
      <c r="Y582" s="26"/>
      <c r="Z582" s="26"/>
      <c r="AA582" s="26"/>
      <c r="AB582" s="26"/>
      <c r="AC582" s="103">
        <f t="shared" si="692"/>
        <v>0</v>
      </c>
      <c r="AD582" s="105">
        <f t="shared" si="692"/>
        <v>0</v>
      </c>
      <c r="AE582" s="106">
        <f t="shared" si="693"/>
        <v>0</v>
      </c>
      <c r="AF582" s="103">
        <f t="shared" si="693"/>
        <v>0</v>
      </c>
      <c r="AG582" s="107"/>
      <c r="AH582" s="108"/>
    </row>
    <row r="583" spans="2:34" ht="24" customHeight="1" thickBot="1" x14ac:dyDescent="0.2">
      <c r="B583" s="350"/>
      <c r="C583" s="351"/>
      <c r="D583" s="351"/>
      <c r="E583" s="352"/>
      <c r="F583" s="74" t="s">
        <v>12</v>
      </c>
      <c r="G583" s="34">
        <f>SUM(G580:G582)</f>
        <v>0</v>
      </c>
      <c r="H583" s="35">
        <f t="shared" ref="H583:Z583" si="695">SUM(H580:H582)</f>
        <v>0</v>
      </c>
      <c r="I583" s="35">
        <f t="shared" si="695"/>
        <v>0</v>
      </c>
      <c r="J583" s="35">
        <f t="shared" si="695"/>
        <v>0</v>
      </c>
      <c r="K583" s="35">
        <f t="shared" si="695"/>
        <v>0</v>
      </c>
      <c r="L583" s="35">
        <f t="shared" si="695"/>
        <v>0</v>
      </c>
      <c r="M583" s="35">
        <f t="shared" si="695"/>
        <v>0</v>
      </c>
      <c r="N583" s="35">
        <f t="shared" si="695"/>
        <v>0</v>
      </c>
      <c r="O583" s="35">
        <f t="shared" si="695"/>
        <v>0</v>
      </c>
      <c r="P583" s="111">
        <f t="shared" si="695"/>
        <v>0</v>
      </c>
      <c r="Q583" s="87">
        <f t="shared" si="695"/>
        <v>0</v>
      </c>
      <c r="R583" s="35">
        <f t="shared" si="695"/>
        <v>0</v>
      </c>
      <c r="S583" s="35">
        <f t="shared" si="695"/>
        <v>0</v>
      </c>
      <c r="T583" s="35">
        <f t="shared" si="695"/>
        <v>0</v>
      </c>
      <c r="U583" s="35">
        <f t="shared" si="695"/>
        <v>0</v>
      </c>
      <c r="V583" s="35">
        <f t="shared" si="695"/>
        <v>0</v>
      </c>
      <c r="W583" s="35">
        <f t="shared" si="695"/>
        <v>0</v>
      </c>
      <c r="X583" s="35">
        <f t="shared" si="695"/>
        <v>0</v>
      </c>
      <c r="Y583" s="35">
        <f t="shared" si="695"/>
        <v>0</v>
      </c>
      <c r="Z583" s="35">
        <f t="shared" si="695"/>
        <v>0</v>
      </c>
      <c r="AA583" s="35">
        <f t="shared" ref="AA583:AH583" si="696">SUM(AA580:AA582)</f>
        <v>0</v>
      </c>
      <c r="AB583" s="35">
        <f t="shared" si="696"/>
        <v>0</v>
      </c>
      <c r="AC583" s="35">
        <f t="shared" si="696"/>
        <v>0</v>
      </c>
      <c r="AD583" s="112">
        <f t="shared" si="696"/>
        <v>0</v>
      </c>
      <c r="AE583" s="34">
        <f t="shared" si="696"/>
        <v>0</v>
      </c>
      <c r="AF583" s="35">
        <f t="shared" si="696"/>
        <v>0</v>
      </c>
      <c r="AG583" s="35">
        <f t="shared" si="696"/>
        <v>0</v>
      </c>
      <c r="AH583" s="111">
        <f t="shared" si="696"/>
        <v>0</v>
      </c>
    </row>
    <row r="584" spans="2:34" ht="24" customHeight="1" x14ac:dyDescent="0.15">
      <c r="B584" s="296" t="s">
        <v>237</v>
      </c>
      <c r="C584" s="297"/>
      <c r="D584" s="297"/>
      <c r="E584" s="298"/>
      <c r="F584" s="20" t="s">
        <v>191</v>
      </c>
      <c r="G584" s="28"/>
      <c r="H584" s="24"/>
      <c r="I584" s="29"/>
      <c r="J584" s="24"/>
      <c r="K584" s="29"/>
      <c r="L584" s="24"/>
      <c r="M584" s="29"/>
      <c r="N584" s="29"/>
      <c r="O584" s="29">
        <f>G584+I584+K584+M584</f>
        <v>0</v>
      </c>
      <c r="P584" s="95">
        <f>H584+J584+L584+N584</f>
        <v>0</v>
      </c>
      <c r="Q584" s="67"/>
      <c r="R584" s="29"/>
      <c r="S584" s="29"/>
      <c r="T584" s="24"/>
      <c r="U584" s="29"/>
      <c r="V584" s="24"/>
      <c r="W584" s="29"/>
      <c r="X584" s="24"/>
      <c r="Y584" s="29"/>
      <c r="Z584" s="24"/>
      <c r="AA584" s="29"/>
      <c r="AB584" s="24"/>
      <c r="AC584" s="29">
        <f t="shared" ref="AC584:AD586" si="697">Q584+S584+U584+W584+Y584+AA584</f>
        <v>0</v>
      </c>
      <c r="AD584" s="96">
        <f t="shared" si="697"/>
        <v>0</v>
      </c>
      <c r="AE584" s="28">
        <f t="shared" ref="AE584:AF586" si="698">O584+AC584</f>
        <v>0</v>
      </c>
      <c r="AF584" s="29">
        <f t="shared" si="698"/>
        <v>0</v>
      </c>
      <c r="AG584" s="29"/>
      <c r="AH584" s="97"/>
    </row>
    <row r="585" spans="2:34" ht="24" customHeight="1" x14ac:dyDescent="0.15">
      <c r="B585" s="299"/>
      <c r="C585" s="300"/>
      <c r="D585" s="300"/>
      <c r="E585" s="301"/>
      <c r="F585" s="21" t="s">
        <v>192</v>
      </c>
      <c r="G585" s="31"/>
      <c r="H585" s="25"/>
      <c r="I585" s="25"/>
      <c r="J585" s="25"/>
      <c r="K585" s="25"/>
      <c r="L585" s="25"/>
      <c r="M585" s="25"/>
      <c r="N585" s="25"/>
      <c r="O585" s="98">
        <f>G585+I585+K585+M585</f>
        <v>0</v>
      </c>
      <c r="P585" s="99">
        <f t="shared" ref="P585:P586" si="699">H585+J585+L585+N585</f>
        <v>0</v>
      </c>
      <c r="Q585" s="69"/>
      <c r="R585" s="25"/>
      <c r="S585" s="25"/>
      <c r="T585" s="25"/>
      <c r="U585" s="25"/>
      <c r="V585" s="25"/>
      <c r="W585" s="25"/>
      <c r="X585" s="25"/>
      <c r="Y585" s="25"/>
      <c r="Z585" s="25"/>
      <c r="AA585" s="25"/>
      <c r="AB585" s="25"/>
      <c r="AC585" s="98">
        <f t="shared" si="697"/>
        <v>0</v>
      </c>
      <c r="AD585" s="100">
        <f t="shared" si="697"/>
        <v>0</v>
      </c>
      <c r="AE585" s="101">
        <f t="shared" si="698"/>
        <v>0</v>
      </c>
      <c r="AF585" s="98">
        <f t="shared" si="698"/>
        <v>0</v>
      </c>
      <c r="AG585" s="25"/>
      <c r="AH585" s="102"/>
    </row>
    <row r="586" spans="2:34" ht="24" customHeight="1" x14ac:dyDescent="0.15">
      <c r="B586" s="299"/>
      <c r="C586" s="300"/>
      <c r="D586" s="300"/>
      <c r="E586" s="301"/>
      <c r="F586" s="22" t="s">
        <v>271</v>
      </c>
      <c r="G586" s="32"/>
      <c r="H586" s="26"/>
      <c r="I586" s="26"/>
      <c r="J586" s="26"/>
      <c r="K586" s="26"/>
      <c r="L586" s="26"/>
      <c r="M586" s="26"/>
      <c r="N586" s="26"/>
      <c r="O586" s="103">
        <f>G586+I586+K586+M586</f>
        <v>0</v>
      </c>
      <c r="P586" s="104">
        <f t="shared" si="699"/>
        <v>0</v>
      </c>
      <c r="Q586" s="71"/>
      <c r="R586" s="26"/>
      <c r="S586" s="26"/>
      <c r="T586" s="26"/>
      <c r="U586" s="26"/>
      <c r="V586" s="26"/>
      <c r="W586" s="26"/>
      <c r="X586" s="26"/>
      <c r="Y586" s="26"/>
      <c r="Z586" s="26"/>
      <c r="AA586" s="26"/>
      <c r="AB586" s="26"/>
      <c r="AC586" s="103">
        <f t="shared" si="697"/>
        <v>0</v>
      </c>
      <c r="AD586" s="105">
        <f t="shared" si="697"/>
        <v>0</v>
      </c>
      <c r="AE586" s="106">
        <f t="shared" si="698"/>
        <v>0</v>
      </c>
      <c r="AF586" s="103">
        <f t="shared" si="698"/>
        <v>0</v>
      </c>
      <c r="AG586" s="107"/>
      <c r="AH586" s="108"/>
    </row>
    <row r="587" spans="2:34" ht="24" customHeight="1" thickBot="1" x14ac:dyDescent="0.2">
      <c r="B587" s="350"/>
      <c r="C587" s="351"/>
      <c r="D587" s="351"/>
      <c r="E587" s="352"/>
      <c r="F587" s="74" t="s">
        <v>12</v>
      </c>
      <c r="G587" s="34">
        <f>SUM(G584:G586)</f>
        <v>0</v>
      </c>
      <c r="H587" s="35">
        <f t="shared" ref="H587:Z587" si="700">SUM(H584:H586)</f>
        <v>0</v>
      </c>
      <c r="I587" s="35">
        <f t="shared" si="700"/>
        <v>0</v>
      </c>
      <c r="J587" s="35">
        <f t="shared" si="700"/>
        <v>0</v>
      </c>
      <c r="K587" s="35">
        <f t="shared" si="700"/>
        <v>0</v>
      </c>
      <c r="L587" s="35">
        <f t="shared" si="700"/>
        <v>0</v>
      </c>
      <c r="M587" s="35">
        <f t="shared" si="700"/>
        <v>0</v>
      </c>
      <c r="N587" s="35">
        <f t="shared" si="700"/>
        <v>0</v>
      </c>
      <c r="O587" s="35">
        <f t="shared" si="700"/>
        <v>0</v>
      </c>
      <c r="P587" s="111">
        <f t="shared" si="700"/>
        <v>0</v>
      </c>
      <c r="Q587" s="87">
        <f t="shared" si="700"/>
        <v>0</v>
      </c>
      <c r="R587" s="35">
        <f t="shared" si="700"/>
        <v>0</v>
      </c>
      <c r="S587" s="35">
        <f t="shared" si="700"/>
        <v>0</v>
      </c>
      <c r="T587" s="35">
        <f t="shared" si="700"/>
        <v>0</v>
      </c>
      <c r="U587" s="35">
        <f t="shared" si="700"/>
        <v>0</v>
      </c>
      <c r="V587" s="35">
        <f t="shared" si="700"/>
        <v>0</v>
      </c>
      <c r="W587" s="35">
        <f t="shared" si="700"/>
        <v>0</v>
      </c>
      <c r="X587" s="35">
        <f t="shared" si="700"/>
        <v>0</v>
      </c>
      <c r="Y587" s="35">
        <f t="shared" si="700"/>
        <v>0</v>
      </c>
      <c r="Z587" s="35">
        <f t="shared" si="700"/>
        <v>0</v>
      </c>
      <c r="AA587" s="35">
        <f t="shared" ref="AA587:AH587" si="701">SUM(AA584:AA586)</f>
        <v>0</v>
      </c>
      <c r="AB587" s="35">
        <f t="shared" si="701"/>
        <v>0</v>
      </c>
      <c r="AC587" s="35">
        <f t="shared" si="701"/>
        <v>0</v>
      </c>
      <c r="AD587" s="112">
        <f t="shared" si="701"/>
        <v>0</v>
      </c>
      <c r="AE587" s="34">
        <f t="shared" si="701"/>
        <v>0</v>
      </c>
      <c r="AF587" s="35">
        <f t="shared" si="701"/>
        <v>0</v>
      </c>
      <c r="AG587" s="35">
        <f t="shared" si="701"/>
        <v>0</v>
      </c>
      <c r="AH587" s="111">
        <f t="shared" si="701"/>
        <v>0</v>
      </c>
    </row>
    <row r="588" spans="2:34" ht="24" customHeight="1" x14ac:dyDescent="0.15">
      <c r="B588" s="260" t="s">
        <v>211</v>
      </c>
      <c r="C588" s="381"/>
      <c r="D588" s="381"/>
      <c r="E588" s="381"/>
      <c r="F588" s="20" t="s">
        <v>191</v>
      </c>
      <c r="G588" s="28"/>
      <c r="H588" s="24"/>
      <c r="I588" s="29">
        <v>1</v>
      </c>
      <c r="J588" s="24">
        <v>250000</v>
      </c>
      <c r="K588" s="29"/>
      <c r="L588" s="24"/>
      <c r="M588" s="29"/>
      <c r="N588" s="29"/>
      <c r="O588" s="29">
        <f>G588+I588+K588+M588</f>
        <v>1</v>
      </c>
      <c r="P588" s="95">
        <f>H588+J588+L588+N588</f>
        <v>250000</v>
      </c>
      <c r="Q588" s="67"/>
      <c r="R588" s="29"/>
      <c r="S588" s="29"/>
      <c r="T588" s="24"/>
      <c r="U588" s="29">
        <v>2</v>
      </c>
      <c r="V588" s="24">
        <v>3053280</v>
      </c>
      <c r="W588" s="29"/>
      <c r="X588" s="24"/>
      <c r="Y588" s="29"/>
      <c r="Z588" s="24"/>
      <c r="AA588" s="29"/>
      <c r="AB588" s="24"/>
      <c r="AC588" s="29">
        <f t="shared" ref="AC588:AD590" si="702">Q588+S588+U588+W588+Y588+AA588</f>
        <v>2</v>
      </c>
      <c r="AD588" s="96">
        <f t="shared" si="702"/>
        <v>3053280</v>
      </c>
      <c r="AE588" s="28">
        <f t="shared" ref="AE588:AF590" si="703">O588+AC588</f>
        <v>3</v>
      </c>
      <c r="AF588" s="29">
        <f t="shared" si="703"/>
        <v>3303280</v>
      </c>
      <c r="AG588" s="29">
        <v>3</v>
      </c>
      <c r="AH588" s="97">
        <v>3303280</v>
      </c>
    </row>
    <row r="589" spans="2:34" ht="24" customHeight="1" x14ac:dyDescent="0.15">
      <c r="B589" s="266"/>
      <c r="C589" s="382"/>
      <c r="D589" s="382"/>
      <c r="E589" s="382"/>
      <c r="F589" s="21" t="s">
        <v>192</v>
      </c>
      <c r="G589" s="31"/>
      <c r="H589" s="25"/>
      <c r="I589" s="25"/>
      <c r="J589" s="25"/>
      <c r="K589" s="25"/>
      <c r="L589" s="25"/>
      <c r="M589" s="25"/>
      <c r="N589" s="25"/>
      <c r="O589" s="98">
        <f>G589+I589+K589+M589</f>
        <v>0</v>
      </c>
      <c r="P589" s="99">
        <f t="shared" ref="P589:P590" si="704">H589+J589+L589+N589</f>
        <v>0</v>
      </c>
      <c r="Q589" s="69"/>
      <c r="R589" s="25"/>
      <c r="S589" s="25"/>
      <c r="T589" s="25"/>
      <c r="U589" s="25"/>
      <c r="V589" s="25"/>
      <c r="W589" s="25"/>
      <c r="X589" s="25"/>
      <c r="Y589" s="25"/>
      <c r="Z589" s="25"/>
      <c r="AA589" s="25"/>
      <c r="AB589" s="25"/>
      <c r="AC589" s="98">
        <f t="shared" si="702"/>
        <v>0</v>
      </c>
      <c r="AD589" s="100">
        <f t="shared" si="702"/>
        <v>0</v>
      </c>
      <c r="AE589" s="101">
        <f t="shared" si="703"/>
        <v>0</v>
      </c>
      <c r="AF589" s="98">
        <f t="shared" si="703"/>
        <v>0</v>
      </c>
      <c r="AG589" s="25"/>
      <c r="AH589" s="102"/>
    </row>
    <row r="590" spans="2:34" ht="24" customHeight="1" x14ac:dyDescent="0.15">
      <c r="B590" s="266"/>
      <c r="C590" s="382"/>
      <c r="D590" s="382"/>
      <c r="E590" s="382"/>
      <c r="F590" s="22" t="s">
        <v>271</v>
      </c>
      <c r="G590" s="32"/>
      <c r="H590" s="26"/>
      <c r="I590" s="26"/>
      <c r="J590" s="26"/>
      <c r="K590" s="26"/>
      <c r="L590" s="26"/>
      <c r="M590" s="26"/>
      <c r="N590" s="26"/>
      <c r="O590" s="103">
        <f>G590+I590+K590+M590</f>
        <v>0</v>
      </c>
      <c r="P590" s="104">
        <f t="shared" si="704"/>
        <v>0</v>
      </c>
      <c r="Q590" s="71"/>
      <c r="R590" s="26"/>
      <c r="S590" s="26"/>
      <c r="T590" s="26"/>
      <c r="U590" s="26"/>
      <c r="V590" s="26"/>
      <c r="W590" s="26"/>
      <c r="X590" s="26"/>
      <c r="Y590" s="26"/>
      <c r="Z590" s="26"/>
      <c r="AA590" s="26"/>
      <c r="AB590" s="26"/>
      <c r="AC590" s="103">
        <f t="shared" si="702"/>
        <v>0</v>
      </c>
      <c r="AD590" s="105">
        <f t="shared" si="702"/>
        <v>0</v>
      </c>
      <c r="AE590" s="106">
        <f t="shared" si="703"/>
        <v>0</v>
      </c>
      <c r="AF590" s="103">
        <f t="shared" si="703"/>
        <v>0</v>
      </c>
      <c r="AG590" s="107"/>
      <c r="AH590" s="108"/>
    </row>
    <row r="591" spans="2:34" ht="24" customHeight="1" thickBot="1" x14ac:dyDescent="0.2">
      <c r="B591" s="383"/>
      <c r="C591" s="384"/>
      <c r="D591" s="384"/>
      <c r="E591" s="384"/>
      <c r="F591" s="239" t="s">
        <v>12</v>
      </c>
      <c r="G591" s="48">
        <f>SUM(G588:G590)</f>
        <v>0</v>
      </c>
      <c r="H591" s="49">
        <f t="shared" ref="H591:Z591" si="705">SUM(H588:H590)</f>
        <v>0</v>
      </c>
      <c r="I591" s="50">
        <f t="shared" si="705"/>
        <v>1</v>
      </c>
      <c r="J591" s="50">
        <f t="shared" si="705"/>
        <v>250000</v>
      </c>
      <c r="K591" s="50">
        <f t="shared" si="705"/>
        <v>0</v>
      </c>
      <c r="L591" s="50">
        <f t="shared" si="705"/>
        <v>0</v>
      </c>
      <c r="M591" s="50">
        <f t="shared" si="705"/>
        <v>0</v>
      </c>
      <c r="N591" s="50">
        <f t="shared" si="705"/>
        <v>0</v>
      </c>
      <c r="O591" s="50">
        <f t="shared" si="705"/>
        <v>1</v>
      </c>
      <c r="P591" s="240">
        <f t="shared" si="705"/>
        <v>250000</v>
      </c>
      <c r="Q591" s="241">
        <f t="shared" si="705"/>
        <v>0</v>
      </c>
      <c r="R591" s="50">
        <f t="shared" si="705"/>
        <v>0</v>
      </c>
      <c r="S591" s="50">
        <f t="shared" si="705"/>
        <v>0</v>
      </c>
      <c r="T591" s="50">
        <f t="shared" si="705"/>
        <v>0</v>
      </c>
      <c r="U591" s="50">
        <f t="shared" si="705"/>
        <v>2</v>
      </c>
      <c r="V591" s="50">
        <f t="shared" si="705"/>
        <v>3053280</v>
      </c>
      <c r="W591" s="50">
        <f t="shared" si="705"/>
        <v>0</v>
      </c>
      <c r="X591" s="50">
        <f t="shared" si="705"/>
        <v>0</v>
      </c>
      <c r="Y591" s="50">
        <f t="shared" si="705"/>
        <v>0</v>
      </c>
      <c r="Z591" s="50">
        <f t="shared" si="705"/>
        <v>0</v>
      </c>
      <c r="AA591" s="50">
        <f t="shared" ref="AA591:AH591" si="706">SUM(AA588:AA590)</f>
        <v>0</v>
      </c>
      <c r="AB591" s="50">
        <f t="shared" si="706"/>
        <v>0</v>
      </c>
      <c r="AC591" s="50">
        <f t="shared" si="706"/>
        <v>2</v>
      </c>
      <c r="AD591" s="242">
        <f t="shared" si="706"/>
        <v>3053280</v>
      </c>
      <c r="AE591" s="243">
        <f t="shared" si="706"/>
        <v>3</v>
      </c>
      <c r="AF591" s="50">
        <f t="shared" si="706"/>
        <v>3303280</v>
      </c>
      <c r="AG591" s="50">
        <f t="shared" si="706"/>
        <v>3</v>
      </c>
      <c r="AH591" s="240">
        <f t="shared" si="706"/>
        <v>3303280</v>
      </c>
    </row>
    <row r="592" spans="2:34" ht="24" customHeight="1" x14ac:dyDescent="0.15">
      <c r="B592" s="296" t="s">
        <v>238</v>
      </c>
      <c r="C592" s="297"/>
      <c r="D592" s="297"/>
      <c r="E592" s="298"/>
      <c r="F592" s="36" t="s">
        <v>191</v>
      </c>
      <c r="G592" s="28"/>
      <c r="H592" s="24"/>
      <c r="I592" s="92"/>
      <c r="J592" s="91"/>
      <c r="K592" s="92"/>
      <c r="L592" s="91"/>
      <c r="M592" s="92"/>
      <c r="N592" s="92"/>
      <c r="O592" s="92">
        <f>G592+I592+K592+M592</f>
        <v>0</v>
      </c>
      <c r="P592" s="189">
        <f>H592+J592+L592+N592</f>
        <v>0</v>
      </c>
      <c r="Q592" s="93"/>
      <c r="R592" s="92"/>
      <c r="S592" s="92"/>
      <c r="T592" s="91"/>
      <c r="U592" s="92"/>
      <c r="V592" s="91"/>
      <c r="W592" s="92"/>
      <c r="X592" s="91"/>
      <c r="Y592" s="92"/>
      <c r="Z592" s="91"/>
      <c r="AA592" s="92"/>
      <c r="AB592" s="91"/>
      <c r="AC592" s="92">
        <f t="shared" ref="AC592:AD594" si="707">Q592+S592+U592+W592+Y592+AA592</f>
        <v>0</v>
      </c>
      <c r="AD592" s="190">
        <f t="shared" si="707"/>
        <v>0</v>
      </c>
      <c r="AE592" s="90">
        <f t="shared" ref="AE592:AF594" si="708">O592+AC592</f>
        <v>0</v>
      </c>
      <c r="AF592" s="92">
        <f t="shared" si="708"/>
        <v>0</v>
      </c>
      <c r="AG592" s="92"/>
      <c r="AH592" s="191"/>
    </row>
    <row r="593" spans="2:34" ht="24" customHeight="1" x14ac:dyDescent="0.15">
      <c r="B593" s="299"/>
      <c r="C593" s="300"/>
      <c r="D593" s="300"/>
      <c r="E593" s="301"/>
      <c r="F593" s="21" t="s">
        <v>192</v>
      </c>
      <c r="G593" s="31"/>
      <c r="H593" s="25"/>
      <c r="I593" s="25"/>
      <c r="J593" s="25"/>
      <c r="K593" s="25"/>
      <c r="L593" s="25"/>
      <c r="M593" s="25"/>
      <c r="N593" s="25"/>
      <c r="O593" s="98">
        <f>G593+I593+K593+M593</f>
        <v>0</v>
      </c>
      <c r="P593" s="99">
        <f t="shared" ref="P593:P594" si="709">H593+J593+L593+N593</f>
        <v>0</v>
      </c>
      <c r="Q593" s="69"/>
      <c r="R593" s="25"/>
      <c r="S593" s="25"/>
      <c r="T593" s="25"/>
      <c r="U593" s="25"/>
      <c r="V593" s="25"/>
      <c r="W593" s="25"/>
      <c r="X593" s="25"/>
      <c r="Y593" s="25"/>
      <c r="Z593" s="25"/>
      <c r="AA593" s="25"/>
      <c r="AB593" s="25"/>
      <c r="AC593" s="98">
        <f t="shared" si="707"/>
        <v>0</v>
      </c>
      <c r="AD593" s="100">
        <f t="shared" si="707"/>
        <v>0</v>
      </c>
      <c r="AE593" s="101">
        <f t="shared" si="708"/>
        <v>0</v>
      </c>
      <c r="AF593" s="98">
        <f t="shared" si="708"/>
        <v>0</v>
      </c>
      <c r="AG593" s="25"/>
      <c r="AH593" s="102"/>
    </row>
    <row r="594" spans="2:34" ht="24" customHeight="1" x14ac:dyDescent="0.15">
      <c r="B594" s="299"/>
      <c r="C594" s="300"/>
      <c r="D594" s="300"/>
      <c r="E594" s="301"/>
      <c r="F594" s="22" t="s">
        <v>271</v>
      </c>
      <c r="G594" s="32"/>
      <c r="H594" s="25"/>
      <c r="I594" s="26"/>
      <c r="J594" s="26"/>
      <c r="K594" s="26"/>
      <c r="L594" s="26"/>
      <c r="M594" s="26"/>
      <c r="N594" s="26"/>
      <c r="O594" s="103">
        <f>G594+I594+K594+M594</f>
        <v>0</v>
      </c>
      <c r="P594" s="104">
        <f t="shared" si="709"/>
        <v>0</v>
      </c>
      <c r="Q594" s="71"/>
      <c r="R594" s="26"/>
      <c r="S594" s="26"/>
      <c r="T594" s="26"/>
      <c r="U594" s="26"/>
      <c r="V594" s="26"/>
      <c r="W594" s="26"/>
      <c r="X594" s="26"/>
      <c r="Y594" s="26"/>
      <c r="Z594" s="26"/>
      <c r="AA594" s="26"/>
      <c r="AB594" s="26"/>
      <c r="AC594" s="103">
        <f t="shared" si="707"/>
        <v>0</v>
      </c>
      <c r="AD594" s="105">
        <f t="shared" si="707"/>
        <v>0</v>
      </c>
      <c r="AE594" s="106">
        <f t="shared" si="708"/>
        <v>0</v>
      </c>
      <c r="AF594" s="103">
        <f t="shared" si="708"/>
        <v>0</v>
      </c>
      <c r="AG594" s="107"/>
      <c r="AH594" s="108"/>
    </row>
    <row r="595" spans="2:34" ht="24" customHeight="1" thickBot="1" x14ac:dyDescent="0.2">
      <c r="B595" s="350"/>
      <c r="C595" s="351"/>
      <c r="D595" s="351"/>
      <c r="E595" s="352"/>
      <c r="F595" s="74" t="s">
        <v>12</v>
      </c>
      <c r="G595" s="34">
        <f>SUM(G592:G594)</f>
        <v>0</v>
      </c>
      <c r="H595" s="35">
        <f t="shared" ref="H595:Z595" si="710">SUM(H592:H594)</f>
        <v>0</v>
      </c>
      <c r="I595" s="35">
        <f t="shared" si="710"/>
        <v>0</v>
      </c>
      <c r="J595" s="35">
        <f t="shared" si="710"/>
        <v>0</v>
      </c>
      <c r="K595" s="35">
        <f t="shared" si="710"/>
        <v>0</v>
      </c>
      <c r="L595" s="35">
        <f t="shared" si="710"/>
        <v>0</v>
      </c>
      <c r="M595" s="35">
        <f t="shared" si="710"/>
        <v>0</v>
      </c>
      <c r="N595" s="35">
        <f t="shared" si="710"/>
        <v>0</v>
      </c>
      <c r="O595" s="35">
        <f t="shared" si="710"/>
        <v>0</v>
      </c>
      <c r="P595" s="111">
        <f t="shared" si="710"/>
        <v>0</v>
      </c>
      <c r="Q595" s="87">
        <f t="shared" si="710"/>
        <v>0</v>
      </c>
      <c r="R595" s="35">
        <f t="shared" si="710"/>
        <v>0</v>
      </c>
      <c r="S595" s="35">
        <f t="shared" si="710"/>
        <v>0</v>
      </c>
      <c r="T595" s="35">
        <f t="shared" si="710"/>
        <v>0</v>
      </c>
      <c r="U595" s="35">
        <f t="shared" si="710"/>
        <v>0</v>
      </c>
      <c r="V595" s="35">
        <f t="shared" si="710"/>
        <v>0</v>
      </c>
      <c r="W595" s="35">
        <f t="shared" si="710"/>
        <v>0</v>
      </c>
      <c r="X595" s="35">
        <f t="shared" si="710"/>
        <v>0</v>
      </c>
      <c r="Y595" s="35">
        <f t="shared" si="710"/>
        <v>0</v>
      </c>
      <c r="Z595" s="35">
        <f t="shared" si="710"/>
        <v>0</v>
      </c>
      <c r="AA595" s="35">
        <f t="shared" ref="AA595:AH595" si="711">SUM(AA592:AA594)</f>
        <v>0</v>
      </c>
      <c r="AB595" s="35">
        <f t="shared" si="711"/>
        <v>0</v>
      </c>
      <c r="AC595" s="35">
        <f t="shared" si="711"/>
        <v>0</v>
      </c>
      <c r="AD595" s="112">
        <f t="shared" si="711"/>
        <v>0</v>
      </c>
      <c r="AE595" s="34">
        <f t="shared" si="711"/>
        <v>0</v>
      </c>
      <c r="AF595" s="35">
        <f t="shared" si="711"/>
        <v>0</v>
      </c>
      <c r="AG595" s="35">
        <f t="shared" si="711"/>
        <v>0</v>
      </c>
      <c r="AH595" s="111">
        <f t="shared" si="711"/>
        <v>0</v>
      </c>
    </row>
    <row r="596" spans="2:34" ht="24" customHeight="1" x14ac:dyDescent="0.15">
      <c r="B596" s="296" t="s">
        <v>239</v>
      </c>
      <c r="C596" s="297"/>
      <c r="D596" s="297"/>
      <c r="E596" s="298"/>
      <c r="F596" s="20" t="s">
        <v>191</v>
      </c>
      <c r="G596" s="28"/>
      <c r="H596" s="24"/>
      <c r="I596" s="29"/>
      <c r="J596" s="24"/>
      <c r="K596" s="29"/>
      <c r="L596" s="24"/>
      <c r="M596" s="29"/>
      <c r="N596" s="29"/>
      <c r="O596" s="29">
        <f>G596+I596+K596+M596</f>
        <v>0</v>
      </c>
      <c r="P596" s="95">
        <f>H596+J596+L596+N596</f>
        <v>0</v>
      </c>
      <c r="Q596" s="67"/>
      <c r="R596" s="29"/>
      <c r="S596" s="29"/>
      <c r="T596" s="24"/>
      <c r="U596" s="29"/>
      <c r="V596" s="24"/>
      <c r="W596" s="29"/>
      <c r="X596" s="24"/>
      <c r="Y596" s="29"/>
      <c r="Z596" s="24"/>
      <c r="AA596" s="29"/>
      <c r="AB596" s="24"/>
      <c r="AC596" s="29">
        <f t="shared" ref="AC596:AD598" si="712">Q596+S596+U596+W596+Y596+AA596</f>
        <v>0</v>
      </c>
      <c r="AD596" s="96">
        <f t="shared" si="712"/>
        <v>0</v>
      </c>
      <c r="AE596" s="28">
        <f t="shared" ref="AE596:AF598" si="713">O596+AC596</f>
        <v>0</v>
      </c>
      <c r="AF596" s="29">
        <f t="shared" si="713"/>
        <v>0</v>
      </c>
      <c r="AG596" s="29"/>
      <c r="AH596" s="97"/>
    </row>
    <row r="597" spans="2:34" ht="24" customHeight="1" x14ac:dyDescent="0.15">
      <c r="B597" s="299"/>
      <c r="C597" s="300"/>
      <c r="D597" s="300"/>
      <c r="E597" s="301"/>
      <c r="F597" s="21" t="s">
        <v>192</v>
      </c>
      <c r="G597" s="31"/>
      <c r="H597" s="25"/>
      <c r="I597" s="25"/>
      <c r="J597" s="25"/>
      <c r="K597" s="25"/>
      <c r="L597" s="25"/>
      <c r="M597" s="25"/>
      <c r="N597" s="25"/>
      <c r="O597" s="98">
        <f>G597+I597+K597+M597</f>
        <v>0</v>
      </c>
      <c r="P597" s="99">
        <f t="shared" ref="P597:P598" si="714">H597+J597+L597+N597</f>
        <v>0</v>
      </c>
      <c r="Q597" s="69"/>
      <c r="R597" s="25"/>
      <c r="S597" s="25"/>
      <c r="T597" s="25"/>
      <c r="U597" s="25"/>
      <c r="V597" s="25"/>
      <c r="W597" s="25"/>
      <c r="X597" s="25"/>
      <c r="Y597" s="25"/>
      <c r="Z597" s="25"/>
      <c r="AA597" s="25"/>
      <c r="AB597" s="25"/>
      <c r="AC597" s="98">
        <f t="shared" si="712"/>
        <v>0</v>
      </c>
      <c r="AD597" s="100">
        <f t="shared" si="712"/>
        <v>0</v>
      </c>
      <c r="AE597" s="101">
        <f t="shared" si="713"/>
        <v>0</v>
      </c>
      <c r="AF597" s="98">
        <f t="shared" si="713"/>
        <v>0</v>
      </c>
      <c r="AG597" s="25"/>
      <c r="AH597" s="102"/>
    </row>
    <row r="598" spans="2:34" ht="24" customHeight="1" x14ac:dyDescent="0.15">
      <c r="B598" s="299"/>
      <c r="C598" s="300"/>
      <c r="D598" s="300"/>
      <c r="E598" s="301"/>
      <c r="F598" s="22" t="s">
        <v>271</v>
      </c>
      <c r="G598" s="32"/>
      <c r="H598" s="26"/>
      <c r="I598" s="26"/>
      <c r="J598" s="26"/>
      <c r="K598" s="26"/>
      <c r="L598" s="26"/>
      <c r="M598" s="26"/>
      <c r="N598" s="26"/>
      <c r="O598" s="103">
        <f>G598+I598+K598+M598</f>
        <v>0</v>
      </c>
      <c r="P598" s="104">
        <f t="shared" si="714"/>
        <v>0</v>
      </c>
      <c r="Q598" s="71"/>
      <c r="R598" s="26"/>
      <c r="S598" s="26"/>
      <c r="T598" s="26"/>
      <c r="U598" s="26"/>
      <c r="V598" s="26"/>
      <c r="W598" s="26"/>
      <c r="X598" s="26"/>
      <c r="Y598" s="26"/>
      <c r="Z598" s="26"/>
      <c r="AA598" s="26"/>
      <c r="AB598" s="26"/>
      <c r="AC598" s="103">
        <f t="shared" si="712"/>
        <v>0</v>
      </c>
      <c r="AD598" s="105">
        <f t="shared" si="712"/>
        <v>0</v>
      </c>
      <c r="AE598" s="106">
        <f t="shared" si="713"/>
        <v>0</v>
      </c>
      <c r="AF598" s="103">
        <f t="shared" si="713"/>
        <v>0</v>
      </c>
      <c r="AG598" s="107"/>
      <c r="AH598" s="108"/>
    </row>
    <row r="599" spans="2:34" ht="24" customHeight="1" thickBot="1" x14ac:dyDescent="0.2">
      <c r="B599" s="350"/>
      <c r="C599" s="351"/>
      <c r="D599" s="351"/>
      <c r="E599" s="352"/>
      <c r="F599" s="74" t="s">
        <v>12</v>
      </c>
      <c r="G599" s="34">
        <f>SUM(G596:G598)</f>
        <v>0</v>
      </c>
      <c r="H599" s="35">
        <f t="shared" ref="H599:Z599" si="715">SUM(H596:H598)</f>
        <v>0</v>
      </c>
      <c r="I599" s="35">
        <f t="shared" si="715"/>
        <v>0</v>
      </c>
      <c r="J599" s="35">
        <f t="shared" si="715"/>
        <v>0</v>
      </c>
      <c r="K599" s="35">
        <f t="shared" si="715"/>
        <v>0</v>
      </c>
      <c r="L599" s="35">
        <f t="shared" si="715"/>
        <v>0</v>
      </c>
      <c r="M599" s="35">
        <f t="shared" si="715"/>
        <v>0</v>
      </c>
      <c r="N599" s="35">
        <f t="shared" si="715"/>
        <v>0</v>
      </c>
      <c r="O599" s="35">
        <f t="shared" si="715"/>
        <v>0</v>
      </c>
      <c r="P599" s="111">
        <f t="shared" si="715"/>
        <v>0</v>
      </c>
      <c r="Q599" s="87">
        <f t="shared" si="715"/>
        <v>0</v>
      </c>
      <c r="R599" s="35">
        <f t="shared" si="715"/>
        <v>0</v>
      </c>
      <c r="S599" s="35">
        <f t="shared" si="715"/>
        <v>0</v>
      </c>
      <c r="T599" s="35">
        <f t="shared" si="715"/>
        <v>0</v>
      </c>
      <c r="U599" s="35">
        <f t="shared" si="715"/>
        <v>0</v>
      </c>
      <c r="V599" s="35">
        <f t="shared" si="715"/>
        <v>0</v>
      </c>
      <c r="W599" s="35">
        <f t="shared" si="715"/>
        <v>0</v>
      </c>
      <c r="X599" s="35">
        <f t="shared" si="715"/>
        <v>0</v>
      </c>
      <c r="Y599" s="35">
        <f t="shared" si="715"/>
        <v>0</v>
      </c>
      <c r="Z599" s="35">
        <f t="shared" si="715"/>
        <v>0</v>
      </c>
      <c r="AA599" s="35">
        <f t="shared" ref="AA599:AH599" si="716">SUM(AA596:AA598)</f>
        <v>0</v>
      </c>
      <c r="AB599" s="35">
        <f t="shared" si="716"/>
        <v>0</v>
      </c>
      <c r="AC599" s="35">
        <f t="shared" si="716"/>
        <v>0</v>
      </c>
      <c r="AD599" s="112">
        <f t="shared" si="716"/>
        <v>0</v>
      </c>
      <c r="AE599" s="34">
        <f t="shared" si="716"/>
        <v>0</v>
      </c>
      <c r="AF599" s="35">
        <f t="shared" si="716"/>
        <v>0</v>
      </c>
      <c r="AG599" s="35">
        <f t="shared" si="716"/>
        <v>0</v>
      </c>
      <c r="AH599" s="111">
        <f t="shared" si="716"/>
        <v>0</v>
      </c>
    </row>
    <row r="600" spans="2:34" ht="24" customHeight="1" x14ac:dyDescent="0.15">
      <c r="B600" s="281" t="s">
        <v>212</v>
      </c>
      <c r="C600" s="400"/>
      <c r="D600" s="400"/>
      <c r="E600" s="401"/>
      <c r="F600" s="20" t="s">
        <v>191</v>
      </c>
      <c r="G600" s="28">
        <v>55</v>
      </c>
      <c r="H600" s="24">
        <v>6441738</v>
      </c>
      <c r="I600" s="29">
        <v>7</v>
      </c>
      <c r="J600" s="24">
        <v>58510</v>
      </c>
      <c r="K600" s="29">
        <v>3</v>
      </c>
      <c r="L600" s="24">
        <v>62938121</v>
      </c>
      <c r="M600" s="29">
        <v>6</v>
      </c>
      <c r="N600" s="29">
        <v>3165724</v>
      </c>
      <c r="O600" s="29">
        <f>G600+I600+K600+M600</f>
        <v>71</v>
      </c>
      <c r="P600" s="95">
        <f>H600+J600+L600+N600</f>
        <v>72604093</v>
      </c>
      <c r="Q600" s="67">
        <v>1</v>
      </c>
      <c r="R600" s="29">
        <v>199260</v>
      </c>
      <c r="S600" s="29"/>
      <c r="T600" s="24"/>
      <c r="U600" s="29">
        <v>5</v>
      </c>
      <c r="V600" s="24">
        <v>2912960</v>
      </c>
      <c r="W600" s="29">
        <v>2</v>
      </c>
      <c r="X600" s="24">
        <v>245000</v>
      </c>
      <c r="Y600" s="29"/>
      <c r="Z600" s="24"/>
      <c r="AA600" s="29"/>
      <c r="AB600" s="24"/>
      <c r="AC600" s="29">
        <f t="shared" ref="AC600:AD602" si="717">Q600+S600+U600+W600+Y600+AA600</f>
        <v>8</v>
      </c>
      <c r="AD600" s="96">
        <f t="shared" si="717"/>
        <v>3357220</v>
      </c>
      <c r="AE600" s="28">
        <f t="shared" ref="AE600:AF602" si="718">O600+AC600</f>
        <v>79</v>
      </c>
      <c r="AF600" s="29">
        <f t="shared" si="718"/>
        <v>75961313</v>
      </c>
      <c r="AG600" s="29">
        <v>10</v>
      </c>
      <c r="AH600" s="97">
        <v>66292141</v>
      </c>
    </row>
    <row r="601" spans="2:34" ht="24" customHeight="1" x14ac:dyDescent="0.15">
      <c r="B601" s="263"/>
      <c r="C601" s="273"/>
      <c r="D601" s="273"/>
      <c r="E601" s="274"/>
      <c r="F601" s="21" t="s">
        <v>192</v>
      </c>
      <c r="G601" s="31"/>
      <c r="H601" s="25"/>
      <c r="I601" s="25"/>
      <c r="J601" s="25"/>
      <c r="K601" s="25">
        <v>1</v>
      </c>
      <c r="L601" s="25">
        <v>23100</v>
      </c>
      <c r="M601" s="25"/>
      <c r="N601" s="25"/>
      <c r="O601" s="98">
        <f>G601+I601+K601+M601</f>
        <v>1</v>
      </c>
      <c r="P601" s="99">
        <f t="shared" ref="P601:P602" si="719">H601+J601+L601+N601</f>
        <v>23100</v>
      </c>
      <c r="Q601" s="69"/>
      <c r="R601" s="25"/>
      <c r="S601" s="25"/>
      <c r="T601" s="25"/>
      <c r="U601" s="25"/>
      <c r="V601" s="25"/>
      <c r="W601" s="25"/>
      <c r="X601" s="25"/>
      <c r="Y601" s="25"/>
      <c r="Z601" s="25"/>
      <c r="AA601" s="25"/>
      <c r="AB601" s="25"/>
      <c r="AC601" s="98">
        <f t="shared" si="717"/>
        <v>0</v>
      </c>
      <c r="AD601" s="100">
        <f t="shared" si="717"/>
        <v>0</v>
      </c>
      <c r="AE601" s="101">
        <f t="shared" si="718"/>
        <v>1</v>
      </c>
      <c r="AF601" s="98">
        <f t="shared" si="718"/>
        <v>23100</v>
      </c>
      <c r="AG601" s="25"/>
      <c r="AH601" s="102"/>
    </row>
    <row r="602" spans="2:34" ht="24" customHeight="1" x14ac:dyDescent="0.15">
      <c r="B602" s="263"/>
      <c r="C602" s="273"/>
      <c r="D602" s="273"/>
      <c r="E602" s="274"/>
      <c r="F602" s="22" t="s">
        <v>271</v>
      </c>
      <c r="G602" s="32"/>
      <c r="H602" s="26"/>
      <c r="I602" s="26"/>
      <c r="J602" s="26"/>
      <c r="K602" s="26"/>
      <c r="L602" s="26"/>
      <c r="M602" s="26"/>
      <c r="N602" s="26"/>
      <c r="O602" s="103">
        <f>G602+I602+K602+M602</f>
        <v>0</v>
      </c>
      <c r="P602" s="104">
        <f t="shared" si="719"/>
        <v>0</v>
      </c>
      <c r="Q602" s="71"/>
      <c r="R602" s="26"/>
      <c r="S602" s="26"/>
      <c r="T602" s="26"/>
      <c r="U602" s="26"/>
      <c r="V602" s="26"/>
      <c r="W602" s="26"/>
      <c r="X602" s="26"/>
      <c r="Y602" s="26"/>
      <c r="Z602" s="26"/>
      <c r="AA602" s="26"/>
      <c r="AB602" s="26"/>
      <c r="AC602" s="103">
        <f t="shared" si="717"/>
        <v>0</v>
      </c>
      <c r="AD602" s="105">
        <f t="shared" si="717"/>
        <v>0</v>
      </c>
      <c r="AE602" s="106">
        <f t="shared" si="718"/>
        <v>0</v>
      </c>
      <c r="AF602" s="103">
        <f t="shared" si="718"/>
        <v>0</v>
      </c>
      <c r="AG602" s="107"/>
      <c r="AH602" s="108"/>
    </row>
    <row r="603" spans="2:34" ht="24" customHeight="1" thickBot="1" x14ac:dyDescent="0.2">
      <c r="B603" s="275"/>
      <c r="C603" s="276"/>
      <c r="D603" s="276"/>
      <c r="E603" s="277"/>
      <c r="F603" s="23" t="s">
        <v>12</v>
      </c>
      <c r="G603" s="33">
        <f t="shared" ref="G603:Z603" si="720">SUM(G600:G602)</f>
        <v>55</v>
      </c>
      <c r="H603" s="27">
        <f t="shared" si="720"/>
        <v>6441738</v>
      </c>
      <c r="I603" s="27">
        <f t="shared" si="720"/>
        <v>7</v>
      </c>
      <c r="J603" s="27">
        <f t="shared" si="720"/>
        <v>58510</v>
      </c>
      <c r="K603" s="27">
        <f t="shared" si="720"/>
        <v>4</v>
      </c>
      <c r="L603" s="27">
        <f t="shared" si="720"/>
        <v>62961221</v>
      </c>
      <c r="M603" s="27">
        <f t="shared" si="720"/>
        <v>6</v>
      </c>
      <c r="N603" s="27">
        <f t="shared" si="720"/>
        <v>3165724</v>
      </c>
      <c r="O603" s="27">
        <f t="shared" si="720"/>
        <v>72</v>
      </c>
      <c r="P603" s="109">
        <f t="shared" si="720"/>
        <v>72627193</v>
      </c>
      <c r="Q603" s="72">
        <f t="shared" si="720"/>
        <v>1</v>
      </c>
      <c r="R603" s="27">
        <f t="shared" si="720"/>
        <v>199260</v>
      </c>
      <c r="S603" s="27">
        <f t="shared" si="720"/>
        <v>0</v>
      </c>
      <c r="T603" s="27">
        <f t="shared" si="720"/>
        <v>0</v>
      </c>
      <c r="U603" s="27">
        <f t="shared" si="720"/>
        <v>5</v>
      </c>
      <c r="V603" s="27">
        <f t="shared" si="720"/>
        <v>2912960</v>
      </c>
      <c r="W603" s="27">
        <f t="shared" si="720"/>
        <v>2</v>
      </c>
      <c r="X603" s="27">
        <f t="shared" si="720"/>
        <v>245000</v>
      </c>
      <c r="Y603" s="27">
        <f t="shared" si="720"/>
        <v>0</v>
      </c>
      <c r="Z603" s="27">
        <f t="shared" si="720"/>
        <v>0</v>
      </c>
      <c r="AA603" s="27">
        <f t="shared" ref="AA603:AH603" si="721">SUM(AA600:AA602)</f>
        <v>0</v>
      </c>
      <c r="AB603" s="27">
        <f t="shared" si="721"/>
        <v>0</v>
      </c>
      <c r="AC603" s="27">
        <f t="shared" si="721"/>
        <v>8</v>
      </c>
      <c r="AD603" s="110">
        <f t="shared" si="721"/>
        <v>3357220</v>
      </c>
      <c r="AE603" s="33">
        <f t="shared" si="721"/>
        <v>80</v>
      </c>
      <c r="AF603" s="27">
        <f t="shared" si="721"/>
        <v>75984413</v>
      </c>
      <c r="AG603" s="27">
        <f t="shared" si="721"/>
        <v>10</v>
      </c>
      <c r="AH603" s="109">
        <f t="shared" si="721"/>
        <v>66292141</v>
      </c>
    </row>
    <row r="604" spans="2:34" ht="24" customHeight="1" x14ac:dyDescent="0.15">
      <c r="B604" s="263" t="s">
        <v>213</v>
      </c>
      <c r="C604" s="273"/>
      <c r="D604" s="273"/>
      <c r="E604" s="274"/>
      <c r="F604" s="20" t="s">
        <v>191</v>
      </c>
      <c r="G604" s="28"/>
      <c r="H604" s="24"/>
      <c r="I604" s="29">
        <v>1</v>
      </c>
      <c r="J604" s="24">
        <v>28500</v>
      </c>
      <c r="K604" s="29"/>
      <c r="L604" s="24"/>
      <c r="M604" s="29">
        <v>10</v>
      </c>
      <c r="N604" s="29">
        <v>919918</v>
      </c>
      <c r="O604" s="29">
        <f>G604+I604+K604+M604</f>
        <v>11</v>
      </c>
      <c r="P604" s="95">
        <f>H604+J604+L604+N604</f>
        <v>948418</v>
      </c>
      <c r="Q604" s="67">
        <v>31</v>
      </c>
      <c r="R604" s="29">
        <v>22208935</v>
      </c>
      <c r="S604" s="29"/>
      <c r="T604" s="24"/>
      <c r="U604" s="29"/>
      <c r="V604" s="24"/>
      <c r="W604" s="29"/>
      <c r="X604" s="24"/>
      <c r="Y604" s="29"/>
      <c r="Z604" s="24"/>
      <c r="AA604" s="29">
        <v>12</v>
      </c>
      <c r="AB604" s="24">
        <v>4760240</v>
      </c>
      <c r="AC604" s="29">
        <f t="shared" ref="AC604:AD606" si="722">Q604+S604+U604+W604+Y604+AA604</f>
        <v>43</v>
      </c>
      <c r="AD604" s="96">
        <f t="shared" si="722"/>
        <v>26969175</v>
      </c>
      <c r="AE604" s="28">
        <f t="shared" ref="AE604:AF606" si="723">O604+AC604</f>
        <v>54</v>
      </c>
      <c r="AF604" s="29">
        <f t="shared" si="723"/>
        <v>27917593</v>
      </c>
      <c r="AG604" s="29">
        <f t="shared" ref="AG604:AH606" si="724">AE604</f>
        <v>54</v>
      </c>
      <c r="AH604" s="97">
        <f t="shared" si="724"/>
        <v>27917593</v>
      </c>
    </row>
    <row r="605" spans="2:34" ht="24" customHeight="1" x14ac:dyDescent="0.15">
      <c r="B605" s="263"/>
      <c r="C605" s="273"/>
      <c r="D605" s="273"/>
      <c r="E605" s="274"/>
      <c r="F605" s="21" t="s">
        <v>192</v>
      </c>
      <c r="G605" s="31"/>
      <c r="H605" s="25"/>
      <c r="I605" s="25">
        <v>2401</v>
      </c>
      <c r="J605" s="25">
        <v>3924289</v>
      </c>
      <c r="K605" s="25"/>
      <c r="L605" s="25"/>
      <c r="M605" s="25"/>
      <c r="N605" s="25"/>
      <c r="O605" s="98">
        <f>G605+I605+K605+M605</f>
        <v>2401</v>
      </c>
      <c r="P605" s="99">
        <f t="shared" ref="P605:P606" si="725">H605+J605+L605+N605</f>
        <v>3924289</v>
      </c>
      <c r="Q605" s="69"/>
      <c r="R605" s="25"/>
      <c r="S605" s="25"/>
      <c r="T605" s="25"/>
      <c r="U605" s="25"/>
      <c r="V605" s="25"/>
      <c r="W605" s="25"/>
      <c r="X605" s="25"/>
      <c r="Y605" s="25"/>
      <c r="Z605" s="25"/>
      <c r="AA605" s="25"/>
      <c r="AB605" s="25"/>
      <c r="AC605" s="98">
        <f t="shared" si="722"/>
        <v>0</v>
      </c>
      <c r="AD605" s="100">
        <f t="shared" si="722"/>
        <v>0</v>
      </c>
      <c r="AE605" s="101">
        <f t="shared" si="723"/>
        <v>2401</v>
      </c>
      <c r="AF605" s="98">
        <f t="shared" si="723"/>
        <v>3924289</v>
      </c>
      <c r="AG605" s="25">
        <f t="shared" si="724"/>
        <v>2401</v>
      </c>
      <c r="AH605" s="102">
        <f t="shared" si="724"/>
        <v>3924289</v>
      </c>
    </row>
    <row r="606" spans="2:34" ht="24" customHeight="1" x14ac:dyDescent="0.15">
      <c r="B606" s="263"/>
      <c r="C606" s="273"/>
      <c r="D606" s="273"/>
      <c r="E606" s="274"/>
      <c r="F606" s="22" t="s">
        <v>271</v>
      </c>
      <c r="G606" s="32"/>
      <c r="H606" s="26"/>
      <c r="I606" s="26"/>
      <c r="J606" s="26"/>
      <c r="K606" s="26"/>
      <c r="L606" s="26"/>
      <c r="M606" s="26"/>
      <c r="N606" s="26"/>
      <c r="O606" s="103">
        <f>G606+I606+K606+M606</f>
        <v>0</v>
      </c>
      <c r="P606" s="104">
        <f t="shared" si="725"/>
        <v>0</v>
      </c>
      <c r="Q606" s="71"/>
      <c r="R606" s="26"/>
      <c r="S606" s="26"/>
      <c r="T606" s="26"/>
      <c r="U606" s="26"/>
      <c r="V606" s="26"/>
      <c r="W606" s="26"/>
      <c r="X606" s="26"/>
      <c r="Y606" s="26"/>
      <c r="Z606" s="26"/>
      <c r="AA606" s="26"/>
      <c r="AB606" s="26"/>
      <c r="AC606" s="103">
        <f t="shared" si="722"/>
        <v>0</v>
      </c>
      <c r="AD606" s="105">
        <f t="shared" si="722"/>
        <v>0</v>
      </c>
      <c r="AE606" s="106">
        <f t="shared" si="723"/>
        <v>0</v>
      </c>
      <c r="AF606" s="103">
        <f t="shared" si="723"/>
        <v>0</v>
      </c>
      <c r="AG606" s="204">
        <f t="shared" si="724"/>
        <v>0</v>
      </c>
      <c r="AH606" s="205">
        <f t="shared" si="724"/>
        <v>0</v>
      </c>
    </row>
    <row r="607" spans="2:34" ht="24" customHeight="1" thickBot="1" x14ac:dyDescent="0.2">
      <c r="B607" s="278"/>
      <c r="C607" s="273"/>
      <c r="D607" s="273"/>
      <c r="E607" s="274"/>
      <c r="F607" s="23" t="s">
        <v>12</v>
      </c>
      <c r="G607" s="33">
        <f t="shared" ref="G607:Z607" si="726">SUM(G604:G606)</f>
        <v>0</v>
      </c>
      <c r="H607" s="27">
        <f t="shared" si="726"/>
        <v>0</v>
      </c>
      <c r="I607" s="27">
        <f t="shared" si="726"/>
        <v>2402</v>
      </c>
      <c r="J607" s="27">
        <f t="shared" si="726"/>
        <v>3952789</v>
      </c>
      <c r="K607" s="27">
        <f t="shared" si="726"/>
        <v>0</v>
      </c>
      <c r="L607" s="27">
        <f t="shared" si="726"/>
        <v>0</v>
      </c>
      <c r="M607" s="27">
        <f t="shared" si="726"/>
        <v>10</v>
      </c>
      <c r="N607" s="27">
        <f t="shared" si="726"/>
        <v>919918</v>
      </c>
      <c r="O607" s="27">
        <f t="shared" si="726"/>
        <v>2412</v>
      </c>
      <c r="P607" s="109">
        <f t="shared" si="726"/>
        <v>4872707</v>
      </c>
      <c r="Q607" s="72">
        <f t="shared" si="726"/>
        <v>31</v>
      </c>
      <c r="R607" s="27">
        <f t="shared" si="726"/>
        <v>22208935</v>
      </c>
      <c r="S607" s="27">
        <f t="shared" si="726"/>
        <v>0</v>
      </c>
      <c r="T607" s="27">
        <f t="shared" si="726"/>
        <v>0</v>
      </c>
      <c r="U607" s="27">
        <f t="shared" si="726"/>
        <v>0</v>
      </c>
      <c r="V607" s="27">
        <f t="shared" si="726"/>
        <v>0</v>
      </c>
      <c r="W607" s="27">
        <f t="shared" si="726"/>
        <v>0</v>
      </c>
      <c r="X607" s="27">
        <f t="shared" si="726"/>
        <v>0</v>
      </c>
      <c r="Y607" s="27">
        <f t="shared" si="726"/>
        <v>0</v>
      </c>
      <c r="Z607" s="27">
        <f t="shared" si="726"/>
        <v>0</v>
      </c>
      <c r="AA607" s="27">
        <f t="shared" ref="AA607:AH607" si="727">SUM(AA604:AA606)</f>
        <v>12</v>
      </c>
      <c r="AB607" s="27">
        <f t="shared" si="727"/>
        <v>4760240</v>
      </c>
      <c r="AC607" s="27">
        <f t="shared" si="727"/>
        <v>43</v>
      </c>
      <c r="AD607" s="110">
        <f t="shared" si="727"/>
        <v>26969175</v>
      </c>
      <c r="AE607" s="33">
        <f t="shared" si="727"/>
        <v>2455</v>
      </c>
      <c r="AF607" s="27">
        <f t="shared" si="727"/>
        <v>31841882</v>
      </c>
      <c r="AG607" s="27">
        <f t="shared" si="727"/>
        <v>2455</v>
      </c>
      <c r="AH607" s="109">
        <f t="shared" si="727"/>
        <v>31841882</v>
      </c>
    </row>
    <row r="608" spans="2:34" ht="24" customHeight="1" x14ac:dyDescent="0.15">
      <c r="B608" s="263" t="s">
        <v>214</v>
      </c>
      <c r="C608" s="273"/>
      <c r="D608" s="273"/>
      <c r="E608" s="274"/>
      <c r="F608" s="20" t="s">
        <v>191</v>
      </c>
      <c r="G608" s="28"/>
      <c r="H608" s="24"/>
      <c r="I608" s="29"/>
      <c r="J608" s="24"/>
      <c r="K608" s="29"/>
      <c r="L608" s="24"/>
      <c r="M608" s="29">
        <v>6</v>
      </c>
      <c r="N608" s="29">
        <v>2616786</v>
      </c>
      <c r="O608" s="29">
        <f>G608+I608+K608+M608</f>
        <v>6</v>
      </c>
      <c r="P608" s="95">
        <f>H608+J608+L608+N608</f>
        <v>2616786</v>
      </c>
      <c r="Q608" s="67">
        <v>2</v>
      </c>
      <c r="R608" s="29">
        <v>135864</v>
      </c>
      <c r="S608" s="29"/>
      <c r="T608" s="24"/>
      <c r="U608" s="29">
        <v>57</v>
      </c>
      <c r="V608" s="24">
        <v>44300</v>
      </c>
      <c r="W608" s="29"/>
      <c r="X608" s="24"/>
      <c r="Y608" s="29"/>
      <c r="Z608" s="24"/>
      <c r="AA608" s="29">
        <v>180</v>
      </c>
      <c r="AB608" s="24">
        <v>115120</v>
      </c>
      <c r="AC608" s="29">
        <f t="shared" ref="AC608:AD610" si="728">Q608+S608+U608+W608+Y608+AA608</f>
        <v>239</v>
      </c>
      <c r="AD608" s="96">
        <f t="shared" si="728"/>
        <v>295284</v>
      </c>
      <c r="AE608" s="28">
        <f t="shared" ref="AE608:AF610" si="729">O608+AC608</f>
        <v>245</v>
      </c>
      <c r="AF608" s="29">
        <f t="shared" si="729"/>
        <v>2912070</v>
      </c>
      <c r="AG608" s="29">
        <v>243</v>
      </c>
      <c r="AH608" s="97">
        <v>2776206</v>
      </c>
    </row>
    <row r="609" spans="2:34" ht="24" customHeight="1" x14ac:dyDescent="0.15">
      <c r="B609" s="263"/>
      <c r="C609" s="273"/>
      <c r="D609" s="273"/>
      <c r="E609" s="274"/>
      <c r="F609" s="21" t="s">
        <v>192</v>
      </c>
      <c r="G609" s="31"/>
      <c r="H609" s="25"/>
      <c r="I609" s="25"/>
      <c r="J609" s="25"/>
      <c r="K609" s="25"/>
      <c r="L609" s="25"/>
      <c r="M609" s="25"/>
      <c r="N609" s="25"/>
      <c r="O609" s="98">
        <f>G609+I609+K609+M609</f>
        <v>0</v>
      </c>
      <c r="P609" s="99">
        <f t="shared" ref="P609:P610" si="730">H609+J609+L609+N609</f>
        <v>0</v>
      </c>
      <c r="Q609" s="69"/>
      <c r="R609" s="25"/>
      <c r="S609" s="25"/>
      <c r="T609" s="25"/>
      <c r="U609" s="25"/>
      <c r="V609" s="25"/>
      <c r="W609" s="25"/>
      <c r="X609" s="25"/>
      <c r="Y609" s="25"/>
      <c r="Z609" s="25"/>
      <c r="AA609" s="25"/>
      <c r="AB609" s="25"/>
      <c r="AC609" s="98">
        <f t="shared" si="728"/>
        <v>0</v>
      </c>
      <c r="AD609" s="100">
        <f t="shared" si="728"/>
        <v>0</v>
      </c>
      <c r="AE609" s="101">
        <f t="shared" si="729"/>
        <v>0</v>
      </c>
      <c r="AF609" s="98">
        <f t="shared" si="729"/>
        <v>0</v>
      </c>
      <c r="AG609" s="25"/>
      <c r="AH609" s="102"/>
    </row>
    <row r="610" spans="2:34" ht="24" customHeight="1" x14ac:dyDescent="0.15">
      <c r="B610" s="263"/>
      <c r="C610" s="273"/>
      <c r="D610" s="273"/>
      <c r="E610" s="274"/>
      <c r="F610" s="22" t="s">
        <v>271</v>
      </c>
      <c r="G610" s="32"/>
      <c r="H610" s="26"/>
      <c r="I610" s="26"/>
      <c r="J610" s="26"/>
      <c r="K610" s="26"/>
      <c r="L610" s="26"/>
      <c r="M610" s="26"/>
      <c r="N610" s="26"/>
      <c r="O610" s="103">
        <f>G610+I610+K610+M610</f>
        <v>0</v>
      </c>
      <c r="P610" s="104">
        <f t="shared" si="730"/>
        <v>0</v>
      </c>
      <c r="Q610" s="71"/>
      <c r="R610" s="26"/>
      <c r="S610" s="26"/>
      <c r="T610" s="26"/>
      <c r="U610" s="26"/>
      <c r="V610" s="26"/>
      <c r="W610" s="26"/>
      <c r="X610" s="26"/>
      <c r="Y610" s="26"/>
      <c r="Z610" s="26"/>
      <c r="AA610" s="26"/>
      <c r="AB610" s="26"/>
      <c r="AC610" s="103">
        <f t="shared" si="728"/>
        <v>0</v>
      </c>
      <c r="AD610" s="105">
        <f t="shared" si="728"/>
        <v>0</v>
      </c>
      <c r="AE610" s="106">
        <f t="shared" si="729"/>
        <v>0</v>
      </c>
      <c r="AF610" s="103">
        <f t="shared" si="729"/>
        <v>0</v>
      </c>
      <c r="AG610" s="107"/>
      <c r="AH610" s="108"/>
    </row>
    <row r="611" spans="2:34" ht="24" customHeight="1" thickBot="1" x14ac:dyDescent="0.2">
      <c r="B611" s="278"/>
      <c r="C611" s="273"/>
      <c r="D611" s="273"/>
      <c r="E611" s="274"/>
      <c r="F611" s="23" t="s">
        <v>12</v>
      </c>
      <c r="G611" s="33">
        <f t="shared" ref="G611:Z611" si="731">SUM(G608:G610)</f>
        <v>0</v>
      </c>
      <c r="H611" s="27">
        <f t="shared" si="731"/>
        <v>0</v>
      </c>
      <c r="I611" s="27">
        <f t="shared" si="731"/>
        <v>0</v>
      </c>
      <c r="J611" s="27">
        <f t="shared" si="731"/>
        <v>0</v>
      </c>
      <c r="K611" s="27">
        <f t="shared" si="731"/>
        <v>0</v>
      </c>
      <c r="L611" s="27">
        <f t="shared" si="731"/>
        <v>0</v>
      </c>
      <c r="M611" s="27">
        <f t="shared" si="731"/>
        <v>6</v>
      </c>
      <c r="N611" s="27">
        <f t="shared" si="731"/>
        <v>2616786</v>
      </c>
      <c r="O611" s="27">
        <f t="shared" si="731"/>
        <v>6</v>
      </c>
      <c r="P611" s="109">
        <f t="shared" si="731"/>
        <v>2616786</v>
      </c>
      <c r="Q611" s="72">
        <f t="shared" si="731"/>
        <v>2</v>
      </c>
      <c r="R611" s="27">
        <f t="shared" si="731"/>
        <v>135864</v>
      </c>
      <c r="S611" s="27">
        <f t="shared" si="731"/>
        <v>0</v>
      </c>
      <c r="T611" s="27">
        <f t="shared" si="731"/>
        <v>0</v>
      </c>
      <c r="U611" s="27">
        <f t="shared" si="731"/>
        <v>57</v>
      </c>
      <c r="V611" s="27">
        <f t="shared" si="731"/>
        <v>44300</v>
      </c>
      <c r="W611" s="27">
        <f t="shared" si="731"/>
        <v>0</v>
      </c>
      <c r="X611" s="27">
        <f t="shared" si="731"/>
        <v>0</v>
      </c>
      <c r="Y611" s="27">
        <f t="shared" si="731"/>
        <v>0</v>
      </c>
      <c r="Z611" s="27">
        <f t="shared" si="731"/>
        <v>0</v>
      </c>
      <c r="AA611" s="27">
        <f t="shared" ref="AA611:AH611" si="732">SUM(AA608:AA610)</f>
        <v>180</v>
      </c>
      <c r="AB611" s="27">
        <f t="shared" si="732"/>
        <v>115120</v>
      </c>
      <c r="AC611" s="27">
        <f t="shared" si="732"/>
        <v>239</v>
      </c>
      <c r="AD611" s="110">
        <f t="shared" si="732"/>
        <v>295284</v>
      </c>
      <c r="AE611" s="33">
        <f t="shared" si="732"/>
        <v>245</v>
      </c>
      <c r="AF611" s="27">
        <f t="shared" si="732"/>
        <v>2912070</v>
      </c>
      <c r="AG611" s="27">
        <f t="shared" si="732"/>
        <v>243</v>
      </c>
      <c r="AH611" s="109">
        <f t="shared" si="732"/>
        <v>2776206</v>
      </c>
    </row>
    <row r="612" spans="2:34" ht="24" customHeight="1" x14ac:dyDescent="0.15">
      <c r="B612" s="263" t="s">
        <v>215</v>
      </c>
      <c r="C612" s="273"/>
      <c r="D612" s="273"/>
      <c r="E612" s="274"/>
      <c r="F612" s="20" t="s">
        <v>191</v>
      </c>
      <c r="G612" s="28"/>
      <c r="H612" s="24"/>
      <c r="I612" s="29"/>
      <c r="J612" s="24"/>
      <c r="K612" s="29">
        <v>3</v>
      </c>
      <c r="L612" s="24">
        <v>492300</v>
      </c>
      <c r="M612" s="29"/>
      <c r="N612" s="29"/>
      <c r="O612" s="29">
        <f>G612+I612+K612+M612</f>
        <v>3</v>
      </c>
      <c r="P612" s="95">
        <f>H612+J612+L612+N612</f>
        <v>492300</v>
      </c>
      <c r="Q612" s="67">
        <v>1</v>
      </c>
      <c r="R612" s="29">
        <v>269280</v>
      </c>
      <c r="S612" s="29"/>
      <c r="T612" s="24"/>
      <c r="U612" s="29">
        <v>1</v>
      </c>
      <c r="V612" s="24">
        <v>151250</v>
      </c>
      <c r="W612" s="29"/>
      <c r="X612" s="24"/>
      <c r="Y612" s="29"/>
      <c r="Z612" s="24"/>
      <c r="AA612" s="29">
        <v>1</v>
      </c>
      <c r="AB612" s="24">
        <v>997380</v>
      </c>
      <c r="AC612" s="29">
        <f t="shared" ref="AC612:AD614" si="733">Q612+S612+U612+W612+Y612+AA612</f>
        <v>3</v>
      </c>
      <c r="AD612" s="96">
        <f t="shared" si="733"/>
        <v>1417910</v>
      </c>
      <c r="AE612" s="28">
        <f t="shared" ref="AE612:AF614" si="734">O612+AC612</f>
        <v>6</v>
      </c>
      <c r="AF612" s="29">
        <f t="shared" si="734"/>
        <v>1910210</v>
      </c>
      <c r="AG612" s="29">
        <v>1</v>
      </c>
      <c r="AH612" s="97">
        <v>997380</v>
      </c>
    </row>
    <row r="613" spans="2:34" ht="24" customHeight="1" x14ac:dyDescent="0.15">
      <c r="B613" s="263"/>
      <c r="C613" s="273"/>
      <c r="D613" s="273"/>
      <c r="E613" s="274"/>
      <c r="F613" s="21" t="s">
        <v>192</v>
      </c>
      <c r="G613" s="31"/>
      <c r="H613" s="25"/>
      <c r="I613" s="25"/>
      <c r="J613" s="25"/>
      <c r="K613" s="25"/>
      <c r="L613" s="25"/>
      <c r="M613" s="25"/>
      <c r="N613" s="25"/>
      <c r="O613" s="98">
        <f>G613+I613+K613+M613</f>
        <v>0</v>
      </c>
      <c r="P613" s="99">
        <f t="shared" ref="P613:P614" si="735">H613+J613+L613+N613</f>
        <v>0</v>
      </c>
      <c r="Q613" s="69"/>
      <c r="R613" s="25"/>
      <c r="S613" s="25"/>
      <c r="T613" s="25"/>
      <c r="U613" s="25"/>
      <c r="V613" s="25"/>
      <c r="W613" s="25"/>
      <c r="X613" s="25"/>
      <c r="Y613" s="25"/>
      <c r="Z613" s="25"/>
      <c r="AA613" s="25"/>
      <c r="AB613" s="25"/>
      <c r="AC613" s="98">
        <f t="shared" si="733"/>
        <v>0</v>
      </c>
      <c r="AD613" s="100">
        <f t="shared" si="733"/>
        <v>0</v>
      </c>
      <c r="AE613" s="101">
        <f t="shared" si="734"/>
        <v>0</v>
      </c>
      <c r="AF613" s="98">
        <f t="shared" si="734"/>
        <v>0</v>
      </c>
      <c r="AG613" s="25"/>
      <c r="AH613" s="102"/>
    </row>
    <row r="614" spans="2:34" ht="24" customHeight="1" x14ac:dyDescent="0.15">
      <c r="B614" s="263"/>
      <c r="C614" s="273"/>
      <c r="D614" s="273"/>
      <c r="E614" s="274"/>
      <c r="F614" s="22" t="s">
        <v>271</v>
      </c>
      <c r="G614" s="32"/>
      <c r="H614" s="26"/>
      <c r="I614" s="26"/>
      <c r="J614" s="26"/>
      <c r="K614" s="26"/>
      <c r="L614" s="26"/>
      <c r="M614" s="26"/>
      <c r="N614" s="26"/>
      <c r="O614" s="103">
        <f>G614+I614+K614+M614</f>
        <v>0</v>
      </c>
      <c r="P614" s="104">
        <f t="shared" si="735"/>
        <v>0</v>
      </c>
      <c r="Q614" s="71"/>
      <c r="R614" s="26"/>
      <c r="S614" s="26"/>
      <c r="T614" s="26"/>
      <c r="U614" s="26"/>
      <c r="V614" s="26"/>
      <c r="W614" s="26"/>
      <c r="X614" s="26"/>
      <c r="Y614" s="26"/>
      <c r="Z614" s="26"/>
      <c r="AA614" s="26"/>
      <c r="AB614" s="26"/>
      <c r="AC614" s="103">
        <f t="shared" si="733"/>
        <v>0</v>
      </c>
      <c r="AD614" s="105">
        <f t="shared" si="733"/>
        <v>0</v>
      </c>
      <c r="AE614" s="106">
        <f t="shared" si="734"/>
        <v>0</v>
      </c>
      <c r="AF614" s="103">
        <f t="shared" si="734"/>
        <v>0</v>
      </c>
      <c r="AG614" s="107"/>
      <c r="AH614" s="108"/>
    </row>
    <row r="615" spans="2:34" ht="24" customHeight="1" thickBot="1" x14ac:dyDescent="0.2">
      <c r="B615" s="278"/>
      <c r="C615" s="273"/>
      <c r="D615" s="273"/>
      <c r="E615" s="274"/>
      <c r="F615" s="23" t="s">
        <v>12</v>
      </c>
      <c r="G615" s="33">
        <f t="shared" ref="G615:Z615" si="736">SUM(G612:G614)</f>
        <v>0</v>
      </c>
      <c r="H615" s="27">
        <f t="shared" si="736"/>
        <v>0</v>
      </c>
      <c r="I615" s="27">
        <f t="shared" si="736"/>
        <v>0</v>
      </c>
      <c r="J615" s="27">
        <f t="shared" si="736"/>
        <v>0</v>
      </c>
      <c r="K615" s="27">
        <f t="shared" si="736"/>
        <v>3</v>
      </c>
      <c r="L615" s="27">
        <f t="shared" si="736"/>
        <v>492300</v>
      </c>
      <c r="M615" s="27">
        <f t="shared" si="736"/>
        <v>0</v>
      </c>
      <c r="N615" s="27">
        <f t="shared" si="736"/>
        <v>0</v>
      </c>
      <c r="O615" s="27">
        <f t="shared" si="736"/>
        <v>3</v>
      </c>
      <c r="P615" s="109">
        <f t="shared" si="736"/>
        <v>492300</v>
      </c>
      <c r="Q615" s="72">
        <f t="shared" si="736"/>
        <v>1</v>
      </c>
      <c r="R615" s="27">
        <f t="shared" si="736"/>
        <v>269280</v>
      </c>
      <c r="S615" s="27">
        <f t="shared" si="736"/>
        <v>0</v>
      </c>
      <c r="T615" s="27">
        <f t="shared" si="736"/>
        <v>0</v>
      </c>
      <c r="U615" s="27">
        <f t="shared" si="736"/>
        <v>1</v>
      </c>
      <c r="V615" s="27">
        <f t="shared" si="736"/>
        <v>151250</v>
      </c>
      <c r="W615" s="27">
        <f t="shared" si="736"/>
        <v>0</v>
      </c>
      <c r="X615" s="27">
        <f t="shared" si="736"/>
        <v>0</v>
      </c>
      <c r="Y615" s="27">
        <f t="shared" si="736"/>
        <v>0</v>
      </c>
      <c r="Z615" s="27">
        <f t="shared" si="736"/>
        <v>0</v>
      </c>
      <c r="AA615" s="27">
        <f t="shared" ref="AA615:AH615" si="737">SUM(AA612:AA614)</f>
        <v>1</v>
      </c>
      <c r="AB615" s="27">
        <f t="shared" si="737"/>
        <v>997380</v>
      </c>
      <c r="AC615" s="27">
        <f t="shared" si="737"/>
        <v>3</v>
      </c>
      <c r="AD615" s="110">
        <f t="shared" si="737"/>
        <v>1417910</v>
      </c>
      <c r="AE615" s="33">
        <f t="shared" si="737"/>
        <v>6</v>
      </c>
      <c r="AF615" s="27">
        <f t="shared" si="737"/>
        <v>1910210</v>
      </c>
      <c r="AG615" s="27">
        <f t="shared" si="737"/>
        <v>1</v>
      </c>
      <c r="AH615" s="109">
        <f t="shared" si="737"/>
        <v>997380</v>
      </c>
    </row>
    <row r="616" spans="2:34" ht="24" customHeight="1" x14ac:dyDescent="0.15">
      <c r="B616" s="270" t="s">
        <v>216</v>
      </c>
      <c r="C616" s="271"/>
      <c r="D616" s="271"/>
      <c r="E616" s="272"/>
      <c r="F616" s="20" t="s">
        <v>191</v>
      </c>
      <c r="G616" s="28"/>
      <c r="H616" s="24"/>
      <c r="I616" s="29"/>
      <c r="J616" s="24"/>
      <c r="K616" s="29">
        <v>1</v>
      </c>
      <c r="L616" s="24">
        <v>344680</v>
      </c>
      <c r="M616" s="29"/>
      <c r="N616" s="29"/>
      <c r="O616" s="29">
        <f>G616+I616+K616+M616</f>
        <v>1</v>
      </c>
      <c r="P616" s="95">
        <f>H616+J616+L616+N616</f>
        <v>344680</v>
      </c>
      <c r="Q616" s="67"/>
      <c r="R616" s="29"/>
      <c r="S616" s="29"/>
      <c r="T616" s="24"/>
      <c r="U616" s="29"/>
      <c r="V616" s="24"/>
      <c r="W616" s="29"/>
      <c r="X616" s="24"/>
      <c r="Y616" s="29"/>
      <c r="Z616" s="24"/>
      <c r="AA616" s="29">
        <v>1</v>
      </c>
      <c r="AB616" s="24">
        <v>656505</v>
      </c>
      <c r="AC616" s="29">
        <f t="shared" ref="AC616:AD618" si="738">Q616+S616+U616+W616+Y616+AA616</f>
        <v>1</v>
      </c>
      <c r="AD616" s="96">
        <f t="shared" si="738"/>
        <v>656505</v>
      </c>
      <c r="AE616" s="28">
        <f t="shared" ref="AE616:AF618" si="739">O616+AC616</f>
        <v>2</v>
      </c>
      <c r="AF616" s="29">
        <f t="shared" si="739"/>
        <v>1001185</v>
      </c>
      <c r="AG616" s="29">
        <v>1</v>
      </c>
      <c r="AH616" s="97">
        <v>344680</v>
      </c>
    </row>
    <row r="617" spans="2:34" ht="24" customHeight="1" x14ac:dyDescent="0.15">
      <c r="B617" s="263"/>
      <c r="C617" s="273"/>
      <c r="D617" s="273"/>
      <c r="E617" s="274"/>
      <c r="F617" s="21" t="s">
        <v>192</v>
      </c>
      <c r="G617" s="31"/>
      <c r="H617" s="25"/>
      <c r="I617" s="25"/>
      <c r="J617" s="25"/>
      <c r="K617" s="25"/>
      <c r="L617" s="25"/>
      <c r="M617" s="25"/>
      <c r="N617" s="25"/>
      <c r="O617" s="98">
        <f>G617+I617+K617+M617</f>
        <v>0</v>
      </c>
      <c r="P617" s="99">
        <f t="shared" ref="P617:P618" si="740">H617+J617+L617+N617</f>
        <v>0</v>
      </c>
      <c r="Q617" s="69"/>
      <c r="R617" s="25"/>
      <c r="S617" s="25"/>
      <c r="T617" s="25"/>
      <c r="U617" s="25"/>
      <c r="V617" s="25"/>
      <c r="W617" s="25"/>
      <c r="X617" s="25"/>
      <c r="Y617" s="25"/>
      <c r="Z617" s="25"/>
      <c r="AA617" s="25"/>
      <c r="AB617" s="25"/>
      <c r="AC617" s="98">
        <f t="shared" si="738"/>
        <v>0</v>
      </c>
      <c r="AD617" s="100">
        <f t="shared" si="738"/>
        <v>0</v>
      </c>
      <c r="AE617" s="101">
        <f t="shared" si="739"/>
        <v>0</v>
      </c>
      <c r="AF617" s="98">
        <f t="shared" si="739"/>
        <v>0</v>
      </c>
      <c r="AG617" s="25"/>
      <c r="AH617" s="102"/>
    </row>
    <row r="618" spans="2:34" ht="24" customHeight="1" x14ac:dyDescent="0.15">
      <c r="B618" s="263"/>
      <c r="C618" s="273"/>
      <c r="D618" s="273"/>
      <c r="E618" s="274"/>
      <c r="F618" s="22" t="s">
        <v>271</v>
      </c>
      <c r="G618" s="32"/>
      <c r="H618" s="26"/>
      <c r="I618" s="26"/>
      <c r="J618" s="26"/>
      <c r="K618" s="26"/>
      <c r="L618" s="26"/>
      <c r="M618" s="26"/>
      <c r="N618" s="26"/>
      <c r="O618" s="103">
        <f>G618+I618+K618+M618</f>
        <v>0</v>
      </c>
      <c r="P618" s="104">
        <f t="shared" si="740"/>
        <v>0</v>
      </c>
      <c r="Q618" s="71"/>
      <c r="R618" s="26"/>
      <c r="S618" s="26"/>
      <c r="T618" s="26"/>
      <c r="U618" s="26"/>
      <c r="V618" s="26"/>
      <c r="W618" s="26"/>
      <c r="X618" s="26"/>
      <c r="Y618" s="26"/>
      <c r="Z618" s="26"/>
      <c r="AA618" s="26"/>
      <c r="AB618" s="26"/>
      <c r="AC618" s="103">
        <f t="shared" si="738"/>
        <v>0</v>
      </c>
      <c r="AD618" s="105">
        <f t="shared" si="738"/>
        <v>0</v>
      </c>
      <c r="AE618" s="106">
        <f t="shared" si="739"/>
        <v>0</v>
      </c>
      <c r="AF618" s="103">
        <f t="shared" si="739"/>
        <v>0</v>
      </c>
      <c r="AG618" s="107"/>
      <c r="AH618" s="108"/>
    </row>
    <row r="619" spans="2:34" ht="24" customHeight="1" thickBot="1" x14ac:dyDescent="0.2">
      <c r="B619" s="275"/>
      <c r="C619" s="276"/>
      <c r="D619" s="276"/>
      <c r="E619" s="277"/>
      <c r="F619" s="23" t="s">
        <v>12</v>
      </c>
      <c r="G619" s="33">
        <f t="shared" ref="G619:Z619" si="741">SUM(G616:G618)</f>
        <v>0</v>
      </c>
      <c r="H619" s="27">
        <f t="shared" si="741"/>
        <v>0</v>
      </c>
      <c r="I619" s="27">
        <f t="shared" si="741"/>
        <v>0</v>
      </c>
      <c r="J619" s="27">
        <f t="shared" si="741"/>
        <v>0</v>
      </c>
      <c r="K619" s="27">
        <f t="shared" si="741"/>
        <v>1</v>
      </c>
      <c r="L619" s="27">
        <f t="shared" si="741"/>
        <v>344680</v>
      </c>
      <c r="M619" s="27">
        <f t="shared" si="741"/>
        <v>0</v>
      </c>
      <c r="N619" s="27">
        <f t="shared" si="741"/>
        <v>0</v>
      </c>
      <c r="O619" s="27">
        <f t="shared" si="741"/>
        <v>1</v>
      </c>
      <c r="P619" s="109">
        <f t="shared" si="741"/>
        <v>344680</v>
      </c>
      <c r="Q619" s="72">
        <f t="shared" si="741"/>
        <v>0</v>
      </c>
      <c r="R619" s="27">
        <f t="shared" si="741"/>
        <v>0</v>
      </c>
      <c r="S619" s="27">
        <f t="shared" si="741"/>
        <v>0</v>
      </c>
      <c r="T619" s="27">
        <f t="shared" si="741"/>
        <v>0</v>
      </c>
      <c r="U619" s="27">
        <f t="shared" si="741"/>
        <v>0</v>
      </c>
      <c r="V619" s="27">
        <f t="shared" si="741"/>
        <v>0</v>
      </c>
      <c r="W619" s="27">
        <f t="shared" si="741"/>
        <v>0</v>
      </c>
      <c r="X619" s="27">
        <f t="shared" si="741"/>
        <v>0</v>
      </c>
      <c r="Y619" s="27">
        <f t="shared" si="741"/>
        <v>0</v>
      </c>
      <c r="Z619" s="27">
        <f t="shared" si="741"/>
        <v>0</v>
      </c>
      <c r="AA619" s="27">
        <f t="shared" ref="AA619:AH619" si="742">SUM(AA616:AA618)</f>
        <v>1</v>
      </c>
      <c r="AB619" s="27">
        <f t="shared" si="742"/>
        <v>656505</v>
      </c>
      <c r="AC619" s="27">
        <f t="shared" si="742"/>
        <v>1</v>
      </c>
      <c r="AD619" s="110">
        <f t="shared" si="742"/>
        <v>656505</v>
      </c>
      <c r="AE619" s="33">
        <f t="shared" si="742"/>
        <v>2</v>
      </c>
      <c r="AF619" s="27">
        <f t="shared" si="742"/>
        <v>1001185</v>
      </c>
      <c r="AG619" s="27">
        <f t="shared" si="742"/>
        <v>1</v>
      </c>
      <c r="AH619" s="109">
        <f t="shared" si="742"/>
        <v>344680</v>
      </c>
    </row>
    <row r="620" spans="2:34" ht="24" customHeight="1" x14ac:dyDescent="0.15">
      <c r="B620" s="263" t="s">
        <v>217</v>
      </c>
      <c r="C620" s="273"/>
      <c r="D620" s="273"/>
      <c r="E620" s="274"/>
      <c r="F620" s="20" t="s">
        <v>191</v>
      </c>
      <c r="G620" s="28">
        <v>5</v>
      </c>
      <c r="H620" s="24">
        <v>358756</v>
      </c>
      <c r="I620" s="29">
        <v>0</v>
      </c>
      <c r="J620" s="24">
        <v>0</v>
      </c>
      <c r="K620" s="29">
        <v>0</v>
      </c>
      <c r="L620" s="24">
        <v>0</v>
      </c>
      <c r="M620" s="29">
        <v>11</v>
      </c>
      <c r="N620" s="29">
        <v>992801</v>
      </c>
      <c r="O620" s="29">
        <f>G620+I620+K620+M620</f>
        <v>16</v>
      </c>
      <c r="P620" s="95">
        <f>H620+J620+L620+N620</f>
        <v>1351557</v>
      </c>
      <c r="Q620" s="67">
        <v>0</v>
      </c>
      <c r="R620" s="29">
        <v>0</v>
      </c>
      <c r="S620" s="29">
        <v>0</v>
      </c>
      <c r="T620" s="24">
        <v>0</v>
      </c>
      <c r="U620" s="29">
        <v>1</v>
      </c>
      <c r="V620" s="24">
        <v>285680</v>
      </c>
      <c r="W620" s="29">
        <v>0</v>
      </c>
      <c r="X620" s="24">
        <v>0</v>
      </c>
      <c r="Y620" s="29">
        <v>0</v>
      </c>
      <c r="Z620" s="24">
        <v>0</v>
      </c>
      <c r="AA620" s="29">
        <v>0</v>
      </c>
      <c r="AB620" s="24">
        <v>0</v>
      </c>
      <c r="AC620" s="29">
        <f t="shared" ref="AC620:AD622" si="743">Q620+S620+U620+W620+Y620+AA620</f>
        <v>1</v>
      </c>
      <c r="AD620" s="96">
        <f t="shared" si="743"/>
        <v>285680</v>
      </c>
      <c r="AE620" s="28">
        <f t="shared" ref="AE620:AF622" si="744">O620+AC620</f>
        <v>17</v>
      </c>
      <c r="AF620" s="29">
        <f t="shared" si="744"/>
        <v>1637237</v>
      </c>
      <c r="AG620" s="29">
        <v>17</v>
      </c>
      <c r="AH620" s="97">
        <v>1637237</v>
      </c>
    </row>
    <row r="621" spans="2:34" ht="24" customHeight="1" x14ac:dyDescent="0.15">
      <c r="B621" s="263"/>
      <c r="C621" s="273"/>
      <c r="D621" s="273"/>
      <c r="E621" s="274"/>
      <c r="F621" s="21" t="s">
        <v>192</v>
      </c>
      <c r="G621" s="31"/>
      <c r="H621" s="25"/>
      <c r="I621" s="25"/>
      <c r="J621" s="25"/>
      <c r="K621" s="25"/>
      <c r="L621" s="25"/>
      <c r="M621" s="25"/>
      <c r="N621" s="25"/>
      <c r="O621" s="98">
        <f>G621+I621+K621+M621</f>
        <v>0</v>
      </c>
      <c r="P621" s="99">
        <f t="shared" ref="P621:P622" si="745">H621+J621+L621+N621</f>
        <v>0</v>
      </c>
      <c r="Q621" s="69"/>
      <c r="R621" s="25"/>
      <c r="S621" s="25"/>
      <c r="T621" s="25"/>
      <c r="U621" s="25"/>
      <c r="V621" s="25"/>
      <c r="W621" s="25"/>
      <c r="X621" s="25"/>
      <c r="Y621" s="25"/>
      <c r="Z621" s="25"/>
      <c r="AA621" s="25"/>
      <c r="AB621" s="25"/>
      <c r="AC621" s="98">
        <f t="shared" si="743"/>
        <v>0</v>
      </c>
      <c r="AD621" s="100">
        <f t="shared" si="743"/>
        <v>0</v>
      </c>
      <c r="AE621" s="101">
        <f t="shared" si="744"/>
        <v>0</v>
      </c>
      <c r="AF621" s="98">
        <f t="shared" si="744"/>
        <v>0</v>
      </c>
      <c r="AG621" s="25"/>
      <c r="AH621" s="102"/>
    </row>
    <row r="622" spans="2:34" ht="24" customHeight="1" x14ac:dyDescent="0.15">
      <c r="B622" s="263"/>
      <c r="C622" s="273"/>
      <c r="D622" s="273"/>
      <c r="E622" s="274"/>
      <c r="F622" s="22" t="s">
        <v>271</v>
      </c>
      <c r="G622" s="32"/>
      <c r="H622" s="26"/>
      <c r="I622" s="26"/>
      <c r="J622" s="26"/>
      <c r="K622" s="26"/>
      <c r="L622" s="26"/>
      <c r="M622" s="26"/>
      <c r="N622" s="26"/>
      <c r="O622" s="103">
        <f>G622+I622+K622+M622</f>
        <v>0</v>
      </c>
      <c r="P622" s="104">
        <f t="shared" si="745"/>
        <v>0</v>
      </c>
      <c r="Q622" s="71"/>
      <c r="R622" s="26"/>
      <c r="S622" s="26"/>
      <c r="T622" s="26"/>
      <c r="U622" s="26"/>
      <c r="V622" s="26"/>
      <c r="W622" s="26"/>
      <c r="X622" s="26"/>
      <c r="Y622" s="26"/>
      <c r="Z622" s="26"/>
      <c r="AA622" s="26"/>
      <c r="AB622" s="26"/>
      <c r="AC622" s="103">
        <f t="shared" si="743"/>
        <v>0</v>
      </c>
      <c r="AD622" s="105">
        <f t="shared" si="743"/>
        <v>0</v>
      </c>
      <c r="AE622" s="106">
        <f t="shared" si="744"/>
        <v>0</v>
      </c>
      <c r="AF622" s="103">
        <f t="shared" si="744"/>
        <v>0</v>
      </c>
      <c r="AG622" s="107"/>
      <c r="AH622" s="108"/>
    </row>
    <row r="623" spans="2:34" ht="24" customHeight="1" thickBot="1" x14ac:dyDescent="0.2">
      <c r="B623" s="275"/>
      <c r="C623" s="276"/>
      <c r="D623" s="276"/>
      <c r="E623" s="277"/>
      <c r="F623" s="23" t="s">
        <v>12</v>
      </c>
      <c r="G623" s="33">
        <f t="shared" ref="G623:Z623" si="746">SUM(G620:G622)</f>
        <v>5</v>
      </c>
      <c r="H623" s="27">
        <f t="shared" si="746"/>
        <v>358756</v>
      </c>
      <c r="I623" s="27">
        <f t="shared" si="746"/>
        <v>0</v>
      </c>
      <c r="J623" s="27">
        <f t="shared" si="746"/>
        <v>0</v>
      </c>
      <c r="K623" s="27">
        <f t="shared" si="746"/>
        <v>0</v>
      </c>
      <c r="L623" s="27">
        <f t="shared" si="746"/>
        <v>0</v>
      </c>
      <c r="M623" s="27">
        <f t="shared" si="746"/>
        <v>11</v>
      </c>
      <c r="N623" s="27">
        <f t="shared" si="746"/>
        <v>992801</v>
      </c>
      <c r="O623" s="27">
        <f t="shared" si="746"/>
        <v>16</v>
      </c>
      <c r="P623" s="109">
        <f t="shared" si="746"/>
        <v>1351557</v>
      </c>
      <c r="Q623" s="72">
        <f t="shared" si="746"/>
        <v>0</v>
      </c>
      <c r="R623" s="27">
        <f t="shared" si="746"/>
        <v>0</v>
      </c>
      <c r="S623" s="27">
        <f t="shared" si="746"/>
        <v>0</v>
      </c>
      <c r="T623" s="27">
        <f t="shared" si="746"/>
        <v>0</v>
      </c>
      <c r="U623" s="27">
        <f t="shared" si="746"/>
        <v>1</v>
      </c>
      <c r="V623" s="27">
        <f t="shared" si="746"/>
        <v>285680</v>
      </c>
      <c r="W623" s="27">
        <f t="shared" si="746"/>
        <v>0</v>
      </c>
      <c r="X623" s="27">
        <f t="shared" si="746"/>
        <v>0</v>
      </c>
      <c r="Y623" s="27">
        <f t="shared" si="746"/>
        <v>0</v>
      </c>
      <c r="Z623" s="27">
        <f t="shared" si="746"/>
        <v>0</v>
      </c>
      <c r="AA623" s="27">
        <f t="shared" ref="AA623:AH623" si="747">SUM(AA620:AA622)</f>
        <v>0</v>
      </c>
      <c r="AB623" s="27">
        <f t="shared" si="747"/>
        <v>0</v>
      </c>
      <c r="AC623" s="27">
        <f t="shared" si="747"/>
        <v>1</v>
      </c>
      <c r="AD623" s="110">
        <f t="shared" si="747"/>
        <v>285680</v>
      </c>
      <c r="AE623" s="33">
        <f t="shared" si="747"/>
        <v>17</v>
      </c>
      <c r="AF623" s="27">
        <f t="shared" si="747"/>
        <v>1637237</v>
      </c>
      <c r="AG623" s="27">
        <f t="shared" si="747"/>
        <v>17</v>
      </c>
      <c r="AH623" s="109">
        <f t="shared" si="747"/>
        <v>1637237</v>
      </c>
    </row>
    <row r="624" spans="2:34" ht="24" customHeight="1" x14ac:dyDescent="0.15">
      <c r="B624" s="263" t="s">
        <v>218</v>
      </c>
      <c r="C624" s="273"/>
      <c r="D624" s="273"/>
      <c r="E624" s="274"/>
      <c r="F624" s="20" t="s">
        <v>191</v>
      </c>
      <c r="G624" s="28">
        <v>1</v>
      </c>
      <c r="H624" s="24">
        <v>30000</v>
      </c>
      <c r="I624" s="29">
        <v>260</v>
      </c>
      <c r="J624" s="24">
        <v>2144897</v>
      </c>
      <c r="K624" s="29"/>
      <c r="L624" s="24"/>
      <c r="M624" s="29"/>
      <c r="N624" s="29"/>
      <c r="O624" s="29">
        <f>G624+I624+K624+M624</f>
        <v>261</v>
      </c>
      <c r="P624" s="95">
        <f>H624+J624+L624+N624</f>
        <v>2174897</v>
      </c>
      <c r="Q624" s="67"/>
      <c r="R624" s="29"/>
      <c r="S624" s="29"/>
      <c r="T624" s="24"/>
      <c r="U624" s="29">
        <v>4</v>
      </c>
      <c r="V624" s="24">
        <v>209520</v>
      </c>
      <c r="W624" s="29"/>
      <c r="X624" s="24"/>
      <c r="Y624" s="29"/>
      <c r="Z624" s="24"/>
      <c r="AA624" s="29"/>
      <c r="AB624" s="24"/>
      <c r="AC624" s="29">
        <f t="shared" ref="AC624:AD626" si="748">Q624+S624+U624+W624+Y624+AA624</f>
        <v>4</v>
      </c>
      <c r="AD624" s="96">
        <f t="shared" si="748"/>
        <v>209520</v>
      </c>
      <c r="AE624" s="28">
        <f t="shared" ref="AE624:AF626" si="749">O624+AC624</f>
        <v>265</v>
      </c>
      <c r="AF624" s="29">
        <f t="shared" si="749"/>
        <v>2384417</v>
      </c>
      <c r="AG624" s="29"/>
      <c r="AH624" s="97"/>
    </row>
    <row r="625" spans="2:34" ht="24" customHeight="1" x14ac:dyDescent="0.15">
      <c r="B625" s="263"/>
      <c r="C625" s="273"/>
      <c r="D625" s="273"/>
      <c r="E625" s="274"/>
      <c r="F625" s="21" t="s">
        <v>192</v>
      </c>
      <c r="G625" s="31"/>
      <c r="H625" s="25"/>
      <c r="I625" s="25"/>
      <c r="J625" s="25"/>
      <c r="K625" s="25"/>
      <c r="L625" s="25"/>
      <c r="M625" s="25"/>
      <c r="N625" s="25"/>
      <c r="O625" s="98">
        <f>G625+I625+K625+M625</f>
        <v>0</v>
      </c>
      <c r="P625" s="99">
        <f t="shared" ref="P625:P626" si="750">H625+J625+L625+N625</f>
        <v>0</v>
      </c>
      <c r="Q625" s="69"/>
      <c r="R625" s="25"/>
      <c r="S625" s="25"/>
      <c r="T625" s="25"/>
      <c r="U625" s="25"/>
      <c r="V625" s="25"/>
      <c r="W625" s="25"/>
      <c r="X625" s="25"/>
      <c r="Y625" s="25"/>
      <c r="Z625" s="25"/>
      <c r="AA625" s="25"/>
      <c r="AB625" s="25"/>
      <c r="AC625" s="98">
        <f t="shared" si="748"/>
        <v>0</v>
      </c>
      <c r="AD625" s="100">
        <f t="shared" si="748"/>
        <v>0</v>
      </c>
      <c r="AE625" s="101">
        <f t="shared" si="749"/>
        <v>0</v>
      </c>
      <c r="AF625" s="98">
        <f t="shared" si="749"/>
        <v>0</v>
      </c>
      <c r="AG625" s="25"/>
      <c r="AH625" s="102"/>
    </row>
    <row r="626" spans="2:34" ht="24" customHeight="1" x14ac:dyDescent="0.15">
      <c r="B626" s="263"/>
      <c r="C626" s="273"/>
      <c r="D626" s="273"/>
      <c r="E626" s="274"/>
      <c r="F626" s="22" t="s">
        <v>271</v>
      </c>
      <c r="G626" s="32"/>
      <c r="H626" s="26"/>
      <c r="I626" s="26"/>
      <c r="J626" s="26"/>
      <c r="K626" s="26"/>
      <c r="L626" s="26"/>
      <c r="M626" s="26"/>
      <c r="N626" s="26"/>
      <c r="O626" s="103">
        <f>G626+I626+K626+M626</f>
        <v>0</v>
      </c>
      <c r="P626" s="104">
        <f t="shared" si="750"/>
        <v>0</v>
      </c>
      <c r="Q626" s="71"/>
      <c r="R626" s="26"/>
      <c r="S626" s="26"/>
      <c r="T626" s="26"/>
      <c r="U626" s="26"/>
      <c r="V626" s="26"/>
      <c r="W626" s="26"/>
      <c r="X626" s="26"/>
      <c r="Y626" s="26"/>
      <c r="Z626" s="26"/>
      <c r="AA626" s="26"/>
      <c r="AB626" s="26"/>
      <c r="AC626" s="103">
        <f t="shared" si="748"/>
        <v>0</v>
      </c>
      <c r="AD626" s="105">
        <f t="shared" si="748"/>
        <v>0</v>
      </c>
      <c r="AE626" s="106">
        <f t="shared" si="749"/>
        <v>0</v>
      </c>
      <c r="AF626" s="103">
        <f t="shared" si="749"/>
        <v>0</v>
      </c>
      <c r="AG626" s="107"/>
      <c r="AH626" s="108"/>
    </row>
    <row r="627" spans="2:34" ht="24" customHeight="1" thickBot="1" x14ac:dyDescent="0.2">
      <c r="B627" s="275"/>
      <c r="C627" s="276"/>
      <c r="D627" s="276"/>
      <c r="E627" s="277"/>
      <c r="F627" s="23" t="s">
        <v>12</v>
      </c>
      <c r="G627" s="33">
        <f t="shared" ref="G627:Z627" si="751">SUM(G624:G626)</f>
        <v>1</v>
      </c>
      <c r="H627" s="27">
        <f t="shared" si="751"/>
        <v>30000</v>
      </c>
      <c r="I627" s="27">
        <f t="shared" si="751"/>
        <v>260</v>
      </c>
      <c r="J627" s="27">
        <f t="shared" si="751"/>
        <v>2144897</v>
      </c>
      <c r="K627" s="27">
        <f t="shared" si="751"/>
        <v>0</v>
      </c>
      <c r="L627" s="27">
        <f t="shared" si="751"/>
        <v>0</v>
      </c>
      <c r="M627" s="27">
        <f t="shared" si="751"/>
        <v>0</v>
      </c>
      <c r="N627" s="27">
        <f t="shared" si="751"/>
        <v>0</v>
      </c>
      <c r="O627" s="27">
        <f t="shared" si="751"/>
        <v>261</v>
      </c>
      <c r="P627" s="109">
        <f t="shared" si="751"/>
        <v>2174897</v>
      </c>
      <c r="Q627" s="72">
        <f t="shared" si="751"/>
        <v>0</v>
      </c>
      <c r="R627" s="27">
        <f t="shared" si="751"/>
        <v>0</v>
      </c>
      <c r="S627" s="27">
        <f t="shared" si="751"/>
        <v>0</v>
      </c>
      <c r="T627" s="27">
        <f t="shared" si="751"/>
        <v>0</v>
      </c>
      <c r="U627" s="27">
        <f t="shared" si="751"/>
        <v>4</v>
      </c>
      <c r="V627" s="27">
        <f t="shared" si="751"/>
        <v>209520</v>
      </c>
      <c r="W627" s="27">
        <f t="shared" si="751"/>
        <v>0</v>
      </c>
      <c r="X627" s="27">
        <f t="shared" si="751"/>
        <v>0</v>
      </c>
      <c r="Y627" s="27">
        <f t="shared" si="751"/>
        <v>0</v>
      </c>
      <c r="Z627" s="27">
        <f t="shared" si="751"/>
        <v>0</v>
      </c>
      <c r="AA627" s="27">
        <f t="shared" ref="AA627:AH627" si="752">SUM(AA624:AA626)</f>
        <v>0</v>
      </c>
      <c r="AB627" s="27">
        <f t="shared" si="752"/>
        <v>0</v>
      </c>
      <c r="AC627" s="27">
        <f t="shared" si="752"/>
        <v>4</v>
      </c>
      <c r="AD627" s="110">
        <f t="shared" si="752"/>
        <v>209520</v>
      </c>
      <c r="AE627" s="33">
        <f t="shared" si="752"/>
        <v>265</v>
      </c>
      <c r="AF627" s="27">
        <f t="shared" si="752"/>
        <v>2384417</v>
      </c>
      <c r="AG627" s="27">
        <f t="shared" si="752"/>
        <v>0</v>
      </c>
      <c r="AH627" s="109">
        <f t="shared" si="752"/>
        <v>0</v>
      </c>
    </row>
    <row r="628" spans="2:34" ht="24" customHeight="1" x14ac:dyDescent="0.15">
      <c r="B628" s="347" t="s">
        <v>219</v>
      </c>
      <c r="C628" s="348"/>
      <c r="D628" s="348"/>
      <c r="E628" s="409"/>
      <c r="F628" s="20" t="s">
        <v>191</v>
      </c>
      <c r="G628" s="28"/>
      <c r="H628" s="24"/>
      <c r="I628" s="29"/>
      <c r="J628" s="24"/>
      <c r="K628" s="29"/>
      <c r="L628" s="24"/>
      <c r="M628" s="244">
        <v>1</v>
      </c>
      <c r="N628" s="29">
        <v>9724566</v>
      </c>
      <c r="O628" s="52">
        <f>G628+I628+K628+M628</f>
        <v>1</v>
      </c>
      <c r="P628" s="95">
        <f>H628+J628+L628+N628</f>
        <v>9724566</v>
      </c>
      <c r="Q628" s="67"/>
      <c r="R628" s="29"/>
      <c r="S628" s="29"/>
      <c r="T628" s="24"/>
      <c r="U628" s="29"/>
      <c r="V628" s="24"/>
      <c r="W628" s="29"/>
      <c r="X628" s="24"/>
      <c r="Y628" s="29"/>
      <c r="Z628" s="24"/>
      <c r="AA628" s="133">
        <v>2</v>
      </c>
      <c r="AB628" s="24">
        <v>1825740</v>
      </c>
      <c r="AC628" s="52">
        <f t="shared" ref="AC628:AD630" si="753">Q628+S628+U628+W628+Y628+AA628</f>
        <v>2</v>
      </c>
      <c r="AD628" s="96">
        <f t="shared" si="753"/>
        <v>1825740</v>
      </c>
      <c r="AE628" s="51">
        <f t="shared" ref="AE628:AF630" si="754">O628+AC628</f>
        <v>3</v>
      </c>
      <c r="AF628" s="29">
        <f t="shared" si="754"/>
        <v>11550306</v>
      </c>
      <c r="AG628" s="29"/>
      <c r="AH628" s="97"/>
    </row>
    <row r="629" spans="2:34" ht="24" customHeight="1" x14ac:dyDescent="0.15">
      <c r="B629" s="347"/>
      <c r="C629" s="348"/>
      <c r="D629" s="348"/>
      <c r="E629" s="409"/>
      <c r="F629" s="21" t="s">
        <v>192</v>
      </c>
      <c r="G629" s="31"/>
      <c r="H629" s="25"/>
      <c r="I629" s="25"/>
      <c r="J629" s="25"/>
      <c r="K629" s="25"/>
      <c r="L629" s="25"/>
      <c r="M629" s="25"/>
      <c r="N629" s="25"/>
      <c r="O629" s="98">
        <f>G629+I629+K629+M629</f>
        <v>0</v>
      </c>
      <c r="P629" s="99">
        <f t="shared" ref="P629:P630" si="755">H629+J629+L629+N629</f>
        <v>0</v>
      </c>
      <c r="Q629" s="69"/>
      <c r="R629" s="25"/>
      <c r="S629" s="25"/>
      <c r="T629" s="25"/>
      <c r="U629" s="25"/>
      <c r="V629" s="25"/>
      <c r="W629" s="25"/>
      <c r="X629" s="25"/>
      <c r="Y629" s="25"/>
      <c r="Z629" s="25"/>
      <c r="AA629" s="25"/>
      <c r="AB629" s="25"/>
      <c r="AC629" s="98">
        <f t="shared" si="753"/>
        <v>0</v>
      </c>
      <c r="AD629" s="100">
        <f t="shared" si="753"/>
        <v>0</v>
      </c>
      <c r="AE629" s="101">
        <f t="shared" si="754"/>
        <v>0</v>
      </c>
      <c r="AF629" s="98">
        <f t="shared" si="754"/>
        <v>0</v>
      </c>
      <c r="AG629" s="25"/>
      <c r="AH629" s="102"/>
    </row>
    <row r="630" spans="2:34" ht="24" customHeight="1" x14ac:dyDescent="0.15">
      <c r="B630" s="347"/>
      <c r="C630" s="348"/>
      <c r="D630" s="348"/>
      <c r="E630" s="409"/>
      <c r="F630" s="22" t="s">
        <v>271</v>
      </c>
      <c r="G630" s="32"/>
      <c r="H630" s="26"/>
      <c r="I630" s="26"/>
      <c r="J630" s="26"/>
      <c r="K630" s="26"/>
      <c r="L630" s="26"/>
      <c r="M630" s="26"/>
      <c r="N630" s="26"/>
      <c r="O630" s="103">
        <f>G630+I630+K630+M630</f>
        <v>0</v>
      </c>
      <c r="P630" s="104">
        <f t="shared" si="755"/>
        <v>0</v>
      </c>
      <c r="Q630" s="71"/>
      <c r="R630" s="26"/>
      <c r="S630" s="26"/>
      <c r="T630" s="26"/>
      <c r="U630" s="26"/>
      <c r="V630" s="26"/>
      <c r="W630" s="26"/>
      <c r="X630" s="26"/>
      <c r="Y630" s="26"/>
      <c r="Z630" s="26"/>
      <c r="AA630" s="26"/>
      <c r="AB630" s="26"/>
      <c r="AC630" s="103">
        <f t="shared" si="753"/>
        <v>0</v>
      </c>
      <c r="AD630" s="105">
        <f t="shared" si="753"/>
        <v>0</v>
      </c>
      <c r="AE630" s="106">
        <f t="shared" si="754"/>
        <v>0</v>
      </c>
      <c r="AF630" s="103">
        <f t="shared" si="754"/>
        <v>0</v>
      </c>
      <c r="AG630" s="107"/>
      <c r="AH630" s="108"/>
    </row>
    <row r="631" spans="2:34" ht="24" customHeight="1" thickBot="1" x14ac:dyDescent="0.2">
      <c r="B631" s="349"/>
      <c r="C631" s="348"/>
      <c r="D631" s="348"/>
      <c r="E631" s="409"/>
      <c r="F631" s="23" t="s">
        <v>12</v>
      </c>
      <c r="G631" s="33">
        <f t="shared" ref="G631:Z631" si="756">SUM(G628:G630)</f>
        <v>0</v>
      </c>
      <c r="H631" s="27">
        <f t="shared" si="756"/>
        <v>0</v>
      </c>
      <c r="I631" s="27">
        <f t="shared" si="756"/>
        <v>0</v>
      </c>
      <c r="J631" s="27">
        <f t="shared" si="756"/>
        <v>0</v>
      </c>
      <c r="K631" s="27">
        <f t="shared" si="756"/>
        <v>0</v>
      </c>
      <c r="L631" s="27">
        <f t="shared" si="756"/>
        <v>0</v>
      </c>
      <c r="M631" s="128">
        <f t="shared" si="756"/>
        <v>1</v>
      </c>
      <c r="N631" s="27">
        <f t="shared" si="756"/>
        <v>9724566</v>
      </c>
      <c r="O631" s="128">
        <f t="shared" si="756"/>
        <v>1</v>
      </c>
      <c r="P631" s="109">
        <f t="shared" si="756"/>
        <v>9724566</v>
      </c>
      <c r="Q631" s="72">
        <f t="shared" si="756"/>
        <v>0</v>
      </c>
      <c r="R631" s="27">
        <f t="shared" si="756"/>
        <v>0</v>
      </c>
      <c r="S631" s="27">
        <f t="shared" si="756"/>
        <v>0</v>
      </c>
      <c r="T631" s="27">
        <f t="shared" si="756"/>
        <v>0</v>
      </c>
      <c r="U631" s="27">
        <f t="shared" si="756"/>
        <v>0</v>
      </c>
      <c r="V631" s="27">
        <f t="shared" si="756"/>
        <v>0</v>
      </c>
      <c r="W631" s="27">
        <f t="shared" si="756"/>
        <v>0</v>
      </c>
      <c r="X631" s="27">
        <f t="shared" si="756"/>
        <v>0</v>
      </c>
      <c r="Y631" s="27">
        <f t="shared" si="756"/>
        <v>0</v>
      </c>
      <c r="Z631" s="27">
        <f t="shared" si="756"/>
        <v>0</v>
      </c>
      <c r="AA631" s="128">
        <f t="shared" ref="AA631:AH631" si="757">SUM(AA628:AA630)</f>
        <v>2</v>
      </c>
      <c r="AB631" s="27">
        <f t="shared" si="757"/>
        <v>1825740</v>
      </c>
      <c r="AC631" s="128">
        <f t="shared" si="757"/>
        <v>2</v>
      </c>
      <c r="AD631" s="110">
        <f t="shared" si="757"/>
        <v>1825740</v>
      </c>
      <c r="AE631" s="127">
        <f t="shared" si="757"/>
        <v>3</v>
      </c>
      <c r="AF631" s="27">
        <f t="shared" si="757"/>
        <v>11550306</v>
      </c>
      <c r="AG631" s="27">
        <f t="shared" si="757"/>
        <v>0</v>
      </c>
      <c r="AH631" s="109">
        <f t="shared" si="757"/>
        <v>0</v>
      </c>
    </row>
    <row r="632" spans="2:34" ht="24" customHeight="1" x14ac:dyDescent="0.15">
      <c r="B632" s="263" t="s">
        <v>220</v>
      </c>
      <c r="C632" s="273"/>
      <c r="D632" s="273"/>
      <c r="E632" s="274"/>
      <c r="F632" s="20" t="s">
        <v>191</v>
      </c>
      <c r="G632" s="28"/>
      <c r="H632" s="24"/>
      <c r="I632" s="29"/>
      <c r="J632" s="24"/>
      <c r="K632" s="29"/>
      <c r="L632" s="24"/>
      <c r="M632" s="29">
        <v>1</v>
      </c>
      <c r="N632" s="29">
        <v>557040</v>
      </c>
      <c r="O632" s="29">
        <f>G632+I632+K632+M632</f>
        <v>1</v>
      </c>
      <c r="P632" s="95">
        <f>H632+J632+L632+N632</f>
        <v>557040</v>
      </c>
      <c r="Q632" s="67"/>
      <c r="R632" s="29"/>
      <c r="S632" s="29"/>
      <c r="T632" s="24"/>
      <c r="U632" s="29"/>
      <c r="V632" s="24"/>
      <c r="W632" s="29"/>
      <c r="X632" s="24"/>
      <c r="Y632" s="29"/>
      <c r="Z632" s="24"/>
      <c r="AA632" s="29">
        <v>4</v>
      </c>
      <c r="AB632" s="24">
        <v>6727403</v>
      </c>
      <c r="AC632" s="29">
        <f t="shared" ref="AC632:AD634" si="758">Q632+S632+U632+W632+Y632+AA632</f>
        <v>4</v>
      </c>
      <c r="AD632" s="96">
        <f t="shared" si="758"/>
        <v>6727403</v>
      </c>
      <c r="AE632" s="28">
        <f t="shared" ref="AE632:AF634" si="759">O632+AC632</f>
        <v>5</v>
      </c>
      <c r="AF632" s="29">
        <f t="shared" si="759"/>
        <v>7284443</v>
      </c>
      <c r="AG632" s="29">
        <v>4</v>
      </c>
      <c r="AH632" s="97">
        <v>7284443</v>
      </c>
    </row>
    <row r="633" spans="2:34" ht="24" customHeight="1" x14ac:dyDescent="0.15">
      <c r="B633" s="263"/>
      <c r="C633" s="273"/>
      <c r="D633" s="273"/>
      <c r="E633" s="274"/>
      <c r="F633" s="21" t="s">
        <v>192</v>
      </c>
      <c r="G633" s="31"/>
      <c r="H633" s="25"/>
      <c r="I633" s="25"/>
      <c r="J633" s="25"/>
      <c r="K633" s="25"/>
      <c r="L633" s="25"/>
      <c r="M633" s="25"/>
      <c r="N633" s="25"/>
      <c r="O633" s="98">
        <f>G633+I633+K633+M633</f>
        <v>0</v>
      </c>
      <c r="P633" s="99">
        <f t="shared" ref="P633:P634" si="760">H633+J633+L633+N633</f>
        <v>0</v>
      </c>
      <c r="Q633" s="245">
        <v>1</v>
      </c>
      <c r="R633" s="25">
        <v>1359572</v>
      </c>
      <c r="S633" s="25"/>
      <c r="T633" s="25"/>
      <c r="U633" s="25"/>
      <c r="V633" s="25"/>
      <c r="W633" s="25"/>
      <c r="X633" s="25"/>
      <c r="Y633" s="25"/>
      <c r="Z633" s="25"/>
      <c r="AA633" s="25"/>
      <c r="AB633" s="25"/>
      <c r="AC633" s="98">
        <f t="shared" si="758"/>
        <v>1</v>
      </c>
      <c r="AD633" s="100">
        <f t="shared" si="758"/>
        <v>1359572</v>
      </c>
      <c r="AE633" s="101">
        <f t="shared" si="759"/>
        <v>1</v>
      </c>
      <c r="AF633" s="98">
        <f t="shared" si="759"/>
        <v>1359572</v>
      </c>
      <c r="AG633" s="25">
        <v>1</v>
      </c>
      <c r="AH633" s="102">
        <v>1359572</v>
      </c>
    </row>
    <row r="634" spans="2:34" ht="24" customHeight="1" x14ac:dyDescent="0.15">
      <c r="B634" s="263"/>
      <c r="C634" s="273"/>
      <c r="D634" s="273"/>
      <c r="E634" s="274"/>
      <c r="F634" s="22" t="s">
        <v>271</v>
      </c>
      <c r="G634" s="32"/>
      <c r="H634" s="26"/>
      <c r="I634" s="26"/>
      <c r="J634" s="26"/>
      <c r="K634" s="26"/>
      <c r="L634" s="26"/>
      <c r="M634" s="26"/>
      <c r="N634" s="26"/>
      <c r="O634" s="103">
        <f>G634+I634+K634+M634</f>
        <v>0</v>
      </c>
      <c r="P634" s="104">
        <f t="shared" si="760"/>
        <v>0</v>
      </c>
      <c r="Q634" s="71"/>
      <c r="R634" s="26"/>
      <c r="S634" s="26"/>
      <c r="T634" s="26"/>
      <c r="U634" s="26"/>
      <c r="V634" s="26"/>
      <c r="W634" s="26"/>
      <c r="X634" s="26"/>
      <c r="Y634" s="26"/>
      <c r="Z634" s="26"/>
      <c r="AA634" s="26"/>
      <c r="AB634" s="26"/>
      <c r="AC634" s="103">
        <f t="shared" si="758"/>
        <v>0</v>
      </c>
      <c r="AD634" s="105">
        <f t="shared" si="758"/>
        <v>0</v>
      </c>
      <c r="AE634" s="106">
        <f t="shared" si="759"/>
        <v>0</v>
      </c>
      <c r="AF634" s="103">
        <f t="shared" si="759"/>
        <v>0</v>
      </c>
      <c r="AG634" s="107"/>
      <c r="AH634" s="108"/>
    </row>
    <row r="635" spans="2:34" ht="24" customHeight="1" thickBot="1" x14ac:dyDescent="0.2">
      <c r="B635" s="278"/>
      <c r="C635" s="273"/>
      <c r="D635" s="273"/>
      <c r="E635" s="274"/>
      <c r="F635" s="23" t="s">
        <v>12</v>
      </c>
      <c r="G635" s="33">
        <f t="shared" ref="G635:Z635" si="761">SUM(G632:G634)</f>
        <v>0</v>
      </c>
      <c r="H635" s="27">
        <f t="shared" si="761"/>
        <v>0</v>
      </c>
      <c r="I635" s="27">
        <f t="shared" si="761"/>
        <v>0</v>
      </c>
      <c r="J635" s="27">
        <f t="shared" si="761"/>
        <v>0</v>
      </c>
      <c r="K635" s="27">
        <f t="shared" si="761"/>
        <v>0</v>
      </c>
      <c r="L635" s="27">
        <f t="shared" si="761"/>
        <v>0</v>
      </c>
      <c r="M635" s="27">
        <f t="shared" si="761"/>
        <v>1</v>
      </c>
      <c r="N635" s="27">
        <f t="shared" si="761"/>
        <v>557040</v>
      </c>
      <c r="O635" s="27">
        <f t="shared" si="761"/>
        <v>1</v>
      </c>
      <c r="P635" s="109">
        <f t="shared" si="761"/>
        <v>557040</v>
      </c>
      <c r="Q635" s="72">
        <f t="shared" si="761"/>
        <v>1</v>
      </c>
      <c r="R635" s="27">
        <f t="shared" si="761"/>
        <v>1359572</v>
      </c>
      <c r="S635" s="27">
        <f t="shared" si="761"/>
        <v>0</v>
      </c>
      <c r="T635" s="27">
        <f t="shared" si="761"/>
        <v>0</v>
      </c>
      <c r="U635" s="27">
        <f t="shared" si="761"/>
        <v>0</v>
      </c>
      <c r="V635" s="27">
        <f t="shared" si="761"/>
        <v>0</v>
      </c>
      <c r="W635" s="27">
        <f t="shared" si="761"/>
        <v>0</v>
      </c>
      <c r="X635" s="27">
        <f t="shared" si="761"/>
        <v>0</v>
      </c>
      <c r="Y635" s="27">
        <f t="shared" si="761"/>
        <v>0</v>
      </c>
      <c r="Z635" s="27">
        <f t="shared" si="761"/>
        <v>0</v>
      </c>
      <c r="AA635" s="27">
        <f t="shared" ref="AA635:AH635" si="762">SUM(AA632:AA634)</f>
        <v>4</v>
      </c>
      <c r="AB635" s="27">
        <f t="shared" si="762"/>
        <v>6727403</v>
      </c>
      <c r="AC635" s="27">
        <f t="shared" si="762"/>
        <v>5</v>
      </c>
      <c r="AD635" s="110">
        <f t="shared" si="762"/>
        <v>8086975</v>
      </c>
      <c r="AE635" s="33">
        <f t="shared" si="762"/>
        <v>6</v>
      </c>
      <c r="AF635" s="27">
        <f t="shared" si="762"/>
        <v>8644015</v>
      </c>
      <c r="AG635" s="27">
        <f t="shared" si="762"/>
        <v>5</v>
      </c>
      <c r="AH635" s="109">
        <f t="shared" si="762"/>
        <v>8644015</v>
      </c>
    </row>
    <row r="636" spans="2:34" ht="24" customHeight="1" x14ac:dyDescent="0.15">
      <c r="B636" s="270" t="s">
        <v>221</v>
      </c>
      <c r="C636" s="271"/>
      <c r="D636" s="271"/>
      <c r="E636" s="272"/>
      <c r="F636" s="246"/>
      <c r="G636" s="247"/>
      <c r="H636" s="248"/>
      <c r="I636" s="248"/>
      <c r="J636" s="248"/>
      <c r="K636" s="248"/>
      <c r="L636" s="248"/>
      <c r="M636" s="248"/>
      <c r="N636" s="248"/>
      <c r="O636" s="248"/>
      <c r="P636" s="249"/>
      <c r="Q636" s="250"/>
      <c r="R636" s="248"/>
      <c r="S636" s="248"/>
      <c r="T636" s="248"/>
      <c r="U636" s="248"/>
      <c r="V636" s="248"/>
      <c r="W636" s="248"/>
      <c r="X636" s="248"/>
      <c r="Y636" s="248"/>
      <c r="Z636" s="248"/>
      <c r="AA636" s="248"/>
      <c r="AB636" s="248"/>
      <c r="AC636" s="248"/>
      <c r="AD636" s="251"/>
      <c r="AE636" s="247"/>
      <c r="AF636" s="248"/>
      <c r="AG636" s="248"/>
      <c r="AH636" s="249"/>
    </row>
    <row r="637" spans="2:34" ht="24" customHeight="1" x14ac:dyDescent="0.15">
      <c r="B637" s="263"/>
      <c r="C637" s="273"/>
      <c r="D637" s="273"/>
      <c r="E637" s="274"/>
      <c r="F637" s="246"/>
      <c r="G637" s="247"/>
      <c r="H637" s="248"/>
      <c r="I637" s="248"/>
      <c r="J637" s="248"/>
      <c r="K637" s="248"/>
      <c r="L637" s="248"/>
      <c r="M637" s="248"/>
      <c r="N637" s="248"/>
      <c r="O637" s="248"/>
      <c r="P637" s="249"/>
      <c r="Q637" s="250"/>
      <c r="R637" s="248"/>
      <c r="S637" s="248"/>
      <c r="T637" s="248"/>
      <c r="U637" s="248"/>
      <c r="V637" s="248"/>
      <c r="W637" s="248"/>
      <c r="X637" s="248"/>
      <c r="Y637" s="248"/>
      <c r="Z637" s="248"/>
      <c r="AA637" s="248"/>
      <c r="AB637" s="248"/>
      <c r="AC637" s="248"/>
      <c r="AD637" s="251"/>
      <c r="AE637" s="247"/>
      <c r="AF637" s="248"/>
      <c r="AG637" s="248"/>
      <c r="AH637" s="249"/>
    </row>
    <row r="638" spans="2:34" ht="24" customHeight="1" x14ac:dyDescent="0.15">
      <c r="B638" s="263"/>
      <c r="C638" s="273"/>
      <c r="D638" s="273"/>
      <c r="E638" s="274"/>
      <c r="F638" s="246"/>
      <c r="G638" s="247"/>
      <c r="H638" s="248"/>
      <c r="I638" s="248"/>
      <c r="J638" s="248"/>
      <c r="K638" s="248"/>
      <c r="L638" s="248"/>
      <c r="M638" s="248"/>
      <c r="N638" s="248"/>
      <c r="O638" s="248"/>
      <c r="P638" s="249"/>
      <c r="Q638" s="250"/>
      <c r="R638" s="248"/>
      <c r="S638" s="248"/>
      <c r="T638" s="248"/>
      <c r="U638" s="248"/>
      <c r="V638" s="248"/>
      <c r="W638" s="248"/>
      <c r="X638" s="248"/>
      <c r="Y638" s="248"/>
      <c r="Z638" s="248"/>
      <c r="AA638" s="248"/>
      <c r="AB638" s="248"/>
      <c r="AC638" s="248"/>
      <c r="AD638" s="251"/>
      <c r="AE638" s="247"/>
      <c r="AF638" s="248"/>
      <c r="AG638" s="248"/>
      <c r="AH638" s="249"/>
    </row>
    <row r="639" spans="2:34" ht="24" customHeight="1" thickBot="1" x14ac:dyDescent="0.2">
      <c r="B639" s="275"/>
      <c r="C639" s="276"/>
      <c r="D639" s="276"/>
      <c r="E639" s="277"/>
      <c r="F639" s="23"/>
      <c r="G639" s="33"/>
      <c r="H639" s="27"/>
      <c r="I639" s="27"/>
      <c r="J639" s="27"/>
      <c r="K639" s="27"/>
      <c r="L639" s="27"/>
      <c r="M639" s="27"/>
      <c r="N639" s="27"/>
      <c r="O639" s="27"/>
      <c r="P639" s="109"/>
      <c r="Q639" s="72"/>
      <c r="R639" s="27"/>
      <c r="S639" s="27"/>
      <c r="T639" s="27"/>
      <c r="U639" s="27"/>
      <c r="V639" s="27"/>
      <c r="W639" s="27"/>
      <c r="X639" s="27"/>
      <c r="Y639" s="27"/>
      <c r="Z639" s="27"/>
      <c r="AA639" s="27"/>
      <c r="AB639" s="27"/>
      <c r="AC639" s="27"/>
      <c r="AD639" s="110"/>
      <c r="AE639" s="33"/>
      <c r="AF639" s="27"/>
      <c r="AG639" s="27"/>
      <c r="AH639" s="109"/>
    </row>
    <row r="640" spans="2:34" ht="24" customHeight="1" x14ac:dyDescent="0.15">
      <c r="B640" s="263" t="s">
        <v>222</v>
      </c>
      <c r="C640" s="273"/>
      <c r="D640" s="273"/>
      <c r="E640" s="274"/>
      <c r="F640" s="20" t="s">
        <v>191</v>
      </c>
      <c r="G640" s="28"/>
      <c r="H640" s="24"/>
      <c r="I640" s="29">
        <v>1</v>
      </c>
      <c r="J640" s="24">
        <v>106848</v>
      </c>
      <c r="K640" s="29"/>
      <c r="L640" s="24"/>
      <c r="M640" s="29"/>
      <c r="N640" s="29"/>
      <c r="O640" s="29">
        <f>G640+I640+K640+M640</f>
        <v>1</v>
      </c>
      <c r="P640" s="95">
        <f>H640+J640+L640+N640</f>
        <v>106848</v>
      </c>
      <c r="Q640" s="67"/>
      <c r="R640" s="29"/>
      <c r="S640" s="29"/>
      <c r="T640" s="24"/>
      <c r="U640" s="29"/>
      <c r="V640" s="24"/>
      <c r="W640" s="29"/>
      <c r="X640" s="24"/>
      <c r="Y640" s="29"/>
      <c r="Z640" s="24"/>
      <c r="AA640" s="29"/>
      <c r="AB640" s="24"/>
      <c r="AC640" s="29">
        <f t="shared" ref="AC640:AD642" si="763">Q640+S640+U640+W640+Y640+AA640</f>
        <v>0</v>
      </c>
      <c r="AD640" s="96">
        <f t="shared" si="763"/>
        <v>0</v>
      </c>
      <c r="AE640" s="28">
        <f t="shared" ref="AE640:AF642" si="764">O640+AC640</f>
        <v>1</v>
      </c>
      <c r="AF640" s="29">
        <f t="shared" si="764"/>
        <v>106848</v>
      </c>
      <c r="AG640" s="29"/>
      <c r="AH640" s="97"/>
    </row>
    <row r="641" spans="2:34" ht="24" customHeight="1" x14ac:dyDescent="0.15">
      <c r="B641" s="263"/>
      <c r="C641" s="273"/>
      <c r="D641" s="273"/>
      <c r="E641" s="274"/>
      <c r="F641" s="21" t="s">
        <v>192</v>
      </c>
      <c r="G641" s="31"/>
      <c r="H641" s="25"/>
      <c r="I641" s="25"/>
      <c r="J641" s="25"/>
      <c r="K641" s="25"/>
      <c r="L641" s="25"/>
      <c r="M641" s="25"/>
      <c r="N641" s="25"/>
      <c r="O641" s="98">
        <f>G641+I641+K641+M641</f>
        <v>0</v>
      </c>
      <c r="P641" s="99">
        <f t="shared" ref="P641:P642" si="765">H641+J641+L641+N641</f>
        <v>0</v>
      </c>
      <c r="Q641" s="69"/>
      <c r="R641" s="25"/>
      <c r="S641" s="25"/>
      <c r="T641" s="25"/>
      <c r="U641" s="25"/>
      <c r="V641" s="25"/>
      <c r="W641" s="25"/>
      <c r="X641" s="25"/>
      <c r="Y641" s="25"/>
      <c r="Z641" s="25"/>
      <c r="AA641" s="25"/>
      <c r="AB641" s="25"/>
      <c r="AC641" s="98">
        <f t="shared" si="763"/>
        <v>0</v>
      </c>
      <c r="AD641" s="100">
        <f t="shared" si="763"/>
        <v>0</v>
      </c>
      <c r="AE641" s="101">
        <f t="shared" si="764"/>
        <v>0</v>
      </c>
      <c r="AF641" s="98">
        <f t="shared" si="764"/>
        <v>0</v>
      </c>
      <c r="AG641" s="25"/>
      <c r="AH641" s="102"/>
    </row>
    <row r="642" spans="2:34" ht="24" customHeight="1" x14ac:dyDescent="0.15">
      <c r="B642" s="263"/>
      <c r="C642" s="273"/>
      <c r="D642" s="273"/>
      <c r="E642" s="274"/>
      <c r="F642" s="22" t="s">
        <v>271</v>
      </c>
      <c r="G642" s="32"/>
      <c r="H642" s="26"/>
      <c r="I642" s="26"/>
      <c r="J642" s="26"/>
      <c r="K642" s="26"/>
      <c r="L642" s="26"/>
      <c r="M642" s="26"/>
      <c r="N642" s="26"/>
      <c r="O642" s="103">
        <f>G642+I642+K642+M642</f>
        <v>0</v>
      </c>
      <c r="P642" s="104">
        <f t="shared" si="765"/>
        <v>0</v>
      </c>
      <c r="Q642" s="71"/>
      <c r="R642" s="26"/>
      <c r="S642" s="26"/>
      <c r="T642" s="26"/>
      <c r="U642" s="26"/>
      <c r="V642" s="26"/>
      <c r="W642" s="26"/>
      <c r="X642" s="26"/>
      <c r="Y642" s="26"/>
      <c r="Z642" s="26"/>
      <c r="AA642" s="26"/>
      <c r="AB642" s="26"/>
      <c r="AC642" s="103">
        <f t="shared" si="763"/>
        <v>0</v>
      </c>
      <c r="AD642" s="105">
        <f t="shared" si="763"/>
        <v>0</v>
      </c>
      <c r="AE642" s="106">
        <f t="shared" si="764"/>
        <v>0</v>
      </c>
      <c r="AF642" s="103">
        <f t="shared" si="764"/>
        <v>0</v>
      </c>
      <c r="AG642" s="107"/>
      <c r="AH642" s="108"/>
    </row>
    <row r="643" spans="2:34" ht="24" customHeight="1" thickBot="1" x14ac:dyDescent="0.2">
      <c r="B643" s="275"/>
      <c r="C643" s="276"/>
      <c r="D643" s="276"/>
      <c r="E643" s="277"/>
      <c r="F643" s="23" t="s">
        <v>12</v>
      </c>
      <c r="G643" s="33">
        <f t="shared" ref="G643:Z643" si="766">SUM(G640:G642)</f>
        <v>0</v>
      </c>
      <c r="H643" s="27">
        <f t="shared" si="766"/>
        <v>0</v>
      </c>
      <c r="I643" s="27">
        <f t="shared" si="766"/>
        <v>1</v>
      </c>
      <c r="J643" s="27">
        <f t="shared" si="766"/>
        <v>106848</v>
      </c>
      <c r="K643" s="27">
        <f t="shared" si="766"/>
        <v>0</v>
      </c>
      <c r="L643" s="27">
        <f t="shared" si="766"/>
        <v>0</v>
      </c>
      <c r="M643" s="27">
        <f t="shared" si="766"/>
        <v>0</v>
      </c>
      <c r="N643" s="27">
        <f t="shared" si="766"/>
        <v>0</v>
      </c>
      <c r="O643" s="27">
        <f t="shared" si="766"/>
        <v>1</v>
      </c>
      <c r="P643" s="109">
        <f t="shared" si="766"/>
        <v>106848</v>
      </c>
      <c r="Q643" s="72">
        <f t="shared" si="766"/>
        <v>0</v>
      </c>
      <c r="R643" s="27">
        <f t="shared" si="766"/>
        <v>0</v>
      </c>
      <c r="S643" s="27">
        <f t="shared" si="766"/>
        <v>0</v>
      </c>
      <c r="T643" s="27">
        <f t="shared" si="766"/>
        <v>0</v>
      </c>
      <c r="U643" s="27">
        <f t="shared" si="766"/>
        <v>0</v>
      </c>
      <c r="V643" s="27">
        <f t="shared" si="766"/>
        <v>0</v>
      </c>
      <c r="W643" s="27">
        <f t="shared" si="766"/>
        <v>0</v>
      </c>
      <c r="X643" s="27">
        <f t="shared" si="766"/>
        <v>0</v>
      </c>
      <c r="Y643" s="27">
        <f t="shared" si="766"/>
        <v>0</v>
      </c>
      <c r="Z643" s="27">
        <f t="shared" si="766"/>
        <v>0</v>
      </c>
      <c r="AA643" s="27">
        <f t="shared" ref="AA643:AH643" si="767">SUM(AA640:AA642)</f>
        <v>0</v>
      </c>
      <c r="AB643" s="27">
        <f t="shared" si="767"/>
        <v>0</v>
      </c>
      <c r="AC643" s="27">
        <f t="shared" si="767"/>
        <v>0</v>
      </c>
      <c r="AD643" s="110">
        <f t="shared" si="767"/>
        <v>0</v>
      </c>
      <c r="AE643" s="33">
        <f t="shared" si="767"/>
        <v>1</v>
      </c>
      <c r="AF643" s="27">
        <f t="shared" si="767"/>
        <v>106848</v>
      </c>
      <c r="AG643" s="27">
        <f t="shared" si="767"/>
        <v>0</v>
      </c>
      <c r="AH643" s="109">
        <f t="shared" si="767"/>
        <v>0</v>
      </c>
    </row>
    <row r="644" spans="2:34" ht="24" customHeight="1" x14ac:dyDescent="0.15">
      <c r="B644" s="263" t="s">
        <v>223</v>
      </c>
      <c r="C644" s="273"/>
      <c r="D644" s="273"/>
      <c r="E644" s="274"/>
      <c r="F644" s="20" t="s">
        <v>191</v>
      </c>
      <c r="G644" s="28"/>
      <c r="H644" s="24"/>
      <c r="I644" s="29">
        <v>15</v>
      </c>
      <c r="J644" s="24">
        <v>34270</v>
      </c>
      <c r="K644" s="29"/>
      <c r="L644" s="24"/>
      <c r="M644" s="29"/>
      <c r="N644" s="29"/>
      <c r="O644" s="29">
        <f>G644+I644+K644+M644</f>
        <v>15</v>
      </c>
      <c r="P644" s="95">
        <f>H644+J644+L644+N644</f>
        <v>34270</v>
      </c>
      <c r="Q644" s="67">
        <v>3</v>
      </c>
      <c r="R644" s="29">
        <v>2774736</v>
      </c>
      <c r="S644" s="29"/>
      <c r="T644" s="24"/>
      <c r="U644" s="29"/>
      <c r="V644" s="24"/>
      <c r="W644" s="29"/>
      <c r="X644" s="24"/>
      <c r="Y644" s="29"/>
      <c r="Z644" s="24"/>
      <c r="AA644" s="29"/>
      <c r="AB644" s="24"/>
      <c r="AC644" s="29">
        <f t="shared" ref="AC644:AD646" si="768">Q644+S644+U644+W644+Y644+AA644</f>
        <v>3</v>
      </c>
      <c r="AD644" s="96">
        <f t="shared" si="768"/>
        <v>2774736</v>
      </c>
      <c r="AE644" s="28">
        <f t="shared" ref="AE644:AF646" si="769">O644+AC644</f>
        <v>18</v>
      </c>
      <c r="AF644" s="29">
        <f t="shared" si="769"/>
        <v>2809006</v>
      </c>
      <c r="AG644" s="29"/>
      <c r="AH644" s="97"/>
    </row>
    <row r="645" spans="2:34" ht="24" customHeight="1" x14ac:dyDescent="0.15">
      <c r="B645" s="263"/>
      <c r="C645" s="273"/>
      <c r="D645" s="273"/>
      <c r="E645" s="274"/>
      <c r="F645" s="21" t="s">
        <v>192</v>
      </c>
      <c r="G645" s="31"/>
      <c r="H645" s="25"/>
      <c r="I645" s="25"/>
      <c r="J645" s="25"/>
      <c r="K645" s="25"/>
      <c r="L645" s="25"/>
      <c r="M645" s="25"/>
      <c r="N645" s="25"/>
      <c r="O645" s="98">
        <f>G645+I645+K645+M645</f>
        <v>0</v>
      </c>
      <c r="P645" s="99">
        <f t="shared" ref="P645:P646" si="770">H645+J645+L645+N645</f>
        <v>0</v>
      </c>
      <c r="Q645" s="69"/>
      <c r="R645" s="25"/>
      <c r="S645" s="25"/>
      <c r="T645" s="25"/>
      <c r="U645" s="25"/>
      <c r="V645" s="25"/>
      <c r="W645" s="25"/>
      <c r="X645" s="25"/>
      <c r="Y645" s="25"/>
      <c r="Z645" s="25"/>
      <c r="AA645" s="25"/>
      <c r="AB645" s="25"/>
      <c r="AC645" s="98">
        <f t="shared" si="768"/>
        <v>0</v>
      </c>
      <c r="AD645" s="100">
        <f t="shared" si="768"/>
        <v>0</v>
      </c>
      <c r="AE645" s="101">
        <f t="shared" si="769"/>
        <v>0</v>
      </c>
      <c r="AF645" s="98">
        <f t="shared" si="769"/>
        <v>0</v>
      </c>
      <c r="AG645" s="25"/>
      <c r="AH645" s="102"/>
    </row>
    <row r="646" spans="2:34" ht="24" customHeight="1" x14ac:dyDescent="0.15">
      <c r="B646" s="263"/>
      <c r="C646" s="273"/>
      <c r="D646" s="273"/>
      <c r="E646" s="274"/>
      <c r="F646" s="22" t="s">
        <v>271</v>
      </c>
      <c r="G646" s="32"/>
      <c r="H646" s="26"/>
      <c r="I646" s="26"/>
      <c r="J646" s="26"/>
      <c r="K646" s="26"/>
      <c r="L646" s="26"/>
      <c r="M646" s="26"/>
      <c r="N646" s="26"/>
      <c r="O646" s="103">
        <f>G646+I646+K646+M646</f>
        <v>0</v>
      </c>
      <c r="P646" s="104">
        <f t="shared" si="770"/>
        <v>0</v>
      </c>
      <c r="Q646" s="71"/>
      <c r="R646" s="26"/>
      <c r="S646" s="26"/>
      <c r="T646" s="26"/>
      <c r="U646" s="26"/>
      <c r="V646" s="26"/>
      <c r="W646" s="26"/>
      <c r="X646" s="26"/>
      <c r="Y646" s="26"/>
      <c r="Z646" s="26"/>
      <c r="AA646" s="26"/>
      <c r="AB646" s="26"/>
      <c r="AC646" s="103">
        <f t="shared" si="768"/>
        <v>0</v>
      </c>
      <c r="AD646" s="105">
        <f t="shared" si="768"/>
        <v>0</v>
      </c>
      <c r="AE646" s="106">
        <f t="shared" si="769"/>
        <v>0</v>
      </c>
      <c r="AF646" s="103">
        <f t="shared" si="769"/>
        <v>0</v>
      </c>
      <c r="AG646" s="107"/>
      <c r="AH646" s="108"/>
    </row>
    <row r="647" spans="2:34" ht="24" customHeight="1" thickBot="1" x14ac:dyDescent="0.2">
      <c r="B647" s="275"/>
      <c r="C647" s="276"/>
      <c r="D647" s="276"/>
      <c r="E647" s="277"/>
      <c r="F647" s="23" t="s">
        <v>12</v>
      </c>
      <c r="G647" s="33">
        <f t="shared" ref="G647:Z647" si="771">SUM(G644:G646)</f>
        <v>0</v>
      </c>
      <c r="H647" s="27">
        <f t="shared" si="771"/>
        <v>0</v>
      </c>
      <c r="I647" s="27">
        <f t="shared" si="771"/>
        <v>15</v>
      </c>
      <c r="J647" s="27">
        <f t="shared" si="771"/>
        <v>34270</v>
      </c>
      <c r="K647" s="27">
        <f t="shared" si="771"/>
        <v>0</v>
      </c>
      <c r="L647" s="27">
        <f t="shared" si="771"/>
        <v>0</v>
      </c>
      <c r="M647" s="27">
        <f t="shared" si="771"/>
        <v>0</v>
      </c>
      <c r="N647" s="27">
        <f t="shared" si="771"/>
        <v>0</v>
      </c>
      <c r="O647" s="27">
        <f t="shared" si="771"/>
        <v>15</v>
      </c>
      <c r="P647" s="109">
        <f t="shared" si="771"/>
        <v>34270</v>
      </c>
      <c r="Q647" s="72">
        <f t="shared" si="771"/>
        <v>3</v>
      </c>
      <c r="R647" s="27">
        <f t="shared" si="771"/>
        <v>2774736</v>
      </c>
      <c r="S647" s="27">
        <f t="shared" si="771"/>
        <v>0</v>
      </c>
      <c r="T647" s="27">
        <f t="shared" si="771"/>
        <v>0</v>
      </c>
      <c r="U647" s="27">
        <f t="shared" si="771"/>
        <v>0</v>
      </c>
      <c r="V647" s="27">
        <f t="shared" si="771"/>
        <v>0</v>
      </c>
      <c r="W647" s="27">
        <f t="shared" si="771"/>
        <v>0</v>
      </c>
      <c r="X647" s="27">
        <f t="shared" si="771"/>
        <v>0</v>
      </c>
      <c r="Y647" s="27">
        <f t="shared" si="771"/>
        <v>0</v>
      </c>
      <c r="Z647" s="27">
        <f t="shared" si="771"/>
        <v>0</v>
      </c>
      <c r="AA647" s="27">
        <f t="shared" ref="AA647:AH647" si="772">SUM(AA644:AA646)</f>
        <v>0</v>
      </c>
      <c r="AB647" s="27">
        <f t="shared" si="772"/>
        <v>0</v>
      </c>
      <c r="AC647" s="27">
        <f t="shared" si="772"/>
        <v>3</v>
      </c>
      <c r="AD647" s="110">
        <f t="shared" si="772"/>
        <v>2774736</v>
      </c>
      <c r="AE647" s="33">
        <f t="shared" si="772"/>
        <v>18</v>
      </c>
      <c r="AF647" s="27">
        <f t="shared" si="772"/>
        <v>2809006</v>
      </c>
      <c r="AG647" s="27">
        <f t="shared" si="772"/>
        <v>0</v>
      </c>
      <c r="AH647" s="109">
        <f t="shared" si="772"/>
        <v>0</v>
      </c>
    </row>
    <row r="648" spans="2:34" ht="24" customHeight="1" x14ac:dyDescent="0.15">
      <c r="B648" s="263" t="s">
        <v>224</v>
      </c>
      <c r="C648" s="273"/>
      <c r="D648" s="273"/>
      <c r="E648" s="274"/>
      <c r="F648" s="20" t="s">
        <v>191</v>
      </c>
      <c r="G648" s="28"/>
      <c r="H648" s="24"/>
      <c r="I648" s="29"/>
      <c r="J648" s="24"/>
      <c r="K648" s="29"/>
      <c r="L648" s="24"/>
      <c r="M648" s="29"/>
      <c r="N648" s="29"/>
      <c r="O648" s="29">
        <f>G648+I648+K648+M648</f>
        <v>0</v>
      </c>
      <c r="P648" s="95">
        <f>H648+J648+L648+N648</f>
        <v>0</v>
      </c>
      <c r="Q648" s="67">
        <v>5</v>
      </c>
      <c r="R648" s="29">
        <v>11447599</v>
      </c>
      <c r="S648" s="29"/>
      <c r="T648" s="24"/>
      <c r="U648" s="29"/>
      <c r="V648" s="24"/>
      <c r="W648" s="29"/>
      <c r="X648" s="24"/>
      <c r="Y648" s="29"/>
      <c r="Z648" s="24"/>
      <c r="AA648" s="29"/>
      <c r="AB648" s="24"/>
      <c r="AC648" s="29">
        <f t="shared" ref="AC648:AD650" si="773">Q648+S648+U648+W648+Y648+AA648</f>
        <v>5</v>
      </c>
      <c r="AD648" s="96">
        <f t="shared" si="773"/>
        <v>11447599</v>
      </c>
      <c r="AE648" s="28">
        <f t="shared" ref="AE648:AF650" si="774">O648+AC648</f>
        <v>5</v>
      </c>
      <c r="AF648" s="29">
        <f t="shared" si="774"/>
        <v>11447599</v>
      </c>
      <c r="AG648" s="29">
        <v>2</v>
      </c>
      <c r="AH648" s="97">
        <v>8153849</v>
      </c>
    </row>
    <row r="649" spans="2:34" ht="24" customHeight="1" x14ac:dyDescent="0.15">
      <c r="B649" s="263"/>
      <c r="C649" s="273"/>
      <c r="D649" s="273"/>
      <c r="E649" s="274"/>
      <c r="F649" s="21" t="s">
        <v>192</v>
      </c>
      <c r="G649" s="31"/>
      <c r="H649" s="25"/>
      <c r="I649" s="25"/>
      <c r="J649" s="25"/>
      <c r="K649" s="25"/>
      <c r="L649" s="25"/>
      <c r="M649" s="25"/>
      <c r="N649" s="25"/>
      <c r="O649" s="98">
        <f>G649+I649+K649+M649</f>
        <v>0</v>
      </c>
      <c r="P649" s="99">
        <f t="shared" ref="P649:P650" si="775">H649+J649+L649+N649</f>
        <v>0</v>
      </c>
      <c r="Q649" s="69"/>
      <c r="R649" s="25"/>
      <c r="S649" s="25"/>
      <c r="T649" s="25"/>
      <c r="U649" s="25"/>
      <c r="V649" s="25"/>
      <c r="W649" s="25"/>
      <c r="X649" s="25"/>
      <c r="Y649" s="25"/>
      <c r="Z649" s="25"/>
      <c r="AA649" s="25"/>
      <c r="AB649" s="25"/>
      <c r="AC649" s="98">
        <f t="shared" si="773"/>
        <v>0</v>
      </c>
      <c r="AD649" s="100">
        <f t="shared" si="773"/>
        <v>0</v>
      </c>
      <c r="AE649" s="101">
        <f t="shared" si="774"/>
        <v>0</v>
      </c>
      <c r="AF649" s="98">
        <f t="shared" si="774"/>
        <v>0</v>
      </c>
      <c r="AG649" s="25"/>
      <c r="AH649" s="102"/>
    </row>
    <row r="650" spans="2:34" ht="24" customHeight="1" x14ac:dyDescent="0.15">
      <c r="B650" s="263"/>
      <c r="C650" s="273"/>
      <c r="D650" s="273"/>
      <c r="E650" s="274"/>
      <c r="F650" s="22" t="s">
        <v>271</v>
      </c>
      <c r="G650" s="32"/>
      <c r="H650" s="26"/>
      <c r="I650" s="26"/>
      <c r="J650" s="26"/>
      <c r="K650" s="26"/>
      <c r="L650" s="26"/>
      <c r="M650" s="26"/>
      <c r="N650" s="26"/>
      <c r="O650" s="103">
        <f>G650+I650+K650+M650</f>
        <v>0</v>
      </c>
      <c r="P650" s="104">
        <f t="shared" si="775"/>
        <v>0</v>
      </c>
      <c r="Q650" s="71">
        <v>35</v>
      </c>
      <c r="R650" s="26">
        <v>1244376</v>
      </c>
      <c r="S650" s="26"/>
      <c r="T650" s="26"/>
      <c r="U650" s="26"/>
      <c r="V650" s="26"/>
      <c r="W650" s="26"/>
      <c r="X650" s="26"/>
      <c r="Y650" s="26"/>
      <c r="Z650" s="26"/>
      <c r="AA650" s="26"/>
      <c r="AB650" s="26"/>
      <c r="AC650" s="103">
        <f t="shared" si="773"/>
        <v>35</v>
      </c>
      <c r="AD650" s="105">
        <f t="shared" si="773"/>
        <v>1244376</v>
      </c>
      <c r="AE650" s="106">
        <f t="shared" si="774"/>
        <v>35</v>
      </c>
      <c r="AF650" s="103">
        <f t="shared" si="774"/>
        <v>1244376</v>
      </c>
      <c r="AG650" s="107"/>
      <c r="AH650" s="108"/>
    </row>
    <row r="651" spans="2:34" ht="24" customHeight="1" thickBot="1" x14ac:dyDescent="0.2">
      <c r="B651" s="275"/>
      <c r="C651" s="276"/>
      <c r="D651" s="276"/>
      <c r="E651" s="277"/>
      <c r="F651" s="23" t="s">
        <v>12</v>
      </c>
      <c r="G651" s="33">
        <f t="shared" ref="G651:Z651" si="776">SUM(G648:G650)</f>
        <v>0</v>
      </c>
      <c r="H651" s="27">
        <f t="shared" si="776"/>
        <v>0</v>
      </c>
      <c r="I651" s="27">
        <f t="shared" si="776"/>
        <v>0</v>
      </c>
      <c r="J651" s="27">
        <f t="shared" si="776"/>
        <v>0</v>
      </c>
      <c r="K651" s="27">
        <f t="shared" si="776"/>
        <v>0</v>
      </c>
      <c r="L651" s="27">
        <f t="shared" si="776"/>
        <v>0</v>
      </c>
      <c r="M651" s="27">
        <f t="shared" si="776"/>
        <v>0</v>
      </c>
      <c r="N651" s="27">
        <f t="shared" si="776"/>
        <v>0</v>
      </c>
      <c r="O651" s="27">
        <f t="shared" si="776"/>
        <v>0</v>
      </c>
      <c r="P651" s="109">
        <f t="shared" si="776"/>
        <v>0</v>
      </c>
      <c r="Q651" s="72">
        <f t="shared" si="776"/>
        <v>40</v>
      </c>
      <c r="R651" s="27">
        <f t="shared" si="776"/>
        <v>12691975</v>
      </c>
      <c r="S651" s="27">
        <f t="shared" si="776"/>
        <v>0</v>
      </c>
      <c r="T651" s="27">
        <f t="shared" si="776"/>
        <v>0</v>
      </c>
      <c r="U651" s="27">
        <f t="shared" si="776"/>
        <v>0</v>
      </c>
      <c r="V651" s="27">
        <f t="shared" si="776"/>
        <v>0</v>
      </c>
      <c r="W651" s="27">
        <f t="shared" si="776"/>
        <v>0</v>
      </c>
      <c r="X651" s="27">
        <f t="shared" si="776"/>
        <v>0</v>
      </c>
      <c r="Y651" s="27">
        <f t="shared" si="776"/>
        <v>0</v>
      </c>
      <c r="Z651" s="27">
        <f t="shared" si="776"/>
        <v>0</v>
      </c>
      <c r="AA651" s="27">
        <f t="shared" ref="AA651:AH651" si="777">SUM(AA648:AA650)</f>
        <v>0</v>
      </c>
      <c r="AB651" s="27">
        <f t="shared" si="777"/>
        <v>0</v>
      </c>
      <c r="AC651" s="27">
        <f t="shared" si="777"/>
        <v>40</v>
      </c>
      <c r="AD651" s="110">
        <f t="shared" si="777"/>
        <v>12691975</v>
      </c>
      <c r="AE651" s="33">
        <f t="shared" si="777"/>
        <v>40</v>
      </c>
      <c r="AF651" s="27">
        <f t="shared" si="777"/>
        <v>12691975</v>
      </c>
      <c r="AG651" s="27">
        <f t="shared" si="777"/>
        <v>2</v>
      </c>
      <c r="AH651" s="109">
        <f t="shared" si="777"/>
        <v>8153849</v>
      </c>
    </row>
    <row r="652" spans="2:34" ht="24" customHeight="1" x14ac:dyDescent="0.15">
      <c r="B652" s="263" t="s">
        <v>225</v>
      </c>
      <c r="C652" s="273"/>
      <c r="D652" s="273"/>
      <c r="E652" s="274"/>
      <c r="F652" s="20" t="s">
        <v>191</v>
      </c>
      <c r="G652" s="28"/>
      <c r="H652" s="24"/>
      <c r="I652" s="29">
        <v>1</v>
      </c>
      <c r="J652" s="24">
        <v>19912</v>
      </c>
      <c r="K652" s="29"/>
      <c r="L652" s="24"/>
      <c r="M652" s="29">
        <v>2</v>
      </c>
      <c r="N652" s="29">
        <v>2518830</v>
      </c>
      <c r="O652" s="29">
        <f>G652+I652+K652+M652</f>
        <v>3</v>
      </c>
      <c r="P652" s="95">
        <f>H652+J652+L652+N652</f>
        <v>2538742</v>
      </c>
      <c r="Q652" s="67"/>
      <c r="R652" s="29"/>
      <c r="S652" s="29"/>
      <c r="T652" s="24"/>
      <c r="U652" s="29"/>
      <c r="V652" s="24"/>
      <c r="W652" s="29"/>
      <c r="X652" s="24"/>
      <c r="Y652" s="29"/>
      <c r="Z652" s="24"/>
      <c r="AA652" s="29">
        <v>1</v>
      </c>
      <c r="AB652" s="24">
        <v>2005560</v>
      </c>
      <c r="AC652" s="29">
        <f t="shared" ref="AC652:AD654" si="778">Q652+S652+U652+W652+Y652+AA652</f>
        <v>1</v>
      </c>
      <c r="AD652" s="96">
        <f t="shared" si="778"/>
        <v>2005560</v>
      </c>
      <c r="AE652" s="28">
        <f t="shared" ref="AE652:AF654" si="779">O652+AC652</f>
        <v>4</v>
      </c>
      <c r="AF652" s="29">
        <f t="shared" si="779"/>
        <v>4544302</v>
      </c>
      <c r="AG652" s="29">
        <v>3</v>
      </c>
      <c r="AH652" s="97">
        <v>4524390</v>
      </c>
    </row>
    <row r="653" spans="2:34" ht="24" customHeight="1" x14ac:dyDescent="0.15">
      <c r="B653" s="263"/>
      <c r="C653" s="273"/>
      <c r="D653" s="273"/>
      <c r="E653" s="274"/>
      <c r="F653" s="21" t="s">
        <v>192</v>
      </c>
      <c r="G653" s="31"/>
      <c r="H653" s="25"/>
      <c r="I653" s="25"/>
      <c r="J653" s="25"/>
      <c r="K653" s="25"/>
      <c r="L653" s="25"/>
      <c r="M653" s="25"/>
      <c r="N653" s="25"/>
      <c r="O653" s="98">
        <f>G653+I653+K653+M653</f>
        <v>0</v>
      </c>
      <c r="P653" s="99">
        <f t="shared" ref="P653:P654" si="780">H653+J653+L653+N653</f>
        <v>0</v>
      </c>
      <c r="Q653" s="69"/>
      <c r="R653" s="25"/>
      <c r="S653" s="25"/>
      <c r="T653" s="25"/>
      <c r="U653" s="25"/>
      <c r="V653" s="25"/>
      <c r="W653" s="25"/>
      <c r="X653" s="25"/>
      <c r="Y653" s="25"/>
      <c r="Z653" s="25"/>
      <c r="AA653" s="25"/>
      <c r="AB653" s="25"/>
      <c r="AC653" s="98">
        <f t="shared" si="778"/>
        <v>0</v>
      </c>
      <c r="AD653" s="100">
        <f t="shared" si="778"/>
        <v>0</v>
      </c>
      <c r="AE653" s="101">
        <f t="shared" si="779"/>
        <v>0</v>
      </c>
      <c r="AF653" s="98">
        <f t="shared" si="779"/>
        <v>0</v>
      </c>
      <c r="AG653" s="25"/>
      <c r="AH653" s="102"/>
    </row>
    <row r="654" spans="2:34" ht="24" customHeight="1" x14ac:dyDescent="0.15">
      <c r="B654" s="263"/>
      <c r="C654" s="273"/>
      <c r="D654" s="273"/>
      <c r="E654" s="274"/>
      <c r="F654" s="22" t="s">
        <v>271</v>
      </c>
      <c r="G654" s="32"/>
      <c r="H654" s="26"/>
      <c r="I654" s="26"/>
      <c r="J654" s="26"/>
      <c r="K654" s="26"/>
      <c r="L654" s="26"/>
      <c r="M654" s="26"/>
      <c r="N654" s="26"/>
      <c r="O654" s="103">
        <f>G654+I654+K654+M654</f>
        <v>0</v>
      </c>
      <c r="P654" s="104">
        <f t="shared" si="780"/>
        <v>0</v>
      </c>
      <c r="Q654" s="71"/>
      <c r="R654" s="26"/>
      <c r="S654" s="26"/>
      <c r="T654" s="26"/>
      <c r="U654" s="26"/>
      <c r="V654" s="26"/>
      <c r="W654" s="26"/>
      <c r="X654" s="26"/>
      <c r="Y654" s="26"/>
      <c r="Z654" s="26"/>
      <c r="AA654" s="26"/>
      <c r="AB654" s="26"/>
      <c r="AC654" s="103">
        <f t="shared" si="778"/>
        <v>0</v>
      </c>
      <c r="AD654" s="105">
        <f t="shared" si="778"/>
        <v>0</v>
      </c>
      <c r="AE654" s="106">
        <f t="shared" si="779"/>
        <v>0</v>
      </c>
      <c r="AF654" s="103">
        <f t="shared" si="779"/>
        <v>0</v>
      </c>
      <c r="AG654" s="107"/>
      <c r="AH654" s="108"/>
    </row>
    <row r="655" spans="2:34" ht="24" customHeight="1" thickBot="1" x14ac:dyDescent="0.2">
      <c r="B655" s="278"/>
      <c r="C655" s="273"/>
      <c r="D655" s="273"/>
      <c r="E655" s="274"/>
      <c r="F655" s="23" t="s">
        <v>12</v>
      </c>
      <c r="G655" s="33">
        <f t="shared" ref="G655:Z655" si="781">SUM(G652:G654)</f>
        <v>0</v>
      </c>
      <c r="H655" s="27">
        <f t="shared" si="781"/>
        <v>0</v>
      </c>
      <c r="I655" s="27">
        <f t="shared" si="781"/>
        <v>1</v>
      </c>
      <c r="J655" s="27">
        <f t="shared" si="781"/>
        <v>19912</v>
      </c>
      <c r="K655" s="27">
        <f t="shared" si="781"/>
        <v>0</v>
      </c>
      <c r="L655" s="27">
        <f t="shared" si="781"/>
        <v>0</v>
      </c>
      <c r="M655" s="27">
        <f t="shared" si="781"/>
        <v>2</v>
      </c>
      <c r="N655" s="27">
        <f t="shared" si="781"/>
        <v>2518830</v>
      </c>
      <c r="O655" s="27">
        <f t="shared" si="781"/>
        <v>3</v>
      </c>
      <c r="P655" s="109">
        <f t="shared" si="781"/>
        <v>2538742</v>
      </c>
      <c r="Q655" s="72">
        <f t="shared" si="781"/>
        <v>0</v>
      </c>
      <c r="R655" s="27">
        <f t="shared" si="781"/>
        <v>0</v>
      </c>
      <c r="S655" s="27">
        <f t="shared" si="781"/>
        <v>0</v>
      </c>
      <c r="T655" s="27">
        <f t="shared" si="781"/>
        <v>0</v>
      </c>
      <c r="U655" s="27">
        <f t="shared" si="781"/>
        <v>0</v>
      </c>
      <c r="V655" s="27">
        <f t="shared" si="781"/>
        <v>0</v>
      </c>
      <c r="W655" s="27">
        <f t="shared" si="781"/>
        <v>0</v>
      </c>
      <c r="X655" s="27">
        <f t="shared" si="781"/>
        <v>0</v>
      </c>
      <c r="Y655" s="27">
        <f t="shared" si="781"/>
        <v>0</v>
      </c>
      <c r="Z655" s="27">
        <f t="shared" si="781"/>
        <v>0</v>
      </c>
      <c r="AA655" s="27">
        <f t="shared" ref="AA655:AH655" si="782">SUM(AA652:AA654)</f>
        <v>1</v>
      </c>
      <c r="AB655" s="27">
        <f t="shared" si="782"/>
        <v>2005560</v>
      </c>
      <c r="AC655" s="27">
        <f t="shared" si="782"/>
        <v>1</v>
      </c>
      <c r="AD655" s="110">
        <f t="shared" si="782"/>
        <v>2005560</v>
      </c>
      <c r="AE655" s="33">
        <f t="shared" si="782"/>
        <v>4</v>
      </c>
      <c r="AF655" s="27">
        <f t="shared" si="782"/>
        <v>4544302</v>
      </c>
      <c r="AG655" s="27">
        <f t="shared" si="782"/>
        <v>3</v>
      </c>
      <c r="AH655" s="109">
        <f t="shared" si="782"/>
        <v>4524390</v>
      </c>
    </row>
    <row r="656" spans="2:34" ht="24" customHeight="1" x14ac:dyDescent="0.15">
      <c r="B656" s="263" t="s">
        <v>226</v>
      </c>
      <c r="C656" s="273"/>
      <c r="D656" s="273"/>
      <c r="E656" s="274"/>
      <c r="F656" s="20" t="s">
        <v>191</v>
      </c>
      <c r="G656" s="28"/>
      <c r="H656" s="24"/>
      <c r="I656" s="29"/>
      <c r="J656" s="24"/>
      <c r="K656" s="29"/>
      <c r="L656" s="24"/>
      <c r="M656" s="29"/>
      <c r="N656" s="29"/>
      <c r="O656" s="29">
        <f>G656+I656+K656+M656</f>
        <v>0</v>
      </c>
      <c r="P656" s="95">
        <f>H656+J656+L656+N656</f>
        <v>0</v>
      </c>
      <c r="Q656" s="67">
        <v>1</v>
      </c>
      <c r="R656" s="29">
        <v>1230390</v>
      </c>
      <c r="S656" s="29"/>
      <c r="T656" s="24"/>
      <c r="U656" s="29"/>
      <c r="V656" s="24"/>
      <c r="W656" s="29"/>
      <c r="X656" s="24"/>
      <c r="Y656" s="29"/>
      <c r="Z656" s="24"/>
      <c r="AA656" s="29"/>
      <c r="AB656" s="24"/>
      <c r="AC656" s="29">
        <f t="shared" ref="AC656:AD658" si="783">Q656+S656+U656+W656+Y656+AA656</f>
        <v>1</v>
      </c>
      <c r="AD656" s="96">
        <f t="shared" si="783"/>
        <v>1230390</v>
      </c>
      <c r="AE656" s="28">
        <f t="shared" ref="AE656:AF658" si="784">O656+AC656</f>
        <v>1</v>
      </c>
      <c r="AF656" s="29">
        <f t="shared" si="784"/>
        <v>1230390</v>
      </c>
      <c r="AG656" s="29"/>
      <c r="AH656" s="97"/>
    </row>
    <row r="657" spans="2:34" ht="24" customHeight="1" x14ac:dyDescent="0.15">
      <c r="B657" s="263"/>
      <c r="C657" s="273"/>
      <c r="D657" s="273"/>
      <c r="E657" s="274"/>
      <c r="F657" s="21" t="s">
        <v>192</v>
      </c>
      <c r="G657" s="31"/>
      <c r="H657" s="25"/>
      <c r="I657" s="25"/>
      <c r="J657" s="25"/>
      <c r="K657" s="25"/>
      <c r="L657" s="25"/>
      <c r="M657" s="25"/>
      <c r="N657" s="25"/>
      <c r="O657" s="98">
        <f>G657+I657+K657+M657</f>
        <v>0</v>
      </c>
      <c r="P657" s="99">
        <f t="shared" ref="P657:P658" si="785">H657+J657+L657+N657</f>
        <v>0</v>
      </c>
      <c r="Q657" s="69"/>
      <c r="R657" s="25"/>
      <c r="S657" s="25"/>
      <c r="T657" s="25"/>
      <c r="U657" s="25"/>
      <c r="V657" s="25"/>
      <c r="W657" s="25"/>
      <c r="X657" s="25"/>
      <c r="Y657" s="25"/>
      <c r="Z657" s="25"/>
      <c r="AA657" s="25"/>
      <c r="AB657" s="25"/>
      <c r="AC657" s="98">
        <f t="shared" si="783"/>
        <v>0</v>
      </c>
      <c r="AD657" s="100">
        <f t="shared" si="783"/>
        <v>0</v>
      </c>
      <c r="AE657" s="101">
        <f t="shared" si="784"/>
        <v>0</v>
      </c>
      <c r="AF657" s="98">
        <f t="shared" si="784"/>
        <v>0</v>
      </c>
      <c r="AG657" s="25"/>
      <c r="AH657" s="102"/>
    </row>
    <row r="658" spans="2:34" ht="24" customHeight="1" x14ac:dyDescent="0.15">
      <c r="B658" s="263"/>
      <c r="C658" s="273"/>
      <c r="D658" s="273"/>
      <c r="E658" s="274"/>
      <c r="F658" s="22" t="s">
        <v>271</v>
      </c>
      <c r="G658" s="32"/>
      <c r="H658" s="26"/>
      <c r="I658" s="26"/>
      <c r="J658" s="26"/>
      <c r="K658" s="26"/>
      <c r="L658" s="26"/>
      <c r="M658" s="26"/>
      <c r="N658" s="26"/>
      <c r="O658" s="103">
        <f>G658+I658+K658+M658</f>
        <v>0</v>
      </c>
      <c r="P658" s="104">
        <f t="shared" si="785"/>
        <v>0</v>
      </c>
      <c r="Q658" s="71"/>
      <c r="R658" s="26"/>
      <c r="S658" s="26"/>
      <c r="T658" s="26"/>
      <c r="U658" s="26">
        <v>1</v>
      </c>
      <c r="V658" s="26">
        <v>494400</v>
      </c>
      <c r="W658" s="26"/>
      <c r="X658" s="26"/>
      <c r="Y658" s="26"/>
      <c r="Z658" s="26"/>
      <c r="AA658" s="26"/>
      <c r="AB658" s="26"/>
      <c r="AC658" s="103">
        <f t="shared" si="783"/>
        <v>1</v>
      </c>
      <c r="AD658" s="105">
        <f t="shared" si="783"/>
        <v>494400</v>
      </c>
      <c r="AE658" s="106">
        <f t="shared" si="784"/>
        <v>1</v>
      </c>
      <c r="AF658" s="103">
        <f t="shared" si="784"/>
        <v>494400</v>
      </c>
      <c r="AG658" s="107"/>
      <c r="AH658" s="108"/>
    </row>
    <row r="659" spans="2:34" ht="24" customHeight="1" thickBot="1" x14ac:dyDescent="0.2">
      <c r="B659" s="278"/>
      <c r="C659" s="273"/>
      <c r="D659" s="273"/>
      <c r="E659" s="274"/>
      <c r="F659" s="23" t="s">
        <v>12</v>
      </c>
      <c r="G659" s="33">
        <f t="shared" ref="G659:Z659" si="786">SUM(G656:G658)</f>
        <v>0</v>
      </c>
      <c r="H659" s="27">
        <f t="shared" si="786"/>
        <v>0</v>
      </c>
      <c r="I659" s="27">
        <f t="shared" si="786"/>
        <v>0</v>
      </c>
      <c r="J659" s="27">
        <f t="shared" si="786"/>
        <v>0</v>
      </c>
      <c r="K659" s="27">
        <f t="shared" si="786"/>
        <v>0</v>
      </c>
      <c r="L659" s="27">
        <f t="shared" si="786"/>
        <v>0</v>
      </c>
      <c r="M659" s="27">
        <f t="shared" si="786"/>
        <v>0</v>
      </c>
      <c r="N659" s="27">
        <f t="shared" si="786"/>
        <v>0</v>
      </c>
      <c r="O659" s="27">
        <f t="shared" si="786"/>
        <v>0</v>
      </c>
      <c r="P659" s="109">
        <f t="shared" si="786"/>
        <v>0</v>
      </c>
      <c r="Q659" s="72">
        <f t="shared" si="786"/>
        <v>1</v>
      </c>
      <c r="R659" s="27">
        <f t="shared" si="786"/>
        <v>1230390</v>
      </c>
      <c r="S659" s="27">
        <f t="shared" si="786"/>
        <v>0</v>
      </c>
      <c r="T659" s="27">
        <f t="shared" si="786"/>
        <v>0</v>
      </c>
      <c r="U659" s="27">
        <f t="shared" si="786"/>
        <v>1</v>
      </c>
      <c r="V659" s="27">
        <f t="shared" si="786"/>
        <v>494400</v>
      </c>
      <c r="W659" s="27">
        <f t="shared" si="786"/>
        <v>0</v>
      </c>
      <c r="X659" s="27">
        <f t="shared" si="786"/>
        <v>0</v>
      </c>
      <c r="Y659" s="27">
        <f t="shared" si="786"/>
        <v>0</v>
      </c>
      <c r="Z659" s="27">
        <f t="shared" si="786"/>
        <v>0</v>
      </c>
      <c r="AA659" s="27">
        <f t="shared" ref="AA659:AH659" si="787">SUM(AA656:AA658)</f>
        <v>0</v>
      </c>
      <c r="AB659" s="27">
        <f t="shared" si="787"/>
        <v>0</v>
      </c>
      <c r="AC659" s="27">
        <f t="shared" si="787"/>
        <v>2</v>
      </c>
      <c r="AD659" s="110">
        <f t="shared" si="787"/>
        <v>1724790</v>
      </c>
      <c r="AE659" s="33">
        <f t="shared" si="787"/>
        <v>2</v>
      </c>
      <c r="AF659" s="27">
        <f t="shared" si="787"/>
        <v>1724790</v>
      </c>
      <c r="AG659" s="27">
        <f t="shared" si="787"/>
        <v>0</v>
      </c>
      <c r="AH659" s="109">
        <f t="shared" si="787"/>
        <v>0</v>
      </c>
    </row>
    <row r="660" spans="2:34" ht="24" customHeight="1" x14ac:dyDescent="0.15">
      <c r="B660" s="263" t="s">
        <v>227</v>
      </c>
      <c r="C660" s="273"/>
      <c r="D660" s="273"/>
      <c r="E660" s="274"/>
      <c r="F660" s="20" t="s">
        <v>191</v>
      </c>
      <c r="G660" s="28">
        <v>2</v>
      </c>
      <c r="H660" s="24">
        <v>84960</v>
      </c>
      <c r="I660" s="29"/>
      <c r="J660" s="24"/>
      <c r="K660" s="29"/>
      <c r="L660" s="24"/>
      <c r="M660" s="29"/>
      <c r="N660" s="29"/>
      <c r="O660" s="29">
        <f>G660+I660+K660+M660</f>
        <v>2</v>
      </c>
      <c r="P660" s="95">
        <f>H660+J660+L660+N660</f>
        <v>84960</v>
      </c>
      <c r="Q660" s="67"/>
      <c r="R660" s="29"/>
      <c r="S660" s="29"/>
      <c r="T660" s="24"/>
      <c r="U660" s="29"/>
      <c r="V660" s="24"/>
      <c r="W660" s="29"/>
      <c r="X660" s="24"/>
      <c r="Y660" s="29"/>
      <c r="Z660" s="24"/>
      <c r="AA660" s="29">
        <v>1</v>
      </c>
      <c r="AB660" s="24">
        <v>259939</v>
      </c>
      <c r="AC660" s="29">
        <f t="shared" ref="AC660:AD662" si="788">Q660+S660+U660+W660+Y660+AA660</f>
        <v>1</v>
      </c>
      <c r="AD660" s="96">
        <f t="shared" si="788"/>
        <v>259939</v>
      </c>
      <c r="AE660" s="28">
        <f t="shared" ref="AE660:AF662" si="789">O660+AC660</f>
        <v>3</v>
      </c>
      <c r="AF660" s="29">
        <f t="shared" si="789"/>
        <v>344899</v>
      </c>
      <c r="AG660" s="29">
        <v>1</v>
      </c>
      <c r="AH660" s="97">
        <v>259939</v>
      </c>
    </row>
    <row r="661" spans="2:34" ht="24" customHeight="1" x14ac:dyDescent="0.15">
      <c r="B661" s="263"/>
      <c r="C661" s="273"/>
      <c r="D661" s="273"/>
      <c r="E661" s="274"/>
      <c r="F661" s="21" t="s">
        <v>192</v>
      </c>
      <c r="G661" s="31"/>
      <c r="H661" s="25"/>
      <c r="I661" s="25"/>
      <c r="J661" s="25"/>
      <c r="K661" s="25"/>
      <c r="L661" s="25"/>
      <c r="M661" s="25"/>
      <c r="N661" s="25"/>
      <c r="O661" s="98">
        <f>G661+I661+K661+M661</f>
        <v>0</v>
      </c>
      <c r="P661" s="99">
        <f t="shared" ref="P661:P662" si="790">H661+J661+L661+N661</f>
        <v>0</v>
      </c>
      <c r="Q661" s="69"/>
      <c r="R661" s="25"/>
      <c r="S661" s="25"/>
      <c r="T661" s="25"/>
      <c r="U661" s="25"/>
      <c r="V661" s="25"/>
      <c r="W661" s="25"/>
      <c r="X661" s="25"/>
      <c r="Y661" s="25"/>
      <c r="Z661" s="25"/>
      <c r="AA661" s="25"/>
      <c r="AB661" s="25"/>
      <c r="AC661" s="98">
        <f t="shared" si="788"/>
        <v>0</v>
      </c>
      <c r="AD661" s="100">
        <f t="shared" si="788"/>
        <v>0</v>
      </c>
      <c r="AE661" s="101">
        <f t="shared" si="789"/>
        <v>0</v>
      </c>
      <c r="AF661" s="98">
        <f t="shared" si="789"/>
        <v>0</v>
      </c>
      <c r="AG661" s="25"/>
      <c r="AH661" s="102"/>
    </row>
    <row r="662" spans="2:34" ht="24" customHeight="1" x14ac:dyDescent="0.15">
      <c r="B662" s="263"/>
      <c r="C662" s="273"/>
      <c r="D662" s="273"/>
      <c r="E662" s="274"/>
      <c r="F662" s="22" t="s">
        <v>271</v>
      </c>
      <c r="G662" s="32"/>
      <c r="H662" s="26"/>
      <c r="I662" s="26"/>
      <c r="J662" s="26"/>
      <c r="K662" s="26"/>
      <c r="L662" s="26"/>
      <c r="M662" s="26"/>
      <c r="N662" s="26"/>
      <c r="O662" s="103">
        <f>G662+I662+K662+M662</f>
        <v>0</v>
      </c>
      <c r="P662" s="104">
        <f t="shared" si="790"/>
        <v>0</v>
      </c>
      <c r="Q662" s="71"/>
      <c r="R662" s="26"/>
      <c r="S662" s="26"/>
      <c r="T662" s="26"/>
      <c r="U662" s="26"/>
      <c r="V662" s="26"/>
      <c r="W662" s="26"/>
      <c r="X662" s="26"/>
      <c r="Y662" s="26"/>
      <c r="Z662" s="26"/>
      <c r="AA662" s="26"/>
      <c r="AB662" s="26"/>
      <c r="AC662" s="103">
        <f t="shared" si="788"/>
        <v>0</v>
      </c>
      <c r="AD662" s="105">
        <f t="shared" si="788"/>
        <v>0</v>
      </c>
      <c r="AE662" s="106">
        <f t="shared" si="789"/>
        <v>0</v>
      </c>
      <c r="AF662" s="103">
        <f t="shared" si="789"/>
        <v>0</v>
      </c>
      <c r="AG662" s="107"/>
      <c r="AH662" s="108"/>
    </row>
    <row r="663" spans="2:34" ht="24" customHeight="1" thickBot="1" x14ac:dyDescent="0.2">
      <c r="B663" s="278"/>
      <c r="C663" s="273"/>
      <c r="D663" s="273"/>
      <c r="E663" s="274"/>
      <c r="F663" s="23" t="s">
        <v>12</v>
      </c>
      <c r="G663" s="33">
        <f t="shared" ref="G663:Z663" si="791">SUM(G660:G662)</f>
        <v>2</v>
      </c>
      <c r="H663" s="27">
        <f t="shared" si="791"/>
        <v>84960</v>
      </c>
      <c r="I663" s="27">
        <f t="shared" si="791"/>
        <v>0</v>
      </c>
      <c r="J663" s="27">
        <f t="shared" si="791"/>
        <v>0</v>
      </c>
      <c r="K663" s="27">
        <f t="shared" si="791"/>
        <v>0</v>
      </c>
      <c r="L663" s="27">
        <f t="shared" si="791"/>
        <v>0</v>
      </c>
      <c r="M663" s="27">
        <f t="shared" si="791"/>
        <v>0</v>
      </c>
      <c r="N663" s="27">
        <f t="shared" si="791"/>
        <v>0</v>
      </c>
      <c r="O663" s="27">
        <f t="shared" si="791"/>
        <v>2</v>
      </c>
      <c r="P663" s="109">
        <f t="shared" si="791"/>
        <v>84960</v>
      </c>
      <c r="Q663" s="72">
        <f t="shared" si="791"/>
        <v>0</v>
      </c>
      <c r="R663" s="27">
        <f t="shared" si="791"/>
        <v>0</v>
      </c>
      <c r="S663" s="27">
        <f t="shared" si="791"/>
        <v>0</v>
      </c>
      <c r="T663" s="27">
        <f t="shared" si="791"/>
        <v>0</v>
      </c>
      <c r="U663" s="27">
        <f t="shared" si="791"/>
        <v>0</v>
      </c>
      <c r="V663" s="27">
        <f t="shared" si="791"/>
        <v>0</v>
      </c>
      <c r="W663" s="27">
        <f t="shared" si="791"/>
        <v>0</v>
      </c>
      <c r="X663" s="27">
        <f t="shared" si="791"/>
        <v>0</v>
      </c>
      <c r="Y663" s="27">
        <f t="shared" si="791"/>
        <v>0</v>
      </c>
      <c r="Z663" s="27">
        <f t="shared" si="791"/>
        <v>0</v>
      </c>
      <c r="AA663" s="27">
        <f t="shared" ref="AA663:AH663" si="792">SUM(AA660:AA662)</f>
        <v>1</v>
      </c>
      <c r="AB663" s="27">
        <f t="shared" si="792"/>
        <v>259939</v>
      </c>
      <c r="AC663" s="27">
        <f t="shared" si="792"/>
        <v>1</v>
      </c>
      <c r="AD663" s="110">
        <f t="shared" si="792"/>
        <v>259939</v>
      </c>
      <c r="AE663" s="33">
        <f t="shared" si="792"/>
        <v>3</v>
      </c>
      <c r="AF663" s="27">
        <f t="shared" si="792"/>
        <v>344899</v>
      </c>
      <c r="AG663" s="27">
        <f t="shared" si="792"/>
        <v>1</v>
      </c>
      <c r="AH663" s="109">
        <f t="shared" si="792"/>
        <v>259939</v>
      </c>
    </row>
    <row r="664" spans="2:34" ht="24" customHeight="1" x14ac:dyDescent="0.15">
      <c r="B664" s="263" t="s">
        <v>228</v>
      </c>
      <c r="C664" s="273"/>
      <c r="D664" s="273"/>
      <c r="E664" s="274"/>
      <c r="F664" s="20" t="s">
        <v>191</v>
      </c>
      <c r="G664" s="28"/>
      <c r="H664" s="24"/>
      <c r="I664" s="29">
        <v>11</v>
      </c>
      <c r="J664" s="24">
        <v>42890</v>
      </c>
      <c r="K664" s="29"/>
      <c r="L664" s="24"/>
      <c r="M664" s="29">
        <v>1</v>
      </c>
      <c r="N664" s="29">
        <v>972</v>
      </c>
      <c r="O664" s="29">
        <f>G664+I664+K664+M664</f>
        <v>12</v>
      </c>
      <c r="P664" s="95">
        <f>H664+J664+L664+N664</f>
        <v>43862</v>
      </c>
      <c r="Q664" s="67"/>
      <c r="R664" s="29"/>
      <c r="S664" s="29"/>
      <c r="T664" s="24"/>
      <c r="U664" s="29">
        <v>3</v>
      </c>
      <c r="V664" s="24">
        <v>4830840</v>
      </c>
      <c r="W664" s="29"/>
      <c r="X664" s="24"/>
      <c r="Y664" s="29"/>
      <c r="Z664" s="24"/>
      <c r="AA664" s="29">
        <v>1</v>
      </c>
      <c r="AB664" s="24">
        <v>264708</v>
      </c>
      <c r="AC664" s="29">
        <f t="shared" ref="AC664:AD666" si="793">Q664+S664+U664+W664+Y664+AA664</f>
        <v>4</v>
      </c>
      <c r="AD664" s="96">
        <f t="shared" si="793"/>
        <v>5095548</v>
      </c>
      <c r="AE664" s="28">
        <f t="shared" ref="AE664:AF666" si="794">O664+AC664</f>
        <v>16</v>
      </c>
      <c r="AF664" s="29">
        <f t="shared" si="794"/>
        <v>5139410</v>
      </c>
      <c r="AG664" s="29">
        <v>16</v>
      </c>
      <c r="AH664" s="97">
        <v>5139410</v>
      </c>
    </row>
    <row r="665" spans="2:34" ht="24" customHeight="1" x14ac:dyDescent="0.15">
      <c r="B665" s="263"/>
      <c r="C665" s="273"/>
      <c r="D665" s="273"/>
      <c r="E665" s="274"/>
      <c r="F665" s="21" t="s">
        <v>192</v>
      </c>
      <c r="G665" s="31"/>
      <c r="H665" s="25"/>
      <c r="I665" s="25"/>
      <c r="J665" s="25"/>
      <c r="K665" s="25"/>
      <c r="L665" s="25"/>
      <c r="M665" s="25"/>
      <c r="N665" s="25"/>
      <c r="O665" s="98">
        <f>G665+I665+K665+M665</f>
        <v>0</v>
      </c>
      <c r="P665" s="99">
        <f t="shared" ref="P665:P666" si="795">H665+J665+L665+N665</f>
        <v>0</v>
      </c>
      <c r="Q665" s="69"/>
      <c r="R665" s="25"/>
      <c r="S665" s="25"/>
      <c r="T665" s="25"/>
      <c r="U665" s="25"/>
      <c r="V665" s="25"/>
      <c r="W665" s="25"/>
      <c r="X665" s="25"/>
      <c r="Y665" s="25"/>
      <c r="Z665" s="25"/>
      <c r="AA665" s="25"/>
      <c r="AB665" s="25"/>
      <c r="AC665" s="98">
        <f t="shared" si="793"/>
        <v>0</v>
      </c>
      <c r="AD665" s="100">
        <f t="shared" si="793"/>
        <v>0</v>
      </c>
      <c r="AE665" s="101">
        <f t="shared" si="794"/>
        <v>0</v>
      </c>
      <c r="AF665" s="98">
        <f t="shared" si="794"/>
        <v>0</v>
      </c>
      <c r="AG665" s="25"/>
      <c r="AH665" s="102"/>
    </row>
    <row r="666" spans="2:34" ht="24" customHeight="1" x14ac:dyDescent="0.15">
      <c r="B666" s="263"/>
      <c r="C666" s="273"/>
      <c r="D666" s="273"/>
      <c r="E666" s="274"/>
      <c r="F666" s="22" t="s">
        <v>271</v>
      </c>
      <c r="G666" s="32"/>
      <c r="H666" s="26"/>
      <c r="I666" s="26"/>
      <c r="J666" s="26"/>
      <c r="K666" s="26"/>
      <c r="L666" s="26"/>
      <c r="M666" s="26"/>
      <c r="N666" s="26"/>
      <c r="O666" s="103">
        <f>G666+I666+K666+M666</f>
        <v>0</v>
      </c>
      <c r="P666" s="104">
        <f t="shared" si="795"/>
        <v>0</v>
      </c>
      <c r="Q666" s="71"/>
      <c r="R666" s="26"/>
      <c r="S666" s="26"/>
      <c r="T666" s="26"/>
      <c r="U666" s="26"/>
      <c r="V666" s="26"/>
      <c r="W666" s="26"/>
      <c r="X666" s="26"/>
      <c r="Y666" s="26"/>
      <c r="Z666" s="26"/>
      <c r="AA666" s="26"/>
      <c r="AB666" s="26"/>
      <c r="AC666" s="103">
        <f t="shared" si="793"/>
        <v>0</v>
      </c>
      <c r="AD666" s="105">
        <f t="shared" si="793"/>
        <v>0</v>
      </c>
      <c r="AE666" s="106">
        <f t="shared" si="794"/>
        <v>0</v>
      </c>
      <c r="AF666" s="103">
        <f t="shared" si="794"/>
        <v>0</v>
      </c>
      <c r="AG666" s="107"/>
      <c r="AH666" s="108"/>
    </row>
    <row r="667" spans="2:34" ht="24" customHeight="1" thickBot="1" x14ac:dyDescent="0.2">
      <c r="B667" s="278"/>
      <c r="C667" s="273"/>
      <c r="D667" s="273"/>
      <c r="E667" s="274"/>
      <c r="F667" s="23" t="s">
        <v>12</v>
      </c>
      <c r="G667" s="33">
        <f t="shared" ref="G667:Z667" si="796">SUM(G664:G666)</f>
        <v>0</v>
      </c>
      <c r="H667" s="27">
        <f t="shared" si="796"/>
        <v>0</v>
      </c>
      <c r="I667" s="27">
        <f t="shared" si="796"/>
        <v>11</v>
      </c>
      <c r="J667" s="27">
        <f t="shared" si="796"/>
        <v>42890</v>
      </c>
      <c r="K667" s="27">
        <f t="shared" si="796"/>
        <v>0</v>
      </c>
      <c r="L667" s="27">
        <f t="shared" si="796"/>
        <v>0</v>
      </c>
      <c r="M667" s="27">
        <f t="shared" si="796"/>
        <v>1</v>
      </c>
      <c r="N667" s="27">
        <f t="shared" si="796"/>
        <v>972</v>
      </c>
      <c r="O667" s="27">
        <f t="shared" si="796"/>
        <v>12</v>
      </c>
      <c r="P667" s="109">
        <f t="shared" si="796"/>
        <v>43862</v>
      </c>
      <c r="Q667" s="72">
        <f t="shared" si="796"/>
        <v>0</v>
      </c>
      <c r="R667" s="27">
        <f t="shared" si="796"/>
        <v>0</v>
      </c>
      <c r="S667" s="27">
        <f t="shared" si="796"/>
        <v>0</v>
      </c>
      <c r="T667" s="27">
        <f t="shared" si="796"/>
        <v>0</v>
      </c>
      <c r="U667" s="27">
        <f t="shared" si="796"/>
        <v>3</v>
      </c>
      <c r="V667" s="27">
        <f t="shared" si="796"/>
        <v>4830840</v>
      </c>
      <c r="W667" s="27">
        <f t="shared" si="796"/>
        <v>0</v>
      </c>
      <c r="X667" s="27">
        <f t="shared" si="796"/>
        <v>0</v>
      </c>
      <c r="Y667" s="27">
        <f t="shared" si="796"/>
        <v>0</v>
      </c>
      <c r="Z667" s="27">
        <f t="shared" si="796"/>
        <v>0</v>
      </c>
      <c r="AA667" s="27">
        <f t="shared" ref="AA667:AH667" si="797">SUM(AA664:AA666)</f>
        <v>1</v>
      </c>
      <c r="AB667" s="27">
        <f t="shared" si="797"/>
        <v>264708</v>
      </c>
      <c r="AC667" s="27">
        <f t="shared" si="797"/>
        <v>4</v>
      </c>
      <c r="AD667" s="110">
        <f t="shared" si="797"/>
        <v>5095548</v>
      </c>
      <c r="AE667" s="33">
        <f t="shared" si="797"/>
        <v>16</v>
      </c>
      <c r="AF667" s="27">
        <f t="shared" si="797"/>
        <v>5139410</v>
      </c>
      <c r="AG667" s="27">
        <f t="shared" si="797"/>
        <v>16</v>
      </c>
      <c r="AH667" s="109">
        <f t="shared" si="797"/>
        <v>5139410</v>
      </c>
    </row>
    <row r="668" spans="2:34" ht="24" customHeight="1" x14ac:dyDescent="0.15">
      <c r="B668" s="270" t="s">
        <v>229</v>
      </c>
      <c r="C668" s="271"/>
      <c r="D668" s="271"/>
      <c r="E668" s="272"/>
      <c r="F668" s="246"/>
      <c r="G668" s="247"/>
      <c r="H668" s="248"/>
      <c r="I668" s="248"/>
      <c r="J668" s="248"/>
      <c r="K668" s="248"/>
      <c r="L668" s="248"/>
      <c r="M668" s="248"/>
      <c r="N668" s="248"/>
      <c r="O668" s="248"/>
      <c r="P668" s="249"/>
      <c r="Q668" s="250"/>
      <c r="R668" s="248"/>
      <c r="S668" s="248"/>
      <c r="T668" s="248"/>
      <c r="U668" s="248"/>
      <c r="V668" s="248"/>
      <c r="W668" s="248"/>
      <c r="X668" s="248"/>
      <c r="Y668" s="248"/>
      <c r="Z668" s="248"/>
      <c r="AA668" s="248"/>
      <c r="AB668" s="248"/>
      <c r="AC668" s="248"/>
      <c r="AD668" s="251"/>
      <c r="AE668" s="247"/>
      <c r="AF668" s="248"/>
      <c r="AG668" s="248"/>
      <c r="AH668" s="249"/>
    </row>
    <row r="669" spans="2:34" ht="24" customHeight="1" x14ac:dyDescent="0.15">
      <c r="B669" s="263"/>
      <c r="C669" s="273"/>
      <c r="D669" s="273"/>
      <c r="E669" s="274"/>
      <c r="F669" s="246"/>
      <c r="G669" s="247"/>
      <c r="H669" s="248"/>
      <c r="I669" s="248"/>
      <c r="J669" s="248"/>
      <c r="K669" s="248"/>
      <c r="L669" s="248"/>
      <c r="M669" s="248"/>
      <c r="N669" s="248"/>
      <c r="O669" s="248"/>
      <c r="P669" s="249"/>
      <c r="Q669" s="250"/>
      <c r="R669" s="248"/>
      <c r="S669" s="248"/>
      <c r="T669" s="248"/>
      <c r="U669" s="248"/>
      <c r="V669" s="248"/>
      <c r="W669" s="248"/>
      <c r="X669" s="248"/>
      <c r="Y669" s="248"/>
      <c r="Z669" s="248"/>
      <c r="AA669" s="248"/>
      <c r="AB669" s="248"/>
      <c r="AC669" s="248"/>
      <c r="AD669" s="251"/>
      <c r="AE669" s="247"/>
      <c r="AF669" s="248"/>
      <c r="AG669" s="248"/>
      <c r="AH669" s="249"/>
    </row>
    <row r="670" spans="2:34" ht="24" customHeight="1" x14ac:dyDescent="0.15">
      <c r="B670" s="263"/>
      <c r="C670" s="273"/>
      <c r="D670" s="273"/>
      <c r="E670" s="274"/>
      <c r="F670" s="246"/>
      <c r="G670" s="247"/>
      <c r="H670" s="248"/>
      <c r="I670" s="248"/>
      <c r="J670" s="248"/>
      <c r="K670" s="248"/>
      <c r="L670" s="248"/>
      <c r="M670" s="248"/>
      <c r="N670" s="248"/>
      <c r="O670" s="248"/>
      <c r="P670" s="249"/>
      <c r="Q670" s="250"/>
      <c r="R670" s="248"/>
      <c r="S670" s="248"/>
      <c r="T670" s="248"/>
      <c r="U670" s="248"/>
      <c r="V670" s="248"/>
      <c r="W670" s="248"/>
      <c r="X670" s="248"/>
      <c r="Y670" s="248"/>
      <c r="Z670" s="248"/>
      <c r="AA670" s="248"/>
      <c r="AB670" s="248"/>
      <c r="AC670" s="248"/>
      <c r="AD670" s="251"/>
      <c r="AE670" s="247"/>
      <c r="AF670" s="248"/>
      <c r="AG670" s="248"/>
      <c r="AH670" s="249"/>
    </row>
    <row r="671" spans="2:34" ht="24" customHeight="1" thickBot="1" x14ac:dyDescent="0.2">
      <c r="B671" s="278"/>
      <c r="C671" s="273"/>
      <c r="D671" s="273"/>
      <c r="E671" s="274"/>
      <c r="F671" s="192"/>
      <c r="G671" s="48"/>
      <c r="H671" s="49"/>
      <c r="I671" s="49"/>
      <c r="J671" s="49"/>
      <c r="K671" s="49"/>
      <c r="L671" s="49"/>
      <c r="M671" s="49"/>
      <c r="N671" s="49"/>
      <c r="O671" s="49"/>
      <c r="P671" s="193"/>
      <c r="Q671" s="194"/>
      <c r="R671" s="49"/>
      <c r="S671" s="49"/>
      <c r="T671" s="49"/>
      <c r="U671" s="49"/>
      <c r="V671" s="49"/>
      <c r="W671" s="49"/>
      <c r="X671" s="49"/>
      <c r="Y671" s="49"/>
      <c r="Z671" s="49"/>
      <c r="AA671" s="49"/>
      <c r="AB671" s="49"/>
      <c r="AC671" s="49"/>
      <c r="AD671" s="195"/>
      <c r="AE671" s="48"/>
      <c r="AF671" s="49"/>
      <c r="AG671" s="49"/>
      <c r="AH671" s="193"/>
    </row>
    <row r="672" spans="2:34" ht="24" customHeight="1" x14ac:dyDescent="0.15">
      <c r="B672" s="270" t="s">
        <v>230</v>
      </c>
      <c r="C672" s="271"/>
      <c r="D672" s="271"/>
      <c r="E672" s="271"/>
      <c r="F672" s="20"/>
      <c r="G672" s="28"/>
      <c r="H672" s="24"/>
      <c r="I672" s="29"/>
      <c r="J672" s="24"/>
      <c r="K672" s="29"/>
      <c r="L672" s="24"/>
      <c r="M672" s="29"/>
      <c r="N672" s="29"/>
      <c r="O672" s="29"/>
      <c r="P672" s="95"/>
      <c r="Q672" s="67"/>
      <c r="R672" s="29"/>
      <c r="S672" s="29"/>
      <c r="T672" s="24"/>
      <c r="U672" s="29"/>
      <c r="V672" s="24"/>
      <c r="W672" s="29"/>
      <c r="X672" s="24"/>
      <c r="Y672" s="29"/>
      <c r="Z672" s="24"/>
      <c r="AA672" s="29"/>
      <c r="AB672" s="24"/>
      <c r="AC672" s="29"/>
      <c r="AD672" s="96"/>
      <c r="AE672" s="28"/>
      <c r="AF672" s="29"/>
      <c r="AG672" s="29"/>
      <c r="AH672" s="97"/>
    </row>
    <row r="673" spans="2:34" ht="24" customHeight="1" x14ac:dyDescent="0.15">
      <c r="B673" s="263"/>
      <c r="C673" s="273"/>
      <c r="D673" s="273"/>
      <c r="E673" s="273"/>
      <c r="F673" s="21"/>
      <c r="G673" s="31"/>
      <c r="H673" s="25"/>
      <c r="I673" s="25"/>
      <c r="J673" s="25"/>
      <c r="K673" s="25"/>
      <c r="L673" s="25"/>
      <c r="M673" s="25"/>
      <c r="N673" s="25"/>
      <c r="O673" s="98"/>
      <c r="P673" s="99"/>
      <c r="Q673" s="69"/>
      <c r="R673" s="25"/>
      <c r="S673" s="25"/>
      <c r="T673" s="25"/>
      <c r="U673" s="25"/>
      <c r="V673" s="25"/>
      <c r="W673" s="25"/>
      <c r="X673" s="25"/>
      <c r="Y673" s="25"/>
      <c r="Z673" s="25"/>
      <c r="AA673" s="25"/>
      <c r="AB673" s="25"/>
      <c r="AC673" s="98"/>
      <c r="AD673" s="100"/>
      <c r="AE673" s="101"/>
      <c r="AF673" s="98"/>
      <c r="AG673" s="25"/>
      <c r="AH673" s="102"/>
    </row>
    <row r="674" spans="2:34" ht="24" customHeight="1" x14ac:dyDescent="0.15">
      <c r="B674" s="263"/>
      <c r="C674" s="273"/>
      <c r="D674" s="273"/>
      <c r="E674" s="273"/>
      <c r="F674" s="22"/>
      <c r="G674" s="32"/>
      <c r="H674" s="26"/>
      <c r="I674" s="26"/>
      <c r="J674" s="26"/>
      <c r="K674" s="26"/>
      <c r="L674" s="26"/>
      <c r="M674" s="26"/>
      <c r="N674" s="26"/>
      <c r="O674" s="103"/>
      <c r="P674" s="104"/>
      <c r="Q674" s="71"/>
      <c r="R674" s="26"/>
      <c r="S674" s="26"/>
      <c r="T674" s="26"/>
      <c r="U674" s="26"/>
      <c r="V674" s="26"/>
      <c r="W674" s="26"/>
      <c r="X674" s="26"/>
      <c r="Y674" s="26"/>
      <c r="Z674" s="26"/>
      <c r="AA674" s="26"/>
      <c r="AB674" s="26"/>
      <c r="AC674" s="103"/>
      <c r="AD674" s="105"/>
      <c r="AE674" s="106"/>
      <c r="AF674" s="103"/>
      <c r="AG674" s="107"/>
      <c r="AH674" s="108"/>
    </row>
    <row r="675" spans="2:34" ht="24" customHeight="1" thickBot="1" x14ac:dyDescent="0.2">
      <c r="B675" s="279"/>
      <c r="C675" s="280"/>
      <c r="D675" s="280"/>
      <c r="E675" s="280"/>
      <c r="F675" s="23"/>
      <c r="G675" s="33"/>
      <c r="H675" s="27"/>
      <c r="I675" s="27"/>
      <c r="J675" s="27"/>
      <c r="K675" s="27"/>
      <c r="L675" s="27"/>
      <c r="M675" s="27"/>
      <c r="N675" s="27"/>
      <c r="O675" s="27"/>
      <c r="P675" s="109"/>
      <c r="Q675" s="72"/>
      <c r="R675" s="27"/>
      <c r="S675" s="27"/>
      <c r="T675" s="27"/>
      <c r="U675" s="27"/>
      <c r="V675" s="27"/>
      <c r="W675" s="27"/>
      <c r="X675" s="27"/>
      <c r="Y675" s="27"/>
      <c r="Z675" s="27"/>
      <c r="AA675" s="27"/>
      <c r="AB675" s="27"/>
      <c r="AC675" s="27"/>
      <c r="AD675" s="110"/>
      <c r="AE675" s="33"/>
      <c r="AF675" s="27"/>
      <c r="AG675" s="27"/>
      <c r="AH675" s="109"/>
    </row>
    <row r="676" spans="2:34" ht="24" customHeight="1" x14ac:dyDescent="0.15">
      <c r="B676" s="281" t="s">
        <v>240</v>
      </c>
      <c r="C676" s="282"/>
      <c r="D676" s="282"/>
      <c r="E676" s="282"/>
      <c r="F676" s="20" t="s">
        <v>191</v>
      </c>
      <c r="G676" s="51">
        <v>1</v>
      </c>
      <c r="H676" s="52">
        <v>68040</v>
      </c>
      <c r="I676" s="52">
        <v>79</v>
      </c>
      <c r="J676" s="52">
        <v>1048937</v>
      </c>
      <c r="K676" s="52">
        <v>1</v>
      </c>
      <c r="L676" s="52">
        <v>2800</v>
      </c>
      <c r="M676" s="52">
        <v>7</v>
      </c>
      <c r="N676" s="52">
        <v>1466447</v>
      </c>
      <c r="O676" s="52">
        <v>88</v>
      </c>
      <c r="P676" s="113">
        <v>2586224</v>
      </c>
      <c r="Q676" s="114">
        <v>12</v>
      </c>
      <c r="R676" s="52">
        <v>805144</v>
      </c>
      <c r="S676" s="52">
        <v>0</v>
      </c>
      <c r="T676" s="52">
        <v>0</v>
      </c>
      <c r="U676" s="52">
        <v>29</v>
      </c>
      <c r="V676" s="52">
        <v>6161666</v>
      </c>
      <c r="W676" s="52">
        <v>0</v>
      </c>
      <c r="X676" s="52">
        <v>0</v>
      </c>
      <c r="Y676" s="52">
        <v>0</v>
      </c>
      <c r="Z676" s="52">
        <v>0</v>
      </c>
      <c r="AA676" s="52">
        <v>42</v>
      </c>
      <c r="AB676" s="52">
        <v>5455518</v>
      </c>
      <c r="AC676" s="52">
        <v>83</v>
      </c>
      <c r="AD676" s="115">
        <v>12422328</v>
      </c>
      <c r="AE676" s="51">
        <v>171</v>
      </c>
      <c r="AF676" s="52">
        <v>15008552</v>
      </c>
      <c r="AG676" s="52">
        <v>171</v>
      </c>
      <c r="AH676" s="113">
        <v>15008552</v>
      </c>
    </row>
    <row r="677" spans="2:34" ht="24" customHeight="1" x14ac:dyDescent="0.15">
      <c r="B677" s="263"/>
      <c r="C677" s="264"/>
      <c r="D677" s="264"/>
      <c r="E677" s="264"/>
      <c r="F677" s="21" t="s">
        <v>192</v>
      </c>
      <c r="G677" s="53"/>
      <c r="H677" s="54"/>
      <c r="I677" s="54"/>
      <c r="J677" s="54"/>
      <c r="K677" s="54"/>
      <c r="L677" s="54"/>
      <c r="M677" s="54"/>
      <c r="N677" s="54"/>
      <c r="O677" s="54"/>
      <c r="P677" s="116"/>
      <c r="Q677" s="117"/>
      <c r="R677" s="54"/>
      <c r="S677" s="54"/>
      <c r="T677" s="54"/>
      <c r="U677" s="54"/>
      <c r="V677" s="54"/>
      <c r="W677" s="54"/>
      <c r="X677" s="54"/>
      <c r="Y677" s="54"/>
      <c r="Z677" s="54"/>
      <c r="AA677" s="54"/>
      <c r="AB677" s="54"/>
      <c r="AC677" s="54"/>
      <c r="AD677" s="118"/>
      <c r="AE677" s="53">
        <f>O677+AC677</f>
        <v>0</v>
      </c>
      <c r="AF677" s="54">
        <f>P677+AD677</f>
        <v>0</v>
      </c>
      <c r="AG677" s="54"/>
      <c r="AH677" s="116"/>
    </row>
    <row r="678" spans="2:34" ht="24" customHeight="1" x14ac:dyDescent="0.15">
      <c r="B678" s="263"/>
      <c r="C678" s="264"/>
      <c r="D678" s="264"/>
      <c r="E678" s="264"/>
      <c r="F678" s="22" t="s">
        <v>271</v>
      </c>
      <c r="G678" s="55">
        <v>0</v>
      </c>
      <c r="H678" s="56">
        <v>0</v>
      </c>
      <c r="I678" s="56">
        <v>0</v>
      </c>
      <c r="J678" s="56">
        <v>0</v>
      </c>
      <c r="K678" s="56">
        <v>1</v>
      </c>
      <c r="L678" s="56">
        <v>95904</v>
      </c>
      <c r="M678" s="56">
        <v>0</v>
      </c>
      <c r="N678" s="56">
        <v>0</v>
      </c>
      <c r="O678" s="56">
        <v>1</v>
      </c>
      <c r="P678" s="119">
        <v>95904</v>
      </c>
      <c r="Q678" s="120">
        <v>0</v>
      </c>
      <c r="R678" s="56">
        <v>0</v>
      </c>
      <c r="S678" s="56">
        <v>1084</v>
      </c>
      <c r="T678" s="56">
        <v>11901090</v>
      </c>
      <c r="U678" s="56">
        <v>0</v>
      </c>
      <c r="V678" s="56">
        <v>0</v>
      </c>
      <c r="W678" s="56">
        <v>0</v>
      </c>
      <c r="X678" s="56">
        <v>0</v>
      </c>
      <c r="Y678" s="56">
        <v>0</v>
      </c>
      <c r="Z678" s="56">
        <v>0</v>
      </c>
      <c r="AA678" s="56">
        <v>0</v>
      </c>
      <c r="AB678" s="56">
        <v>0</v>
      </c>
      <c r="AC678" s="56">
        <v>1084</v>
      </c>
      <c r="AD678" s="121">
        <v>11901090</v>
      </c>
      <c r="AE678" s="55">
        <v>1085</v>
      </c>
      <c r="AF678" s="56">
        <v>11996994</v>
      </c>
      <c r="AG678" s="122">
        <v>1019</v>
      </c>
      <c r="AH678" s="252">
        <v>1720752</v>
      </c>
    </row>
    <row r="679" spans="2:34" ht="24" customHeight="1" thickBot="1" x14ac:dyDescent="0.2">
      <c r="B679" s="263"/>
      <c r="C679" s="264"/>
      <c r="D679" s="264"/>
      <c r="E679" s="264"/>
      <c r="F679" s="74" t="s">
        <v>12</v>
      </c>
      <c r="G679" s="57">
        <f>SUM(G676:G678)</f>
        <v>1</v>
      </c>
      <c r="H679" s="58">
        <f t="shared" ref="H679:Z679" si="798">SUM(H676:H678)</f>
        <v>68040</v>
      </c>
      <c r="I679" s="58">
        <f t="shared" si="798"/>
        <v>79</v>
      </c>
      <c r="J679" s="58">
        <f t="shared" si="798"/>
        <v>1048937</v>
      </c>
      <c r="K679" s="58">
        <f t="shared" si="798"/>
        <v>2</v>
      </c>
      <c r="L679" s="58">
        <f t="shared" si="798"/>
        <v>98704</v>
      </c>
      <c r="M679" s="58">
        <f t="shared" si="798"/>
        <v>7</v>
      </c>
      <c r="N679" s="58">
        <f t="shared" si="798"/>
        <v>1466447</v>
      </c>
      <c r="O679" s="58">
        <f t="shared" si="798"/>
        <v>89</v>
      </c>
      <c r="P679" s="124">
        <f t="shared" si="798"/>
        <v>2682128</v>
      </c>
      <c r="Q679" s="125">
        <f t="shared" si="798"/>
        <v>12</v>
      </c>
      <c r="R679" s="58">
        <f t="shared" si="798"/>
        <v>805144</v>
      </c>
      <c r="S679" s="58">
        <f t="shared" si="798"/>
        <v>1084</v>
      </c>
      <c r="T679" s="58">
        <f t="shared" si="798"/>
        <v>11901090</v>
      </c>
      <c r="U679" s="58">
        <f t="shared" si="798"/>
        <v>29</v>
      </c>
      <c r="V679" s="58">
        <f t="shared" si="798"/>
        <v>6161666</v>
      </c>
      <c r="W679" s="58">
        <f t="shared" si="798"/>
        <v>0</v>
      </c>
      <c r="X679" s="58">
        <f t="shared" si="798"/>
        <v>0</v>
      </c>
      <c r="Y679" s="58">
        <f t="shared" si="798"/>
        <v>0</v>
      </c>
      <c r="Z679" s="58">
        <f t="shared" si="798"/>
        <v>0</v>
      </c>
      <c r="AA679" s="58">
        <f t="shared" ref="AA679:AH679" si="799">SUM(AA676:AA678)</f>
        <v>42</v>
      </c>
      <c r="AB679" s="58">
        <f t="shared" si="799"/>
        <v>5455518</v>
      </c>
      <c r="AC679" s="58">
        <f t="shared" si="799"/>
        <v>1167</v>
      </c>
      <c r="AD679" s="126">
        <f t="shared" si="799"/>
        <v>24323418</v>
      </c>
      <c r="AE679" s="57">
        <f t="shared" si="799"/>
        <v>1256</v>
      </c>
      <c r="AF679" s="58">
        <f t="shared" si="799"/>
        <v>27005546</v>
      </c>
      <c r="AG679" s="58">
        <f t="shared" si="799"/>
        <v>1190</v>
      </c>
      <c r="AH679" s="124">
        <f t="shared" si="799"/>
        <v>16729304</v>
      </c>
    </row>
    <row r="680" spans="2:34" ht="24" customHeight="1" x14ac:dyDescent="0.15">
      <c r="B680" s="263" t="s">
        <v>241</v>
      </c>
      <c r="C680" s="273"/>
      <c r="D680" s="273"/>
      <c r="E680" s="273"/>
      <c r="F680" s="20" t="s">
        <v>191</v>
      </c>
      <c r="G680" s="28"/>
      <c r="H680" s="24"/>
      <c r="I680" s="29"/>
      <c r="J680" s="24"/>
      <c r="K680" s="29"/>
      <c r="L680" s="24"/>
      <c r="M680" s="29"/>
      <c r="N680" s="29"/>
      <c r="O680" s="29">
        <f>G680+I680+K680+M680</f>
        <v>0</v>
      </c>
      <c r="P680" s="95">
        <f>H680+J680+L680+N680</f>
        <v>0</v>
      </c>
      <c r="Q680" s="67"/>
      <c r="R680" s="29"/>
      <c r="S680" s="29"/>
      <c r="T680" s="24"/>
      <c r="U680" s="29">
        <f>81+41+1</f>
        <v>123</v>
      </c>
      <c r="V680" s="24">
        <f>149400+49000+648000</f>
        <v>846400</v>
      </c>
      <c r="W680" s="29"/>
      <c r="X680" s="24"/>
      <c r="Y680" s="29"/>
      <c r="Z680" s="24"/>
      <c r="AA680" s="29"/>
      <c r="AB680" s="24"/>
      <c r="AC680" s="29">
        <f t="shared" ref="AC680:AD682" si="800">Q680+S680+U680+W680+Y680+AA680</f>
        <v>123</v>
      </c>
      <c r="AD680" s="96">
        <f t="shared" si="800"/>
        <v>846400</v>
      </c>
      <c r="AE680" s="28">
        <f t="shared" ref="AE680:AF682" si="801">O680+AC680</f>
        <v>123</v>
      </c>
      <c r="AF680" s="29">
        <f t="shared" si="801"/>
        <v>846400</v>
      </c>
      <c r="AG680" s="29">
        <v>123</v>
      </c>
      <c r="AH680" s="97">
        <v>846400</v>
      </c>
    </row>
    <row r="681" spans="2:34" ht="24" customHeight="1" x14ac:dyDescent="0.15">
      <c r="B681" s="263"/>
      <c r="C681" s="273"/>
      <c r="D681" s="273"/>
      <c r="E681" s="273"/>
      <c r="F681" s="21" t="s">
        <v>192</v>
      </c>
      <c r="G681" s="31"/>
      <c r="H681" s="25"/>
      <c r="I681" s="25"/>
      <c r="J681" s="25"/>
      <c r="K681" s="25"/>
      <c r="L681" s="25"/>
      <c r="M681" s="25"/>
      <c r="N681" s="25"/>
      <c r="O681" s="98">
        <f>G681+I681+K681+M681</f>
        <v>0</v>
      </c>
      <c r="P681" s="99">
        <f t="shared" ref="P681:P682" si="802">H681+J681+L681+N681</f>
        <v>0</v>
      </c>
      <c r="Q681" s="69"/>
      <c r="R681" s="25"/>
      <c r="S681" s="25"/>
      <c r="T681" s="25"/>
      <c r="U681" s="25"/>
      <c r="V681" s="25"/>
      <c r="W681" s="25"/>
      <c r="X681" s="25"/>
      <c r="Y681" s="25"/>
      <c r="Z681" s="25"/>
      <c r="AA681" s="25"/>
      <c r="AB681" s="25"/>
      <c r="AC681" s="98">
        <f t="shared" si="800"/>
        <v>0</v>
      </c>
      <c r="AD681" s="100">
        <f t="shared" si="800"/>
        <v>0</v>
      </c>
      <c r="AE681" s="101">
        <f t="shared" si="801"/>
        <v>0</v>
      </c>
      <c r="AF681" s="98">
        <f t="shared" si="801"/>
        <v>0</v>
      </c>
      <c r="AG681" s="25"/>
      <c r="AH681" s="102"/>
    </row>
    <row r="682" spans="2:34" ht="24" customHeight="1" x14ac:dyDescent="0.15">
      <c r="B682" s="263"/>
      <c r="C682" s="273"/>
      <c r="D682" s="273"/>
      <c r="E682" s="273"/>
      <c r="F682" s="22" t="s">
        <v>271</v>
      </c>
      <c r="G682" s="32"/>
      <c r="H682" s="26"/>
      <c r="I682" s="26"/>
      <c r="J682" s="26"/>
      <c r="K682" s="26"/>
      <c r="L682" s="26"/>
      <c r="M682" s="26"/>
      <c r="N682" s="26"/>
      <c r="O682" s="103">
        <f>G682+I682+K682+M682</f>
        <v>0</v>
      </c>
      <c r="P682" s="104">
        <f t="shared" si="802"/>
        <v>0</v>
      </c>
      <c r="Q682" s="71"/>
      <c r="R682" s="26"/>
      <c r="S682" s="26"/>
      <c r="T682" s="26"/>
      <c r="U682" s="26"/>
      <c r="V682" s="26"/>
      <c r="W682" s="26"/>
      <c r="X682" s="26"/>
      <c r="Y682" s="26"/>
      <c r="Z682" s="26"/>
      <c r="AA682" s="26"/>
      <c r="AB682" s="26"/>
      <c r="AC682" s="103">
        <f t="shared" si="800"/>
        <v>0</v>
      </c>
      <c r="AD682" s="105">
        <f t="shared" si="800"/>
        <v>0</v>
      </c>
      <c r="AE682" s="106">
        <f t="shared" si="801"/>
        <v>0</v>
      </c>
      <c r="AF682" s="103">
        <f t="shared" si="801"/>
        <v>0</v>
      </c>
      <c r="AG682" s="107"/>
      <c r="AH682" s="108"/>
    </row>
    <row r="683" spans="2:34" ht="24" customHeight="1" thickBot="1" x14ac:dyDescent="0.2">
      <c r="B683" s="278"/>
      <c r="C683" s="273"/>
      <c r="D683" s="273"/>
      <c r="E683" s="273"/>
      <c r="F683" s="74" t="s">
        <v>12</v>
      </c>
      <c r="G683" s="34">
        <f>SUM(G680:G682)</f>
        <v>0</v>
      </c>
      <c r="H683" s="35">
        <f t="shared" ref="H683:Z683" si="803">SUM(H680:H682)</f>
        <v>0</v>
      </c>
      <c r="I683" s="35">
        <f t="shared" si="803"/>
        <v>0</v>
      </c>
      <c r="J683" s="35">
        <f t="shared" si="803"/>
        <v>0</v>
      </c>
      <c r="K683" s="35">
        <f t="shared" si="803"/>
        <v>0</v>
      </c>
      <c r="L683" s="35">
        <f t="shared" si="803"/>
        <v>0</v>
      </c>
      <c r="M683" s="35">
        <f t="shared" si="803"/>
        <v>0</v>
      </c>
      <c r="N683" s="35">
        <f t="shared" si="803"/>
        <v>0</v>
      </c>
      <c r="O683" s="35">
        <f t="shared" si="803"/>
        <v>0</v>
      </c>
      <c r="P683" s="111">
        <f t="shared" si="803"/>
        <v>0</v>
      </c>
      <c r="Q683" s="87">
        <f t="shared" si="803"/>
        <v>0</v>
      </c>
      <c r="R683" s="35">
        <f t="shared" si="803"/>
        <v>0</v>
      </c>
      <c r="S683" s="35">
        <f t="shared" si="803"/>
        <v>0</v>
      </c>
      <c r="T683" s="35">
        <f t="shared" si="803"/>
        <v>0</v>
      </c>
      <c r="U683" s="35">
        <f t="shared" si="803"/>
        <v>123</v>
      </c>
      <c r="V683" s="35">
        <f t="shared" si="803"/>
        <v>846400</v>
      </c>
      <c r="W683" s="35">
        <f t="shared" si="803"/>
        <v>0</v>
      </c>
      <c r="X683" s="35">
        <f t="shared" si="803"/>
        <v>0</v>
      </c>
      <c r="Y683" s="35">
        <f t="shared" si="803"/>
        <v>0</v>
      </c>
      <c r="Z683" s="35">
        <f t="shared" si="803"/>
        <v>0</v>
      </c>
      <c r="AA683" s="35">
        <f t="shared" ref="AA683:AH683" si="804">SUM(AA680:AA682)</f>
        <v>0</v>
      </c>
      <c r="AB683" s="35">
        <f t="shared" si="804"/>
        <v>0</v>
      </c>
      <c r="AC683" s="35">
        <f t="shared" si="804"/>
        <v>123</v>
      </c>
      <c r="AD683" s="112">
        <f t="shared" si="804"/>
        <v>846400</v>
      </c>
      <c r="AE683" s="34">
        <f t="shared" si="804"/>
        <v>123</v>
      </c>
      <c r="AF683" s="35">
        <f t="shared" si="804"/>
        <v>846400</v>
      </c>
      <c r="AG683" s="35">
        <f t="shared" si="804"/>
        <v>123</v>
      </c>
      <c r="AH683" s="111">
        <f t="shared" si="804"/>
        <v>846400</v>
      </c>
    </row>
    <row r="684" spans="2:34" ht="24" customHeight="1" x14ac:dyDescent="0.15">
      <c r="B684" s="263" t="s">
        <v>242</v>
      </c>
      <c r="C684" s="273"/>
      <c r="D684" s="273"/>
      <c r="E684" s="273"/>
      <c r="F684" s="20" t="s">
        <v>191</v>
      </c>
      <c r="G684" s="28"/>
      <c r="H684" s="24"/>
      <c r="I684" s="29"/>
      <c r="J684" s="24"/>
      <c r="K684" s="29"/>
      <c r="L684" s="24"/>
      <c r="M684" s="29"/>
      <c r="N684" s="29"/>
      <c r="O684" s="29">
        <f>G684+I684+K684+M684</f>
        <v>0</v>
      </c>
      <c r="P684" s="95">
        <f>H684+J684+L684+N684</f>
        <v>0</v>
      </c>
      <c r="Q684" s="67"/>
      <c r="R684" s="29"/>
      <c r="S684" s="29"/>
      <c r="T684" s="24"/>
      <c r="U684" s="29"/>
      <c r="V684" s="24"/>
      <c r="W684" s="29"/>
      <c r="X684" s="24"/>
      <c r="Y684" s="29"/>
      <c r="Z684" s="24"/>
      <c r="AA684" s="29"/>
      <c r="AB684" s="24"/>
      <c r="AC684" s="29">
        <f t="shared" ref="AC684:AD686" si="805">Q684+S684+U684+W684+Y684+AA684</f>
        <v>0</v>
      </c>
      <c r="AD684" s="96">
        <f t="shared" si="805"/>
        <v>0</v>
      </c>
      <c r="AE684" s="28">
        <f t="shared" ref="AE684:AF686" si="806">O684+AC684</f>
        <v>0</v>
      </c>
      <c r="AF684" s="29">
        <f t="shared" si="806"/>
        <v>0</v>
      </c>
      <c r="AG684" s="29"/>
      <c r="AH684" s="97"/>
    </row>
    <row r="685" spans="2:34" ht="24" customHeight="1" x14ac:dyDescent="0.15">
      <c r="B685" s="263"/>
      <c r="C685" s="273"/>
      <c r="D685" s="273"/>
      <c r="E685" s="273"/>
      <c r="F685" s="21" t="s">
        <v>192</v>
      </c>
      <c r="G685" s="31"/>
      <c r="H685" s="25"/>
      <c r="I685" s="25"/>
      <c r="J685" s="25"/>
      <c r="K685" s="25"/>
      <c r="L685" s="25"/>
      <c r="M685" s="25"/>
      <c r="N685" s="25"/>
      <c r="O685" s="98">
        <f>G685+I685+K685+M685</f>
        <v>0</v>
      </c>
      <c r="P685" s="99">
        <f t="shared" ref="P685:P686" si="807">H685+J685+L685+N685</f>
        <v>0</v>
      </c>
      <c r="Q685" s="69"/>
      <c r="R685" s="25"/>
      <c r="S685" s="25"/>
      <c r="T685" s="25"/>
      <c r="U685" s="25"/>
      <c r="V685" s="25"/>
      <c r="W685" s="25"/>
      <c r="X685" s="25"/>
      <c r="Y685" s="25"/>
      <c r="Z685" s="25"/>
      <c r="AA685" s="25"/>
      <c r="AB685" s="25"/>
      <c r="AC685" s="98">
        <f t="shared" si="805"/>
        <v>0</v>
      </c>
      <c r="AD685" s="100">
        <f t="shared" si="805"/>
        <v>0</v>
      </c>
      <c r="AE685" s="101">
        <f t="shared" si="806"/>
        <v>0</v>
      </c>
      <c r="AF685" s="98">
        <f t="shared" si="806"/>
        <v>0</v>
      </c>
      <c r="AG685" s="25"/>
      <c r="AH685" s="102"/>
    </row>
    <row r="686" spans="2:34" ht="24" customHeight="1" x14ac:dyDescent="0.15">
      <c r="B686" s="263"/>
      <c r="C686" s="273"/>
      <c r="D686" s="273"/>
      <c r="E686" s="273"/>
      <c r="F686" s="22" t="s">
        <v>271</v>
      </c>
      <c r="G686" s="32"/>
      <c r="H686" s="26"/>
      <c r="I686" s="26"/>
      <c r="J686" s="26"/>
      <c r="K686" s="26"/>
      <c r="L686" s="26"/>
      <c r="M686" s="26"/>
      <c r="N686" s="26"/>
      <c r="O686" s="103">
        <f>G686+I686+K686+M686</f>
        <v>0</v>
      </c>
      <c r="P686" s="104">
        <f t="shared" si="807"/>
        <v>0</v>
      </c>
      <c r="Q686" s="71"/>
      <c r="R686" s="26"/>
      <c r="S686" s="26"/>
      <c r="T686" s="26"/>
      <c r="U686" s="26"/>
      <c r="V686" s="26"/>
      <c r="W686" s="26"/>
      <c r="X686" s="26"/>
      <c r="Y686" s="26"/>
      <c r="Z686" s="26"/>
      <c r="AA686" s="26"/>
      <c r="AB686" s="26"/>
      <c r="AC686" s="103">
        <f t="shared" si="805"/>
        <v>0</v>
      </c>
      <c r="AD686" s="105">
        <f t="shared" si="805"/>
        <v>0</v>
      </c>
      <c r="AE686" s="106">
        <f t="shared" si="806"/>
        <v>0</v>
      </c>
      <c r="AF686" s="103">
        <f t="shared" si="806"/>
        <v>0</v>
      </c>
      <c r="AG686" s="107"/>
      <c r="AH686" s="108"/>
    </row>
    <row r="687" spans="2:34" ht="24" customHeight="1" thickBot="1" x14ac:dyDescent="0.2">
      <c r="B687" s="278"/>
      <c r="C687" s="273"/>
      <c r="D687" s="273"/>
      <c r="E687" s="273"/>
      <c r="F687" s="74" t="s">
        <v>12</v>
      </c>
      <c r="G687" s="34">
        <f>SUM(G684:G686)</f>
        <v>0</v>
      </c>
      <c r="H687" s="35">
        <f t="shared" ref="H687:Z687" si="808">SUM(H684:H686)</f>
        <v>0</v>
      </c>
      <c r="I687" s="35">
        <f t="shared" si="808"/>
        <v>0</v>
      </c>
      <c r="J687" s="35">
        <f t="shared" si="808"/>
        <v>0</v>
      </c>
      <c r="K687" s="35">
        <f t="shared" si="808"/>
        <v>0</v>
      </c>
      <c r="L687" s="35">
        <f t="shared" si="808"/>
        <v>0</v>
      </c>
      <c r="M687" s="35">
        <f t="shared" si="808"/>
        <v>0</v>
      </c>
      <c r="N687" s="35">
        <f t="shared" si="808"/>
        <v>0</v>
      </c>
      <c r="O687" s="35">
        <f t="shared" si="808"/>
        <v>0</v>
      </c>
      <c r="P687" s="111">
        <f t="shared" si="808"/>
        <v>0</v>
      </c>
      <c r="Q687" s="87">
        <f t="shared" si="808"/>
        <v>0</v>
      </c>
      <c r="R687" s="35">
        <f t="shared" si="808"/>
        <v>0</v>
      </c>
      <c r="S687" s="35">
        <f t="shared" si="808"/>
        <v>0</v>
      </c>
      <c r="T687" s="35">
        <f t="shared" si="808"/>
        <v>0</v>
      </c>
      <c r="U687" s="35">
        <f t="shared" si="808"/>
        <v>0</v>
      </c>
      <c r="V687" s="35">
        <f t="shared" si="808"/>
        <v>0</v>
      </c>
      <c r="W687" s="35">
        <f t="shared" si="808"/>
        <v>0</v>
      </c>
      <c r="X687" s="35">
        <f t="shared" si="808"/>
        <v>0</v>
      </c>
      <c r="Y687" s="35">
        <f t="shared" si="808"/>
        <v>0</v>
      </c>
      <c r="Z687" s="35">
        <f t="shared" si="808"/>
        <v>0</v>
      </c>
      <c r="AA687" s="35">
        <f t="shared" ref="AA687:AH687" si="809">SUM(AA684:AA686)</f>
        <v>0</v>
      </c>
      <c r="AB687" s="35">
        <f t="shared" si="809"/>
        <v>0</v>
      </c>
      <c r="AC687" s="35">
        <f t="shared" si="809"/>
        <v>0</v>
      </c>
      <c r="AD687" s="112">
        <f t="shared" si="809"/>
        <v>0</v>
      </c>
      <c r="AE687" s="34">
        <f t="shared" si="809"/>
        <v>0</v>
      </c>
      <c r="AF687" s="35">
        <f t="shared" si="809"/>
        <v>0</v>
      </c>
      <c r="AG687" s="35">
        <f t="shared" si="809"/>
        <v>0</v>
      </c>
      <c r="AH687" s="111">
        <f t="shared" si="809"/>
        <v>0</v>
      </c>
    </row>
    <row r="688" spans="2:34" ht="24" customHeight="1" x14ac:dyDescent="0.15">
      <c r="B688" s="263" t="s">
        <v>243</v>
      </c>
      <c r="C688" s="273"/>
      <c r="D688" s="273"/>
      <c r="E688" s="273"/>
      <c r="F688" s="20" t="s">
        <v>191</v>
      </c>
      <c r="G688" s="28"/>
      <c r="H688" s="24"/>
      <c r="I688" s="29"/>
      <c r="J688" s="24"/>
      <c r="K688" s="29"/>
      <c r="L688" s="24"/>
      <c r="M688" s="29"/>
      <c r="N688" s="29"/>
      <c r="O688" s="29">
        <f>G688+I688+K688+M688</f>
        <v>0</v>
      </c>
      <c r="P688" s="95">
        <f>H688+J688+L688+N688</f>
        <v>0</v>
      </c>
      <c r="Q688" s="67"/>
      <c r="R688" s="29"/>
      <c r="S688" s="29"/>
      <c r="T688" s="24"/>
      <c r="U688" s="29"/>
      <c r="V688" s="24"/>
      <c r="W688" s="29"/>
      <c r="X688" s="24"/>
      <c r="Y688" s="29"/>
      <c r="Z688" s="24"/>
      <c r="AA688" s="29"/>
      <c r="AB688" s="24"/>
      <c r="AC688" s="29">
        <f t="shared" ref="AC688:AD690" si="810">Q688+S688+U688+W688+Y688+AA688</f>
        <v>0</v>
      </c>
      <c r="AD688" s="96">
        <f t="shared" si="810"/>
        <v>0</v>
      </c>
      <c r="AE688" s="28">
        <f t="shared" ref="AE688:AF690" si="811">O688+AC688</f>
        <v>0</v>
      </c>
      <c r="AF688" s="29">
        <f t="shared" si="811"/>
        <v>0</v>
      </c>
      <c r="AG688" s="29"/>
      <c r="AH688" s="97"/>
    </row>
    <row r="689" spans="2:34" ht="24" customHeight="1" x14ac:dyDescent="0.15">
      <c r="B689" s="263"/>
      <c r="C689" s="273"/>
      <c r="D689" s="273"/>
      <c r="E689" s="273"/>
      <c r="F689" s="21" t="s">
        <v>192</v>
      </c>
      <c r="G689" s="31"/>
      <c r="H689" s="25"/>
      <c r="I689" s="25"/>
      <c r="J689" s="25"/>
      <c r="K689" s="25"/>
      <c r="L689" s="25"/>
      <c r="M689" s="25"/>
      <c r="N689" s="25"/>
      <c r="O689" s="98">
        <f>G689+I689+K689+M689</f>
        <v>0</v>
      </c>
      <c r="P689" s="99">
        <f t="shared" ref="P689:P690" si="812">H689+J689+L689+N689</f>
        <v>0</v>
      </c>
      <c r="Q689" s="69"/>
      <c r="R689" s="25"/>
      <c r="S689" s="25"/>
      <c r="T689" s="25"/>
      <c r="U689" s="25"/>
      <c r="V689" s="25"/>
      <c r="W689" s="25"/>
      <c r="X689" s="25"/>
      <c r="Y689" s="25"/>
      <c r="Z689" s="25"/>
      <c r="AA689" s="25"/>
      <c r="AB689" s="25"/>
      <c r="AC689" s="98">
        <f t="shared" si="810"/>
        <v>0</v>
      </c>
      <c r="AD689" s="100">
        <f t="shared" si="810"/>
        <v>0</v>
      </c>
      <c r="AE689" s="101">
        <f t="shared" si="811"/>
        <v>0</v>
      </c>
      <c r="AF689" s="98">
        <f t="shared" si="811"/>
        <v>0</v>
      </c>
      <c r="AG689" s="25"/>
      <c r="AH689" s="102"/>
    </row>
    <row r="690" spans="2:34" ht="24" customHeight="1" x14ac:dyDescent="0.15">
      <c r="B690" s="263"/>
      <c r="C690" s="273"/>
      <c r="D690" s="273"/>
      <c r="E690" s="273"/>
      <c r="F690" s="22" t="s">
        <v>271</v>
      </c>
      <c r="G690" s="32"/>
      <c r="H690" s="26"/>
      <c r="I690" s="26"/>
      <c r="J690" s="26"/>
      <c r="K690" s="26"/>
      <c r="L690" s="26"/>
      <c r="M690" s="26"/>
      <c r="N690" s="26"/>
      <c r="O690" s="103">
        <f>G690+I690+K690+M690</f>
        <v>0</v>
      </c>
      <c r="P690" s="104">
        <f t="shared" si="812"/>
        <v>0</v>
      </c>
      <c r="Q690" s="71"/>
      <c r="R690" s="26"/>
      <c r="S690" s="26"/>
      <c r="T690" s="26"/>
      <c r="U690" s="26"/>
      <c r="V690" s="26"/>
      <c r="W690" s="26"/>
      <c r="X690" s="26"/>
      <c r="Y690" s="26"/>
      <c r="Z690" s="26"/>
      <c r="AA690" s="26"/>
      <c r="AB690" s="26"/>
      <c r="AC690" s="103">
        <f t="shared" si="810"/>
        <v>0</v>
      </c>
      <c r="AD690" s="105">
        <f t="shared" si="810"/>
        <v>0</v>
      </c>
      <c r="AE690" s="106">
        <f t="shared" si="811"/>
        <v>0</v>
      </c>
      <c r="AF690" s="103">
        <f t="shared" si="811"/>
        <v>0</v>
      </c>
      <c r="AG690" s="107"/>
      <c r="AH690" s="108"/>
    </row>
    <row r="691" spans="2:34" ht="24" customHeight="1" thickBot="1" x14ac:dyDescent="0.2">
      <c r="B691" s="278"/>
      <c r="C691" s="273"/>
      <c r="D691" s="273"/>
      <c r="E691" s="273"/>
      <c r="F691" s="74" t="s">
        <v>12</v>
      </c>
      <c r="G691" s="34">
        <f>SUM(G688:G690)</f>
        <v>0</v>
      </c>
      <c r="H691" s="35">
        <f t="shared" ref="H691:Z691" si="813">SUM(H688:H690)</f>
        <v>0</v>
      </c>
      <c r="I691" s="35">
        <f t="shared" si="813"/>
        <v>0</v>
      </c>
      <c r="J691" s="35">
        <f t="shared" si="813"/>
        <v>0</v>
      </c>
      <c r="K691" s="35">
        <f t="shared" si="813"/>
        <v>0</v>
      </c>
      <c r="L691" s="35">
        <f t="shared" si="813"/>
        <v>0</v>
      </c>
      <c r="M691" s="35">
        <f t="shared" si="813"/>
        <v>0</v>
      </c>
      <c r="N691" s="35">
        <f t="shared" si="813"/>
        <v>0</v>
      </c>
      <c r="O691" s="35">
        <f t="shared" si="813"/>
        <v>0</v>
      </c>
      <c r="P691" s="111">
        <f t="shared" si="813"/>
        <v>0</v>
      </c>
      <c r="Q691" s="87">
        <f t="shared" si="813"/>
        <v>0</v>
      </c>
      <c r="R691" s="35">
        <f t="shared" si="813"/>
        <v>0</v>
      </c>
      <c r="S691" s="35">
        <f t="shared" si="813"/>
        <v>0</v>
      </c>
      <c r="T691" s="35">
        <f t="shared" si="813"/>
        <v>0</v>
      </c>
      <c r="U691" s="35">
        <f t="shared" si="813"/>
        <v>0</v>
      </c>
      <c r="V691" s="35">
        <f t="shared" si="813"/>
        <v>0</v>
      </c>
      <c r="W691" s="35">
        <f t="shared" si="813"/>
        <v>0</v>
      </c>
      <c r="X691" s="35">
        <f t="shared" si="813"/>
        <v>0</v>
      </c>
      <c r="Y691" s="35">
        <f t="shared" si="813"/>
        <v>0</v>
      </c>
      <c r="Z691" s="35">
        <f t="shared" si="813"/>
        <v>0</v>
      </c>
      <c r="AA691" s="35">
        <f t="shared" ref="AA691:AH691" si="814">SUM(AA688:AA690)</f>
        <v>0</v>
      </c>
      <c r="AB691" s="35">
        <f t="shared" si="814"/>
        <v>0</v>
      </c>
      <c r="AC691" s="35">
        <f t="shared" si="814"/>
        <v>0</v>
      </c>
      <c r="AD691" s="112">
        <f t="shared" si="814"/>
        <v>0</v>
      </c>
      <c r="AE691" s="34">
        <f t="shared" si="814"/>
        <v>0</v>
      </c>
      <c r="AF691" s="35">
        <f t="shared" si="814"/>
        <v>0</v>
      </c>
      <c r="AG691" s="35">
        <f t="shared" si="814"/>
        <v>0</v>
      </c>
      <c r="AH691" s="111">
        <f t="shared" si="814"/>
        <v>0</v>
      </c>
    </row>
    <row r="692" spans="2:34" ht="24" customHeight="1" x14ac:dyDescent="0.15">
      <c r="B692" s="263" t="s">
        <v>244</v>
      </c>
      <c r="C692" s="273"/>
      <c r="D692" s="273"/>
      <c r="E692" s="273"/>
      <c r="F692" s="20" t="s">
        <v>191</v>
      </c>
      <c r="G692" s="28"/>
      <c r="H692" s="24"/>
      <c r="I692" s="29"/>
      <c r="J692" s="24"/>
      <c r="K692" s="29">
        <v>1</v>
      </c>
      <c r="L692" s="24">
        <v>10000</v>
      </c>
      <c r="M692" s="29"/>
      <c r="N692" s="29"/>
      <c r="O692" s="29">
        <f>G692+I692+K692+M692</f>
        <v>1</v>
      </c>
      <c r="P692" s="95">
        <f>H692+J692+L692+N692</f>
        <v>10000</v>
      </c>
      <c r="Q692" s="67"/>
      <c r="R692" s="29"/>
      <c r="S692" s="29"/>
      <c r="T692" s="24"/>
      <c r="U692" s="29">
        <v>1</v>
      </c>
      <c r="V692" s="24">
        <v>28000</v>
      </c>
      <c r="W692" s="29"/>
      <c r="X692" s="24"/>
      <c r="Y692" s="29"/>
      <c r="Z692" s="24"/>
      <c r="AA692" s="29">
        <v>3</v>
      </c>
      <c r="AB692" s="24">
        <v>651793</v>
      </c>
      <c r="AC692" s="29">
        <f t="shared" ref="AC692:AD694" si="815">Q692+S692+U692+W692+Y692+AA692</f>
        <v>4</v>
      </c>
      <c r="AD692" s="96">
        <f t="shared" si="815"/>
        <v>679793</v>
      </c>
      <c r="AE692" s="28">
        <f t="shared" ref="AE692:AF694" si="816">O692+AC692</f>
        <v>5</v>
      </c>
      <c r="AF692" s="29">
        <f t="shared" si="816"/>
        <v>689793</v>
      </c>
      <c r="AG692" s="29">
        <v>5</v>
      </c>
      <c r="AH692" s="97">
        <v>689793</v>
      </c>
    </row>
    <row r="693" spans="2:34" ht="24" customHeight="1" x14ac:dyDescent="0.15">
      <c r="B693" s="263"/>
      <c r="C693" s="273"/>
      <c r="D693" s="273"/>
      <c r="E693" s="273"/>
      <c r="F693" s="21" t="s">
        <v>192</v>
      </c>
      <c r="G693" s="31"/>
      <c r="H693" s="25"/>
      <c r="I693" s="25"/>
      <c r="J693" s="25"/>
      <c r="K693" s="25"/>
      <c r="L693" s="25"/>
      <c r="M693" s="25"/>
      <c r="N693" s="25"/>
      <c r="O693" s="98">
        <f>G693+I693+K693+M693</f>
        <v>0</v>
      </c>
      <c r="P693" s="99">
        <f t="shared" ref="P693:P694" si="817">H693+J693+L693+N693</f>
        <v>0</v>
      </c>
      <c r="Q693" s="69"/>
      <c r="R693" s="25"/>
      <c r="S693" s="25"/>
      <c r="T693" s="25"/>
      <c r="U693" s="25"/>
      <c r="V693" s="25"/>
      <c r="W693" s="25"/>
      <c r="X693" s="25"/>
      <c r="Y693" s="25"/>
      <c r="Z693" s="25"/>
      <c r="AA693" s="25"/>
      <c r="AB693" s="25"/>
      <c r="AC693" s="98">
        <f t="shared" si="815"/>
        <v>0</v>
      </c>
      <c r="AD693" s="100">
        <f t="shared" si="815"/>
        <v>0</v>
      </c>
      <c r="AE693" s="101">
        <f t="shared" si="816"/>
        <v>0</v>
      </c>
      <c r="AF693" s="98">
        <f t="shared" si="816"/>
        <v>0</v>
      </c>
      <c r="AG693" s="25"/>
      <c r="AH693" s="102"/>
    </row>
    <row r="694" spans="2:34" ht="24" customHeight="1" x14ac:dyDescent="0.15">
      <c r="B694" s="263"/>
      <c r="C694" s="273"/>
      <c r="D694" s="273"/>
      <c r="E694" s="273"/>
      <c r="F694" s="22" t="s">
        <v>271</v>
      </c>
      <c r="G694" s="32"/>
      <c r="H694" s="26"/>
      <c r="I694" s="26"/>
      <c r="J694" s="26"/>
      <c r="K694" s="26"/>
      <c r="L694" s="26"/>
      <c r="M694" s="26"/>
      <c r="N694" s="26"/>
      <c r="O694" s="103">
        <f>G694+I694+K694+M694</f>
        <v>0</v>
      </c>
      <c r="P694" s="104">
        <f t="shared" si="817"/>
        <v>0</v>
      </c>
      <c r="Q694" s="71"/>
      <c r="R694" s="26"/>
      <c r="S694" s="26"/>
      <c r="T694" s="26"/>
      <c r="U694" s="26"/>
      <c r="V694" s="26"/>
      <c r="W694" s="26"/>
      <c r="X694" s="26"/>
      <c r="Y694" s="26"/>
      <c r="Z694" s="26"/>
      <c r="AA694" s="26"/>
      <c r="AB694" s="26"/>
      <c r="AC694" s="103">
        <f t="shared" si="815"/>
        <v>0</v>
      </c>
      <c r="AD694" s="105">
        <f t="shared" si="815"/>
        <v>0</v>
      </c>
      <c r="AE694" s="106">
        <f t="shared" si="816"/>
        <v>0</v>
      </c>
      <c r="AF694" s="103">
        <f t="shared" si="816"/>
        <v>0</v>
      </c>
      <c r="AG694" s="107"/>
      <c r="AH694" s="108"/>
    </row>
    <row r="695" spans="2:34" ht="24" customHeight="1" thickBot="1" x14ac:dyDescent="0.2">
      <c r="B695" s="278"/>
      <c r="C695" s="273"/>
      <c r="D695" s="273"/>
      <c r="E695" s="273"/>
      <c r="F695" s="74" t="s">
        <v>12</v>
      </c>
      <c r="G695" s="34">
        <f>SUM(G692:G694)</f>
        <v>0</v>
      </c>
      <c r="H695" s="35">
        <f t="shared" ref="H695:Z695" si="818">SUM(H692:H694)</f>
        <v>0</v>
      </c>
      <c r="I695" s="35">
        <f t="shared" si="818"/>
        <v>0</v>
      </c>
      <c r="J695" s="35">
        <f t="shared" si="818"/>
        <v>0</v>
      </c>
      <c r="K695" s="35">
        <f t="shared" si="818"/>
        <v>1</v>
      </c>
      <c r="L695" s="35">
        <f t="shared" si="818"/>
        <v>10000</v>
      </c>
      <c r="M695" s="35">
        <f t="shared" si="818"/>
        <v>0</v>
      </c>
      <c r="N695" s="35">
        <f t="shared" si="818"/>
        <v>0</v>
      </c>
      <c r="O695" s="35">
        <f t="shared" si="818"/>
        <v>1</v>
      </c>
      <c r="P695" s="111">
        <f t="shared" si="818"/>
        <v>10000</v>
      </c>
      <c r="Q695" s="87">
        <f t="shared" si="818"/>
        <v>0</v>
      </c>
      <c r="R695" s="35">
        <f t="shared" si="818"/>
        <v>0</v>
      </c>
      <c r="S695" s="35">
        <f t="shared" si="818"/>
        <v>0</v>
      </c>
      <c r="T695" s="35">
        <f t="shared" si="818"/>
        <v>0</v>
      </c>
      <c r="U695" s="35">
        <f t="shared" si="818"/>
        <v>1</v>
      </c>
      <c r="V695" s="35">
        <f t="shared" si="818"/>
        <v>28000</v>
      </c>
      <c r="W695" s="35">
        <f t="shared" si="818"/>
        <v>0</v>
      </c>
      <c r="X695" s="35">
        <f t="shared" si="818"/>
        <v>0</v>
      </c>
      <c r="Y695" s="35">
        <f t="shared" si="818"/>
        <v>0</v>
      </c>
      <c r="Z695" s="35">
        <f t="shared" si="818"/>
        <v>0</v>
      </c>
      <c r="AA695" s="35">
        <f t="shared" ref="AA695:AH695" si="819">SUM(AA692:AA694)</f>
        <v>3</v>
      </c>
      <c r="AB695" s="35">
        <f t="shared" si="819"/>
        <v>651793</v>
      </c>
      <c r="AC695" s="35">
        <f t="shared" si="819"/>
        <v>4</v>
      </c>
      <c r="AD695" s="112">
        <f t="shared" si="819"/>
        <v>679793</v>
      </c>
      <c r="AE695" s="34">
        <f t="shared" si="819"/>
        <v>5</v>
      </c>
      <c r="AF695" s="35">
        <f t="shared" si="819"/>
        <v>689793</v>
      </c>
      <c r="AG695" s="35">
        <f t="shared" si="819"/>
        <v>5</v>
      </c>
      <c r="AH695" s="111">
        <f t="shared" si="819"/>
        <v>689793</v>
      </c>
    </row>
    <row r="696" spans="2:34" ht="24" customHeight="1" x14ac:dyDescent="0.15">
      <c r="B696" s="263" t="s">
        <v>245</v>
      </c>
      <c r="C696" s="273"/>
      <c r="D696" s="273"/>
      <c r="E696" s="273"/>
      <c r="F696" s="20" t="s">
        <v>191</v>
      </c>
      <c r="G696" s="28"/>
      <c r="H696" s="24"/>
      <c r="I696" s="29"/>
      <c r="J696" s="24"/>
      <c r="K696" s="29"/>
      <c r="L696" s="24"/>
      <c r="M696" s="29"/>
      <c r="N696" s="29"/>
      <c r="O696" s="29">
        <f>G696+I696+K696+M696</f>
        <v>0</v>
      </c>
      <c r="P696" s="95">
        <f>H696+J696+L696+N696</f>
        <v>0</v>
      </c>
      <c r="Q696" s="67"/>
      <c r="R696" s="29"/>
      <c r="S696" s="29"/>
      <c r="T696" s="24"/>
      <c r="U696" s="29"/>
      <c r="V696" s="24"/>
      <c r="W696" s="29"/>
      <c r="X696" s="24"/>
      <c r="Y696" s="29"/>
      <c r="Z696" s="24"/>
      <c r="AA696" s="29"/>
      <c r="AB696" s="24"/>
      <c r="AC696" s="29">
        <f t="shared" ref="AC696:AD698" si="820">Q696+S696+U696+W696+Y696+AA696</f>
        <v>0</v>
      </c>
      <c r="AD696" s="96">
        <f t="shared" si="820"/>
        <v>0</v>
      </c>
      <c r="AE696" s="28">
        <f t="shared" ref="AE696:AF698" si="821">O696+AC696</f>
        <v>0</v>
      </c>
      <c r="AF696" s="29">
        <f t="shared" si="821"/>
        <v>0</v>
      </c>
      <c r="AG696" s="29"/>
      <c r="AH696" s="97"/>
    </row>
    <row r="697" spans="2:34" ht="24" customHeight="1" x14ac:dyDescent="0.15">
      <c r="B697" s="263"/>
      <c r="C697" s="273"/>
      <c r="D697" s="273"/>
      <c r="E697" s="273"/>
      <c r="F697" s="21" t="s">
        <v>192</v>
      </c>
      <c r="G697" s="31"/>
      <c r="H697" s="25"/>
      <c r="I697" s="25"/>
      <c r="J697" s="25"/>
      <c r="K697" s="25"/>
      <c r="L697" s="25"/>
      <c r="M697" s="25"/>
      <c r="N697" s="25"/>
      <c r="O697" s="98">
        <f>G697+I697+K697+M697</f>
        <v>0</v>
      </c>
      <c r="P697" s="99">
        <f t="shared" ref="P697:P698" si="822">H697+J697+L697+N697</f>
        <v>0</v>
      </c>
      <c r="Q697" s="69"/>
      <c r="R697" s="25"/>
      <c r="S697" s="25"/>
      <c r="T697" s="25"/>
      <c r="U697" s="25"/>
      <c r="V697" s="25"/>
      <c r="W697" s="25"/>
      <c r="X697" s="25"/>
      <c r="Y697" s="25"/>
      <c r="Z697" s="25"/>
      <c r="AA697" s="25"/>
      <c r="AB697" s="25"/>
      <c r="AC697" s="98">
        <f t="shared" si="820"/>
        <v>0</v>
      </c>
      <c r="AD697" s="100">
        <f t="shared" si="820"/>
        <v>0</v>
      </c>
      <c r="AE697" s="101">
        <f t="shared" si="821"/>
        <v>0</v>
      </c>
      <c r="AF697" s="98">
        <f t="shared" si="821"/>
        <v>0</v>
      </c>
      <c r="AG697" s="25"/>
      <c r="AH697" s="102"/>
    </row>
    <row r="698" spans="2:34" ht="24" customHeight="1" x14ac:dyDescent="0.15">
      <c r="B698" s="263"/>
      <c r="C698" s="273"/>
      <c r="D698" s="273"/>
      <c r="E698" s="273"/>
      <c r="F698" s="22" t="s">
        <v>271</v>
      </c>
      <c r="G698" s="32"/>
      <c r="H698" s="26"/>
      <c r="I698" s="26"/>
      <c r="J698" s="26"/>
      <c r="K698" s="26"/>
      <c r="L698" s="26"/>
      <c r="M698" s="26"/>
      <c r="N698" s="26"/>
      <c r="O698" s="103">
        <f>G698+I698+K698+M698</f>
        <v>0</v>
      </c>
      <c r="P698" s="104">
        <f t="shared" si="822"/>
        <v>0</v>
      </c>
      <c r="Q698" s="71"/>
      <c r="R698" s="26"/>
      <c r="S698" s="26"/>
      <c r="T698" s="26"/>
      <c r="U698" s="26"/>
      <c r="V698" s="26"/>
      <c r="W698" s="26"/>
      <c r="X698" s="26"/>
      <c r="Y698" s="26"/>
      <c r="Z698" s="26"/>
      <c r="AA698" s="26"/>
      <c r="AB698" s="26"/>
      <c r="AC698" s="103">
        <f t="shared" si="820"/>
        <v>0</v>
      </c>
      <c r="AD698" s="105">
        <f t="shared" si="820"/>
        <v>0</v>
      </c>
      <c r="AE698" s="106">
        <f t="shared" si="821"/>
        <v>0</v>
      </c>
      <c r="AF698" s="103">
        <f t="shared" si="821"/>
        <v>0</v>
      </c>
      <c r="AG698" s="107"/>
      <c r="AH698" s="108"/>
    </row>
    <row r="699" spans="2:34" ht="24" customHeight="1" thickBot="1" x14ac:dyDescent="0.2">
      <c r="B699" s="278"/>
      <c r="C699" s="273"/>
      <c r="D699" s="273"/>
      <c r="E699" s="273"/>
      <c r="F699" s="74" t="s">
        <v>12</v>
      </c>
      <c r="G699" s="34">
        <f>SUM(G696:G698)</f>
        <v>0</v>
      </c>
      <c r="H699" s="35">
        <f t="shared" ref="H699:Z699" si="823">SUM(H696:H698)</f>
        <v>0</v>
      </c>
      <c r="I699" s="35">
        <f t="shared" si="823"/>
        <v>0</v>
      </c>
      <c r="J699" s="35">
        <f t="shared" si="823"/>
        <v>0</v>
      </c>
      <c r="K699" s="35">
        <f t="shared" si="823"/>
        <v>0</v>
      </c>
      <c r="L699" s="35">
        <f t="shared" si="823"/>
        <v>0</v>
      </c>
      <c r="M699" s="35">
        <f t="shared" si="823"/>
        <v>0</v>
      </c>
      <c r="N699" s="35">
        <f t="shared" si="823"/>
        <v>0</v>
      </c>
      <c r="O699" s="35">
        <f t="shared" si="823"/>
        <v>0</v>
      </c>
      <c r="P699" s="111">
        <f t="shared" si="823"/>
        <v>0</v>
      </c>
      <c r="Q699" s="87">
        <f t="shared" si="823"/>
        <v>0</v>
      </c>
      <c r="R699" s="35">
        <f t="shared" si="823"/>
        <v>0</v>
      </c>
      <c r="S699" s="35">
        <f t="shared" si="823"/>
        <v>0</v>
      </c>
      <c r="T699" s="35">
        <f t="shared" si="823"/>
        <v>0</v>
      </c>
      <c r="U699" s="35">
        <f t="shared" si="823"/>
        <v>0</v>
      </c>
      <c r="V699" s="35">
        <f t="shared" si="823"/>
        <v>0</v>
      </c>
      <c r="W699" s="35">
        <f t="shared" si="823"/>
        <v>0</v>
      </c>
      <c r="X699" s="35">
        <f t="shared" si="823"/>
        <v>0</v>
      </c>
      <c r="Y699" s="35">
        <f t="shared" si="823"/>
        <v>0</v>
      </c>
      <c r="Z699" s="35">
        <f t="shared" si="823"/>
        <v>0</v>
      </c>
      <c r="AA699" s="35">
        <f t="shared" ref="AA699:AH699" si="824">SUM(AA696:AA698)</f>
        <v>0</v>
      </c>
      <c r="AB699" s="35">
        <f t="shared" si="824"/>
        <v>0</v>
      </c>
      <c r="AC699" s="35">
        <f t="shared" si="824"/>
        <v>0</v>
      </c>
      <c r="AD699" s="112">
        <f t="shared" si="824"/>
        <v>0</v>
      </c>
      <c r="AE699" s="34">
        <f t="shared" si="824"/>
        <v>0</v>
      </c>
      <c r="AF699" s="35">
        <f t="shared" si="824"/>
        <v>0</v>
      </c>
      <c r="AG699" s="35">
        <f t="shared" si="824"/>
        <v>0</v>
      </c>
      <c r="AH699" s="111">
        <f t="shared" si="824"/>
        <v>0</v>
      </c>
    </row>
    <row r="700" spans="2:34" ht="24" customHeight="1" x14ac:dyDescent="0.15">
      <c r="B700" s="263" t="s">
        <v>246</v>
      </c>
      <c r="C700" s="273"/>
      <c r="D700" s="273"/>
      <c r="E700" s="273"/>
      <c r="F700" s="20" t="s">
        <v>191</v>
      </c>
      <c r="G700" s="28"/>
      <c r="H700" s="24"/>
      <c r="I700" s="29"/>
      <c r="J700" s="24"/>
      <c r="K700" s="29"/>
      <c r="L700" s="24"/>
      <c r="M700" s="29"/>
      <c r="N700" s="29"/>
      <c r="O700" s="29">
        <f>G700+I700+K700+M700</f>
        <v>0</v>
      </c>
      <c r="P700" s="95">
        <f>H700+J700+L700+N700</f>
        <v>0</v>
      </c>
      <c r="Q700" s="67"/>
      <c r="R700" s="29"/>
      <c r="S700" s="29"/>
      <c r="T700" s="24"/>
      <c r="U700" s="29"/>
      <c r="V700" s="24"/>
      <c r="W700" s="29"/>
      <c r="X700" s="24"/>
      <c r="Y700" s="29"/>
      <c r="Z700" s="24"/>
      <c r="AA700" s="29"/>
      <c r="AB700" s="24"/>
      <c r="AC700" s="29">
        <f t="shared" ref="AC700:AD702" si="825">Q700+S700+U700+W700+Y700+AA700</f>
        <v>0</v>
      </c>
      <c r="AD700" s="96">
        <f t="shared" si="825"/>
        <v>0</v>
      </c>
      <c r="AE700" s="28">
        <f t="shared" ref="AE700:AF702" si="826">O700+AC700</f>
        <v>0</v>
      </c>
      <c r="AF700" s="29">
        <f t="shared" si="826"/>
        <v>0</v>
      </c>
      <c r="AG700" s="29"/>
      <c r="AH700" s="97"/>
    </row>
    <row r="701" spans="2:34" ht="24" customHeight="1" x14ac:dyDescent="0.15">
      <c r="B701" s="263"/>
      <c r="C701" s="273"/>
      <c r="D701" s="273"/>
      <c r="E701" s="273"/>
      <c r="F701" s="21" t="s">
        <v>192</v>
      </c>
      <c r="G701" s="31"/>
      <c r="H701" s="25"/>
      <c r="I701" s="25"/>
      <c r="J701" s="25"/>
      <c r="K701" s="25"/>
      <c r="L701" s="25"/>
      <c r="M701" s="25"/>
      <c r="N701" s="25"/>
      <c r="O701" s="98">
        <f>G701+I701+K701+M701</f>
        <v>0</v>
      </c>
      <c r="P701" s="99">
        <f t="shared" ref="P701:P702" si="827">H701+J701+L701+N701</f>
        <v>0</v>
      </c>
      <c r="Q701" s="69"/>
      <c r="R701" s="25"/>
      <c r="S701" s="25"/>
      <c r="T701" s="25"/>
      <c r="U701" s="25"/>
      <c r="V701" s="25"/>
      <c r="W701" s="25"/>
      <c r="X701" s="25"/>
      <c r="Y701" s="25"/>
      <c r="Z701" s="25"/>
      <c r="AA701" s="25"/>
      <c r="AB701" s="25"/>
      <c r="AC701" s="98">
        <f t="shared" si="825"/>
        <v>0</v>
      </c>
      <c r="AD701" s="100">
        <f t="shared" si="825"/>
        <v>0</v>
      </c>
      <c r="AE701" s="101">
        <f t="shared" si="826"/>
        <v>0</v>
      </c>
      <c r="AF701" s="98">
        <f t="shared" si="826"/>
        <v>0</v>
      </c>
      <c r="AG701" s="25"/>
      <c r="AH701" s="102"/>
    </row>
    <row r="702" spans="2:34" ht="24" customHeight="1" x14ac:dyDescent="0.15">
      <c r="B702" s="263"/>
      <c r="C702" s="273"/>
      <c r="D702" s="273"/>
      <c r="E702" s="273"/>
      <c r="F702" s="22" t="s">
        <v>271</v>
      </c>
      <c r="G702" s="32"/>
      <c r="H702" s="26"/>
      <c r="I702" s="26"/>
      <c r="J702" s="26"/>
      <c r="K702" s="26"/>
      <c r="L702" s="26"/>
      <c r="M702" s="26"/>
      <c r="N702" s="26"/>
      <c r="O702" s="103">
        <f>G702+I702+K702+M702</f>
        <v>0</v>
      </c>
      <c r="P702" s="104">
        <f t="shared" si="827"/>
        <v>0</v>
      </c>
      <c r="Q702" s="71"/>
      <c r="R702" s="26"/>
      <c r="S702" s="26"/>
      <c r="T702" s="26"/>
      <c r="U702" s="26"/>
      <c r="V702" s="26"/>
      <c r="W702" s="26"/>
      <c r="X702" s="26"/>
      <c r="Y702" s="26"/>
      <c r="Z702" s="26"/>
      <c r="AA702" s="26"/>
      <c r="AB702" s="26"/>
      <c r="AC702" s="103">
        <f t="shared" si="825"/>
        <v>0</v>
      </c>
      <c r="AD702" s="105">
        <f t="shared" si="825"/>
        <v>0</v>
      </c>
      <c r="AE702" s="106">
        <f t="shared" si="826"/>
        <v>0</v>
      </c>
      <c r="AF702" s="103">
        <f t="shared" si="826"/>
        <v>0</v>
      </c>
      <c r="AG702" s="107"/>
      <c r="AH702" s="108"/>
    </row>
    <row r="703" spans="2:34" ht="24" customHeight="1" thickBot="1" x14ac:dyDescent="0.2">
      <c r="B703" s="278"/>
      <c r="C703" s="273"/>
      <c r="D703" s="273"/>
      <c r="E703" s="273"/>
      <c r="F703" s="74" t="s">
        <v>12</v>
      </c>
      <c r="G703" s="34">
        <f>SUM(G700:G702)</f>
        <v>0</v>
      </c>
      <c r="H703" s="35">
        <f t="shared" ref="H703:Z703" si="828">SUM(H700:H702)</f>
        <v>0</v>
      </c>
      <c r="I703" s="35">
        <f t="shared" si="828"/>
        <v>0</v>
      </c>
      <c r="J703" s="35">
        <f t="shared" si="828"/>
        <v>0</v>
      </c>
      <c r="K703" s="35">
        <f t="shared" si="828"/>
        <v>0</v>
      </c>
      <c r="L703" s="35">
        <f t="shared" si="828"/>
        <v>0</v>
      </c>
      <c r="M703" s="35">
        <f t="shared" si="828"/>
        <v>0</v>
      </c>
      <c r="N703" s="35">
        <f t="shared" si="828"/>
        <v>0</v>
      </c>
      <c r="O703" s="35">
        <f t="shared" si="828"/>
        <v>0</v>
      </c>
      <c r="P703" s="111">
        <f t="shared" si="828"/>
        <v>0</v>
      </c>
      <c r="Q703" s="87">
        <f t="shared" si="828"/>
        <v>0</v>
      </c>
      <c r="R703" s="35">
        <f t="shared" si="828"/>
        <v>0</v>
      </c>
      <c r="S703" s="35">
        <f t="shared" si="828"/>
        <v>0</v>
      </c>
      <c r="T703" s="35">
        <f t="shared" si="828"/>
        <v>0</v>
      </c>
      <c r="U703" s="35">
        <f t="shared" si="828"/>
        <v>0</v>
      </c>
      <c r="V703" s="35">
        <f t="shared" si="828"/>
        <v>0</v>
      </c>
      <c r="W703" s="35">
        <f t="shared" si="828"/>
        <v>0</v>
      </c>
      <c r="X703" s="35">
        <f t="shared" si="828"/>
        <v>0</v>
      </c>
      <c r="Y703" s="35">
        <f t="shared" si="828"/>
        <v>0</v>
      </c>
      <c r="Z703" s="35">
        <f t="shared" si="828"/>
        <v>0</v>
      </c>
      <c r="AA703" s="35">
        <f t="shared" ref="AA703:AH703" si="829">SUM(AA700:AA702)</f>
        <v>0</v>
      </c>
      <c r="AB703" s="35">
        <f t="shared" si="829"/>
        <v>0</v>
      </c>
      <c r="AC703" s="35">
        <f t="shared" si="829"/>
        <v>0</v>
      </c>
      <c r="AD703" s="112">
        <f t="shared" si="829"/>
        <v>0</v>
      </c>
      <c r="AE703" s="34">
        <f t="shared" si="829"/>
        <v>0</v>
      </c>
      <c r="AF703" s="35">
        <f t="shared" si="829"/>
        <v>0</v>
      </c>
      <c r="AG703" s="35">
        <f t="shared" si="829"/>
        <v>0</v>
      </c>
      <c r="AH703" s="111">
        <f t="shared" si="829"/>
        <v>0</v>
      </c>
    </row>
    <row r="704" spans="2:34" ht="24" customHeight="1" x14ac:dyDescent="0.15">
      <c r="B704" s="263" t="s">
        <v>247</v>
      </c>
      <c r="C704" s="273"/>
      <c r="D704" s="273"/>
      <c r="E704" s="274"/>
      <c r="F704" s="20" t="s">
        <v>191</v>
      </c>
      <c r="G704" s="28"/>
      <c r="H704" s="24"/>
      <c r="I704" s="29">
        <v>3</v>
      </c>
      <c r="J704" s="24">
        <v>36250</v>
      </c>
      <c r="K704" s="29"/>
      <c r="L704" s="24"/>
      <c r="M704" s="29"/>
      <c r="N704" s="29"/>
      <c r="O704" s="29">
        <f>G704+I704+K704+M704</f>
        <v>3</v>
      </c>
      <c r="P704" s="95">
        <f>H704+J704+L704+N704</f>
        <v>36250</v>
      </c>
      <c r="Q704" s="67"/>
      <c r="R704" s="29"/>
      <c r="S704" s="29"/>
      <c r="T704" s="24"/>
      <c r="U704" s="29"/>
      <c r="V704" s="24"/>
      <c r="W704" s="29"/>
      <c r="X704" s="24"/>
      <c r="Y704" s="29"/>
      <c r="Z704" s="24"/>
      <c r="AA704" s="29"/>
      <c r="AB704" s="24"/>
      <c r="AC704" s="29">
        <f t="shared" ref="AC704:AD706" si="830">Q704+S704+U704+W704+Y704+AA704</f>
        <v>0</v>
      </c>
      <c r="AD704" s="96">
        <f t="shared" si="830"/>
        <v>0</v>
      </c>
      <c r="AE704" s="28">
        <f t="shared" ref="AE704:AF706" si="831">O704+AC704</f>
        <v>3</v>
      </c>
      <c r="AF704" s="29">
        <f t="shared" si="831"/>
        <v>36250</v>
      </c>
      <c r="AG704" s="29">
        <v>3</v>
      </c>
      <c r="AH704" s="97">
        <v>36250</v>
      </c>
    </row>
    <row r="705" spans="2:34" ht="24" customHeight="1" x14ac:dyDescent="0.15">
      <c r="B705" s="263"/>
      <c r="C705" s="273"/>
      <c r="D705" s="273"/>
      <c r="E705" s="274"/>
      <c r="F705" s="21" t="s">
        <v>192</v>
      </c>
      <c r="G705" s="31"/>
      <c r="H705" s="25"/>
      <c r="I705" s="25"/>
      <c r="J705" s="25"/>
      <c r="K705" s="25"/>
      <c r="L705" s="25"/>
      <c r="M705" s="25"/>
      <c r="N705" s="25"/>
      <c r="O705" s="98">
        <f>G705+I705+K705+M705</f>
        <v>0</v>
      </c>
      <c r="P705" s="99">
        <f t="shared" ref="P705:P706" si="832">H705+J705+L705+N705</f>
        <v>0</v>
      </c>
      <c r="Q705" s="69"/>
      <c r="R705" s="25"/>
      <c r="S705" s="25"/>
      <c r="T705" s="25"/>
      <c r="U705" s="25"/>
      <c r="V705" s="25"/>
      <c r="W705" s="25"/>
      <c r="X705" s="25"/>
      <c r="Y705" s="25"/>
      <c r="Z705" s="25"/>
      <c r="AA705" s="25"/>
      <c r="AB705" s="25"/>
      <c r="AC705" s="98">
        <f t="shared" si="830"/>
        <v>0</v>
      </c>
      <c r="AD705" s="100">
        <f t="shared" si="830"/>
        <v>0</v>
      </c>
      <c r="AE705" s="101">
        <f t="shared" si="831"/>
        <v>0</v>
      </c>
      <c r="AF705" s="98">
        <f t="shared" si="831"/>
        <v>0</v>
      </c>
      <c r="AG705" s="25"/>
      <c r="AH705" s="102"/>
    </row>
    <row r="706" spans="2:34" ht="24" customHeight="1" x14ac:dyDescent="0.15">
      <c r="B706" s="263"/>
      <c r="C706" s="273"/>
      <c r="D706" s="273"/>
      <c r="E706" s="274"/>
      <c r="F706" s="22" t="s">
        <v>271</v>
      </c>
      <c r="G706" s="32"/>
      <c r="H706" s="26"/>
      <c r="I706" s="26"/>
      <c r="J706" s="26"/>
      <c r="K706" s="26"/>
      <c r="L706" s="26"/>
      <c r="M706" s="26"/>
      <c r="N706" s="26"/>
      <c r="O706" s="103">
        <f>G706+I706+K706+M706</f>
        <v>0</v>
      </c>
      <c r="P706" s="104">
        <f t="shared" si="832"/>
        <v>0</v>
      </c>
      <c r="Q706" s="71"/>
      <c r="R706" s="26"/>
      <c r="S706" s="26"/>
      <c r="T706" s="26"/>
      <c r="U706" s="26"/>
      <c r="V706" s="26"/>
      <c r="W706" s="26"/>
      <c r="X706" s="26"/>
      <c r="Y706" s="26"/>
      <c r="Z706" s="26"/>
      <c r="AA706" s="26"/>
      <c r="AB706" s="26"/>
      <c r="AC706" s="103">
        <f t="shared" si="830"/>
        <v>0</v>
      </c>
      <c r="AD706" s="105">
        <f t="shared" si="830"/>
        <v>0</v>
      </c>
      <c r="AE706" s="106">
        <f t="shared" si="831"/>
        <v>0</v>
      </c>
      <c r="AF706" s="103">
        <f t="shared" si="831"/>
        <v>0</v>
      </c>
      <c r="AG706" s="107"/>
      <c r="AH706" s="108"/>
    </row>
    <row r="707" spans="2:34" ht="24" customHeight="1" thickBot="1" x14ac:dyDescent="0.2">
      <c r="B707" s="279"/>
      <c r="C707" s="280"/>
      <c r="D707" s="280"/>
      <c r="E707" s="283"/>
      <c r="F707" s="74" t="s">
        <v>12</v>
      </c>
      <c r="G707" s="33">
        <f>SUM(G704:G706)</f>
        <v>0</v>
      </c>
      <c r="H707" s="27">
        <f t="shared" ref="H707:Z707" si="833">SUM(H704:H706)</f>
        <v>0</v>
      </c>
      <c r="I707" s="27">
        <f t="shared" si="833"/>
        <v>3</v>
      </c>
      <c r="J707" s="27">
        <f t="shared" si="833"/>
        <v>36250</v>
      </c>
      <c r="K707" s="27">
        <f t="shared" si="833"/>
        <v>0</v>
      </c>
      <c r="L707" s="27">
        <f t="shared" si="833"/>
        <v>0</v>
      </c>
      <c r="M707" s="27">
        <f t="shared" si="833"/>
        <v>0</v>
      </c>
      <c r="N707" s="27">
        <f t="shared" si="833"/>
        <v>0</v>
      </c>
      <c r="O707" s="27">
        <f t="shared" si="833"/>
        <v>3</v>
      </c>
      <c r="P707" s="109">
        <f t="shared" si="833"/>
        <v>36250</v>
      </c>
      <c r="Q707" s="72">
        <f t="shared" si="833"/>
        <v>0</v>
      </c>
      <c r="R707" s="27">
        <f t="shared" si="833"/>
        <v>0</v>
      </c>
      <c r="S707" s="27">
        <f t="shared" si="833"/>
        <v>0</v>
      </c>
      <c r="T707" s="27">
        <f t="shared" si="833"/>
        <v>0</v>
      </c>
      <c r="U707" s="27">
        <f t="shared" si="833"/>
        <v>0</v>
      </c>
      <c r="V707" s="27">
        <f t="shared" si="833"/>
        <v>0</v>
      </c>
      <c r="W707" s="27">
        <f t="shared" si="833"/>
        <v>0</v>
      </c>
      <c r="X707" s="27">
        <f t="shared" si="833"/>
        <v>0</v>
      </c>
      <c r="Y707" s="27">
        <f t="shared" si="833"/>
        <v>0</v>
      </c>
      <c r="Z707" s="27">
        <f t="shared" si="833"/>
        <v>0</v>
      </c>
      <c r="AA707" s="27">
        <f t="shared" ref="AA707:AH707" si="834">SUM(AA704:AA706)</f>
        <v>0</v>
      </c>
      <c r="AB707" s="27">
        <f t="shared" si="834"/>
        <v>0</v>
      </c>
      <c r="AC707" s="27">
        <f t="shared" si="834"/>
        <v>0</v>
      </c>
      <c r="AD707" s="110">
        <f t="shared" si="834"/>
        <v>0</v>
      </c>
      <c r="AE707" s="34">
        <f t="shared" si="834"/>
        <v>3</v>
      </c>
      <c r="AF707" s="35">
        <f t="shared" si="834"/>
        <v>36250</v>
      </c>
      <c r="AG707" s="35">
        <f t="shared" si="834"/>
        <v>3</v>
      </c>
      <c r="AH707" s="111">
        <f t="shared" si="834"/>
        <v>36250</v>
      </c>
    </row>
    <row r="708" spans="2:34" ht="24" customHeight="1" x14ac:dyDescent="0.15">
      <c r="B708" s="284" t="s">
        <v>248</v>
      </c>
      <c r="C708" s="285"/>
      <c r="D708" s="285"/>
      <c r="E708" s="285"/>
      <c r="F708" s="20" t="s">
        <v>191</v>
      </c>
      <c r="G708" s="28"/>
      <c r="H708" s="24"/>
      <c r="I708" s="29"/>
      <c r="J708" s="24"/>
      <c r="K708" s="29"/>
      <c r="L708" s="24"/>
      <c r="M708" s="29"/>
      <c r="N708" s="29"/>
      <c r="O708" s="29">
        <f>G708+I708+K708+M708</f>
        <v>0</v>
      </c>
      <c r="P708" s="95">
        <f>H708+J708+L708+N708</f>
        <v>0</v>
      </c>
      <c r="Q708" s="67"/>
      <c r="R708" s="29"/>
      <c r="S708" s="29"/>
      <c r="T708" s="24"/>
      <c r="U708" s="29">
        <v>1</v>
      </c>
      <c r="V708" s="24">
        <v>43856640</v>
      </c>
      <c r="W708" s="29"/>
      <c r="X708" s="24"/>
      <c r="Y708" s="29"/>
      <c r="Z708" s="24"/>
      <c r="AA708" s="29">
        <v>1</v>
      </c>
      <c r="AB708" s="24">
        <v>29916</v>
      </c>
      <c r="AC708" s="29">
        <f t="shared" ref="AC708:AD710" si="835">Q708+S708+U708+W708+Y708+AA708</f>
        <v>2</v>
      </c>
      <c r="AD708" s="96">
        <f t="shared" si="835"/>
        <v>43886556</v>
      </c>
      <c r="AE708" s="28">
        <f t="shared" ref="AE708:AF710" si="836">O708+AC708</f>
        <v>2</v>
      </c>
      <c r="AF708" s="29">
        <f t="shared" si="836"/>
        <v>43886556</v>
      </c>
      <c r="AG708" s="29">
        <v>2</v>
      </c>
      <c r="AH708" s="97">
        <v>43886556</v>
      </c>
    </row>
    <row r="709" spans="2:34" ht="24" customHeight="1" x14ac:dyDescent="0.15">
      <c r="B709" s="254"/>
      <c r="C709" s="286"/>
      <c r="D709" s="286"/>
      <c r="E709" s="286"/>
      <c r="F709" s="21" t="s">
        <v>192</v>
      </c>
      <c r="G709" s="31"/>
      <c r="H709" s="25"/>
      <c r="I709" s="25"/>
      <c r="J709" s="25"/>
      <c r="K709" s="25"/>
      <c r="L709" s="25"/>
      <c r="M709" s="25"/>
      <c r="N709" s="25"/>
      <c r="O709" s="98">
        <f>G709+I709+K709+M709</f>
        <v>0</v>
      </c>
      <c r="P709" s="99">
        <f t="shared" ref="P709:P710" si="837">H709+J709+L709+N709</f>
        <v>0</v>
      </c>
      <c r="Q709" s="69"/>
      <c r="R709" s="25"/>
      <c r="S709" s="25"/>
      <c r="T709" s="25"/>
      <c r="U709" s="25"/>
      <c r="V709" s="25"/>
      <c r="W709" s="25"/>
      <c r="X709" s="25"/>
      <c r="Y709" s="25"/>
      <c r="Z709" s="25"/>
      <c r="AA709" s="25"/>
      <c r="AB709" s="25"/>
      <c r="AC709" s="98">
        <f t="shared" si="835"/>
        <v>0</v>
      </c>
      <c r="AD709" s="100">
        <f t="shared" si="835"/>
        <v>0</v>
      </c>
      <c r="AE709" s="101">
        <f t="shared" si="836"/>
        <v>0</v>
      </c>
      <c r="AF709" s="98">
        <f t="shared" si="836"/>
        <v>0</v>
      </c>
      <c r="AG709" s="25"/>
      <c r="AH709" s="102"/>
    </row>
    <row r="710" spans="2:34" ht="24" customHeight="1" x14ac:dyDescent="0.15">
      <c r="B710" s="254"/>
      <c r="C710" s="286"/>
      <c r="D710" s="286"/>
      <c r="E710" s="286"/>
      <c r="F710" s="22" t="s">
        <v>271</v>
      </c>
      <c r="G710" s="32"/>
      <c r="H710" s="26"/>
      <c r="I710" s="26"/>
      <c r="J710" s="26"/>
      <c r="K710" s="26"/>
      <c r="L710" s="26"/>
      <c r="M710" s="26"/>
      <c r="N710" s="26"/>
      <c r="O710" s="103">
        <f>G710+I710+K710+M710</f>
        <v>0</v>
      </c>
      <c r="P710" s="104">
        <f t="shared" si="837"/>
        <v>0</v>
      </c>
      <c r="Q710" s="71"/>
      <c r="R710" s="26"/>
      <c r="S710" s="26"/>
      <c r="T710" s="26"/>
      <c r="U710" s="26"/>
      <c r="V710" s="26"/>
      <c r="W710" s="26"/>
      <c r="X710" s="26"/>
      <c r="Y710" s="26"/>
      <c r="Z710" s="26"/>
      <c r="AA710" s="26"/>
      <c r="AB710" s="26"/>
      <c r="AC710" s="103">
        <f t="shared" si="835"/>
        <v>0</v>
      </c>
      <c r="AD710" s="105">
        <f t="shared" si="835"/>
        <v>0</v>
      </c>
      <c r="AE710" s="106">
        <f t="shared" si="836"/>
        <v>0</v>
      </c>
      <c r="AF710" s="103">
        <f t="shared" si="836"/>
        <v>0</v>
      </c>
      <c r="AG710" s="107"/>
      <c r="AH710" s="108"/>
    </row>
    <row r="711" spans="2:34" ht="24" customHeight="1" thickBot="1" x14ac:dyDescent="0.2">
      <c r="B711" s="254"/>
      <c r="C711" s="286"/>
      <c r="D711" s="286"/>
      <c r="E711" s="286"/>
      <c r="F711" s="74" t="s">
        <v>12</v>
      </c>
      <c r="G711" s="34">
        <f>SUM(G708:G710)</f>
        <v>0</v>
      </c>
      <c r="H711" s="35">
        <f t="shared" ref="H711:Z711" si="838">SUM(H708:H710)</f>
        <v>0</v>
      </c>
      <c r="I711" s="35">
        <f t="shared" si="838"/>
        <v>0</v>
      </c>
      <c r="J711" s="35">
        <f t="shared" si="838"/>
        <v>0</v>
      </c>
      <c r="K711" s="35">
        <f t="shared" si="838"/>
        <v>0</v>
      </c>
      <c r="L711" s="35">
        <f t="shared" si="838"/>
        <v>0</v>
      </c>
      <c r="M711" s="35">
        <f t="shared" si="838"/>
        <v>0</v>
      </c>
      <c r="N711" s="35">
        <f t="shared" si="838"/>
        <v>0</v>
      </c>
      <c r="O711" s="35">
        <f t="shared" si="838"/>
        <v>0</v>
      </c>
      <c r="P711" s="111">
        <f t="shared" si="838"/>
        <v>0</v>
      </c>
      <c r="Q711" s="87">
        <f t="shared" si="838"/>
        <v>0</v>
      </c>
      <c r="R711" s="35">
        <f t="shared" si="838"/>
        <v>0</v>
      </c>
      <c r="S711" s="35">
        <f t="shared" si="838"/>
        <v>0</v>
      </c>
      <c r="T711" s="35">
        <f t="shared" si="838"/>
        <v>0</v>
      </c>
      <c r="U711" s="35">
        <f t="shared" si="838"/>
        <v>1</v>
      </c>
      <c r="V711" s="35">
        <f t="shared" si="838"/>
        <v>43856640</v>
      </c>
      <c r="W711" s="35">
        <f t="shared" si="838"/>
        <v>0</v>
      </c>
      <c r="X711" s="35">
        <f t="shared" si="838"/>
        <v>0</v>
      </c>
      <c r="Y711" s="35">
        <f t="shared" si="838"/>
        <v>0</v>
      </c>
      <c r="Z711" s="35">
        <f t="shared" si="838"/>
        <v>0</v>
      </c>
      <c r="AA711" s="35">
        <f t="shared" ref="AA711:AH711" si="839">SUM(AA708:AA710)</f>
        <v>1</v>
      </c>
      <c r="AB711" s="35">
        <f t="shared" si="839"/>
        <v>29916</v>
      </c>
      <c r="AC711" s="35">
        <f t="shared" si="839"/>
        <v>2</v>
      </c>
      <c r="AD711" s="112">
        <f t="shared" si="839"/>
        <v>43886556</v>
      </c>
      <c r="AE711" s="34">
        <f t="shared" si="839"/>
        <v>2</v>
      </c>
      <c r="AF711" s="35">
        <f t="shared" si="839"/>
        <v>43886556</v>
      </c>
      <c r="AG711" s="35">
        <f t="shared" si="839"/>
        <v>2</v>
      </c>
      <c r="AH711" s="111">
        <f t="shared" si="839"/>
        <v>43886556</v>
      </c>
    </row>
    <row r="712" spans="2:34" ht="24" customHeight="1" x14ac:dyDescent="0.15">
      <c r="B712" s="254" t="s">
        <v>249</v>
      </c>
      <c r="C712" s="255"/>
      <c r="D712" s="255"/>
      <c r="E712" s="255"/>
      <c r="F712" s="20" t="s">
        <v>191</v>
      </c>
      <c r="G712" s="28"/>
      <c r="H712" s="24"/>
      <c r="I712" s="29"/>
      <c r="J712" s="24"/>
      <c r="K712" s="29">
        <v>1</v>
      </c>
      <c r="L712" s="24">
        <v>1080000</v>
      </c>
      <c r="M712" s="29"/>
      <c r="N712" s="29"/>
      <c r="O712" s="29">
        <f>G712+I712+K712+M712</f>
        <v>1</v>
      </c>
      <c r="P712" s="95">
        <f>H712+J712+L712+N712</f>
        <v>1080000</v>
      </c>
      <c r="Q712" s="67"/>
      <c r="R712" s="29"/>
      <c r="S712" s="29"/>
      <c r="T712" s="24"/>
      <c r="U712" s="29">
        <v>2</v>
      </c>
      <c r="V712" s="24">
        <v>3709692</v>
      </c>
      <c r="W712" s="29"/>
      <c r="X712" s="24"/>
      <c r="Y712" s="29"/>
      <c r="Z712" s="24"/>
      <c r="AA712" s="29">
        <v>3</v>
      </c>
      <c r="AB712" s="24">
        <v>13294512</v>
      </c>
      <c r="AC712" s="29">
        <f t="shared" ref="AC712:AD714" si="840">Q712+S712+U712+W712+Y712+AA712</f>
        <v>5</v>
      </c>
      <c r="AD712" s="96">
        <f t="shared" si="840"/>
        <v>17004204</v>
      </c>
      <c r="AE712" s="28">
        <f t="shared" ref="AE712:AF714" si="841">O712+AC712</f>
        <v>6</v>
      </c>
      <c r="AF712" s="29">
        <f t="shared" si="841"/>
        <v>18084204</v>
      </c>
      <c r="AG712" s="29">
        <v>6</v>
      </c>
      <c r="AH712" s="97">
        <v>18084204</v>
      </c>
    </row>
    <row r="713" spans="2:34" ht="24" customHeight="1" x14ac:dyDescent="0.15">
      <c r="B713" s="254"/>
      <c r="C713" s="255"/>
      <c r="D713" s="255"/>
      <c r="E713" s="255"/>
      <c r="F713" s="21" t="s">
        <v>192</v>
      </c>
      <c r="G713" s="31"/>
      <c r="H713" s="25"/>
      <c r="I713" s="25"/>
      <c r="J713" s="25"/>
      <c r="K713" s="25"/>
      <c r="L713" s="25"/>
      <c r="M713" s="25"/>
      <c r="N713" s="25"/>
      <c r="O713" s="98">
        <f>G713+I713+K713+M713</f>
        <v>0</v>
      </c>
      <c r="P713" s="99">
        <f t="shared" ref="P713:P714" si="842">H713+J713+L713+N713</f>
        <v>0</v>
      </c>
      <c r="Q713" s="69"/>
      <c r="R713" s="25"/>
      <c r="S713" s="25"/>
      <c r="T713" s="25"/>
      <c r="U713" s="25"/>
      <c r="V713" s="25"/>
      <c r="W713" s="25"/>
      <c r="X713" s="25"/>
      <c r="Y713" s="25"/>
      <c r="Z713" s="25"/>
      <c r="AA713" s="25"/>
      <c r="AB713" s="25"/>
      <c r="AC713" s="98">
        <f t="shared" si="840"/>
        <v>0</v>
      </c>
      <c r="AD713" s="100">
        <f t="shared" si="840"/>
        <v>0</v>
      </c>
      <c r="AE713" s="101">
        <f t="shared" si="841"/>
        <v>0</v>
      </c>
      <c r="AF713" s="98">
        <f t="shared" si="841"/>
        <v>0</v>
      </c>
      <c r="AG713" s="25"/>
      <c r="AH713" s="102"/>
    </row>
    <row r="714" spans="2:34" ht="24" customHeight="1" x14ac:dyDescent="0.15">
      <c r="B714" s="254"/>
      <c r="C714" s="255"/>
      <c r="D714" s="255"/>
      <c r="E714" s="255"/>
      <c r="F714" s="22" t="s">
        <v>271</v>
      </c>
      <c r="G714" s="32"/>
      <c r="H714" s="26"/>
      <c r="I714" s="26"/>
      <c r="J714" s="26"/>
      <c r="K714" s="26"/>
      <c r="L714" s="26"/>
      <c r="M714" s="26"/>
      <c r="N714" s="26"/>
      <c r="O714" s="103">
        <f>G714+I714+K714+M714</f>
        <v>0</v>
      </c>
      <c r="P714" s="104">
        <f t="shared" si="842"/>
        <v>0</v>
      </c>
      <c r="Q714" s="71"/>
      <c r="R714" s="26"/>
      <c r="S714" s="26"/>
      <c r="T714" s="26"/>
      <c r="U714" s="26"/>
      <c r="V714" s="26"/>
      <c r="W714" s="26"/>
      <c r="X714" s="26"/>
      <c r="Y714" s="26"/>
      <c r="Z714" s="26"/>
      <c r="AA714" s="26"/>
      <c r="AB714" s="26"/>
      <c r="AC714" s="103">
        <f t="shared" si="840"/>
        <v>0</v>
      </c>
      <c r="AD714" s="105">
        <f t="shared" si="840"/>
        <v>0</v>
      </c>
      <c r="AE714" s="106">
        <f t="shared" si="841"/>
        <v>0</v>
      </c>
      <c r="AF714" s="103">
        <f t="shared" si="841"/>
        <v>0</v>
      </c>
      <c r="AG714" s="107"/>
      <c r="AH714" s="108"/>
    </row>
    <row r="715" spans="2:34" ht="24" customHeight="1" thickBot="1" x14ac:dyDescent="0.2">
      <c r="B715" s="287"/>
      <c r="C715" s="255"/>
      <c r="D715" s="255"/>
      <c r="E715" s="255"/>
      <c r="F715" s="74" t="s">
        <v>12</v>
      </c>
      <c r="G715" s="34">
        <f>SUM(G712:G714)</f>
        <v>0</v>
      </c>
      <c r="H715" s="35">
        <f t="shared" ref="H715:Z715" si="843">SUM(H712:H714)</f>
        <v>0</v>
      </c>
      <c r="I715" s="35">
        <f t="shared" si="843"/>
        <v>0</v>
      </c>
      <c r="J715" s="35">
        <f t="shared" si="843"/>
        <v>0</v>
      </c>
      <c r="K715" s="35">
        <f t="shared" si="843"/>
        <v>1</v>
      </c>
      <c r="L715" s="35">
        <f t="shared" si="843"/>
        <v>1080000</v>
      </c>
      <c r="M715" s="35">
        <f t="shared" si="843"/>
        <v>0</v>
      </c>
      <c r="N715" s="35">
        <f t="shared" si="843"/>
        <v>0</v>
      </c>
      <c r="O715" s="35">
        <f t="shared" si="843"/>
        <v>1</v>
      </c>
      <c r="P715" s="111">
        <f t="shared" si="843"/>
        <v>1080000</v>
      </c>
      <c r="Q715" s="87">
        <f t="shared" si="843"/>
        <v>0</v>
      </c>
      <c r="R715" s="35">
        <f t="shared" si="843"/>
        <v>0</v>
      </c>
      <c r="S715" s="35">
        <f t="shared" si="843"/>
        <v>0</v>
      </c>
      <c r="T715" s="35">
        <f t="shared" si="843"/>
        <v>0</v>
      </c>
      <c r="U715" s="35">
        <f t="shared" si="843"/>
        <v>2</v>
      </c>
      <c r="V715" s="35">
        <f t="shared" si="843"/>
        <v>3709692</v>
      </c>
      <c r="W715" s="35">
        <f t="shared" si="843"/>
        <v>0</v>
      </c>
      <c r="X715" s="35">
        <f t="shared" si="843"/>
        <v>0</v>
      </c>
      <c r="Y715" s="35">
        <f t="shared" si="843"/>
        <v>0</v>
      </c>
      <c r="Z715" s="35">
        <f t="shared" si="843"/>
        <v>0</v>
      </c>
      <c r="AA715" s="35">
        <f t="shared" ref="AA715:AH715" si="844">SUM(AA712:AA714)</f>
        <v>3</v>
      </c>
      <c r="AB715" s="35">
        <f t="shared" si="844"/>
        <v>13294512</v>
      </c>
      <c r="AC715" s="35">
        <f t="shared" si="844"/>
        <v>5</v>
      </c>
      <c r="AD715" s="112">
        <f t="shared" si="844"/>
        <v>17004204</v>
      </c>
      <c r="AE715" s="34">
        <f t="shared" si="844"/>
        <v>6</v>
      </c>
      <c r="AF715" s="35">
        <f t="shared" si="844"/>
        <v>18084204</v>
      </c>
      <c r="AG715" s="35">
        <f t="shared" si="844"/>
        <v>6</v>
      </c>
      <c r="AH715" s="111">
        <f t="shared" si="844"/>
        <v>18084204</v>
      </c>
    </row>
    <row r="716" spans="2:34" ht="24" customHeight="1" x14ac:dyDescent="0.15">
      <c r="B716" s="254" t="s">
        <v>250</v>
      </c>
      <c r="C716" s="255"/>
      <c r="D716" s="255"/>
      <c r="E716" s="255"/>
      <c r="F716" s="20" t="s">
        <v>191</v>
      </c>
      <c r="G716" s="28"/>
      <c r="H716" s="24"/>
      <c r="I716" s="29"/>
      <c r="J716" s="24"/>
      <c r="K716" s="29"/>
      <c r="L716" s="24"/>
      <c r="M716" s="29"/>
      <c r="N716" s="29"/>
      <c r="O716" s="29">
        <f>G716+I716+K716+M716</f>
        <v>0</v>
      </c>
      <c r="P716" s="95">
        <f>H716+J716+L716+N716</f>
        <v>0</v>
      </c>
      <c r="Q716" s="67"/>
      <c r="R716" s="29"/>
      <c r="S716" s="29"/>
      <c r="T716" s="24"/>
      <c r="U716" s="29">
        <v>1</v>
      </c>
      <c r="V716" s="24">
        <v>541000</v>
      </c>
      <c r="W716" s="29"/>
      <c r="X716" s="24"/>
      <c r="Y716" s="29"/>
      <c r="Z716" s="24"/>
      <c r="AA716" s="29">
        <v>1</v>
      </c>
      <c r="AB716" s="24">
        <v>549900</v>
      </c>
      <c r="AC716" s="29">
        <f t="shared" ref="AC716:AD718" si="845">Q716+S716+U716+W716+Y716+AA716</f>
        <v>2</v>
      </c>
      <c r="AD716" s="96">
        <f t="shared" si="845"/>
        <v>1090900</v>
      </c>
      <c r="AE716" s="28">
        <f t="shared" ref="AE716:AF718" si="846">O716+AC716</f>
        <v>2</v>
      </c>
      <c r="AF716" s="29">
        <f t="shared" si="846"/>
        <v>1090900</v>
      </c>
      <c r="AG716" s="29">
        <v>1</v>
      </c>
      <c r="AH716" s="97">
        <v>541000</v>
      </c>
    </row>
    <row r="717" spans="2:34" ht="24" customHeight="1" x14ac:dyDescent="0.15">
      <c r="B717" s="254"/>
      <c r="C717" s="255"/>
      <c r="D717" s="255"/>
      <c r="E717" s="255"/>
      <c r="F717" s="21" t="s">
        <v>192</v>
      </c>
      <c r="G717" s="31"/>
      <c r="H717" s="25"/>
      <c r="I717" s="25"/>
      <c r="J717" s="25"/>
      <c r="K717" s="25"/>
      <c r="L717" s="25"/>
      <c r="M717" s="25"/>
      <c r="N717" s="25"/>
      <c r="O717" s="98">
        <f>G717+I717+K717+M717</f>
        <v>0</v>
      </c>
      <c r="P717" s="99">
        <f t="shared" ref="P717:P718" si="847">H717+J717+L717+N717</f>
        <v>0</v>
      </c>
      <c r="Q717" s="69"/>
      <c r="R717" s="25"/>
      <c r="S717" s="25"/>
      <c r="T717" s="25"/>
      <c r="U717" s="25"/>
      <c r="V717" s="25"/>
      <c r="W717" s="25"/>
      <c r="X717" s="25"/>
      <c r="Y717" s="25"/>
      <c r="Z717" s="25"/>
      <c r="AA717" s="25"/>
      <c r="AB717" s="25"/>
      <c r="AC717" s="98">
        <f t="shared" si="845"/>
        <v>0</v>
      </c>
      <c r="AD717" s="100">
        <f t="shared" si="845"/>
        <v>0</v>
      </c>
      <c r="AE717" s="101">
        <f t="shared" si="846"/>
        <v>0</v>
      </c>
      <c r="AF717" s="98">
        <f t="shared" si="846"/>
        <v>0</v>
      </c>
      <c r="AG717" s="25"/>
      <c r="AH717" s="102"/>
    </row>
    <row r="718" spans="2:34" ht="24" customHeight="1" x14ac:dyDescent="0.15">
      <c r="B718" s="254"/>
      <c r="C718" s="255"/>
      <c r="D718" s="255"/>
      <c r="E718" s="255"/>
      <c r="F718" s="22" t="s">
        <v>271</v>
      </c>
      <c r="G718" s="32"/>
      <c r="H718" s="26"/>
      <c r="I718" s="26"/>
      <c r="J718" s="26"/>
      <c r="K718" s="26"/>
      <c r="L718" s="26"/>
      <c r="M718" s="26"/>
      <c r="N718" s="26"/>
      <c r="O718" s="103">
        <f>G718+I718+K718+M718</f>
        <v>0</v>
      </c>
      <c r="P718" s="104">
        <f t="shared" si="847"/>
        <v>0</v>
      </c>
      <c r="Q718" s="71"/>
      <c r="R718" s="26"/>
      <c r="S718" s="26"/>
      <c r="T718" s="26"/>
      <c r="U718" s="26"/>
      <c r="V718" s="26"/>
      <c r="W718" s="26"/>
      <c r="X718" s="26"/>
      <c r="Y718" s="26"/>
      <c r="Z718" s="26"/>
      <c r="AA718" s="26"/>
      <c r="AB718" s="26"/>
      <c r="AC718" s="103">
        <f t="shared" si="845"/>
        <v>0</v>
      </c>
      <c r="AD718" s="105">
        <f t="shared" si="845"/>
        <v>0</v>
      </c>
      <c r="AE718" s="106">
        <f t="shared" si="846"/>
        <v>0</v>
      </c>
      <c r="AF718" s="103">
        <f t="shared" si="846"/>
        <v>0</v>
      </c>
      <c r="AG718" s="107"/>
      <c r="AH718" s="108"/>
    </row>
    <row r="719" spans="2:34" ht="24" customHeight="1" thickBot="1" x14ac:dyDescent="0.2">
      <c r="B719" s="287"/>
      <c r="C719" s="255"/>
      <c r="D719" s="255"/>
      <c r="E719" s="255"/>
      <c r="F719" s="74" t="s">
        <v>12</v>
      </c>
      <c r="G719" s="34">
        <f>SUM(G716:G718)</f>
        <v>0</v>
      </c>
      <c r="H719" s="35">
        <f t="shared" ref="H719:Z719" si="848">SUM(H716:H718)</f>
        <v>0</v>
      </c>
      <c r="I719" s="35">
        <f t="shared" si="848"/>
        <v>0</v>
      </c>
      <c r="J719" s="35">
        <f t="shared" si="848"/>
        <v>0</v>
      </c>
      <c r="K719" s="35">
        <f t="shared" si="848"/>
        <v>0</v>
      </c>
      <c r="L719" s="35">
        <f t="shared" si="848"/>
        <v>0</v>
      </c>
      <c r="M719" s="35">
        <f t="shared" si="848"/>
        <v>0</v>
      </c>
      <c r="N719" s="35">
        <f t="shared" si="848"/>
        <v>0</v>
      </c>
      <c r="O719" s="35">
        <f t="shared" si="848"/>
        <v>0</v>
      </c>
      <c r="P719" s="111">
        <f t="shared" si="848"/>
        <v>0</v>
      </c>
      <c r="Q719" s="87">
        <f t="shared" si="848"/>
        <v>0</v>
      </c>
      <c r="R719" s="35">
        <f t="shared" si="848"/>
        <v>0</v>
      </c>
      <c r="S719" s="35">
        <f t="shared" si="848"/>
        <v>0</v>
      </c>
      <c r="T719" s="35">
        <f t="shared" si="848"/>
        <v>0</v>
      </c>
      <c r="U719" s="35">
        <f t="shared" si="848"/>
        <v>1</v>
      </c>
      <c r="V719" s="35">
        <f t="shared" si="848"/>
        <v>541000</v>
      </c>
      <c r="W719" s="35">
        <f t="shared" si="848"/>
        <v>0</v>
      </c>
      <c r="X719" s="35">
        <f t="shared" si="848"/>
        <v>0</v>
      </c>
      <c r="Y719" s="35">
        <f t="shared" si="848"/>
        <v>0</v>
      </c>
      <c r="Z719" s="35">
        <f t="shared" si="848"/>
        <v>0</v>
      </c>
      <c r="AA719" s="35">
        <f t="shared" ref="AA719:AH719" si="849">SUM(AA716:AA718)</f>
        <v>1</v>
      </c>
      <c r="AB719" s="35">
        <f t="shared" si="849"/>
        <v>549900</v>
      </c>
      <c r="AC719" s="35">
        <f t="shared" si="849"/>
        <v>2</v>
      </c>
      <c r="AD719" s="112">
        <f t="shared" si="849"/>
        <v>1090900</v>
      </c>
      <c r="AE719" s="34">
        <f t="shared" si="849"/>
        <v>2</v>
      </c>
      <c r="AF719" s="35">
        <f t="shared" si="849"/>
        <v>1090900</v>
      </c>
      <c r="AG719" s="35">
        <f t="shared" si="849"/>
        <v>1</v>
      </c>
      <c r="AH719" s="111">
        <f t="shared" si="849"/>
        <v>541000</v>
      </c>
    </row>
    <row r="720" spans="2:34" ht="24" customHeight="1" x14ac:dyDescent="0.15">
      <c r="B720" s="254" t="s">
        <v>251</v>
      </c>
      <c r="C720" s="255"/>
      <c r="D720" s="255"/>
      <c r="E720" s="255"/>
      <c r="F720" s="20" t="s">
        <v>191</v>
      </c>
      <c r="G720" s="28"/>
      <c r="H720" s="24"/>
      <c r="I720" s="29"/>
      <c r="J720" s="24"/>
      <c r="K720" s="29"/>
      <c r="L720" s="24"/>
      <c r="M720" s="29"/>
      <c r="N720" s="29"/>
      <c r="O720" s="29">
        <f>G720+I720+K720+M720</f>
        <v>0</v>
      </c>
      <c r="P720" s="95">
        <f>H720+J720+L720+N720</f>
        <v>0</v>
      </c>
      <c r="Q720" s="67"/>
      <c r="R720" s="29"/>
      <c r="S720" s="29"/>
      <c r="T720" s="24"/>
      <c r="U720" s="29">
        <v>6</v>
      </c>
      <c r="V720" s="24">
        <v>521400</v>
      </c>
      <c r="W720" s="29"/>
      <c r="X720" s="24"/>
      <c r="Y720" s="29"/>
      <c r="Z720" s="24"/>
      <c r="AA720" s="29">
        <v>1</v>
      </c>
      <c r="AB720" s="24">
        <v>18000</v>
      </c>
      <c r="AC720" s="29">
        <f t="shared" ref="AC720:AD722" si="850">Q720+S720+U720+W720+Y720+AA720</f>
        <v>7</v>
      </c>
      <c r="AD720" s="96">
        <f t="shared" si="850"/>
        <v>539400</v>
      </c>
      <c r="AE720" s="28">
        <f t="shared" ref="AE720:AF722" si="851">O720+AC720</f>
        <v>7</v>
      </c>
      <c r="AF720" s="29">
        <f t="shared" si="851"/>
        <v>539400</v>
      </c>
      <c r="AG720" s="29"/>
      <c r="AH720" s="97"/>
    </row>
    <row r="721" spans="2:34" ht="24" customHeight="1" x14ac:dyDescent="0.15">
      <c r="B721" s="254"/>
      <c r="C721" s="255"/>
      <c r="D721" s="255"/>
      <c r="E721" s="255"/>
      <c r="F721" s="21" t="s">
        <v>192</v>
      </c>
      <c r="G721" s="31"/>
      <c r="H721" s="25"/>
      <c r="I721" s="25"/>
      <c r="J721" s="25"/>
      <c r="K721" s="25"/>
      <c r="L721" s="25"/>
      <c r="M721" s="25"/>
      <c r="N721" s="25"/>
      <c r="O721" s="98">
        <f>G721+I721+K721+M721</f>
        <v>0</v>
      </c>
      <c r="P721" s="99">
        <f t="shared" ref="P721:P722" si="852">H721+J721+L721+N721</f>
        <v>0</v>
      </c>
      <c r="Q721" s="69"/>
      <c r="R721" s="25"/>
      <c r="S721" s="25"/>
      <c r="T721" s="25"/>
      <c r="U721" s="25"/>
      <c r="V721" s="25"/>
      <c r="W721" s="25"/>
      <c r="X721" s="25"/>
      <c r="Y721" s="25"/>
      <c r="Z721" s="25"/>
      <c r="AA721" s="25"/>
      <c r="AB721" s="25"/>
      <c r="AC721" s="98">
        <f t="shared" si="850"/>
        <v>0</v>
      </c>
      <c r="AD721" s="100">
        <f t="shared" si="850"/>
        <v>0</v>
      </c>
      <c r="AE721" s="101">
        <f t="shared" si="851"/>
        <v>0</v>
      </c>
      <c r="AF721" s="98">
        <f t="shared" si="851"/>
        <v>0</v>
      </c>
      <c r="AG721" s="25"/>
      <c r="AH721" s="102"/>
    </row>
    <row r="722" spans="2:34" ht="24" customHeight="1" x14ac:dyDescent="0.15">
      <c r="B722" s="254"/>
      <c r="C722" s="255"/>
      <c r="D722" s="255"/>
      <c r="E722" s="255"/>
      <c r="F722" s="22" t="s">
        <v>271</v>
      </c>
      <c r="G722" s="32"/>
      <c r="H722" s="26"/>
      <c r="I722" s="26"/>
      <c r="J722" s="26"/>
      <c r="K722" s="26"/>
      <c r="L722" s="26"/>
      <c r="M722" s="26"/>
      <c r="N722" s="26"/>
      <c r="O722" s="103">
        <f>G722+I722+K722+M722</f>
        <v>0</v>
      </c>
      <c r="P722" s="104">
        <f t="shared" si="852"/>
        <v>0</v>
      </c>
      <c r="Q722" s="71"/>
      <c r="R722" s="26"/>
      <c r="S722" s="26"/>
      <c r="T722" s="26"/>
      <c r="U722" s="26"/>
      <c r="V722" s="26"/>
      <c r="W722" s="26"/>
      <c r="X722" s="26"/>
      <c r="Y722" s="26"/>
      <c r="Z722" s="26"/>
      <c r="AA722" s="26"/>
      <c r="AB722" s="26"/>
      <c r="AC722" s="103">
        <f t="shared" si="850"/>
        <v>0</v>
      </c>
      <c r="AD722" s="105">
        <f t="shared" si="850"/>
        <v>0</v>
      </c>
      <c r="AE722" s="106">
        <f t="shared" si="851"/>
        <v>0</v>
      </c>
      <c r="AF722" s="103">
        <f t="shared" si="851"/>
        <v>0</v>
      </c>
      <c r="AG722" s="107"/>
      <c r="AH722" s="108"/>
    </row>
    <row r="723" spans="2:34" ht="24" customHeight="1" thickBot="1" x14ac:dyDescent="0.2">
      <c r="B723" s="288"/>
      <c r="C723" s="289"/>
      <c r="D723" s="289"/>
      <c r="E723" s="289"/>
      <c r="F723" s="23" t="s">
        <v>252</v>
      </c>
      <c r="G723" s="33">
        <f>SUM(G720:G722)</f>
        <v>0</v>
      </c>
      <c r="H723" s="27">
        <f t="shared" ref="H723:Z723" si="853">SUM(H720:H722)</f>
        <v>0</v>
      </c>
      <c r="I723" s="27">
        <f t="shared" si="853"/>
        <v>0</v>
      </c>
      <c r="J723" s="27">
        <f t="shared" si="853"/>
        <v>0</v>
      </c>
      <c r="K723" s="27">
        <f t="shared" si="853"/>
        <v>0</v>
      </c>
      <c r="L723" s="27">
        <f t="shared" si="853"/>
        <v>0</v>
      </c>
      <c r="M723" s="27">
        <f t="shared" si="853"/>
        <v>0</v>
      </c>
      <c r="N723" s="27">
        <f t="shared" si="853"/>
        <v>0</v>
      </c>
      <c r="O723" s="27">
        <f t="shared" si="853"/>
        <v>0</v>
      </c>
      <c r="P723" s="109">
        <f t="shared" si="853"/>
        <v>0</v>
      </c>
      <c r="Q723" s="72">
        <f t="shared" si="853"/>
        <v>0</v>
      </c>
      <c r="R723" s="27">
        <f t="shared" si="853"/>
        <v>0</v>
      </c>
      <c r="S723" s="27">
        <f t="shared" si="853"/>
        <v>0</v>
      </c>
      <c r="T723" s="27">
        <f t="shared" si="853"/>
        <v>0</v>
      </c>
      <c r="U723" s="27">
        <f t="shared" si="853"/>
        <v>6</v>
      </c>
      <c r="V723" s="27">
        <f t="shared" si="853"/>
        <v>521400</v>
      </c>
      <c r="W723" s="27">
        <f t="shared" si="853"/>
        <v>0</v>
      </c>
      <c r="X723" s="27">
        <f t="shared" si="853"/>
        <v>0</v>
      </c>
      <c r="Y723" s="27">
        <f t="shared" si="853"/>
        <v>0</v>
      </c>
      <c r="Z723" s="27">
        <f t="shared" si="853"/>
        <v>0</v>
      </c>
      <c r="AA723" s="27">
        <f t="shared" ref="AA723:AH723" si="854">SUM(AA720:AA722)</f>
        <v>1</v>
      </c>
      <c r="AB723" s="27">
        <f t="shared" si="854"/>
        <v>18000</v>
      </c>
      <c r="AC723" s="27">
        <f t="shared" si="854"/>
        <v>7</v>
      </c>
      <c r="AD723" s="110">
        <f t="shared" si="854"/>
        <v>539400</v>
      </c>
      <c r="AE723" s="33">
        <f t="shared" si="854"/>
        <v>7</v>
      </c>
      <c r="AF723" s="27">
        <f t="shared" si="854"/>
        <v>539400</v>
      </c>
      <c r="AG723" s="27">
        <f t="shared" si="854"/>
        <v>0</v>
      </c>
      <c r="AH723" s="109">
        <f t="shared" si="854"/>
        <v>0</v>
      </c>
    </row>
    <row r="724" spans="2:34" ht="24" customHeight="1" x14ac:dyDescent="0.15">
      <c r="B724" s="254" t="s">
        <v>253</v>
      </c>
      <c r="C724" s="255"/>
      <c r="D724" s="255"/>
      <c r="E724" s="256"/>
      <c r="F724" s="20" t="s">
        <v>191</v>
      </c>
      <c r="G724" s="28"/>
      <c r="H724" s="24"/>
      <c r="I724" s="29"/>
      <c r="J724" s="24"/>
      <c r="K724" s="29"/>
      <c r="L724" s="24"/>
      <c r="M724" s="29"/>
      <c r="N724" s="29"/>
      <c r="O724" s="29">
        <f>G724+I724+K724+M724</f>
        <v>0</v>
      </c>
      <c r="P724" s="95">
        <f>H724+J724+L724+N724</f>
        <v>0</v>
      </c>
      <c r="Q724" s="67"/>
      <c r="R724" s="29"/>
      <c r="S724" s="29"/>
      <c r="T724" s="24"/>
      <c r="U724" s="29"/>
      <c r="V724" s="24"/>
      <c r="W724" s="29"/>
      <c r="X724" s="24"/>
      <c r="Y724" s="29"/>
      <c r="Z724" s="24"/>
      <c r="AA724" s="29"/>
      <c r="AB724" s="24"/>
      <c r="AC724" s="29">
        <f t="shared" ref="AC724:AD726" si="855">Q724+S724+U724+W724+Y724+AA724</f>
        <v>0</v>
      </c>
      <c r="AD724" s="96">
        <f t="shared" si="855"/>
        <v>0</v>
      </c>
      <c r="AE724" s="28">
        <f t="shared" ref="AE724:AF726" si="856">O724+AC724</f>
        <v>0</v>
      </c>
      <c r="AF724" s="29">
        <f t="shared" si="856"/>
        <v>0</v>
      </c>
      <c r="AG724" s="29"/>
      <c r="AH724" s="97"/>
    </row>
    <row r="725" spans="2:34" ht="24" customHeight="1" x14ac:dyDescent="0.15">
      <c r="B725" s="254"/>
      <c r="C725" s="255"/>
      <c r="D725" s="255"/>
      <c r="E725" s="256"/>
      <c r="F725" s="21" t="s">
        <v>192</v>
      </c>
      <c r="G725" s="31"/>
      <c r="H725" s="25"/>
      <c r="I725" s="25"/>
      <c r="J725" s="25"/>
      <c r="K725" s="25"/>
      <c r="L725" s="25"/>
      <c r="M725" s="25"/>
      <c r="N725" s="25"/>
      <c r="O725" s="98">
        <f>G725+I725+K725+M725</f>
        <v>0</v>
      </c>
      <c r="P725" s="99">
        <f t="shared" ref="P725:P726" si="857">H725+J725+L725+N725</f>
        <v>0</v>
      </c>
      <c r="Q725" s="69"/>
      <c r="R725" s="25"/>
      <c r="S725" s="25"/>
      <c r="T725" s="25"/>
      <c r="U725" s="25"/>
      <c r="V725" s="25"/>
      <c r="W725" s="25"/>
      <c r="X725" s="25"/>
      <c r="Y725" s="25"/>
      <c r="Z725" s="25"/>
      <c r="AA725" s="25"/>
      <c r="AB725" s="25"/>
      <c r="AC725" s="98">
        <f t="shared" si="855"/>
        <v>0</v>
      </c>
      <c r="AD725" s="100">
        <f t="shared" si="855"/>
        <v>0</v>
      </c>
      <c r="AE725" s="101">
        <f t="shared" si="856"/>
        <v>0</v>
      </c>
      <c r="AF725" s="98">
        <f t="shared" si="856"/>
        <v>0</v>
      </c>
      <c r="AG725" s="25"/>
      <c r="AH725" s="102"/>
    </row>
    <row r="726" spans="2:34" ht="24" customHeight="1" x14ac:dyDescent="0.15">
      <c r="B726" s="254"/>
      <c r="C726" s="255"/>
      <c r="D726" s="255"/>
      <c r="E726" s="256"/>
      <c r="F726" s="22" t="s">
        <v>271</v>
      </c>
      <c r="G726" s="32"/>
      <c r="H726" s="26"/>
      <c r="I726" s="26"/>
      <c r="J726" s="26"/>
      <c r="K726" s="26"/>
      <c r="L726" s="26"/>
      <c r="M726" s="26"/>
      <c r="N726" s="26"/>
      <c r="O726" s="103">
        <f>G726+I726+K726+M726</f>
        <v>0</v>
      </c>
      <c r="P726" s="104">
        <f t="shared" si="857"/>
        <v>0</v>
      </c>
      <c r="Q726" s="71"/>
      <c r="R726" s="26"/>
      <c r="S726" s="26"/>
      <c r="T726" s="26"/>
      <c r="U726" s="26"/>
      <c r="V726" s="26"/>
      <c r="W726" s="26"/>
      <c r="X726" s="26"/>
      <c r="Y726" s="26"/>
      <c r="Z726" s="26"/>
      <c r="AA726" s="26"/>
      <c r="AB726" s="26"/>
      <c r="AC726" s="103">
        <f t="shared" si="855"/>
        <v>0</v>
      </c>
      <c r="AD726" s="105">
        <f t="shared" si="855"/>
        <v>0</v>
      </c>
      <c r="AE726" s="106">
        <f t="shared" si="856"/>
        <v>0</v>
      </c>
      <c r="AF726" s="103">
        <f t="shared" si="856"/>
        <v>0</v>
      </c>
      <c r="AG726" s="107"/>
      <c r="AH726" s="108"/>
    </row>
    <row r="727" spans="2:34" ht="24" customHeight="1" thickBot="1" x14ac:dyDescent="0.2">
      <c r="B727" s="257"/>
      <c r="C727" s="258"/>
      <c r="D727" s="258"/>
      <c r="E727" s="259"/>
      <c r="F727" s="74" t="s">
        <v>12</v>
      </c>
      <c r="G727" s="34">
        <f>SUM(G724:G726)</f>
        <v>0</v>
      </c>
      <c r="H727" s="35">
        <f t="shared" ref="H727:Z727" si="858">SUM(H724:H726)</f>
        <v>0</v>
      </c>
      <c r="I727" s="35">
        <f t="shared" si="858"/>
        <v>0</v>
      </c>
      <c r="J727" s="35">
        <f t="shared" si="858"/>
        <v>0</v>
      </c>
      <c r="K727" s="35">
        <f t="shared" si="858"/>
        <v>0</v>
      </c>
      <c r="L727" s="35">
        <f t="shared" si="858"/>
        <v>0</v>
      </c>
      <c r="M727" s="35">
        <f t="shared" si="858"/>
        <v>0</v>
      </c>
      <c r="N727" s="35">
        <f t="shared" si="858"/>
        <v>0</v>
      </c>
      <c r="O727" s="35">
        <f t="shared" si="858"/>
        <v>0</v>
      </c>
      <c r="P727" s="111">
        <f t="shared" si="858"/>
        <v>0</v>
      </c>
      <c r="Q727" s="87">
        <f t="shared" si="858"/>
        <v>0</v>
      </c>
      <c r="R727" s="35">
        <f t="shared" si="858"/>
        <v>0</v>
      </c>
      <c r="S727" s="35">
        <f t="shared" si="858"/>
        <v>0</v>
      </c>
      <c r="T727" s="35">
        <f t="shared" si="858"/>
        <v>0</v>
      </c>
      <c r="U727" s="35">
        <f t="shared" si="858"/>
        <v>0</v>
      </c>
      <c r="V727" s="35">
        <f t="shared" si="858"/>
        <v>0</v>
      </c>
      <c r="W727" s="35">
        <f t="shared" si="858"/>
        <v>0</v>
      </c>
      <c r="X727" s="35">
        <f t="shared" si="858"/>
        <v>0</v>
      </c>
      <c r="Y727" s="35">
        <f t="shared" si="858"/>
        <v>0</v>
      </c>
      <c r="Z727" s="35">
        <f t="shared" si="858"/>
        <v>0</v>
      </c>
      <c r="AA727" s="35">
        <f t="shared" ref="AA727:AH727" si="859">SUM(AA724:AA726)</f>
        <v>0</v>
      </c>
      <c r="AB727" s="35">
        <f t="shared" si="859"/>
        <v>0</v>
      </c>
      <c r="AC727" s="35">
        <f t="shared" si="859"/>
        <v>0</v>
      </c>
      <c r="AD727" s="112">
        <f t="shared" si="859"/>
        <v>0</v>
      </c>
      <c r="AE727" s="34">
        <f t="shared" si="859"/>
        <v>0</v>
      </c>
      <c r="AF727" s="35">
        <f t="shared" si="859"/>
        <v>0</v>
      </c>
      <c r="AG727" s="35">
        <f t="shared" si="859"/>
        <v>0</v>
      </c>
      <c r="AH727" s="111">
        <f t="shared" si="859"/>
        <v>0</v>
      </c>
    </row>
    <row r="728" spans="2:34" ht="24" customHeight="1" x14ac:dyDescent="0.15">
      <c r="B728" s="386" t="s">
        <v>14</v>
      </c>
      <c r="C728" s="387"/>
      <c r="D728" s="387"/>
      <c r="E728" s="388"/>
      <c r="F728" s="20" t="s">
        <v>191</v>
      </c>
      <c r="G728" s="28">
        <f>SUMIFS(G12:G726,F12:F726,"a")</f>
        <v>315</v>
      </c>
      <c r="H728" s="24">
        <f>SUMIFS(H12:H726,F12:F726,"a")</f>
        <v>17099144</v>
      </c>
      <c r="I728" s="29">
        <f>SUMIFS(I12:I726,F12:F726,"a")</f>
        <v>1185</v>
      </c>
      <c r="J728" s="24">
        <f>SUMIFS(J12:J726,F12:F726,"a")</f>
        <v>42012863</v>
      </c>
      <c r="K728" s="29">
        <f>SUMIFS(K12:K726,F12:F726,"a")</f>
        <v>1201</v>
      </c>
      <c r="L728" s="24">
        <f>SUMIFS(L12:L726,F12:F726,"a")</f>
        <v>74891046</v>
      </c>
      <c r="M728" s="29">
        <f>SUMIFS(M12:M726,F12:F726,"a")</f>
        <v>104</v>
      </c>
      <c r="N728" s="29">
        <f>SUMIFS(N12:N726,F12:F726,"a")</f>
        <v>40714166</v>
      </c>
      <c r="O728" s="29">
        <f>G728+I728+K728+M728</f>
        <v>2805</v>
      </c>
      <c r="P728" s="95">
        <f>H728+J728+L728+N728</f>
        <v>174717219</v>
      </c>
      <c r="Q728" s="67">
        <f>SUMIFS(Q12:Q726,F12:F726,"a")</f>
        <v>775</v>
      </c>
      <c r="R728" s="29">
        <f>SUMIFS(R12:R726,F12:F726,"a")</f>
        <v>98745991</v>
      </c>
      <c r="S728" s="29">
        <f>SUMIFS(S12:S726,F12:F726,"a")</f>
        <v>656</v>
      </c>
      <c r="T728" s="24">
        <f>SUMIFS(T12:T726,F12:F726,"a")</f>
        <v>102716989</v>
      </c>
      <c r="U728" s="29">
        <f>SUMIFS(U12:U726,F12:F726,"a")</f>
        <v>427</v>
      </c>
      <c r="V728" s="24">
        <f>SUMIFS(V12:V726,F12:F726,"a")</f>
        <v>244632843</v>
      </c>
      <c r="W728" s="29">
        <f>SUMIFS(W12:W726,F12:F726,"a")</f>
        <v>29</v>
      </c>
      <c r="X728" s="24">
        <f>SUMIFS(X12:X726,F12:F726,"a")</f>
        <v>4486015</v>
      </c>
      <c r="Y728" s="29">
        <f>SUMIFS(Y12:Y726,F12:F726,"a")</f>
        <v>0</v>
      </c>
      <c r="Z728" s="24">
        <f>SUMIFS(Z12:Z726,F12:F726,"a")</f>
        <v>0</v>
      </c>
      <c r="AA728" s="29">
        <f>SUMIFS(AA12:AA726,F12:F726,"a")</f>
        <v>489</v>
      </c>
      <c r="AB728" s="24">
        <f>SUMIFS(AB12:AB726,F12:F726,"a")</f>
        <v>111835817</v>
      </c>
      <c r="AC728" s="29">
        <f t="shared" ref="AC728:AD730" si="860">Q728+S728+U728+W728+Y728+AA728</f>
        <v>2376</v>
      </c>
      <c r="AD728" s="96">
        <f t="shared" si="860"/>
        <v>562417655</v>
      </c>
      <c r="AE728" s="28">
        <f t="shared" ref="AE728:AF730" si="861">O728+AC728</f>
        <v>5181</v>
      </c>
      <c r="AF728" s="29">
        <f t="shared" si="861"/>
        <v>737134874</v>
      </c>
      <c r="AG728" s="29">
        <f>SUMIFS(AG12:AG726,F12:F726,"a")</f>
        <v>2555</v>
      </c>
      <c r="AH728" s="97">
        <f>SUMIFS(AH12:AH726,F12:F726,"a")</f>
        <v>546640034</v>
      </c>
    </row>
    <row r="729" spans="2:34" ht="24" customHeight="1" x14ac:dyDescent="0.15">
      <c r="B729" s="389"/>
      <c r="C729" s="390"/>
      <c r="D729" s="390"/>
      <c r="E729" s="391"/>
      <c r="F729" s="21" t="s">
        <v>192</v>
      </c>
      <c r="G729" s="31">
        <f>SUMIFS(G12:G726,F12:F726,"b")</f>
        <v>1</v>
      </c>
      <c r="H729" s="25">
        <f>SUMIFS(H12:H726,F12:F726,"b")</f>
        <v>1520</v>
      </c>
      <c r="I729" s="25">
        <f>SUMIFS(I12:I726,F12:F726,"b")</f>
        <v>2402</v>
      </c>
      <c r="J729" s="25">
        <f>SUMIFS(J12:J726,F12:F726,"b")</f>
        <v>3999289</v>
      </c>
      <c r="K729" s="25">
        <f>SUMIFS(K12:K726,F12:F726,"b")</f>
        <v>22</v>
      </c>
      <c r="L729" s="25">
        <f>SUMIFS(L12:L726,F12:F726,"b")</f>
        <v>3312515</v>
      </c>
      <c r="M729" s="25">
        <f>SUMIFS(M12:M726,F12:F726,"b")</f>
        <v>1</v>
      </c>
      <c r="N729" s="25">
        <f>SUMIFS(N12:N726,F12:F726,"b")</f>
        <v>16000</v>
      </c>
      <c r="O729" s="98">
        <f>G729+I729+K729+M729</f>
        <v>2426</v>
      </c>
      <c r="P729" s="99">
        <f t="shared" ref="P729:P730" si="862">H729+J729+L729+N729</f>
        <v>7329324</v>
      </c>
      <c r="Q729" s="69">
        <f>SUMIFS(Q12:Q726,F12:F726,"b")</f>
        <v>1</v>
      </c>
      <c r="R729" s="25">
        <f>SUMIFS(R12:R726,F12:F726,"b")</f>
        <v>1359572</v>
      </c>
      <c r="S729" s="25">
        <f>SUMIFS(S12:S726,F12:F726,"b")</f>
        <v>1</v>
      </c>
      <c r="T729" s="25">
        <f>SUMIFS(T12:T726,F12:F726,"b")</f>
        <v>13296824</v>
      </c>
      <c r="U729" s="25">
        <f>SUMIFS(U12:U726,F12:F726,"b")</f>
        <v>7</v>
      </c>
      <c r="V729" s="25">
        <f>SUMIFS(V12:V726,F12:F726,"b")</f>
        <v>1010335</v>
      </c>
      <c r="W729" s="25">
        <f>SUMIFS(W12:W726,F12:F726,"b")</f>
        <v>0</v>
      </c>
      <c r="X729" s="25">
        <f>SUMIFS(X12:X726,F12:F726,"b")</f>
        <v>0</v>
      </c>
      <c r="Y729" s="25">
        <f>SUMIFS(Y12:Y726,F12:F726,"b")</f>
        <v>0</v>
      </c>
      <c r="Z729" s="25">
        <f>SUMIFS(Z12:Z726,F12:F726,"b")</f>
        <v>0</v>
      </c>
      <c r="AA729" s="25">
        <f>SUMIFS(AA12:AA726,F12:F726,"b")</f>
        <v>7</v>
      </c>
      <c r="AB729" s="25">
        <f>SUMIFS(AB12:AB726,F12:F726,"b")</f>
        <v>3887814</v>
      </c>
      <c r="AC729" s="98">
        <f t="shared" si="860"/>
        <v>16</v>
      </c>
      <c r="AD729" s="100">
        <f t="shared" si="860"/>
        <v>19554545</v>
      </c>
      <c r="AE729" s="101">
        <f t="shared" si="861"/>
        <v>2442</v>
      </c>
      <c r="AF729" s="98">
        <f t="shared" si="861"/>
        <v>26883869</v>
      </c>
      <c r="AG729" s="25">
        <f>SUMIFS(AG12:AG726,F12:F726,"b")</f>
        <v>2432</v>
      </c>
      <c r="AH729" s="102">
        <f>SUMIFS(AH12:AH726,F12:F726,"b")</f>
        <v>13408718</v>
      </c>
    </row>
    <row r="730" spans="2:34" ht="24" customHeight="1" x14ac:dyDescent="0.15">
      <c r="B730" s="389"/>
      <c r="C730" s="390"/>
      <c r="D730" s="390"/>
      <c r="E730" s="391"/>
      <c r="F730" s="22" t="s">
        <v>271</v>
      </c>
      <c r="G730" s="32">
        <f>SUMIFS(G12:G726,F12:F726,"c")</f>
        <v>195</v>
      </c>
      <c r="H730" s="26">
        <f>SUMIFS(H12:H726,F12:F726,"c")</f>
        <v>3192948</v>
      </c>
      <c r="I730" s="26">
        <f>SUMIFS(I12:I726,F12:F726,"c")</f>
        <v>43</v>
      </c>
      <c r="J730" s="26">
        <f>SUMIFS(J12:J726,F12:F726,"c")</f>
        <v>1250160</v>
      </c>
      <c r="K730" s="26">
        <f>SUMIFS(K12:K726,F12:F726,"c")</f>
        <v>2</v>
      </c>
      <c r="L730" s="26">
        <f>SUMIFS(L12:L726,F12:F726,"c")</f>
        <v>226152</v>
      </c>
      <c r="M730" s="26">
        <f>SUMIFS(M12:M726,F12:F726,"c")</f>
        <v>0</v>
      </c>
      <c r="N730" s="26">
        <f>SUMIFS(N12:N726,F12:F726,"c")</f>
        <v>0</v>
      </c>
      <c r="O730" s="103">
        <f>G730+I730+K730+M730</f>
        <v>240</v>
      </c>
      <c r="P730" s="104">
        <f t="shared" si="862"/>
        <v>4669260</v>
      </c>
      <c r="Q730" s="71">
        <f>SUMIFS(Q12:Q726,F12:F726,"c")</f>
        <v>101</v>
      </c>
      <c r="R730" s="26">
        <f>SUMIFS(R12:R726,F12:F726,"c")</f>
        <v>11308708</v>
      </c>
      <c r="S730" s="26">
        <f>SUMIFS(S12:S726,F12:F726,"c")</f>
        <v>1084</v>
      </c>
      <c r="T730" s="26">
        <f>SUMIFS(T12:T726,F12:F726,"c")</f>
        <v>11901090</v>
      </c>
      <c r="U730" s="26">
        <f>SUMIFS(U12:U726,F12:F726,"c")</f>
        <v>5</v>
      </c>
      <c r="V730" s="26">
        <f>SUMIFS(V12:V726,F12:F726,"c")</f>
        <v>38881725</v>
      </c>
      <c r="W730" s="26">
        <f>SUMIFS(W12:W726,F12:F726,"c")</f>
        <v>0</v>
      </c>
      <c r="X730" s="26">
        <f>SUMIFS(X12:X726,F12:F726,"c")</f>
        <v>0</v>
      </c>
      <c r="Y730" s="26">
        <f>SUMIFS(Y12:Y726,F12:F726,"c")</f>
        <v>0</v>
      </c>
      <c r="Z730" s="26">
        <f>SUMIFS(Z12:Z726,F12:F726,"c")</f>
        <v>0</v>
      </c>
      <c r="AA730" s="26">
        <f>SUMIFS(AA12:AA726,F12:F726,"c")</f>
        <v>20</v>
      </c>
      <c r="AB730" s="26">
        <f>SUMIFS(AB12:AB726,F12:F726,"c")</f>
        <v>41571367</v>
      </c>
      <c r="AC730" s="103">
        <f t="shared" si="860"/>
        <v>1210</v>
      </c>
      <c r="AD730" s="105">
        <f t="shared" si="860"/>
        <v>103662890</v>
      </c>
      <c r="AE730" s="106">
        <f t="shared" si="861"/>
        <v>1450</v>
      </c>
      <c r="AF730" s="103">
        <f t="shared" si="861"/>
        <v>108332150</v>
      </c>
      <c r="AG730" s="26">
        <f>SUMIFS(AG12:AG726,F12:F726,"c")</f>
        <v>1347</v>
      </c>
      <c r="AH730" s="207">
        <f>SUMIFS(AH12:AH726,F12:F726,"c")</f>
        <v>66120332</v>
      </c>
    </row>
    <row r="731" spans="2:34" ht="24" customHeight="1" thickBot="1" x14ac:dyDescent="0.2">
      <c r="B731" s="392"/>
      <c r="C731" s="393"/>
      <c r="D731" s="393"/>
      <c r="E731" s="394"/>
      <c r="F731" s="23" t="s">
        <v>12</v>
      </c>
      <c r="G731" s="33">
        <f>SUM(G728:G730)</f>
        <v>511</v>
      </c>
      <c r="H731" s="27">
        <f t="shared" ref="H731:Z731" si="863">SUM(H728:H730)</f>
        <v>20293612</v>
      </c>
      <c r="I731" s="27">
        <f t="shared" si="863"/>
        <v>3630</v>
      </c>
      <c r="J731" s="27">
        <f t="shared" si="863"/>
        <v>47262312</v>
      </c>
      <c r="K731" s="27">
        <f t="shared" si="863"/>
        <v>1225</v>
      </c>
      <c r="L731" s="27">
        <f t="shared" si="863"/>
        <v>78429713</v>
      </c>
      <c r="M731" s="27">
        <f t="shared" si="863"/>
        <v>105</v>
      </c>
      <c r="N731" s="27">
        <f t="shared" si="863"/>
        <v>40730166</v>
      </c>
      <c r="O731" s="27">
        <f t="shared" si="863"/>
        <v>5471</v>
      </c>
      <c r="P731" s="109">
        <f t="shared" si="863"/>
        <v>186715803</v>
      </c>
      <c r="Q731" s="72">
        <f t="shared" si="863"/>
        <v>877</v>
      </c>
      <c r="R731" s="27">
        <f t="shared" si="863"/>
        <v>111414271</v>
      </c>
      <c r="S731" s="27">
        <f t="shared" si="863"/>
        <v>1741</v>
      </c>
      <c r="T731" s="27">
        <f t="shared" si="863"/>
        <v>127914903</v>
      </c>
      <c r="U731" s="27">
        <f t="shared" si="863"/>
        <v>439</v>
      </c>
      <c r="V731" s="27">
        <f t="shared" si="863"/>
        <v>284524903</v>
      </c>
      <c r="W731" s="27">
        <f t="shared" si="863"/>
        <v>29</v>
      </c>
      <c r="X731" s="27">
        <f t="shared" si="863"/>
        <v>4486015</v>
      </c>
      <c r="Y731" s="27">
        <f t="shared" si="863"/>
        <v>0</v>
      </c>
      <c r="Z731" s="27">
        <f t="shared" si="863"/>
        <v>0</v>
      </c>
      <c r="AA731" s="27">
        <f t="shared" ref="AA731:AH731" si="864">SUM(AA728:AA730)</f>
        <v>516</v>
      </c>
      <c r="AB731" s="27">
        <f t="shared" si="864"/>
        <v>157294998</v>
      </c>
      <c r="AC731" s="27">
        <f t="shared" si="864"/>
        <v>3602</v>
      </c>
      <c r="AD731" s="110">
        <f t="shared" si="864"/>
        <v>685635090</v>
      </c>
      <c r="AE731" s="33">
        <f t="shared" si="864"/>
        <v>9073</v>
      </c>
      <c r="AF731" s="27">
        <f t="shared" si="864"/>
        <v>872350893</v>
      </c>
      <c r="AG731" s="27">
        <f t="shared" si="864"/>
        <v>6334</v>
      </c>
      <c r="AH731" s="109">
        <f t="shared" si="864"/>
        <v>626169084</v>
      </c>
    </row>
    <row r="732" spans="2:34" ht="24" customHeight="1" x14ac:dyDescent="0.15">
      <c r="B732" s="385" t="s">
        <v>254</v>
      </c>
      <c r="C732" s="282"/>
      <c r="D732" s="282"/>
      <c r="E732" s="308"/>
      <c r="F732" s="20" t="s">
        <v>191</v>
      </c>
      <c r="G732" s="28">
        <v>6</v>
      </c>
      <c r="H732" s="24">
        <v>139202</v>
      </c>
      <c r="I732" s="29"/>
      <c r="J732" s="24"/>
      <c r="K732" s="29"/>
      <c r="L732" s="24"/>
      <c r="M732" s="29"/>
      <c r="N732" s="29"/>
      <c r="O732" s="29">
        <f>G732+I732+K732+M732</f>
        <v>6</v>
      </c>
      <c r="P732" s="95">
        <f>H732+J732+L732+N732</f>
        <v>139202</v>
      </c>
      <c r="Q732" s="67">
        <v>120</v>
      </c>
      <c r="R732" s="29">
        <v>9816953</v>
      </c>
      <c r="S732" s="29"/>
      <c r="T732" s="24">
        <v>0</v>
      </c>
      <c r="U732" s="29"/>
      <c r="V732" s="24"/>
      <c r="W732" s="29"/>
      <c r="X732" s="24"/>
      <c r="Y732" s="29"/>
      <c r="Z732" s="24"/>
      <c r="AA732" s="29">
        <v>5</v>
      </c>
      <c r="AB732" s="24">
        <v>90504</v>
      </c>
      <c r="AC732" s="29">
        <f t="shared" ref="AC732:AD734" si="865">Q732+S732+U732+W732+Y732+AA732</f>
        <v>125</v>
      </c>
      <c r="AD732" s="96">
        <f t="shared" si="865"/>
        <v>9907457</v>
      </c>
      <c r="AE732" s="28">
        <f t="shared" ref="AE732:AF734" si="866">O732+AC732</f>
        <v>131</v>
      </c>
      <c r="AF732" s="29">
        <f t="shared" si="866"/>
        <v>10046659</v>
      </c>
      <c r="AG732" s="29">
        <v>131</v>
      </c>
      <c r="AH732" s="97">
        <v>10046659</v>
      </c>
    </row>
    <row r="733" spans="2:34" ht="24" customHeight="1" x14ac:dyDescent="0.15">
      <c r="B733" s="263"/>
      <c r="C733" s="264"/>
      <c r="D733" s="264"/>
      <c r="E733" s="265"/>
      <c r="F733" s="21" t="s">
        <v>192</v>
      </c>
      <c r="G733" s="31">
        <v>0</v>
      </c>
      <c r="H733" s="25">
        <v>0</v>
      </c>
      <c r="I733" s="25"/>
      <c r="J733" s="25"/>
      <c r="K733" s="25"/>
      <c r="L733" s="25"/>
      <c r="M733" s="25"/>
      <c r="N733" s="25"/>
      <c r="O733" s="98">
        <f>G733+I733+K733+M733</f>
        <v>0</v>
      </c>
      <c r="P733" s="99">
        <f t="shared" ref="P733:P734" si="867">H733+J733+L733+N733</f>
        <v>0</v>
      </c>
      <c r="Q733" s="69"/>
      <c r="R733" s="25"/>
      <c r="S733" s="25"/>
      <c r="T733" s="25">
        <v>0</v>
      </c>
      <c r="U733" s="25"/>
      <c r="V733" s="25"/>
      <c r="W733" s="25"/>
      <c r="X733" s="25"/>
      <c r="Y733" s="25"/>
      <c r="Z733" s="25"/>
      <c r="AA733" s="25"/>
      <c r="AB733" s="25"/>
      <c r="AC733" s="98">
        <f t="shared" si="865"/>
        <v>0</v>
      </c>
      <c r="AD733" s="100">
        <f t="shared" si="865"/>
        <v>0</v>
      </c>
      <c r="AE733" s="101">
        <f t="shared" si="866"/>
        <v>0</v>
      </c>
      <c r="AF733" s="98">
        <f t="shared" si="866"/>
        <v>0</v>
      </c>
      <c r="AG733" s="25"/>
      <c r="AH733" s="102"/>
    </row>
    <row r="734" spans="2:34" ht="24" customHeight="1" x14ac:dyDescent="0.15">
      <c r="B734" s="263"/>
      <c r="C734" s="264"/>
      <c r="D734" s="264"/>
      <c r="E734" s="265"/>
      <c r="F734" s="22" t="s">
        <v>271</v>
      </c>
      <c r="G734" s="32">
        <v>0</v>
      </c>
      <c r="H734" s="26">
        <v>0</v>
      </c>
      <c r="I734" s="26"/>
      <c r="J734" s="26"/>
      <c r="K734" s="26"/>
      <c r="L734" s="26"/>
      <c r="M734" s="26"/>
      <c r="N734" s="26"/>
      <c r="O734" s="103">
        <f>G734+I734+K734+M734</f>
        <v>0</v>
      </c>
      <c r="P734" s="104">
        <f t="shared" si="867"/>
        <v>0</v>
      </c>
      <c r="Q734" s="71"/>
      <c r="R734" s="26"/>
      <c r="S734" s="26"/>
      <c r="T734" s="26">
        <v>0</v>
      </c>
      <c r="U734" s="26"/>
      <c r="V734" s="26"/>
      <c r="W734" s="26"/>
      <c r="X734" s="26"/>
      <c r="Y734" s="26"/>
      <c r="Z734" s="26"/>
      <c r="AA734" s="26"/>
      <c r="AB734" s="26"/>
      <c r="AC734" s="103">
        <f t="shared" si="865"/>
        <v>0</v>
      </c>
      <c r="AD734" s="105">
        <f t="shared" si="865"/>
        <v>0</v>
      </c>
      <c r="AE734" s="106">
        <f t="shared" si="866"/>
        <v>0</v>
      </c>
      <c r="AF734" s="103">
        <f t="shared" si="866"/>
        <v>0</v>
      </c>
      <c r="AG734" s="107"/>
      <c r="AH734" s="108"/>
    </row>
    <row r="735" spans="2:34" ht="24" customHeight="1" thickBot="1" x14ac:dyDescent="0.2">
      <c r="B735" s="263"/>
      <c r="C735" s="264"/>
      <c r="D735" s="264"/>
      <c r="E735" s="265"/>
      <c r="F735" s="84" t="s">
        <v>12</v>
      </c>
      <c r="G735" s="85">
        <f>SUM(G732:G734)</f>
        <v>6</v>
      </c>
      <c r="H735" s="59">
        <f t="shared" ref="H735:Z735" si="868">SUM(H732:H734)</f>
        <v>139202</v>
      </c>
      <c r="I735" s="59">
        <f t="shared" si="868"/>
        <v>0</v>
      </c>
      <c r="J735" s="59">
        <f t="shared" si="868"/>
        <v>0</v>
      </c>
      <c r="K735" s="59">
        <f t="shared" si="868"/>
        <v>0</v>
      </c>
      <c r="L735" s="59">
        <f t="shared" si="868"/>
        <v>0</v>
      </c>
      <c r="M735" s="59">
        <f t="shared" si="868"/>
        <v>0</v>
      </c>
      <c r="N735" s="59">
        <f t="shared" si="868"/>
        <v>0</v>
      </c>
      <c r="O735" s="59">
        <f t="shared" si="868"/>
        <v>6</v>
      </c>
      <c r="P735" s="187">
        <f t="shared" si="868"/>
        <v>139202</v>
      </c>
      <c r="Q735" s="86">
        <f t="shared" si="868"/>
        <v>120</v>
      </c>
      <c r="R735" s="59">
        <f t="shared" si="868"/>
        <v>9816953</v>
      </c>
      <c r="S735" s="59">
        <f t="shared" si="868"/>
        <v>0</v>
      </c>
      <c r="T735" s="59">
        <f t="shared" si="868"/>
        <v>0</v>
      </c>
      <c r="U735" s="59">
        <f t="shared" si="868"/>
        <v>0</v>
      </c>
      <c r="V735" s="59">
        <f t="shared" si="868"/>
        <v>0</v>
      </c>
      <c r="W735" s="59">
        <f t="shared" si="868"/>
        <v>0</v>
      </c>
      <c r="X735" s="59">
        <f t="shared" si="868"/>
        <v>0</v>
      </c>
      <c r="Y735" s="59">
        <f t="shared" si="868"/>
        <v>0</v>
      </c>
      <c r="Z735" s="59">
        <f t="shared" si="868"/>
        <v>0</v>
      </c>
      <c r="AA735" s="59">
        <f t="shared" ref="AA735:AH735" si="869">SUM(AA732:AA734)</f>
        <v>5</v>
      </c>
      <c r="AB735" s="59">
        <f t="shared" si="869"/>
        <v>90504</v>
      </c>
      <c r="AC735" s="59">
        <f t="shared" si="869"/>
        <v>125</v>
      </c>
      <c r="AD735" s="188">
        <f t="shared" si="869"/>
        <v>9907457</v>
      </c>
      <c r="AE735" s="85">
        <f t="shared" si="869"/>
        <v>131</v>
      </c>
      <c r="AF735" s="59">
        <f t="shared" si="869"/>
        <v>10046659</v>
      </c>
      <c r="AG735" s="59">
        <f t="shared" si="869"/>
        <v>131</v>
      </c>
      <c r="AH735" s="187">
        <f t="shared" si="869"/>
        <v>10046659</v>
      </c>
    </row>
    <row r="736" spans="2:34" ht="24" customHeight="1" x14ac:dyDescent="0.15">
      <c r="B736" s="260" t="s">
        <v>255</v>
      </c>
      <c r="C736" s="261"/>
      <c r="D736" s="261"/>
      <c r="E736" s="262"/>
      <c r="F736" s="20" t="s">
        <v>191</v>
      </c>
      <c r="G736" s="28">
        <v>2</v>
      </c>
      <c r="H736" s="24">
        <v>253889</v>
      </c>
      <c r="I736" s="29"/>
      <c r="J736" s="24"/>
      <c r="K736" s="29">
        <v>1</v>
      </c>
      <c r="L736" s="24">
        <v>102600</v>
      </c>
      <c r="M736" s="29"/>
      <c r="N736" s="29"/>
      <c r="O736" s="29">
        <f>G736+I736+K736+M736</f>
        <v>3</v>
      </c>
      <c r="P736" s="95">
        <f>H736+J736+L736+N736</f>
        <v>356489</v>
      </c>
      <c r="Q736" s="67">
        <v>1</v>
      </c>
      <c r="R736" s="29">
        <v>95040</v>
      </c>
      <c r="S736" s="29"/>
      <c r="T736" s="24">
        <v>0</v>
      </c>
      <c r="U736" s="29"/>
      <c r="V736" s="24"/>
      <c r="W736" s="29">
        <v>4</v>
      </c>
      <c r="X736" s="24">
        <v>52770</v>
      </c>
      <c r="Y736" s="29"/>
      <c r="Z736" s="24"/>
      <c r="AA736" s="29"/>
      <c r="AB736" s="24"/>
      <c r="AC736" s="29">
        <f t="shared" ref="AC736:AD738" si="870">Q736+S736+U736+W736+Y736+AA736</f>
        <v>5</v>
      </c>
      <c r="AD736" s="96">
        <f t="shared" si="870"/>
        <v>147810</v>
      </c>
      <c r="AE736" s="28">
        <f t="shared" ref="AE736:AF738" si="871">O736+AC736</f>
        <v>8</v>
      </c>
      <c r="AF736" s="29">
        <f t="shared" si="871"/>
        <v>504299</v>
      </c>
      <c r="AG736" s="29">
        <v>8</v>
      </c>
      <c r="AH736" s="97">
        <v>504299</v>
      </c>
    </row>
    <row r="737" spans="2:34" ht="24" customHeight="1" x14ac:dyDescent="0.15">
      <c r="B737" s="263"/>
      <c r="C737" s="264"/>
      <c r="D737" s="264"/>
      <c r="E737" s="265"/>
      <c r="F737" s="21" t="s">
        <v>192</v>
      </c>
      <c r="G737" s="31">
        <v>0</v>
      </c>
      <c r="H737" s="25">
        <v>0</v>
      </c>
      <c r="I737" s="25"/>
      <c r="J737" s="25"/>
      <c r="K737" s="25"/>
      <c r="L737" s="25"/>
      <c r="M737" s="25"/>
      <c r="N737" s="25"/>
      <c r="O737" s="98">
        <f>G737+I737+K737+M737</f>
        <v>0</v>
      </c>
      <c r="P737" s="99">
        <f t="shared" ref="P737:P738" si="872">H737+J737+L737+N737</f>
        <v>0</v>
      </c>
      <c r="Q737" s="69"/>
      <c r="R737" s="25"/>
      <c r="S737" s="25"/>
      <c r="T737" s="25">
        <v>0</v>
      </c>
      <c r="U737" s="25"/>
      <c r="V737" s="25"/>
      <c r="W737" s="25"/>
      <c r="X737" s="25"/>
      <c r="Y737" s="25"/>
      <c r="Z737" s="25"/>
      <c r="AA737" s="25"/>
      <c r="AB737" s="25"/>
      <c r="AC737" s="98">
        <f t="shared" si="870"/>
        <v>0</v>
      </c>
      <c r="AD737" s="100">
        <f t="shared" si="870"/>
        <v>0</v>
      </c>
      <c r="AE737" s="101">
        <f t="shared" si="871"/>
        <v>0</v>
      </c>
      <c r="AF737" s="98">
        <f t="shared" si="871"/>
        <v>0</v>
      </c>
      <c r="AG737" s="25"/>
      <c r="AH737" s="102"/>
    </row>
    <row r="738" spans="2:34" ht="24" customHeight="1" x14ac:dyDescent="0.15">
      <c r="B738" s="263"/>
      <c r="C738" s="264"/>
      <c r="D738" s="264"/>
      <c r="E738" s="265"/>
      <c r="F738" s="22" t="s">
        <v>271</v>
      </c>
      <c r="G738" s="32">
        <v>0</v>
      </c>
      <c r="H738" s="26">
        <v>0</v>
      </c>
      <c r="I738" s="26"/>
      <c r="J738" s="26"/>
      <c r="K738" s="26"/>
      <c r="L738" s="26"/>
      <c r="M738" s="26"/>
      <c r="N738" s="26"/>
      <c r="O738" s="103">
        <f>G738+I738+K738+M738</f>
        <v>0</v>
      </c>
      <c r="P738" s="104">
        <f t="shared" si="872"/>
        <v>0</v>
      </c>
      <c r="Q738" s="71"/>
      <c r="R738" s="26"/>
      <c r="S738" s="26"/>
      <c r="T738" s="26">
        <v>0</v>
      </c>
      <c r="U738" s="26"/>
      <c r="V738" s="26"/>
      <c r="W738" s="26"/>
      <c r="X738" s="26"/>
      <c r="Y738" s="26"/>
      <c r="Z738" s="26"/>
      <c r="AA738" s="26"/>
      <c r="AB738" s="26"/>
      <c r="AC738" s="103">
        <f t="shared" si="870"/>
        <v>0</v>
      </c>
      <c r="AD738" s="105">
        <f t="shared" si="870"/>
        <v>0</v>
      </c>
      <c r="AE738" s="106">
        <f t="shared" si="871"/>
        <v>0</v>
      </c>
      <c r="AF738" s="103">
        <f t="shared" si="871"/>
        <v>0</v>
      </c>
      <c r="AG738" s="107"/>
      <c r="AH738" s="108"/>
    </row>
    <row r="739" spans="2:34" ht="24" customHeight="1" thickBot="1" x14ac:dyDescent="0.2">
      <c r="B739" s="263"/>
      <c r="C739" s="264"/>
      <c r="D739" s="264"/>
      <c r="E739" s="265"/>
      <c r="F739" s="74" t="s">
        <v>12</v>
      </c>
      <c r="G739" s="34">
        <f>SUM(G736:G738)</f>
        <v>2</v>
      </c>
      <c r="H739" s="35">
        <f t="shared" ref="H739:Z739" si="873">SUM(H736:H738)</f>
        <v>253889</v>
      </c>
      <c r="I739" s="35">
        <f t="shared" si="873"/>
        <v>0</v>
      </c>
      <c r="J739" s="35">
        <f t="shared" si="873"/>
        <v>0</v>
      </c>
      <c r="K739" s="35">
        <f t="shared" si="873"/>
        <v>1</v>
      </c>
      <c r="L739" s="35">
        <f t="shared" si="873"/>
        <v>102600</v>
      </c>
      <c r="M739" s="35">
        <f t="shared" si="873"/>
        <v>0</v>
      </c>
      <c r="N739" s="35">
        <f t="shared" si="873"/>
        <v>0</v>
      </c>
      <c r="O739" s="35">
        <f t="shared" si="873"/>
        <v>3</v>
      </c>
      <c r="P739" s="111">
        <f t="shared" si="873"/>
        <v>356489</v>
      </c>
      <c r="Q739" s="87">
        <f t="shared" si="873"/>
        <v>1</v>
      </c>
      <c r="R739" s="35">
        <f t="shared" si="873"/>
        <v>95040</v>
      </c>
      <c r="S739" s="35">
        <f t="shared" si="873"/>
        <v>0</v>
      </c>
      <c r="T739" s="35">
        <f t="shared" si="873"/>
        <v>0</v>
      </c>
      <c r="U739" s="35">
        <f t="shared" si="873"/>
        <v>0</v>
      </c>
      <c r="V739" s="35">
        <f t="shared" si="873"/>
        <v>0</v>
      </c>
      <c r="W739" s="35">
        <f t="shared" si="873"/>
        <v>4</v>
      </c>
      <c r="X739" s="35">
        <f t="shared" si="873"/>
        <v>52770</v>
      </c>
      <c r="Y739" s="35">
        <f t="shared" si="873"/>
        <v>0</v>
      </c>
      <c r="Z739" s="35">
        <f t="shared" si="873"/>
        <v>0</v>
      </c>
      <c r="AA739" s="35">
        <f t="shared" ref="AA739:AH739" si="874">SUM(AA736:AA738)</f>
        <v>0</v>
      </c>
      <c r="AB739" s="35">
        <f t="shared" si="874"/>
        <v>0</v>
      </c>
      <c r="AC739" s="35">
        <f t="shared" si="874"/>
        <v>5</v>
      </c>
      <c r="AD739" s="112">
        <f t="shared" si="874"/>
        <v>147810</v>
      </c>
      <c r="AE739" s="34">
        <f t="shared" si="874"/>
        <v>8</v>
      </c>
      <c r="AF739" s="35">
        <f t="shared" si="874"/>
        <v>504299</v>
      </c>
      <c r="AG739" s="35">
        <f t="shared" si="874"/>
        <v>8</v>
      </c>
      <c r="AH739" s="111">
        <f t="shared" si="874"/>
        <v>504299</v>
      </c>
    </row>
    <row r="740" spans="2:34" ht="24" customHeight="1" x14ac:dyDescent="0.15">
      <c r="B740" s="266" t="s">
        <v>256</v>
      </c>
      <c r="C740" s="264"/>
      <c r="D740" s="264"/>
      <c r="E740" s="265"/>
      <c r="F740" s="20" t="s">
        <v>191</v>
      </c>
      <c r="G740" s="28">
        <v>55</v>
      </c>
      <c r="H740" s="24">
        <v>193740</v>
      </c>
      <c r="I740" s="29"/>
      <c r="J740" s="24"/>
      <c r="K740" s="29">
        <v>2</v>
      </c>
      <c r="L740" s="24">
        <v>7236</v>
      </c>
      <c r="M740" s="29"/>
      <c r="N740" s="29"/>
      <c r="O740" s="29">
        <f>G740+I740+K740+M740</f>
        <v>57</v>
      </c>
      <c r="P740" s="95">
        <f>H740+J740+L740+N740</f>
        <v>200976</v>
      </c>
      <c r="Q740" s="67">
        <v>15</v>
      </c>
      <c r="R740" s="29">
        <v>1543428</v>
      </c>
      <c r="S740" s="29"/>
      <c r="T740" s="24">
        <v>0</v>
      </c>
      <c r="U740" s="29"/>
      <c r="V740" s="24"/>
      <c r="W740" s="29"/>
      <c r="X740" s="24"/>
      <c r="Y740" s="29"/>
      <c r="Z740" s="24"/>
      <c r="AA740" s="29"/>
      <c r="AB740" s="24"/>
      <c r="AC740" s="29">
        <f t="shared" ref="AC740:AD742" si="875">Q740+S740+U740+W740+Y740+AA740</f>
        <v>15</v>
      </c>
      <c r="AD740" s="96">
        <f t="shared" si="875"/>
        <v>1543428</v>
      </c>
      <c r="AE740" s="28">
        <f t="shared" ref="AE740:AF742" si="876">O740+AC740</f>
        <v>72</v>
      </c>
      <c r="AF740" s="29">
        <f t="shared" si="876"/>
        <v>1744404</v>
      </c>
      <c r="AG740" s="29">
        <v>72</v>
      </c>
      <c r="AH740" s="97">
        <v>1744404</v>
      </c>
    </row>
    <row r="741" spans="2:34" ht="24" customHeight="1" x14ac:dyDescent="0.15">
      <c r="B741" s="263"/>
      <c r="C741" s="264"/>
      <c r="D741" s="264"/>
      <c r="E741" s="265"/>
      <c r="F741" s="21" t="s">
        <v>192</v>
      </c>
      <c r="G741" s="31">
        <v>0</v>
      </c>
      <c r="H741" s="25">
        <v>0</v>
      </c>
      <c r="I741" s="25"/>
      <c r="J741" s="25"/>
      <c r="K741" s="25"/>
      <c r="L741" s="25"/>
      <c r="M741" s="25"/>
      <c r="N741" s="25"/>
      <c r="O741" s="98">
        <f>G741+I741+K741+M741</f>
        <v>0</v>
      </c>
      <c r="P741" s="99">
        <f t="shared" ref="P741:P742" si="877">H741+J741+L741+N741</f>
        <v>0</v>
      </c>
      <c r="Q741" s="69"/>
      <c r="R741" s="25"/>
      <c r="S741" s="25"/>
      <c r="T741" s="25">
        <v>0</v>
      </c>
      <c r="U741" s="25"/>
      <c r="V741" s="25"/>
      <c r="W741" s="25"/>
      <c r="X741" s="25"/>
      <c r="Y741" s="25"/>
      <c r="Z741" s="25"/>
      <c r="AA741" s="25"/>
      <c r="AB741" s="25"/>
      <c r="AC741" s="98">
        <f t="shared" si="875"/>
        <v>0</v>
      </c>
      <c r="AD741" s="100">
        <f t="shared" si="875"/>
        <v>0</v>
      </c>
      <c r="AE741" s="101">
        <f t="shared" si="876"/>
        <v>0</v>
      </c>
      <c r="AF741" s="98">
        <f t="shared" si="876"/>
        <v>0</v>
      </c>
      <c r="AG741" s="25"/>
      <c r="AH741" s="102"/>
    </row>
    <row r="742" spans="2:34" ht="24" customHeight="1" x14ac:dyDescent="0.15">
      <c r="B742" s="263"/>
      <c r="C742" s="264"/>
      <c r="D742" s="264"/>
      <c r="E742" s="265"/>
      <c r="F742" s="22" t="s">
        <v>271</v>
      </c>
      <c r="G742" s="32">
        <v>0</v>
      </c>
      <c r="H742" s="26">
        <v>0</v>
      </c>
      <c r="I742" s="26"/>
      <c r="J742" s="26"/>
      <c r="K742" s="26"/>
      <c r="L742" s="26"/>
      <c r="M742" s="26"/>
      <c r="N742" s="26"/>
      <c r="O742" s="103">
        <f>G742+I742+K742+M742</f>
        <v>0</v>
      </c>
      <c r="P742" s="104">
        <f t="shared" si="877"/>
        <v>0</v>
      </c>
      <c r="Q742" s="71"/>
      <c r="R742" s="26"/>
      <c r="S742" s="26"/>
      <c r="T742" s="26">
        <v>0</v>
      </c>
      <c r="U742" s="26"/>
      <c r="V742" s="26"/>
      <c r="W742" s="26"/>
      <c r="X742" s="26"/>
      <c r="Y742" s="26"/>
      <c r="Z742" s="26"/>
      <c r="AA742" s="26"/>
      <c r="AB742" s="26"/>
      <c r="AC742" s="103">
        <f t="shared" si="875"/>
        <v>0</v>
      </c>
      <c r="AD742" s="105">
        <f t="shared" si="875"/>
        <v>0</v>
      </c>
      <c r="AE742" s="106">
        <f t="shared" si="876"/>
        <v>0</v>
      </c>
      <c r="AF742" s="103">
        <f t="shared" si="876"/>
        <v>0</v>
      </c>
      <c r="AG742" s="107"/>
      <c r="AH742" s="108"/>
    </row>
    <row r="743" spans="2:34" ht="24" customHeight="1" thickBot="1" x14ac:dyDescent="0.2">
      <c r="B743" s="267"/>
      <c r="C743" s="268"/>
      <c r="D743" s="268"/>
      <c r="E743" s="269"/>
      <c r="F743" s="84" t="s">
        <v>12</v>
      </c>
      <c r="G743" s="85">
        <f>SUM(G740:G742)</f>
        <v>55</v>
      </c>
      <c r="H743" s="59">
        <f t="shared" ref="H743:Z743" si="878">SUM(H740:H742)</f>
        <v>193740</v>
      </c>
      <c r="I743" s="59">
        <f t="shared" si="878"/>
        <v>0</v>
      </c>
      <c r="J743" s="59">
        <f t="shared" si="878"/>
        <v>0</v>
      </c>
      <c r="K743" s="59">
        <f t="shared" si="878"/>
        <v>2</v>
      </c>
      <c r="L743" s="59">
        <f t="shared" si="878"/>
        <v>7236</v>
      </c>
      <c r="M743" s="59">
        <f t="shared" si="878"/>
        <v>0</v>
      </c>
      <c r="N743" s="59">
        <f t="shared" si="878"/>
        <v>0</v>
      </c>
      <c r="O743" s="59">
        <f t="shared" si="878"/>
        <v>57</v>
      </c>
      <c r="P743" s="187">
        <f t="shared" si="878"/>
        <v>200976</v>
      </c>
      <c r="Q743" s="86">
        <f t="shared" si="878"/>
        <v>15</v>
      </c>
      <c r="R743" s="59">
        <f t="shared" si="878"/>
        <v>1543428</v>
      </c>
      <c r="S743" s="59">
        <f t="shared" si="878"/>
        <v>0</v>
      </c>
      <c r="T743" s="59">
        <f t="shared" si="878"/>
        <v>0</v>
      </c>
      <c r="U743" s="59">
        <f t="shared" si="878"/>
        <v>0</v>
      </c>
      <c r="V743" s="59">
        <f t="shared" si="878"/>
        <v>0</v>
      </c>
      <c r="W743" s="59">
        <f t="shared" si="878"/>
        <v>0</v>
      </c>
      <c r="X743" s="59">
        <f t="shared" si="878"/>
        <v>0</v>
      </c>
      <c r="Y743" s="59">
        <f t="shared" si="878"/>
        <v>0</v>
      </c>
      <c r="Z743" s="59">
        <f t="shared" si="878"/>
        <v>0</v>
      </c>
      <c r="AA743" s="59">
        <f t="shared" ref="AA743:AH743" si="879">SUM(AA740:AA742)</f>
        <v>0</v>
      </c>
      <c r="AB743" s="59">
        <f t="shared" si="879"/>
        <v>0</v>
      </c>
      <c r="AC743" s="59">
        <f t="shared" si="879"/>
        <v>15</v>
      </c>
      <c r="AD743" s="188">
        <f t="shared" si="879"/>
        <v>1543428</v>
      </c>
      <c r="AE743" s="85">
        <f t="shared" si="879"/>
        <v>72</v>
      </c>
      <c r="AF743" s="59">
        <f t="shared" si="879"/>
        <v>1744404</v>
      </c>
      <c r="AG743" s="59">
        <f t="shared" si="879"/>
        <v>72</v>
      </c>
      <c r="AH743" s="187">
        <f t="shared" si="879"/>
        <v>1744404</v>
      </c>
    </row>
    <row r="744" spans="2:34" ht="24" customHeight="1" x14ac:dyDescent="0.15">
      <c r="B744" s="395" t="s">
        <v>268</v>
      </c>
      <c r="C744" s="396"/>
      <c r="D744" s="396"/>
      <c r="E744" s="397"/>
      <c r="F744" s="20" t="s">
        <v>191</v>
      </c>
      <c r="G744" s="28">
        <v>0</v>
      </c>
      <c r="H744" s="24">
        <v>0</v>
      </c>
      <c r="I744" s="29"/>
      <c r="J744" s="24"/>
      <c r="K744" s="29"/>
      <c r="L744" s="24"/>
      <c r="M744" s="29"/>
      <c r="N744" s="29"/>
      <c r="O744" s="29">
        <f>G744+I744+K744+M744</f>
        <v>0</v>
      </c>
      <c r="P744" s="95">
        <f>H744+J744+L744+N744</f>
        <v>0</v>
      </c>
      <c r="Q744" s="67"/>
      <c r="R744" s="29"/>
      <c r="S744" s="29"/>
      <c r="T744" s="24">
        <v>0</v>
      </c>
      <c r="U744" s="29"/>
      <c r="V744" s="24"/>
      <c r="W744" s="29"/>
      <c r="X744" s="24"/>
      <c r="Y744" s="29"/>
      <c r="Z744" s="24"/>
      <c r="AA744" s="29"/>
      <c r="AB744" s="24"/>
      <c r="AC744" s="29">
        <f t="shared" ref="AC744:AD746" si="880">Q744+S744+U744+W744+Y744+AA744</f>
        <v>0</v>
      </c>
      <c r="AD744" s="96">
        <f t="shared" si="880"/>
        <v>0</v>
      </c>
      <c r="AE744" s="28">
        <f t="shared" ref="AE744:AF746" si="881">O744+AC744</f>
        <v>0</v>
      </c>
      <c r="AF744" s="29">
        <f t="shared" si="881"/>
        <v>0</v>
      </c>
      <c r="AG744" s="29"/>
      <c r="AH744" s="97"/>
    </row>
    <row r="745" spans="2:34" ht="24" customHeight="1" x14ac:dyDescent="0.15">
      <c r="B745" s="395"/>
      <c r="C745" s="396"/>
      <c r="D745" s="396"/>
      <c r="E745" s="397"/>
      <c r="F745" s="21" t="s">
        <v>192</v>
      </c>
      <c r="G745" s="31">
        <v>0</v>
      </c>
      <c r="H745" s="25">
        <v>0</v>
      </c>
      <c r="I745" s="25"/>
      <c r="J745" s="25"/>
      <c r="K745" s="25"/>
      <c r="L745" s="25"/>
      <c r="M745" s="25"/>
      <c r="N745" s="25"/>
      <c r="O745" s="98">
        <f>G745+I745+K745+M745</f>
        <v>0</v>
      </c>
      <c r="P745" s="99">
        <f t="shared" ref="P745:P746" si="882">H745+J745+L745+N745</f>
        <v>0</v>
      </c>
      <c r="Q745" s="69"/>
      <c r="R745" s="25"/>
      <c r="S745" s="25"/>
      <c r="T745" s="25">
        <v>0</v>
      </c>
      <c r="U745" s="25"/>
      <c r="V745" s="25"/>
      <c r="W745" s="25"/>
      <c r="X745" s="25"/>
      <c r="Y745" s="25"/>
      <c r="Z745" s="25"/>
      <c r="AA745" s="25"/>
      <c r="AB745" s="25"/>
      <c r="AC745" s="98">
        <f t="shared" si="880"/>
        <v>0</v>
      </c>
      <c r="AD745" s="100">
        <f t="shared" si="880"/>
        <v>0</v>
      </c>
      <c r="AE745" s="101">
        <f t="shared" si="881"/>
        <v>0</v>
      </c>
      <c r="AF745" s="98">
        <f t="shared" si="881"/>
        <v>0</v>
      </c>
      <c r="AG745" s="25"/>
      <c r="AH745" s="102"/>
    </row>
    <row r="746" spans="2:34" ht="24" customHeight="1" x14ac:dyDescent="0.15">
      <c r="B746" s="395"/>
      <c r="C746" s="396"/>
      <c r="D746" s="396"/>
      <c r="E746" s="397"/>
      <c r="F746" s="22" t="s">
        <v>271</v>
      </c>
      <c r="G746" s="32">
        <v>0</v>
      </c>
      <c r="H746" s="26">
        <v>0</v>
      </c>
      <c r="I746" s="26"/>
      <c r="J746" s="26"/>
      <c r="K746" s="26"/>
      <c r="L746" s="26"/>
      <c r="M746" s="26"/>
      <c r="N746" s="26"/>
      <c r="O746" s="103">
        <f>G746+I746+K746+M746</f>
        <v>0</v>
      </c>
      <c r="P746" s="104">
        <f t="shared" si="882"/>
        <v>0</v>
      </c>
      <c r="Q746" s="71"/>
      <c r="R746" s="26"/>
      <c r="S746" s="26"/>
      <c r="T746" s="26">
        <v>0</v>
      </c>
      <c r="U746" s="26"/>
      <c r="V746" s="26"/>
      <c r="W746" s="26"/>
      <c r="X746" s="26"/>
      <c r="Y746" s="26"/>
      <c r="Z746" s="26"/>
      <c r="AA746" s="26"/>
      <c r="AB746" s="26"/>
      <c r="AC746" s="103">
        <f t="shared" si="880"/>
        <v>0</v>
      </c>
      <c r="AD746" s="105">
        <f t="shared" si="880"/>
        <v>0</v>
      </c>
      <c r="AE746" s="106">
        <f t="shared" si="881"/>
        <v>0</v>
      </c>
      <c r="AF746" s="103">
        <f t="shared" si="881"/>
        <v>0</v>
      </c>
      <c r="AG746" s="107"/>
      <c r="AH746" s="108"/>
    </row>
    <row r="747" spans="2:34" ht="24" customHeight="1" thickBot="1" x14ac:dyDescent="0.2">
      <c r="B747" s="260"/>
      <c r="C747" s="398"/>
      <c r="D747" s="398"/>
      <c r="E747" s="399"/>
      <c r="F747" s="74" t="s">
        <v>12</v>
      </c>
      <c r="G747" s="34">
        <f>SUM(G744:G746)</f>
        <v>0</v>
      </c>
      <c r="H747" s="35">
        <f t="shared" ref="H747:Z747" si="883">SUM(H744:H746)</f>
        <v>0</v>
      </c>
      <c r="I747" s="35">
        <f t="shared" si="883"/>
        <v>0</v>
      </c>
      <c r="J747" s="35">
        <f t="shared" si="883"/>
        <v>0</v>
      </c>
      <c r="K747" s="35">
        <f t="shared" si="883"/>
        <v>0</v>
      </c>
      <c r="L747" s="35">
        <f t="shared" si="883"/>
        <v>0</v>
      </c>
      <c r="M747" s="35">
        <f t="shared" si="883"/>
        <v>0</v>
      </c>
      <c r="N747" s="35">
        <f t="shared" si="883"/>
        <v>0</v>
      </c>
      <c r="O747" s="35">
        <f t="shared" si="883"/>
        <v>0</v>
      </c>
      <c r="P747" s="111">
        <f t="shared" si="883"/>
        <v>0</v>
      </c>
      <c r="Q747" s="87">
        <f t="shared" si="883"/>
        <v>0</v>
      </c>
      <c r="R747" s="35">
        <f t="shared" si="883"/>
        <v>0</v>
      </c>
      <c r="S747" s="35">
        <f t="shared" si="883"/>
        <v>0</v>
      </c>
      <c r="T747" s="35">
        <f t="shared" si="883"/>
        <v>0</v>
      </c>
      <c r="U747" s="35">
        <f t="shared" si="883"/>
        <v>0</v>
      </c>
      <c r="V747" s="35">
        <f t="shared" si="883"/>
        <v>0</v>
      </c>
      <c r="W747" s="35">
        <f t="shared" si="883"/>
        <v>0</v>
      </c>
      <c r="X747" s="35">
        <f t="shared" si="883"/>
        <v>0</v>
      </c>
      <c r="Y747" s="35">
        <f t="shared" si="883"/>
        <v>0</v>
      </c>
      <c r="Z747" s="35">
        <f t="shared" si="883"/>
        <v>0</v>
      </c>
      <c r="AA747" s="35">
        <f t="shared" ref="AA747:AH747" si="884">SUM(AA744:AA746)</f>
        <v>0</v>
      </c>
      <c r="AB747" s="35">
        <f t="shared" si="884"/>
        <v>0</v>
      </c>
      <c r="AC747" s="35">
        <f t="shared" si="884"/>
        <v>0</v>
      </c>
      <c r="AD747" s="112">
        <f t="shared" si="884"/>
        <v>0</v>
      </c>
      <c r="AE747" s="34">
        <f t="shared" si="884"/>
        <v>0</v>
      </c>
      <c r="AF747" s="35">
        <f t="shared" si="884"/>
        <v>0</v>
      </c>
      <c r="AG747" s="35">
        <f t="shared" si="884"/>
        <v>0</v>
      </c>
      <c r="AH747" s="111">
        <f t="shared" si="884"/>
        <v>0</v>
      </c>
    </row>
    <row r="748" spans="2:34" ht="24" customHeight="1" x14ac:dyDescent="0.15">
      <c r="B748" s="320" t="s">
        <v>20</v>
      </c>
      <c r="C748" s="321"/>
      <c r="D748" s="321"/>
      <c r="E748" s="322"/>
      <c r="F748" s="20" t="s">
        <v>191</v>
      </c>
      <c r="G748" s="28">
        <f>SUMIFS(G732:G746,F732:F746,"a")</f>
        <v>63</v>
      </c>
      <c r="H748" s="24">
        <f>SUMIFS(H732:H746,F732:F746,"a")</f>
        <v>586831</v>
      </c>
      <c r="I748" s="29">
        <f>SUMIFS(I732:I746,F732:F746,"a")</f>
        <v>0</v>
      </c>
      <c r="J748" s="24">
        <f>SUMIFS(J732:J746,F732:F746,"a")</f>
        <v>0</v>
      </c>
      <c r="K748" s="24">
        <f>SUMIFS(K732:K746,F732:F746,"a")</f>
        <v>3</v>
      </c>
      <c r="L748" s="24">
        <f>SUMIFS(L732:L746,F732:F746,"a")</f>
        <v>109836</v>
      </c>
      <c r="M748" s="24">
        <f>SUMIFS(M732:M746,F732:F746,"a")</f>
        <v>0</v>
      </c>
      <c r="N748" s="24">
        <f>SUMIFS(N732:N746,F732:F746,"a")</f>
        <v>0</v>
      </c>
      <c r="O748" s="29">
        <f>G748+I748+K748+M748</f>
        <v>66</v>
      </c>
      <c r="P748" s="95">
        <f>H748+J748+L748+N748</f>
        <v>696667</v>
      </c>
      <c r="Q748" s="24">
        <f>SUMIFS(Q732:Q746,F732:F746,"a")</f>
        <v>136</v>
      </c>
      <c r="R748" s="24">
        <f>SUMIFS(R732:R746,F732:F746,"a")</f>
        <v>11455421</v>
      </c>
      <c r="S748" s="24">
        <f>SUMIFS(S732:S746,F732:F746,"a")</f>
        <v>0</v>
      </c>
      <c r="T748" s="24">
        <f>SUMIFS(T732:T746,F732:F746,"a")</f>
        <v>0</v>
      </c>
      <c r="U748" s="24">
        <f>SUMIFS(U732:U746,F732:F746,"a")</f>
        <v>0</v>
      </c>
      <c r="V748" s="24">
        <f>SUMIFS(V732:V746,F732:F746,"a")</f>
        <v>0</v>
      </c>
      <c r="W748" s="24">
        <f>SUMIFS(W732:W746,F732:F746,"a")</f>
        <v>4</v>
      </c>
      <c r="X748" s="24">
        <f>SUMIFS(X732:X746,F732:F746,"a")</f>
        <v>52770</v>
      </c>
      <c r="Y748" s="24">
        <f>SUMIFS(Y732:Y746,F732:F746,"a")</f>
        <v>0</v>
      </c>
      <c r="Z748" s="24">
        <f>SUMIFS(Z732:Z746,F732:F746,"a")</f>
        <v>0</v>
      </c>
      <c r="AA748" s="24">
        <f>SUMIFS(AA732:AA746,F732:F746,"a")</f>
        <v>5</v>
      </c>
      <c r="AB748" s="24">
        <f>SUMIFS(AB732:AB746,F732:F746,"a")</f>
        <v>90504</v>
      </c>
      <c r="AC748" s="29">
        <f t="shared" ref="AC748:AD750" si="885">Q748+S748+U748+W748+Y748+AA748</f>
        <v>145</v>
      </c>
      <c r="AD748" s="96">
        <f t="shared" si="885"/>
        <v>11598695</v>
      </c>
      <c r="AE748" s="28">
        <f t="shared" ref="AE748:AF750" si="886">O748+AC748</f>
        <v>211</v>
      </c>
      <c r="AF748" s="29">
        <f t="shared" si="886"/>
        <v>12295362</v>
      </c>
      <c r="AG748" s="29"/>
      <c r="AH748" s="97"/>
    </row>
    <row r="749" spans="2:34" ht="24" customHeight="1" x14ac:dyDescent="0.15">
      <c r="B749" s="323"/>
      <c r="C749" s="324"/>
      <c r="D749" s="324"/>
      <c r="E749" s="325"/>
      <c r="F749" s="21" t="s">
        <v>192</v>
      </c>
      <c r="G749" s="31">
        <f>SUMIFS(G732:G746,F732:F746,"b")</f>
        <v>0</v>
      </c>
      <c r="H749" s="25">
        <f>SUMIFS(H732:H746,F732:F746,"b")</f>
        <v>0</v>
      </c>
      <c r="I749" s="25">
        <f>SUMIFS(I732:I746,F732:F746,"b")</f>
        <v>0</v>
      </c>
      <c r="J749" s="25">
        <f>SUMIFS(J732:J746,F732:F746,"b")</f>
        <v>0</v>
      </c>
      <c r="K749" s="25">
        <f>SUMIFS(K732:K746,F732:F746,"b")</f>
        <v>0</v>
      </c>
      <c r="L749" s="25">
        <f>SUMIFS(L732:L746,F732:F746,"b")</f>
        <v>0</v>
      </c>
      <c r="M749" s="25">
        <f>SUMIFS(M732:M746,F732:F746,"b")</f>
        <v>0</v>
      </c>
      <c r="N749" s="25">
        <f>SUMIFS(N732:N746,F732:F746,"b")</f>
        <v>0</v>
      </c>
      <c r="O749" s="98">
        <f>G749+I749+K749+M749</f>
        <v>0</v>
      </c>
      <c r="P749" s="99">
        <f t="shared" ref="P749:P750" si="887">H749+J749+L749+N749</f>
        <v>0</v>
      </c>
      <c r="Q749" s="25">
        <f>SUMIFS(Q732:Q746,F732:F746,"b")</f>
        <v>0</v>
      </c>
      <c r="R749" s="25">
        <f>SUMIFS(R732:R746,F732:F746,"b")</f>
        <v>0</v>
      </c>
      <c r="S749" s="25">
        <f>SUMIFS(S732:S746,F732:F746,"b")</f>
        <v>0</v>
      </c>
      <c r="T749" s="25">
        <f>SUMIFS(T732:T746,F732:F746,"b")</f>
        <v>0</v>
      </c>
      <c r="U749" s="25">
        <f>SUMIFS(U732:U746,F732:F746,"b")</f>
        <v>0</v>
      </c>
      <c r="V749" s="25">
        <f>SUMIFS(V732:V746,F732:F746,"b")</f>
        <v>0</v>
      </c>
      <c r="W749" s="25">
        <f>SUMIFS(W732:W746,F732:F746,"b")</f>
        <v>0</v>
      </c>
      <c r="X749" s="25">
        <f>SUMIFS(X732:X746,F732:F746,"b")</f>
        <v>0</v>
      </c>
      <c r="Y749" s="25">
        <f>SUMIFS(Y732:Y746,F732:F746,"b")</f>
        <v>0</v>
      </c>
      <c r="Z749" s="25">
        <f>SUMIFS(Z732:Z746,F732:F746,"b")</f>
        <v>0</v>
      </c>
      <c r="AA749" s="25">
        <f>SUMIFS(AA732:AA746,F732:F746,"b")</f>
        <v>0</v>
      </c>
      <c r="AB749" s="25">
        <f>SUMIFS(AB732:AB746,F732:F746,"b")</f>
        <v>0</v>
      </c>
      <c r="AC749" s="98">
        <f t="shared" si="885"/>
        <v>0</v>
      </c>
      <c r="AD749" s="100">
        <f t="shared" si="885"/>
        <v>0</v>
      </c>
      <c r="AE749" s="101">
        <f t="shared" si="886"/>
        <v>0</v>
      </c>
      <c r="AF749" s="98">
        <f t="shared" si="886"/>
        <v>0</v>
      </c>
      <c r="AG749" s="25"/>
      <c r="AH749" s="102"/>
    </row>
    <row r="750" spans="2:34" ht="24" customHeight="1" x14ac:dyDescent="0.15">
      <c r="B750" s="323"/>
      <c r="C750" s="324"/>
      <c r="D750" s="324"/>
      <c r="E750" s="325"/>
      <c r="F750" s="22" t="s">
        <v>271</v>
      </c>
      <c r="G750" s="32">
        <f>SUMIFS(G732:G746,F732:F746,"c")</f>
        <v>0</v>
      </c>
      <c r="H750" s="26">
        <f>SUMIFS(H732:H746,F732:F746,"c")</f>
        <v>0</v>
      </c>
      <c r="I750" s="26">
        <f>SUMIFS(I732:I746,F732:F746,"c")</f>
        <v>0</v>
      </c>
      <c r="J750" s="26">
        <f>SUMIFS(J732:J746,F732:F746,"c")</f>
        <v>0</v>
      </c>
      <c r="K750" s="26">
        <f>SUMIFS(K732:K746,F732:F746,"c")</f>
        <v>0</v>
      </c>
      <c r="L750" s="26">
        <f>SUMIFS(L732:L746,F732:F746,"c")</f>
        <v>0</v>
      </c>
      <c r="M750" s="26">
        <f>SUMIFS(M732:M746,F732:F746,"c")</f>
        <v>0</v>
      </c>
      <c r="N750" s="26">
        <f>SUMIFS(N732:N746,F732:F746,"c")</f>
        <v>0</v>
      </c>
      <c r="O750" s="103">
        <f>G750+I750+K750+M750</f>
        <v>0</v>
      </c>
      <c r="P750" s="104">
        <f t="shared" si="887"/>
        <v>0</v>
      </c>
      <c r="Q750" s="26">
        <f>SUMIFS(Q732:Q746,F732:F746,"c")</f>
        <v>0</v>
      </c>
      <c r="R750" s="26">
        <f>SUMIFS(R732:R746,F732:F746,"c")</f>
        <v>0</v>
      </c>
      <c r="S750" s="26">
        <f>SUMIFS(S732:S746,F732:F746,"c")</f>
        <v>0</v>
      </c>
      <c r="T750" s="26">
        <f>SUMIFS(T732:T746,F732:F746,"c")</f>
        <v>0</v>
      </c>
      <c r="U750" s="26">
        <f>SUMIFS(U732:U746,F732:F746,"c")</f>
        <v>0</v>
      </c>
      <c r="V750" s="26">
        <f>SUMIFS(V732:V746,F732:F746,"c")</f>
        <v>0</v>
      </c>
      <c r="W750" s="26">
        <f>SUMIFS(W732:W746,F732:F746,"c")</f>
        <v>0</v>
      </c>
      <c r="X750" s="26">
        <f>SUMIFS(X732:X746,F732:F746,"c")</f>
        <v>0</v>
      </c>
      <c r="Y750" s="26">
        <f>SUMIFS(Y732:Y746,F732:F746,"c")</f>
        <v>0</v>
      </c>
      <c r="Z750" s="26">
        <f>SUMIFS(Z732:Z746,F732:F746,"c")</f>
        <v>0</v>
      </c>
      <c r="AA750" s="26">
        <f>SUMIFS(AA732:AA746,F732:F746,"c")</f>
        <v>0</v>
      </c>
      <c r="AB750" s="26">
        <f>SUMIFS(AB732:AB746,F732:F746,"c")</f>
        <v>0</v>
      </c>
      <c r="AC750" s="103">
        <f t="shared" si="885"/>
        <v>0</v>
      </c>
      <c r="AD750" s="105">
        <f t="shared" si="885"/>
        <v>0</v>
      </c>
      <c r="AE750" s="106">
        <f t="shared" si="886"/>
        <v>0</v>
      </c>
      <c r="AF750" s="103">
        <f t="shared" si="886"/>
        <v>0</v>
      </c>
      <c r="AG750" s="107"/>
      <c r="AH750" s="108"/>
    </row>
    <row r="751" spans="2:34" ht="24" customHeight="1" thickBot="1" x14ac:dyDescent="0.2">
      <c r="B751" s="326"/>
      <c r="C751" s="327"/>
      <c r="D751" s="327"/>
      <c r="E751" s="328"/>
      <c r="F751" s="88" t="s">
        <v>12</v>
      </c>
      <c r="G751" s="46">
        <f>SUM(G748:G750)</f>
        <v>63</v>
      </c>
      <c r="H751" s="47">
        <f t="shared" ref="H751:Z751" si="888">SUM(H748:H750)</f>
        <v>586831</v>
      </c>
      <c r="I751" s="47">
        <f t="shared" si="888"/>
        <v>0</v>
      </c>
      <c r="J751" s="47">
        <f t="shared" si="888"/>
        <v>0</v>
      </c>
      <c r="K751" s="47">
        <f t="shared" si="888"/>
        <v>3</v>
      </c>
      <c r="L751" s="47">
        <f t="shared" si="888"/>
        <v>109836</v>
      </c>
      <c r="M751" s="47">
        <f t="shared" si="888"/>
        <v>0</v>
      </c>
      <c r="N751" s="47">
        <f t="shared" si="888"/>
        <v>0</v>
      </c>
      <c r="O751" s="47">
        <f t="shared" si="888"/>
        <v>66</v>
      </c>
      <c r="P751" s="237">
        <f t="shared" si="888"/>
        <v>696667</v>
      </c>
      <c r="Q751" s="89">
        <f t="shared" si="888"/>
        <v>136</v>
      </c>
      <c r="R751" s="47">
        <f t="shared" si="888"/>
        <v>11455421</v>
      </c>
      <c r="S751" s="47">
        <f t="shared" si="888"/>
        <v>0</v>
      </c>
      <c r="T751" s="47">
        <f t="shared" si="888"/>
        <v>0</v>
      </c>
      <c r="U751" s="47">
        <f t="shared" si="888"/>
        <v>0</v>
      </c>
      <c r="V751" s="47">
        <f t="shared" si="888"/>
        <v>0</v>
      </c>
      <c r="W751" s="47">
        <f t="shared" si="888"/>
        <v>4</v>
      </c>
      <c r="X751" s="47">
        <f t="shared" si="888"/>
        <v>52770</v>
      </c>
      <c r="Y751" s="47">
        <f t="shared" si="888"/>
        <v>0</v>
      </c>
      <c r="Z751" s="47">
        <f t="shared" si="888"/>
        <v>0</v>
      </c>
      <c r="AA751" s="47">
        <f t="shared" ref="AA751:AH751" si="889">SUM(AA748:AA750)</f>
        <v>5</v>
      </c>
      <c r="AB751" s="47">
        <f t="shared" si="889"/>
        <v>90504</v>
      </c>
      <c r="AC751" s="47">
        <f t="shared" si="889"/>
        <v>145</v>
      </c>
      <c r="AD751" s="238">
        <f t="shared" si="889"/>
        <v>11598695</v>
      </c>
      <c r="AE751" s="46">
        <f t="shared" si="889"/>
        <v>211</v>
      </c>
      <c r="AF751" s="47">
        <f t="shared" si="889"/>
        <v>12295362</v>
      </c>
      <c r="AG751" s="47">
        <f t="shared" si="889"/>
        <v>0</v>
      </c>
      <c r="AH751" s="237">
        <f t="shared" si="889"/>
        <v>0</v>
      </c>
    </row>
    <row r="752" spans="2:34" ht="24" customHeight="1" thickTop="1" x14ac:dyDescent="0.15">
      <c r="B752" s="311" t="s">
        <v>21</v>
      </c>
      <c r="C752" s="312"/>
      <c r="D752" s="312"/>
      <c r="E752" s="313"/>
      <c r="F752" s="36" t="s">
        <v>191</v>
      </c>
      <c r="G752" s="90">
        <f>G8+G728+G748</f>
        <v>447</v>
      </c>
      <c r="H752" s="91">
        <f t="shared" ref="H752:N752" si="890">H8+H728+H748</f>
        <v>21871975</v>
      </c>
      <c r="I752" s="92">
        <f t="shared" si="890"/>
        <v>1195</v>
      </c>
      <c r="J752" s="91">
        <f t="shared" si="890"/>
        <v>52101863</v>
      </c>
      <c r="K752" s="92">
        <f t="shared" si="890"/>
        <v>1227</v>
      </c>
      <c r="L752" s="91">
        <f t="shared" si="890"/>
        <v>76785882</v>
      </c>
      <c r="M752" s="92">
        <f t="shared" si="890"/>
        <v>123</v>
      </c>
      <c r="N752" s="92">
        <f t="shared" si="890"/>
        <v>45698166</v>
      </c>
      <c r="O752" s="92">
        <f>G752+I752+K752+M752</f>
        <v>2992</v>
      </c>
      <c r="P752" s="189">
        <f>H752+J752+L752+N752</f>
        <v>196457886</v>
      </c>
      <c r="Q752" s="93">
        <f t="shared" ref="Q752:Z752" si="891">Q8+Q728+Q748</f>
        <v>1194</v>
      </c>
      <c r="R752" s="92">
        <f t="shared" si="891"/>
        <v>143397412</v>
      </c>
      <c r="S752" s="92">
        <f t="shared" si="891"/>
        <v>774</v>
      </c>
      <c r="T752" s="91">
        <f t="shared" si="891"/>
        <v>160026989</v>
      </c>
      <c r="U752" s="92">
        <f t="shared" si="891"/>
        <v>444</v>
      </c>
      <c r="V752" s="91">
        <f t="shared" si="891"/>
        <v>250941843</v>
      </c>
      <c r="W752" s="92">
        <f t="shared" si="891"/>
        <v>38</v>
      </c>
      <c r="X752" s="91">
        <f t="shared" si="891"/>
        <v>4728785</v>
      </c>
      <c r="Y752" s="91">
        <f t="shared" si="891"/>
        <v>1</v>
      </c>
      <c r="Z752" s="91">
        <f t="shared" si="891"/>
        <v>4080000</v>
      </c>
      <c r="AA752" s="91">
        <f t="shared" ref="AA752:AB754" si="892">AA8+AA728+AA748</f>
        <v>516</v>
      </c>
      <c r="AB752" s="91">
        <f t="shared" si="892"/>
        <v>112360321</v>
      </c>
      <c r="AC752" s="91">
        <f t="shared" ref="AC752:AD754" si="893">Q752+S752+U752+W752+Y752+AA752</f>
        <v>2967</v>
      </c>
      <c r="AD752" s="253">
        <f t="shared" si="893"/>
        <v>675535350</v>
      </c>
      <c r="AE752" s="90">
        <f t="shared" ref="AE752:AF754" si="894">O752+AC752</f>
        <v>5959</v>
      </c>
      <c r="AF752" s="91">
        <f t="shared" si="894"/>
        <v>871993236</v>
      </c>
      <c r="AG752" s="91">
        <f t="shared" ref="AG752:AH754" si="895">AG8+AG728+AG748</f>
        <v>3075</v>
      </c>
      <c r="AH752" s="191">
        <f t="shared" si="895"/>
        <v>654940034</v>
      </c>
    </row>
    <row r="753" spans="2:34" ht="24" customHeight="1" x14ac:dyDescent="0.15">
      <c r="B753" s="314"/>
      <c r="C753" s="315"/>
      <c r="D753" s="315"/>
      <c r="E753" s="316"/>
      <c r="F753" s="21" t="s">
        <v>192</v>
      </c>
      <c r="G753" s="90">
        <f t="shared" ref="G753:G754" si="896">G9+G729+G749</f>
        <v>1</v>
      </c>
      <c r="H753" s="25">
        <f t="shared" ref="H753:N753" si="897">H9+H729+H749</f>
        <v>1520</v>
      </c>
      <c r="I753" s="25">
        <f t="shared" si="897"/>
        <v>2402</v>
      </c>
      <c r="J753" s="25">
        <f t="shared" si="897"/>
        <v>3999289</v>
      </c>
      <c r="K753" s="25">
        <f t="shared" si="897"/>
        <v>22</v>
      </c>
      <c r="L753" s="25">
        <f t="shared" si="897"/>
        <v>3312515</v>
      </c>
      <c r="M753" s="25">
        <f t="shared" si="897"/>
        <v>1</v>
      </c>
      <c r="N753" s="25">
        <f t="shared" si="897"/>
        <v>16000</v>
      </c>
      <c r="O753" s="98">
        <f>G753+I753+K753+M753</f>
        <v>2426</v>
      </c>
      <c r="P753" s="99">
        <f t="shared" ref="P753:P754" si="898">H753+J753+L753+N753</f>
        <v>7329324</v>
      </c>
      <c r="Q753" s="69">
        <f t="shared" ref="Q753:Z753" si="899">Q9+Q729+Q749</f>
        <v>1</v>
      </c>
      <c r="R753" s="25">
        <f t="shared" si="899"/>
        <v>1359572</v>
      </c>
      <c r="S753" s="25">
        <f t="shared" si="899"/>
        <v>1</v>
      </c>
      <c r="T753" s="25">
        <f t="shared" si="899"/>
        <v>13296824</v>
      </c>
      <c r="U753" s="25">
        <f t="shared" si="899"/>
        <v>7</v>
      </c>
      <c r="V753" s="25">
        <f t="shared" si="899"/>
        <v>1010335</v>
      </c>
      <c r="W753" s="25">
        <f t="shared" si="899"/>
        <v>0</v>
      </c>
      <c r="X753" s="25">
        <f t="shared" si="899"/>
        <v>0</v>
      </c>
      <c r="Y753" s="25">
        <f t="shared" si="899"/>
        <v>0</v>
      </c>
      <c r="Z753" s="25">
        <f t="shared" si="899"/>
        <v>0</v>
      </c>
      <c r="AA753" s="25">
        <f t="shared" si="892"/>
        <v>7</v>
      </c>
      <c r="AB753" s="25">
        <f t="shared" si="892"/>
        <v>3887814</v>
      </c>
      <c r="AC753" s="98">
        <f t="shared" si="893"/>
        <v>16</v>
      </c>
      <c r="AD753" s="100">
        <f t="shared" si="893"/>
        <v>19554545</v>
      </c>
      <c r="AE753" s="101">
        <f t="shared" si="894"/>
        <v>2442</v>
      </c>
      <c r="AF753" s="98">
        <f t="shared" si="894"/>
        <v>26883869</v>
      </c>
      <c r="AG753" s="25">
        <f t="shared" si="895"/>
        <v>2432</v>
      </c>
      <c r="AH753" s="102">
        <f t="shared" si="895"/>
        <v>13408718</v>
      </c>
    </row>
    <row r="754" spans="2:34" ht="24" customHeight="1" x14ac:dyDescent="0.15">
      <c r="B754" s="314"/>
      <c r="C754" s="315"/>
      <c r="D754" s="315"/>
      <c r="E754" s="316"/>
      <c r="F754" s="22" t="s">
        <v>271</v>
      </c>
      <c r="G754" s="106">
        <f t="shared" si="896"/>
        <v>195</v>
      </c>
      <c r="H754" s="26">
        <f t="shared" ref="H754:N754" si="900">H10+H730+H750</f>
        <v>3192948</v>
      </c>
      <c r="I754" s="26">
        <f t="shared" si="900"/>
        <v>43</v>
      </c>
      <c r="J754" s="26">
        <f t="shared" si="900"/>
        <v>1250160</v>
      </c>
      <c r="K754" s="26">
        <f t="shared" si="900"/>
        <v>2</v>
      </c>
      <c r="L754" s="26">
        <f t="shared" si="900"/>
        <v>226152</v>
      </c>
      <c r="M754" s="26">
        <f t="shared" si="900"/>
        <v>0</v>
      </c>
      <c r="N754" s="26">
        <f t="shared" si="900"/>
        <v>0</v>
      </c>
      <c r="O754" s="103">
        <f>G754+I754+K754+M754</f>
        <v>240</v>
      </c>
      <c r="P754" s="104">
        <f t="shared" si="898"/>
        <v>4669260</v>
      </c>
      <c r="Q754" s="71">
        <f t="shared" ref="Q754:Z754" si="901">Q10+Q730+Q750</f>
        <v>101</v>
      </c>
      <c r="R754" s="26">
        <f t="shared" si="901"/>
        <v>11308708</v>
      </c>
      <c r="S754" s="26">
        <f t="shared" si="901"/>
        <v>1084</v>
      </c>
      <c r="T754" s="26">
        <f t="shared" si="901"/>
        <v>11901090</v>
      </c>
      <c r="U754" s="26">
        <f t="shared" si="901"/>
        <v>5</v>
      </c>
      <c r="V754" s="26">
        <f t="shared" si="901"/>
        <v>38881725</v>
      </c>
      <c r="W754" s="26">
        <f t="shared" si="901"/>
        <v>0</v>
      </c>
      <c r="X754" s="26">
        <f t="shared" si="901"/>
        <v>0</v>
      </c>
      <c r="Y754" s="26">
        <f t="shared" si="901"/>
        <v>0</v>
      </c>
      <c r="Z754" s="26">
        <f t="shared" si="901"/>
        <v>0</v>
      </c>
      <c r="AA754" s="26">
        <f t="shared" si="892"/>
        <v>20</v>
      </c>
      <c r="AB754" s="26">
        <f t="shared" si="892"/>
        <v>41571367</v>
      </c>
      <c r="AC754" s="103">
        <f t="shared" si="893"/>
        <v>1210</v>
      </c>
      <c r="AD754" s="105">
        <f t="shared" si="893"/>
        <v>103662890</v>
      </c>
      <c r="AE754" s="106">
        <f t="shared" si="894"/>
        <v>1450</v>
      </c>
      <c r="AF754" s="26">
        <f t="shared" si="894"/>
        <v>108332150</v>
      </c>
      <c r="AG754" s="26">
        <f t="shared" si="895"/>
        <v>1347</v>
      </c>
      <c r="AH754" s="207">
        <f t="shared" si="895"/>
        <v>66120332</v>
      </c>
    </row>
    <row r="755" spans="2:34" ht="24" customHeight="1" thickBot="1" x14ac:dyDescent="0.2">
      <c r="B755" s="317"/>
      <c r="C755" s="318"/>
      <c r="D755" s="318"/>
      <c r="E755" s="319"/>
      <c r="F755" s="74" t="s">
        <v>12</v>
      </c>
      <c r="G755" s="34">
        <f>SUM(G752:G754)</f>
        <v>643</v>
      </c>
      <c r="H755" s="35">
        <f t="shared" ref="H755:Z755" si="902">SUM(H752:H754)</f>
        <v>25066443</v>
      </c>
      <c r="I755" s="35">
        <f t="shared" si="902"/>
        <v>3640</v>
      </c>
      <c r="J755" s="35">
        <f t="shared" si="902"/>
        <v>57351312</v>
      </c>
      <c r="K755" s="35">
        <f t="shared" si="902"/>
        <v>1251</v>
      </c>
      <c r="L755" s="35">
        <f t="shared" si="902"/>
        <v>80324549</v>
      </c>
      <c r="M755" s="35">
        <f t="shared" si="902"/>
        <v>124</v>
      </c>
      <c r="N755" s="35">
        <f t="shared" si="902"/>
        <v>45714166</v>
      </c>
      <c r="O755" s="35">
        <f t="shared" si="902"/>
        <v>5658</v>
      </c>
      <c r="P755" s="111">
        <f t="shared" si="902"/>
        <v>208456470</v>
      </c>
      <c r="Q755" s="87">
        <f t="shared" si="902"/>
        <v>1296</v>
      </c>
      <c r="R755" s="35">
        <f t="shared" si="902"/>
        <v>156065692</v>
      </c>
      <c r="S755" s="35">
        <f t="shared" si="902"/>
        <v>1859</v>
      </c>
      <c r="T755" s="35">
        <f t="shared" si="902"/>
        <v>185224903</v>
      </c>
      <c r="U755" s="35">
        <f t="shared" si="902"/>
        <v>456</v>
      </c>
      <c r="V755" s="35">
        <f t="shared" si="902"/>
        <v>290833903</v>
      </c>
      <c r="W755" s="35">
        <f t="shared" si="902"/>
        <v>38</v>
      </c>
      <c r="X755" s="35">
        <f t="shared" si="902"/>
        <v>4728785</v>
      </c>
      <c r="Y755" s="35">
        <f t="shared" si="902"/>
        <v>1</v>
      </c>
      <c r="Z755" s="35">
        <f t="shared" si="902"/>
        <v>4080000</v>
      </c>
      <c r="AA755" s="35">
        <f t="shared" ref="AA755:AH755" si="903">SUM(AA752:AA754)</f>
        <v>543</v>
      </c>
      <c r="AB755" s="35">
        <f t="shared" si="903"/>
        <v>157819502</v>
      </c>
      <c r="AC755" s="35">
        <f t="shared" si="903"/>
        <v>4193</v>
      </c>
      <c r="AD755" s="112">
        <f t="shared" si="903"/>
        <v>798752785</v>
      </c>
      <c r="AE755" s="34">
        <f t="shared" si="903"/>
        <v>9851</v>
      </c>
      <c r="AF755" s="35">
        <f t="shared" si="903"/>
        <v>1007209255</v>
      </c>
      <c r="AG755" s="35">
        <f t="shared" si="903"/>
        <v>6854</v>
      </c>
      <c r="AH755" s="111">
        <f t="shared" si="903"/>
        <v>734469084</v>
      </c>
    </row>
    <row r="756" spans="2:34" ht="6" customHeight="1" x14ac:dyDescent="0.15"/>
    <row r="757" spans="2:34" ht="24" customHeight="1" x14ac:dyDescent="0.15">
      <c r="B757" s="94" t="s">
        <v>26</v>
      </c>
    </row>
    <row r="758" spans="2:34" ht="24" customHeight="1" x14ac:dyDescent="0.15">
      <c r="B758" s="94" t="s">
        <v>22</v>
      </c>
    </row>
    <row r="759" spans="2:34" ht="24" customHeight="1" x14ac:dyDescent="0.15"/>
    <row r="760" spans="2:34" ht="24" customHeight="1" x14ac:dyDescent="0.15"/>
    <row r="761" spans="2:34" ht="24" customHeight="1" x14ac:dyDescent="0.15"/>
    <row r="762" spans="2:34" ht="24" customHeight="1" x14ac:dyDescent="0.15"/>
    <row r="763" spans="2:34" ht="24" customHeight="1" x14ac:dyDescent="0.15"/>
  </sheetData>
  <autoFilter ref="F1:F763"/>
  <mergeCells count="208">
    <mergeCell ref="B560:E563"/>
    <mergeCell ref="B564:E567"/>
    <mergeCell ref="B572:E575"/>
    <mergeCell ref="B576:E579"/>
    <mergeCell ref="B672:E675"/>
    <mergeCell ref="B640:E643"/>
    <mergeCell ref="B644:E647"/>
    <mergeCell ref="B648:E651"/>
    <mergeCell ref="B652:E655"/>
    <mergeCell ref="B656:E659"/>
    <mergeCell ref="B660:E663"/>
    <mergeCell ref="B668:E671"/>
    <mergeCell ref="B600:E603"/>
    <mergeCell ref="B604:E607"/>
    <mergeCell ref="B608:E611"/>
    <mergeCell ref="B612:E615"/>
    <mergeCell ref="B616:E619"/>
    <mergeCell ref="B620:E623"/>
    <mergeCell ref="B624:E627"/>
    <mergeCell ref="B628:E631"/>
    <mergeCell ref="B632:E635"/>
    <mergeCell ref="B580:E583"/>
    <mergeCell ref="B584:E587"/>
    <mergeCell ref="B592:E595"/>
    <mergeCell ref="B532:E535"/>
    <mergeCell ref="B548:E551"/>
    <mergeCell ref="B552:E555"/>
    <mergeCell ref="B556:E559"/>
    <mergeCell ref="B524:E527"/>
    <mergeCell ref="B528:E531"/>
    <mergeCell ref="B536:E539"/>
    <mergeCell ref="B540:E543"/>
    <mergeCell ref="B544:E547"/>
    <mergeCell ref="B732:E735"/>
    <mergeCell ref="B728:E731"/>
    <mergeCell ref="B744:E747"/>
    <mergeCell ref="B108:E111"/>
    <mergeCell ref="B112:E115"/>
    <mergeCell ref="B116:E119"/>
    <mergeCell ref="B120:E123"/>
    <mergeCell ref="B284:E287"/>
    <mergeCell ref="B280:E283"/>
    <mergeCell ref="B480:E483"/>
    <mergeCell ref="B484:E487"/>
    <mergeCell ref="B456:E459"/>
    <mergeCell ref="B460:E463"/>
    <mergeCell ref="B464:E467"/>
    <mergeCell ref="B468:E471"/>
    <mergeCell ref="B472:E475"/>
    <mergeCell ref="B476:E479"/>
    <mergeCell ref="B504:E507"/>
    <mergeCell ref="B508:E511"/>
    <mergeCell ref="B512:E515"/>
    <mergeCell ref="B516:E519"/>
    <mergeCell ref="B520:E523"/>
    <mergeCell ref="B636:E639"/>
    <mergeCell ref="B664:E667"/>
    <mergeCell ref="B596:E599"/>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 ref="B24:E27"/>
    <mergeCell ref="B28:E31"/>
    <mergeCell ref="B32:E35"/>
    <mergeCell ref="B588:E591"/>
    <mergeCell ref="B36:E39"/>
    <mergeCell ref="B40:E43"/>
    <mergeCell ref="B44:E47"/>
    <mergeCell ref="B688:E691"/>
    <mergeCell ref="Y4:Z6"/>
    <mergeCell ref="B752:E755"/>
    <mergeCell ref="B684:E687"/>
    <mergeCell ref="B696:E699"/>
    <mergeCell ref="B748:E751"/>
    <mergeCell ref="B8:E11"/>
    <mergeCell ref="M4:N6"/>
    <mergeCell ref="O4:P6"/>
    <mergeCell ref="Q4:R6"/>
    <mergeCell ref="S4:T6"/>
    <mergeCell ref="B12:E15"/>
    <mergeCell ref="B16:E19"/>
    <mergeCell ref="B20:E23"/>
    <mergeCell ref="B488:E491"/>
    <mergeCell ref="B492:E495"/>
    <mergeCell ref="B496:E499"/>
    <mergeCell ref="B500:E503"/>
    <mergeCell ref="B64:E67"/>
    <mergeCell ref="B68:E71"/>
    <mergeCell ref="B72:E75"/>
    <mergeCell ref="B568:E571"/>
    <mergeCell ref="B76:E79"/>
    <mergeCell ref="B80:E83"/>
    <mergeCell ref="B48:E51"/>
    <mergeCell ref="B52:E55"/>
    <mergeCell ref="B56:E59"/>
    <mergeCell ref="B60:E63"/>
    <mergeCell ref="B104:E107"/>
    <mergeCell ref="B84:E87"/>
    <mergeCell ref="B88:E91"/>
    <mergeCell ref="B92:E95"/>
    <mergeCell ref="B96:E99"/>
    <mergeCell ref="B100:E103"/>
    <mergeCell ref="B144:E147"/>
    <mergeCell ref="B148:E151"/>
    <mergeCell ref="B152:E155"/>
    <mergeCell ref="B156:E159"/>
    <mergeCell ref="B160:E163"/>
    <mergeCell ref="B124:E127"/>
    <mergeCell ref="B128:E131"/>
    <mergeCell ref="B132:E135"/>
    <mergeCell ref="B136:E139"/>
    <mergeCell ref="B140:E143"/>
    <mergeCell ref="B184:E187"/>
    <mergeCell ref="B188:E191"/>
    <mergeCell ref="B192:E195"/>
    <mergeCell ref="B196:E199"/>
    <mergeCell ref="B200:E203"/>
    <mergeCell ref="B164:E167"/>
    <mergeCell ref="B168:E171"/>
    <mergeCell ref="B172:E175"/>
    <mergeCell ref="B176:E179"/>
    <mergeCell ref="B180:E183"/>
    <mergeCell ref="B268:E271"/>
    <mergeCell ref="B272:E275"/>
    <mergeCell ref="B276:E279"/>
    <mergeCell ref="B288:E291"/>
    <mergeCell ref="B204:E207"/>
    <mergeCell ref="B208:E211"/>
    <mergeCell ref="B212:E215"/>
    <mergeCell ref="B216:E219"/>
    <mergeCell ref="B264:E267"/>
    <mergeCell ref="B220:E223"/>
    <mergeCell ref="B352:E355"/>
    <mergeCell ref="B356:E359"/>
    <mergeCell ref="B360:E363"/>
    <mergeCell ref="B292:E295"/>
    <mergeCell ref="B336:E339"/>
    <mergeCell ref="B340:E343"/>
    <mergeCell ref="B344:E347"/>
    <mergeCell ref="B348:E351"/>
    <mergeCell ref="B328:E331"/>
    <mergeCell ref="B332:E335"/>
    <mergeCell ref="B304:E307"/>
    <mergeCell ref="B300:E303"/>
    <mergeCell ref="B296:E299"/>
    <mergeCell ref="B308:E311"/>
    <mergeCell ref="B312:E315"/>
    <mergeCell ref="B316:E319"/>
    <mergeCell ref="B320:E323"/>
    <mergeCell ref="B324:E327"/>
    <mergeCell ref="B364:E367"/>
    <mergeCell ref="B432:E435"/>
    <mergeCell ref="B436:E439"/>
    <mergeCell ref="B440:E443"/>
    <mergeCell ref="B444:E447"/>
    <mergeCell ref="B448:E451"/>
    <mergeCell ref="B412:E415"/>
    <mergeCell ref="B416:E419"/>
    <mergeCell ref="B420:E423"/>
    <mergeCell ref="B424:E427"/>
    <mergeCell ref="B428:E431"/>
    <mergeCell ref="B392:E395"/>
    <mergeCell ref="B396:E399"/>
    <mergeCell ref="B400:E403"/>
    <mergeCell ref="B404:E407"/>
    <mergeCell ref="B408:E411"/>
    <mergeCell ref="B372:E375"/>
    <mergeCell ref="B376:E379"/>
    <mergeCell ref="B380:E383"/>
    <mergeCell ref="B384:E387"/>
    <mergeCell ref="B388:E391"/>
    <mergeCell ref="B724:E727"/>
    <mergeCell ref="B736:E739"/>
    <mergeCell ref="B740:E743"/>
    <mergeCell ref="B224:E227"/>
    <mergeCell ref="B228:E231"/>
    <mergeCell ref="B232:E235"/>
    <mergeCell ref="B236:E239"/>
    <mergeCell ref="B240:E243"/>
    <mergeCell ref="B248:E251"/>
    <mergeCell ref="B252:E255"/>
    <mergeCell ref="B256:E259"/>
    <mergeCell ref="B260:E263"/>
    <mergeCell ref="B244:E247"/>
    <mergeCell ref="B700:E703"/>
    <mergeCell ref="B676:E679"/>
    <mergeCell ref="B680:E683"/>
    <mergeCell ref="B692:E695"/>
    <mergeCell ref="B704:E707"/>
    <mergeCell ref="B708:E711"/>
    <mergeCell ref="B712:E715"/>
    <mergeCell ref="B716:E719"/>
    <mergeCell ref="B720:E723"/>
    <mergeCell ref="B452:E455"/>
    <mergeCell ref="B368:E371"/>
  </mergeCells>
  <phoneticPr fontId="1"/>
  <printOptions horizontalCentered="1"/>
  <pageMargins left="0.19685039370078741" right="0.19685039370078741" top="0.78740157480314965" bottom="0.59055118110236227" header="0.39370078740157483" footer="0.39370078740157483"/>
  <pageSetup paperSize="9" scale="43" fitToHeight="0" orientation="landscape" r:id="rId1"/>
  <rowBreaks count="16" manualBreakCount="16">
    <brk id="51" max="33" man="1"/>
    <brk id="95" max="33" man="1"/>
    <brk id="139" max="33" man="1"/>
    <brk id="183" max="33" man="1"/>
    <brk id="227" max="33" man="1"/>
    <brk id="271" max="33" man="1"/>
    <brk id="315" max="33" man="1"/>
    <brk id="359" max="33" man="1"/>
    <brk id="403" max="33" man="1"/>
    <brk id="447" max="33" man="1"/>
    <brk id="491" max="33" man="1"/>
    <brk id="535" max="33" man="1"/>
    <brk id="579" max="33" man="1"/>
    <brk id="623" max="33" man="1"/>
    <brk id="667" max="33" man="1"/>
    <brk id="711"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heetViews>
  <sheetFormatPr defaultRowHeight="13.5" x14ac:dyDescent="0.15"/>
  <cols>
    <col min="1" max="1" width="5" customWidth="1"/>
    <col min="3" max="3" width="39.5" customWidth="1"/>
    <col min="4" max="4" width="125.375" customWidth="1"/>
  </cols>
  <sheetData>
    <row r="1" spans="1:4" ht="28.5" customHeight="1" x14ac:dyDescent="0.15">
      <c r="D1" s="1"/>
    </row>
    <row r="2" spans="1:4" ht="28.5" customHeight="1" x14ac:dyDescent="0.15">
      <c r="A2" s="410" t="s">
        <v>28</v>
      </c>
      <c r="B2" s="411"/>
      <c r="C2" s="411"/>
      <c r="D2" s="411"/>
    </row>
    <row r="3" spans="1:4" ht="6.75" customHeight="1" x14ac:dyDescent="0.15"/>
    <row r="4" spans="1:4" ht="48.75" customHeight="1" thickBot="1" x14ac:dyDescent="0.2">
      <c r="B4" s="2" t="s">
        <v>29</v>
      </c>
    </row>
    <row r="5" spans="1:4" ht="27.75" customHeight="1" thickBot="1" x14ac:dyDescent="0.2">
      <c r="B5" s="3"/>
      <c r="C5" s="4" t="s">
        <v>30</v>
      </c>
      <c r="D5" s="5" t="s">
        <v>31</v>
      </c>
    </row>
    <row r="6" spans="1:4" ht="64.5" customHeight="1" x14ac:dyDescent="0.15">
      <c r="B6" s="412" t="s">
        <v>32</v>
      </c>
      <c r="C6" s="6" t="s">
        <v>33</v>
      </c>
      <c r="D6" s="7" t="s">
        <v>34</v>
      </c>
    </row>
    <row r="7" spans="1:4" ht="64.5" customHeight="1" x14ac:dyDescent="0.15">
      <c r="B7" s="413"/>
      <c r="C7" s="8" t="s">
        <v>35</v>
      </c>
      <c r="D7" s="9" t="s">
        <v>36</v>
      </c>
    </row>
    <row r="8" spans="1:4" ht="64.5" customHeight="1" x14ac:dyDescent="0.15">
      <c r="B8" s="414"/>
      <c r="C8" s="10" t="s">
        <v>37</v>
      </c>
      <c r="D8" s="11" t="s">
        <v>38</v>
      </c>
    </row>
    <row r="9" spans="1:4" ht="64.5" customHeight="1" thickBot="1" x14ac:dyDescent="0.2">
      <c r="B9" s="415"/>
      <c r="C9" s="12" t="s">
        <v>39</v>
      </c>
      <c r="D9" s="13" t="s">
        <v>40</v>
      </c>
    </row>
    <row r="10" spans="1:4" ht="64.5" customHeight="1" x14ac:dyDescent="0.15">
      <c r="B10" s="412" t="s">
        <v>41</v>
      </c>
      <c r="C10" s="6" t="s">
        <v>42</v>
      </c>
      <c r="D10" s="7" t="s">
        <v>43</v>
      </c>
    </row>
    <row r="11" spans="1:4" ht="64.5" customHeight="1" x14ac:dyDescent="0.15">
      <c r="B11" s="413"/>
      <c r="C11" s="8" t="s">
        <v>44</v>
      </c>
      <c r="D11" s="9" t="s">
        <v>45</v>
      </c>
    </row>
    <row r="12" spans="1:4" ht="64.5" customHeight="1" x14ac:dyDescent="0.15">
      <c r="B12" s="414"/>
      <c r="C12" s="10" t="s">
        <v>46</v>
      </c>
      <c r="D12" s="11" t="s">
        <v>47</v>
      </c>
    </row>
    <row r="13" spans="1:4" ht="64.5" customHeight="1" x14ac:dyDescent="0.15">
      <c r="B13" s="414"/>
      <c r="C13" s="10" t="s">
        <v>48</v>
      </c>
      <c r="D13" s="11" t="s">
        <v>49</v>
      </c>
    </row>
    <row r="14" spans="1:4" ht="64.5" customHeight="1" x14ac:dyDescent="0.15">
      <c r="B14" s="414"/>
      <c r="C14" s="10" t="s">
        <v>50</v>
      </c>
      <c r="D14" s="11" t="s">
        <v>51</v>
      </c>
    </row>
    <row r="15" spans="1:4" ht="64.5" customHeight="1" thickBot="1" x14ac:dyDescent="0.2">
      <c r="B15" s="415"/>
      <c r="C15" s="12" t="s">
        <v>52</v>
      </c>
      <c r="D15" s="13" t="s">
        <v>53</v>
      </c>
    </row>
    <row r="16" spans="1:4" ht="57" customHeight="1" x14ac:dyDescent="0.15">
      <c r="B16" s="14"/>
      <c r="C16" s="15"/>
      <c r="D16" s="15"/>
    </row>
    <row r="17" spans="2:4" ht="32.25" customHeight="1" x14ac:dyDescent="0.15"/>
    <row r="18" spans="2:4" ht="42.75" customHeight="1" thickBot="1" x14ac:dyDescent="0.2">
      <c r="B18" s="2" t="s">
        <v>54</v>
      </c>
    </row>
    <row r="19" spans="2:4" ht="65.25" customHeight="1" x14ac:dyDescent="0.15">
      <c r="B19" s="416" t="s">
        <v>55</v>
      </c>
      <c r="C19" s="6" t="s">
        <v>56</v>
      </c>
      <c r="D19" s="7" t="s">
        <v>57</v>
      </c>
    </row>
    <row r="20" spans="2:4" ht="65.25" customHeight="1" x14ac:dyDescent="0.15">
      <c r="B20" s="417"/>
      <c r="C20" s="10" t="s">
        <v>58</v>
      </c>
      <c r="D20" s="11" t="s">
        <v>59</v>
      </c>
    </row>
    <row r="21" spans="2:4" ht="65.25" customHeight="1" x14ac:dyDescent="0.15">
      <c r="B21" s="417"/>
      <c r="C21" s="10" t="s">
        <v>60</v>
      </c>
      <c r="D21" s="11" t="s">
        <v>61</v>
      </c>
    </row>
    <row r="22" spans="2:4" ht="65.25" customHeight="1" x14ac:dyDescent="0.15">
      <c r="B22" s="417"/>
      <c r="C22" s="10" t="s">
        <v>62</v>
      </c>
      <c r="D22" s="11" t="s">
        <v>63</v>
      </c>
    </row>
    <row r="23" spans="2:4" ht="66.75" customHeight="1" x14ac:dyDescent="0.15">
      <c r="B23" s="417"/>
      <c r="C23" s="10" t="s">
        <v>64</v>
      </c>
      <c r="D23" s="11" t="s">
        <v>65</v>
      </c>
    </row>
    <row r="24" spans="2:4" ht="64.5" customHeight="1" thickBot="1" x14ac:dyDescent="0.2">
      <c r="B24" s="418"/>
      <c r="C24" s="12" t="s">
        <v>66</v>
      </c>
      <c r="D24" s="13" t="s">
        <v>67</v>
      </c>
    </row>
    <row r="25" spans="2:4" ht="65.25" customHeight="1" thickBot="1" x14ac:dyDescent="0.2">
      <c r="B25" s="16" t="s">
        <v>68</v>
      </c>
      <c r="C25" s="17" t="s">
        <v>69</v>
      </c>
      <c r="D25" s="18" t="s">
        <v>70</v>
      </c>
    </row>
    <row r="26" spans="2:4" ht="65.25" customHeight="1" x14ac:dyDescent="0.15">
      <c r="B26" s="419" t="s">
        <v>71</v>
      </c>
      <c r="C26" s="8" t="s">
        <v>72</v>
      </c>
      <c r="D26" s="9" t="s">
        <v>73</v>
      </c>
    </row>
    <row r="27" spans="2:4" ht="65.25" customHeight="1" x14ac:dyDescent="0.15">
      <c r="B27" s="419"/>
      <c r="C27" s="10" t="s">
        <v>74</v>
      </c>
      <c r="D27" s="11" t="s">
        <v>75</v>
      </c>
    </row>
    <row r="28" spans="2:4" ht="65.25" customHeight="1" x14ac:dyDescent="0.15">
      <c r="B28" s="419"/>
      <c r="C28" s="10" t="s">
        <v>76</v>
      </c>
      <c r="D28" s="11" t="s">
        <v>77</v>
      </c>
    </row>
    <row r="29" spans="2:4" ht="65.25" customHeight="1" thickBot="1" x14ac:dyDescent="0.2">
      <c r="B29" s="420"/>
      <c r="C29" s="12" t="s">
        <v>78</v>
      </c>
      <c r="D29" s="19" t="s">
        <v>79</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北海道</cp:lastModifiedBy>
  <cp:lastPrinted>2017-02-24T00:23:00Z</cp:lastPrinted>
  <dcterms:created xsi:type="dcterms:W3CDTF">2012-07-09T09:42:03Z</dcterms:created>
  <dcterms:modified xsi:type="dcterms:W3CDTF">2017-02-24T00:23:31Z</dcterms:modified>
</cp:coreProperties>
</file>