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N:\99_その他共有フォルダから移行\がん対策係（がん）\01 がん対策（外付けHDD移行）\32 北海道がん診療連携指定病院（準拠点病院）\★現況報告\R505年度現況報告・新規申請通知\申請様式\"/>
    </mc:Choice>
  </mc:AlternateContent>
  <bookViews>
    <workbookView xWindow="0" yWindow="0" windowWidth="28800" windowHeight="11650" tabRatio="876"/>
  </bookViews>
  <sheets>
    <sheet name="表紙" sheetId="1" r:id="rId1"/>
    <sheet name="様式２（連絡先）" sheetId="2" r:id="rId2"/>
    <sheet name="様式３（全般事項）" sheetId="3" r:id="rId3"/>
    <sheet name="様式３（機能別）" sheetId="4" r:id="rId4"/>
    <sheet name="別紙1（先進医療）" sheetId="6" r:id="rId5"/>
    <sheet name="別紙2医科・歯科の連携体制" sheetId="7" r:id="rId6"/>
    <sheet name="別紙3（保険外診療）" sheetId="8" r:id="rId7"/>
    <sheet name="別紙4（専門）" sheetId="9" r:id="rId8"/>
    <sheet name="別紙5（診療機能_5大がん）" sheetId="10" r:id="rId9"/>
    <sheet name="別紙6（放射線連携体制） " sheetId="34" r:id="rId10"/>
    <sheet name="別紙7-1（放治）" sheetId="16" r:id="rId11"/>
    <sheet name="別紙7-2（放治コメディ）" sheetId="39" r:id="rId12"/>
    <sheet name="別紙8（薬物療法）" sheetId="15" r:id="rId13"/>
    <sheet name="別紙9（緩和T体制）" sheetId="17" r:id="rId14"/>
    <sheet name="別紙10（緩和T紹介手順）" sheetId="18" r:id="rId15"/>
    <sheet name="別紙11（緩和外来体制）" sheetId="19" r:id="rId16"/>
    <sheet name="別紙12(緩和外来) " sheetId="20" r:id="rId17"/>
    <sheet name="別紙13（緩和新規症例）" sheetId="21" r:id="rId18"/>
    <sheet name="別紙14（緩和窓口）" sheetId="23" r:id="rId19"/>
    <sheet name="別紙15（緩和T医師）" sheetId="24" r:id="rId20"/>
    <sheet name="別紙16（緩和Tコメディ）" sheetId="25" r:id="rId21"/>
    <sheet name="別紙17（病理連携体制） " sheetId="36" r:id="rId22"/>
    <sheet name="別紙18（病理）" sheetId="26" r:id="rId23"/>
    <sheet name="別紙19（地域連携）" sheetId="37" r:id="rId24"/>
    <sheet name="別紙20（地域連携体制）" sheetId="27" r:id="rId25"/>
    <sheet name="別紙21（地域パス）" sheetId="28" r:id="rId26"/>
    <sheet name="別紙22（SO体制_５大がん）" sheetId="29" r:id="rId27"/>
    <sheet name="別紙23（SO体制_専門とするがん）" sheetId="30" r:id="rId28"/>
    <sheet name="別紙24（SO窓口)" sheetId="31" r:id="rId29"/>
    <sheet name="選択肢" sheetId="32" state="hidden" r:id="rId30"/>
  </sheets>
  <definedNames>
    <definedName name="__bes0401" localSheetId="14">選択肢!$P$2:$P$3</definedName>
    <definedName name="__bes0401" localSheetId="15">選択肢!$P$2:$P$3</definedName>
    <definedName name="__bes0401" localSheetId="16">選択肢!$P$2:$P$3</definedName>
    <definedName name="__bes0401" localSheetId="17">選択肢!$P$2:$P$3</definedName>
    <definedName name="__bes0401" localSheetId="18">選択肢!$P$2:$P$3</definedName>
    <definedName name="__bes0401" localSheetId="19">選択肢!$P$2:$P$3</definedName>
    <definedName name="__bes0401" localSheetId="20">選択肢!$P$2:$P$3</definedName>
    <definedName name="__bes0401" localSheetId="21">選択肢!$P$2:$P$3</definedName>
    <definedName name="__bes0401" localSheetId="22">選択肢!$P$2:$P$3</definedName>
    <definedName name="__bes0401" localSheetId="24">選択肢!$P$2:$P$3</definedName>
    <definedName name="__bes0401" localSheetId="26">選択肢!$P$2:$P$3</definedName>
    <definedName name="__bes0401" localSheetId="27">選択肢!$P$2:$P$3</definedName>
    <definedName name="__bes0401" localSheetId="28">選択肢!$P$2:$P$3</definedName>
    <definedName name="__bes0401" localSheetId="8">選択肢!$P$2:$P$3</definedName>
    <definedName name="__bes0401" localSheetId="9">選択肢!$P$2:$P$3</definedName>
    <definedName name="__bes0401" localSheetId="10">選択肢!$P$2:$P$3</definedName>
    <definedName name="__bes0401" localSheetId="11">選択肢!$P$2:$P$3</definedName>
    <definedName name="__bes0401" localSheetId="12">選択肢!$P$2:$P$3</definedName>
    <definedName name="__bes0401" localSheetId="13">選択肢!$P$2:$P$3</definedName>
    <definedName name="__bes0401">選択肢!$P$2:$P$3</definedName>
    <definedName name="__bes3101" localSheetId="16">選択肢!$AN$2:$AN$3</definedName>
    <definedName name="__bes3101" localSheetId="18">選択肢!$AN$2:$AN$3</definedName>
    <definedName name="__bes3101" localSheetId="21">選択肢!$AN$2:$AN$3</definedName>
    <definedName name="__bes3101" localSheetId="28">選択肢!$AN$2:$AN$3</definedName>
    <definedName name="__bes3101" localSheetId="9">選択肢!$AN$2:$AN$3</definedName>
    <definedName name="__bes3101">選択肢!$AL$2:$AL$3</definedName>
    <definedName name="__sou01" localSheetId="16">選択肢!$AJ$2:$AJ$9</definedName>
    <definedName name="__sou01" localSheetId="18">選択肢!$AJ$2:$AJ$9</definedName>
    <definedName name="__sou01" localSheetId="21">選択肢!$AJ$2:$AJ$9</definedName>
    <definedName name="__sou01" localSheetId="28">選択肢!$AJ$2:$AJ$9</definedName>
    <definedName name="__sou01" localSheetId="9">選択肢!$AJ$2:$AJ$9</definedName>
    <definedName name="__sou01">選択肢!$AH$2:$AH$9</definedName>
    <definedName name="__sou02">選択肢!$AI$2:$AI$6</definedName>
    <definedName name="__sou03">選択肢!$AJ$2:$AJ$26</definedName>
    <definedName name="__tou01" localSheetId="4">#REF!</definedName>
    <definedName name="__tou01" localSheetId="16">#REF!</definedName>
    <definedName name="__tou01" localSheetId="18">#REF!</definedName>
    <definedName name="__tou01" localSheetId="19">#REF!</definedName>
    <definedName name="__tou01" localSheetId="20">#REF!</definedName>
    <definedName name="__tou01" localSheetId="21">#REF!</definedName>
    <definedName name="__tou01" localSheetId="25">#REF!</definedName>
    <definedName name="__tou01" localSheetId="26">#REF!</definedName>
    <definedName name="__tou01" localSheetId="27">#REF!</definedName>
    <definedName name="__tou01" localSheetId="28">#REF!</definedName>
    <definedName name="__tou01" localSheetId="7">#REF!</definedName>
    <definedName name="__tou01" localSheetId="8">#REF!</definedName>
    <definedName name="__tou01" localSheetId="9">#REF!</definedName>
    <definedName name="__tou01" localSheetId="13">#REF!</definedName>
    <definedName name="__tou01">#REF!</definedName>
    <definedName name="__tou02">選択肢!$AN$2:$AN$5</definedName>
    <definedName name="_bes0301" localSheetId="16">選択肢!$N$2:$N$4</definedName>
    <definedName name="_bes0301" localSheetId="18">選択肢!$N$2:$N$4</definedName>
    <definedName name="_bes0301" localSheetId="21">選択肢!$N$2:$N$4</definedName>
    <definedName name="_bes0301" localSheetId="28">選択肢!$N$2:$N$4</definedName>
    <definedName name="_bes0301" localSheetId="9">選択肢!$N$2:$N$4</definedName>
    <definedName name="_bes0301" localSheetId="10">選択肢!$N$2:$N$4</definedName>
    <definedName name="_bes0301" localSheetId="11">選択肢!$N$2:$N$4</definedName>
    <definedName name="_bes0301" localSheetId="12">選択肢!$N$2:$N$4</definedName>
    <definedName name="_bes0301">選択肢!$N$2:$N$3</definedName>
    <definedName name="_bes0401" localSheetId="14">選択肢!$P$2:$P$3</definedName>
    <definedName name="_bes0401" localSheetId="15">選択肢!$P$2:$P$3</definedName>
    <definedName name="_bes0401" localSheetId="16">選択肢!$P$2:$P$3</definedName>
    <definedName name="_bes0401" localSheetId="17">選択肢!$P$2:$P$3</definedName>
    <definedName name="_bes0401" localSheetId="18">選択肢!$P$2:$P$3</definedName>
    <definedName name="_bes0401" localSheetId="19">選択肢!$P$2:$P$3</definedName>
    <definedName name="_bes0401" localSheetId="20">選択肢!$P$2:$P$3</definedName>
    <definedName name="_bes0401" localSheetId="21">選択肢!$P$2:$P$3</definedName>
    <definedName name="_bes0401" localSheetId="22">選択肢!$P$2:$P$3</definedName>
    <definedName name="_bes0401" localSheetId="24">選択肢!$P$2:$P$3</definedName>
    <definedName name="_bes0401" localSheetId="26">選択肢!$P$2:$P$3</definedName>
    <definedName name="_bes0401" localSheetId="27">選択肢!$P$2:$P$3</definedName>
    <definedName name="_bes0401" localSheetId="28">選択肢!$P$2:$P$3</definedName>
    <definedName name="_bes0401" localSheetId="8">選択肢!$P$2:$P$3</definedName>
    <definedName name="_bes0401" localSheetId="9">選択肢!$P$2:$P$3</definedName>
    <definedName name="_bes0401" localSheetId="10">選択肢!$P$2:$P$3</definedName>
    <definedName name="_bes0401" localSheetId="11">選択肢!$P$2:$P$3</definedName>
    <definedName name="_bes0401" localSheetId="12">選択肢!$P$2:$P$3</definedName>
    <definedName name="_bes0401" localSheetId="13">選択肢!$P$2:$P$3</definedName>
    <definedName name="_bes0401">選択肢!$P$2:$P$3</definedName>
    <definedName name="_bes0601" localSheetId="16">選択肢!$Q$2:$Q$6</definedName>
    <definedName name="_bes0601" localSheetId="18">選択肢!$Q$2:$Q$6</definedName>
    <definedName name="_bes0601" localSheetId="28">選択肢!$Q$2:$Q$6</definedName>
    <definedName name="_bes0601" localSheetId="10">選択肢!$Q$2:$Q$6</definedName>
    <definedName name="_bes0601" localSheetId="11">選択肢!$Q$2:$Q$6</definedName>
    <definedName name="_bes0601" localSheetId="12">選択肢!$Q$2:$Q$6</definedName>
    <definedName name="_bes0601">選択肢!$A$21:$A$25</definedName>
    <definedName name="_bes2101" localSheetId="14">選択肢!$X$2:$X$4</definedName>
    <definedName name="_bes2101" localSheetId="15">選択肢!$X$2:$X$4</definedName>
    <definedName name="_bes2101" localSheetId="16">選択肢!$X$2:$X$4</definedName>
    <definedName name="_bes2101" localSheetId="17">選択肢!$X$2:$X$4</definedName>
    <definedName name="_bes2101" localSheetId="18">選択肢!$X$2:$X$4</definedName>
    <definedName name="_bes2101" localSheetId="19">選択肢!$X$2:$X$4</definedName>
    <definedName name="_bes2101" localSheetId="20">選択肢!$X$2:$X$4</definedName>
    <definedName name="_bes2101" localSheetId="21">選択肢!$X$2:$X$4</definedName>
    <definedName name="_bes2101" localSheetId="22">選択肢!$X$2:$X$4</definedName>
    <definedName name="_bes2101" localSheetId="24">選択肢!$X$2:$X$4</definedName>
    <definedName name="_bes2101" localSheetId="26">選択肢!$X$2:$X$4</definedName>
    <definedName name="_bes2101" localSheetId="27">選択肢!$X$2:$X$4</definedName>
    <definedName name="_bes2101" localSheetId="28">選択肢!$X$2:$X$4</definedName>
    <definedName name="_bes2101" localSheetId="8">選択肢!$X$2:$X$4</definedName>
    <definedName name="_bes2101" localSheetId="9">選択肢!$X$2:$X$4</definedName>
    <definedName name="_bes2101" localSheetId="10">選択肢!$X$2:$X$4</definedName>
    <definedName name="_bes2101" localSheetId="11">選択肢!$X$2:$X$4</definedName>
    <definedName name="_bes2101" localSheetId="12">選択肢!$X$2:$X$4</definedName>
    <definedName name="_bes2101" localSheetId="13">選択肢!$X$2:$X$4</definedName>
    <definedName name="_bes2101">選択肢!$V$2:$V$4</definedName>
    <definedName name="_bes2102" localSheetId="14">選択肢!$Y$2:$Y$4</definedName>
    <definedName name="_bes2102" localSheetId="15">選択肢!$Y$2:$Y$4</definedName>
    <definedName name="_bes2102" localSheetId="16">選択肢!$Y$2:$Y$4</definedName>
    <definedName name="_bes2102" localSheetId="17">選択肢!$Y$2:$Y$4</definedName>
    <definedName name="_bes2102" localSheetId="18">選択肢!$Y$2:$Y$4</definedName>
    <definedName name="_bes2102" localSheetId="19">選択肢!$Y$2:$Y$4</definedName>
    <definedName name="_bes2102" localSheetId="20">選択肢!$Y$2:$Y$4</definedName>
    <definedName name="_bes2102" localSheetId="21">選択肢!$Y$2:$Y$4</definedName>
    <definedName name="_bes2102" localSheetId="22">選択肢!$Y$2:$Y$4</definedName>
    <definedName name="_bes2102" localSheetId="24">選択肢!$Y$2:$Y$4</definedName>
    <definedName name="_bes2102" localSheetId="26">選択肢!$Y$2:$Y$4</definedName>
    <definedName name="_bes2102" localSheetId="27">選択肢!$Y$2:$Y$4</definedName>
    <definedName name="_bes2102" localSheetId="28">選択肢!$Y$2:$Y$4</definedName>
    <definedName name="_bes2102" localSheetId="8">選択肢!$Y$2:$Y$4</definedName>
    <definedName name="_bes2102" localSheetId="9">選択肢!$Y$2:$Y$4</definedName>
    <definedName name="_bes2102" localSheetId="10">選択肢!$Y$2:$Y$4</definedName>
    <definedName name="_bes2102" localSheetId="11">選択肢!$Y$2:$Y$4</definedName>
    <definedName name="_bes2102" localSheetId="12">選択肢!$Y$2:$Y$4</definedName>
    <definedName name="_bes2102" localSheetId="13">選択肢!$Y$2:$Y$4</definedName>
    <definedName name="_bes2102">選択肢!$W$2:$W$4</definedName>
    <definedName name="_bes2103" localSheetId="14">選択肢!$Z$2:$Z$4</definedName>
    <definedName name="_bes2103" localSheetId="15">選択肢!$Z$2:$Z$4</definedName>
    <definedName name="_bes2103" localSheetId="16">選択肢!$Z$2:$Z$4</definedName>
    <definedName name="_bes2103" localSheetId="17">選択肢!$Z$2:$Z$4</definedName>
    <definedName name="_bes2103" localSheetId="18">選択肢!$Z$2:$Z$4</definedName>
    <definedName name="_bes2103" localSheetId="19">選択肢!$Z$2:$Z$4</definedName>
    <definedName name="_bes2103" localSheetId="20">選択肢!$Z$2:$Z$4</definedName>
    <definedName name="_bes2103" localSheetId="21">選択肢!$Z$2:$Z$4</definedName>
    <definedName name="_bes2103" localSheetId="22">選択肢!$Z$2:$Z$4</definedName>
    <definedName name="_bes2103" localSheetId="24">選択肢!$Z$2:$Z$4</definedName>
    <definedName name="_bes2103" localSheetId="26">選択肢!$Z$2:$Z$4</definedName>
    <definedName name="_bes2103" localSheetId="27">選択肢!$Z$2:$Z$4</definedName>
    <definedName name="_bes2103" localSheetId="28">選択肢!$Z$2:$Z$4</definedName>
    <definedName name="_bes2103" localSheetId="8">選択肢!$Z$2:$Z$4</definedName>
    <definedName name="_bes2103" localSheetId="9">選択肢!$Z$2:$Z$4</definedName>
    <definedName name="_bes2103" localSheetId="10">選択肢!$Z$2:$Z$4</definedName>
    <definedName name="_bes2103" localSheetId="11">選択肢!$Z$2:$Z$4</definedName>
    <definedName name="_bes2103" localSheetId="12">選択肢!$Z$2:$Z$4</definedName>
    <definedName name="_bes2103" localSheetId="13">選択肢!$Z$2:$Z$4</definedName>
    <definedName name="_bes2103">選択肢!$X$2:$X$4</definedName>
    <definedName name="_bes2104" localSheetId="14">選択肢!$AA$2:$AA$3</definedName>
    <definedName name="_bes2104" localSheetId="15">選択肢!$AA$2:$AA$3</definedName>
    <definedName name="_bes2104" localSheetId="16">選択肢!$AA$2:$AA$3</definedName>
    <definedName name="_bes2104" localSheetId="17">選択肢!$AA$2:$AA$3</definedName>
    <definedName name="_bes2104" localSheetId="18">選択肢!$AA$2:$AA$3</definedName>
    <definedName name="_bes2104" localSheetId="19">選択肢!$AA$2:$AA$3</definedName>
    <definedName name="_bes2104" localSheetId="20">選択肢!$AA$2:$AA$3</definedName>
    <definedName name="_bes2104" localSheetId="21">選択肢!$AA$2:$AA$3</definedName>
    <definedName name="_bes2104" localSheetId="22">選択肢!$AA$2:$AA$3</definedName>
    <definedName name="_bes2104" localSheetId="24">選択肢!$AA$2:$AA$3</definedName>
    <definedName name="_bes2104" localSheetId="26">選択肢!$AA$2:$AA$3</definedName>
    <definedName name="_bes2104" localSheetId="27">選択肢!$AA$2:$AA$3</definedName>
    <definedName name="_bes2104" localSheetId="28">選択肢!$AA$2:$AA$3</definedName>
    <definedName name="_bes2104" localSheetId="8">選択肢!$AA$2:$AA$3</definedName>
    <definedName name="_bes2104" localSheetId="9">選択肢!$AA$2:$AA$3</definedName>
    <definedName name="_bes2104" localSheetId="10">選択肢!$AA$2:$AA$3</definedName>
    <definedName name="_bes2104" localSheetId="11">選択肢!$AA$2:$AA$3</definedName>
    <definedName name="_bes2104" localSheetId="12">選択肢!$AA$2:$AA$3</definedName>
    <definedName name="_bes2104" localSheetId="13">選択肢!$AA$2:$AA$3</definedName>
    <definedName name="_bes2104">選択肢!$Y$2:$Y$3</definedName>
    <definedName name="_bes2105" localSheetId="4">#REF!</definedName>
    <definedName name="_bes2105" localSheetId="16">#REF!</definedName>
    <definedName name="_bes2105" localSheetId="18">#REF!</definedName>
    <definedName name="_bes2105" localSheetId="19">#REF!</definedName>
    <definedName name="_bes2105" localSheetId="20">#REF!</definedName>
    <definedName name="_bes2105" localSheetId="21">#REF!</definedName>
    <definedName name="_bes2105" localSheetId="25">#REF!</definedName>
    <definedName name="_bes2105" localSheetId="26">#REF!</definedName>
    <definedName name="_bes2105" localSheetId="27">#REF!</definedName>
    <definedName name="_bes2105" localSheetId="28">#REF!</definedName>
    <definedName name="_bes2105" localSheetId="7">#REF!</definedName>
    <definedName name="_bes2105" localSheetId="8">#REF!</definedName>
    <definedName name="_bes2105" localSheetId="9">#REF!</definedName>
    <definedName name="_bes2105" localSheetId="13">#REF!</definedName>
    <definedName name="_bes2105">#REF!</definedName>
    <definedName name="_bes21052" localSheetId="14">選択肢!$AC$2:$AC$3</definedName>
    <definedName name="_bes21052" localSheetId="15">選択肢!$AC$2:$AC$3</definedName>
    <definedName name="_bes21052" localSheetId="16">選択肢!$AC$2:$AC$3</definedName>
    <definedName name="_bes21052" localSheetId="17">選択肢!$AC$2:$AC$3</definedName>
    <definedName name="_bes21052" localSheetId="18">選択肢!$AC$2:$AC$3</definedName>
    <definedName name="_bes21052" localSheetId="19">選択肢!$AC$2:$AC$3</definedName>
    <definedName name="_bes21052" localSheetId="20">選択肢!$AC$2:$AC$3</definedName>
    <definedName name="_bes21052" localSheetId="21">選択肢!$AC$2:$AC$3</definedName>
    <definedName name="_bes21052" localSheetId="22">選択肢!$AC$2:$AC$3</definedName>
    <definedName name="_bes21052" localSheetId="24">選択肢!$AC$2:$AC$3</definedName>
    <definedName name="_bes21052" localSheetId="26">選択肢!$AC$2:$AC$3</definedName>
    <definedName name="_bes21052" localSheetId="27">選択肢!$AC$2:$AC$3</definedName>
    <definedName name="_bes21052" localSheetId="28">選択肢!$AC$2:$AC$3</definedName>
    <definedName name="_bes21052" localSheetId="8">選択肢!$AC$2:$AC$3</definedName>
    <definedName name="_bes21052" localSheetId="9">選択肢!$AC$2:$AC$3</definedName>
    <definedName name="_bes21052" localSheetId="10">選択肢!$AC$2:$AC$3</definedName>
    <definedName name="_bes21052" localSheetId="11">選択肢!$AC$2:$AC$3</definedName>
    <definedName name="_bes21052" localSheetId="12">選択肢!$AC$2:$AC$3</definedName>
    <definedName name="_bes21052" localSheetId="13">選択肢!$AC$2:$AC$3</definedName>
    <definedName name="_bes21052">選択肢!$AA$2:$AA$3</definedName>
    <definedName name="_bes2301" localSheetId="16">選択肢!$AD$2:$AD$3</definedName>
    <definedName name="_bes2301" localSheetId="18">選択肢!$AD$2:$AD$3</definedName>
    <definedName name="_bes2301" localSheetId="21">選択肢!$AD$2:$AD$3</definedName>
    <definedName name="_bes2301" localSheetId="28">選択肢!$AD$2:$AD$3</definedName>
    <definedName name="_bes2301" localSheetId="9">選択肢!$AD$2:$AD$3</definedName>
    <definedName name="_bes2301" localSheetId="10">選択肢!$AD$2:$AD$3</definedName>
    <definedName name="_bes2301" localSheetId="11">選択肢!$AD$2:$AD$3</definedName>
    <definedName name="_bes2301" localSheetId="12">選択肢!$AD$2:$AD$3</definedName>
    <definedName name="_bes2301">選択肢!$AB$2:$AB$3</definedName>
    <definedName name="_bes2701" localSheetId="14">選択肢!$AF$2:$AF$3</definedName>
    <definedName name="_bes2701" localSheetId="15">選択肢!$AF$2:$AF$3</definedName>
    <definedName name="_bes2701" localSheetId="16">選択肢!$AF$2:$AF$3</definedName>
    <definedName name="_bes2701" localSheetId="17">選択肢!$AF$2:$AF$3</definedName>
    <definedName name="_bes2701" localSheetId="18">選択肢!$AF$2:$AF$3</definedName>
    <definedName name="_bes2701" localSheetId="19">選択肢!$AF$2:$AF$3</definedName>
    <definedName name="_bes2701" localSheetId="20">選択肢!$AF$2:$AF$3</definedName>
    <definedName name="_bes2701" localSheetId="21">選択肢!$AF$2:$AF$3</definedName>
    <definedName name="_bes2701" localSheetId="22">選択肢!$AF$2:$AF$3</definedName>
    <definedName name="_bes2701" localSheetId="24">選択肢!$AF$2:$AF$3</definedName>
    <definedName name="_bes2701" localSheetId="26">選択肢!$AF$2:$AF$3</definedName>
    <definedName name="_bes2701" localSheetId="27">選択肢!$AF$2:$AF$3</definedName>
    <definedName name="_bes2701" localSheetId="28">選択肢!$AF$2:$AF$3</definedName>
    <definedName name="_bes2701" localSheetId="8">選択肢!$AF$2:$AF$3</definedName>
    <definedName name="_bes2701" localSheetId="9">選択肢!$AF$2:$AF$3</definedName>
    <definedName name="_bes2701" localSheetId="10">選択肢!$AF$2:$AF$3</definedName>
    <definedName name="_bes2701" localSheetId="11">選択肢!$AF$2:$AF$3</definedName>
    <definedName name="_bes2701" localSheetId="12">選択肢!$AF$2:$AF$3</definedName>
    <definedName name="_bes2701" localSheetId="13">選択肢!$AF$2:$AF$3</definedName>
    <definedName name="_bes2701">選択肢!$AD$2:$AD$3</definedName>
    <definedName name="_bes2702" localSheetId="14">選択肢!$AG$2:$AG$3</definedName>
    <definedName name="_bes2702" localSheetId="15">選択肢!$AG$2:$AG$3</definedName>
    <definedName name="_bes2702" localSheetId="16">選択肢!$AG$2:$AG$3</definedName>
    <definedName name="_bes2702" localSheetId="17">選択肢!$AG$2:$AG$3</definedName>
    <definedName name="_bes2702" localSheetId="18">選択肢!$AG$2:$AG$3</definedName>
    <definedName name="_bes2702" localSheetId="19">選択肢!$AG$2:$AG$3</definedName>
    <definedName name="_bes2702" localSheetId="20">選択肢!$AG$2:$AG$3</definedName>
    <definedName name="_bes2702" localSheetId="21">選択肢!$AG$2:$AG$3</definedName>
    <definedName name="_bes2702" localSheetId="22">選択肢!$AG$2:$AG$3</definedName>
    <definedName name="_bes2702" localSheetId="24">選択肢!$AG$2:$AG$3</definedName>
    <definedName name="_bes2702" localSheetId="26">選択肢!$AG$2:$AG$3</definedName>
    <definedName name="_bes2702" localSheetId="27">選択肢!$AG$2:$AG$3</definedName>
    <definedName name="_bes2702" localSheetId="28">選択肢!$AG$2:$AG$3</definedName>
    <definedName name="_bes2702" localSheetId="8">選択肢!$AG$2:$AG$3</definedName>
    <definedName name="_bes2702" localSheetId="9">選択肢!$AG$2:$AG$3</definedName>
    <definedName name="_bes2702" localSheetId="10">選択肢!$AG$2:$AG$3</definedName>
    <definedName name="_bes2702" localSheetId="11">選択肢!$AG$2:$AG$3</definedName>
    <definedName name="_bes2702" localSheetId="12">選択肢!$AG$2:$AG$3</definedName>
    <definedName name="_bes2702" localSheetId="13">選択肢!$AG$2:$AG$3</definedName>
    <definedName name="_bes2702">選択肢!$AE$2:$AE$3</definedName>
    <definedName name="_bes2801" localSheetId="16">選択肢!$AH$2:$AH$5</definedName>
    <definedName name="_bes2801" localSheetId="18">選択肢!$AH$2:$AH$5</definedName>
    <definedName name="_bes2801" localSheetId="21">選択肢!$AH$2:$AH$5</definedName>
    <definedName name="_bes2801" localSheetId="28">選択肢!$AH$2:$AH$5</definedName>
    <definedName name="_bes2801" localSheetId="9">選択肢!$AH$2:$AH$5</definedName>
    <definedName name="_bes2801" localSheetId="10">選択肢!$AH$2:$AH$5</definedName>
    <definedName name="_bes2801" localSheetId="11">選択肢!$AH$2:$AH$5</definedName>
    <definedName name="_bes2801" localSheetId="12">選択肢!$AH$2:$AH$5</definedName>
    <definedName name="_bes2801">選択肢!$AF$2:$AF$6</definedName>
    <definedName name="_bes2802" localSheetId="16">選択肢!$AI$2:$AI$14</definedName>
    <definedName name="_bes2802" localSheetId="18">選択肢!$AI$2:$AI$14</definedName>
    <definedName name="_bes2802" localSheetId="21">選択肢!$AI$2:$AI$14</definedName>
    <definedName name="_bes2802" localSheetId="28">選択肢!$AI$2:$AI$14</definedName>
    <definedName name="_bes2802" localSheetId="9">選択肢!$AI$2:$AI$14</definedName>
    <definedName name="_bes2802" localSheetId="10">選択肢!$AI$2:$AI$14</definedName>
    <definedName name="_bes2802" localSheetId="11">選択肢!$AI$2:$AI$14</definedName>
    <definedName name="_bes2802" localSheetId="12">選択肢!$AI$2:$AI$14</definedName>
    <definedName name="_bes2802">選択肢!$AG$2:$AG$14</definedName>
    <definedName name="_bes3001" localSheetId="16">選択肢!$AM$2:$AM$4</definedName>
    <definedName name="_bes3001" localSheetId="18">選択肢!$AM$2:$AM$4</definedName>
    <definedName name="_bes3001" localSheetId="21">選択肢!$AM$2:$AM$4</definedName>
    <definedName name="_bes3001" localSheetId="28">選択肢!$AM$2:$AM$4</definedName>
    <definedName name="_bes3001" localSheetId="9">選択肢!$AM$2:$AM$4</definedName>
    <definedName name="_bes3001" localSheetId="10">選択肢!$AM$2:$AM$4</definedName>
    <definedName name="_bes3001" localSheetId="11">選択肢!$AM$2:$AM$4</definedName>
    <definedName name="_bes3001" localSheetId="12">選択肢!$AM$2:$AM$4</definedName>
    <definedName name="_bes3001">選択肢!$AK$2:$AK$4</definedName>
    <definedName name="_bes301" localSheetId="4">#REF!</definedName>
    <definedName name="_bes301" localSheetId="16">#REF!</definedName>
    <definedName name="_bes301" localSheetId="18">#REF!</definedName>
    <definedName name="_bes301" localSheetId="19">#REF!</definedName>
    <definedName name="_bes301" localSheetId="20">#REF!</definedName>
    <definedName name="_bes301" localSheetId="21">#REF!</definedName>
    <definedName name="_bes301" localSheetId="25">#REF!</definedName>
    <definedName name="_bes301" localSheetId="26">#REF!</definedName>
    <definedName name="_bes301" localSheetId="27">#REF!</definedName>
    <definedName name="_bes301" localSheetId="28">#REF!</definedName>
    <definedName name="_bes301" localSheetId="7">#REF!</definedName>
    <definedName name="_bes301" localSheetId="8">#REF!</definedName>
    <definedName name="_bes301" localSheetId="9">#REF!</definedName>
    <definedName name="_bes301" localSheetId="13">#REF!</definedName>
    <definedName name="_bes301">#REF!</definedName>
    <definedName name="_bes3011">選択肢!$Z$2:$Z$3</definedName>
    <definedName name="_bes3101" localSheetId="4">#REF!</definedName>
    <definedName name="_bes3101" localSheetId="16">#REF!</definedName>
    <definedName name="_bes3101" localSheetId="18">#REF!</definedName>
    <definedName name="_bes3101" localSheetId="19">#REF!</definedName>
    <definedName name="_bes3101" localSheetId="20">#REF!</definedName>
    <definedName name="_bes3101" localSheetId="21">#REF!</definedName>
    <definedName name="_bes3101" localSheetId="25">#REF!</definedName>
    <definedName name="_bes3101" localSheetId="26">#REF!</definedName>
    <definedName name="_bes3101" localSheetId="27">#REF!</definedName>
    <definedName name="_bes3101" localSheetId="28">#REF!</definedName>
    <definedName name="_bes3101" localSheetId="7">#REF!</definedName>
    <definedName name="_bes3101" localSheetId="8">#REF!</definedName>
    <definedName name="_bes3101" localSheetId="9">#REF!</definedName>
    <definedName name="_bes3101" localSheetId="10">選択肢!$AN$2:$AN$3</definedName>
    <definedName name="_bes3101" localSheetId="11">選択肢!$AN$2:$AN$3</definedName>
    <definedName name="_bes3101" localSheetId="12">選択肢!$AN$2:$AN$3</definedName>
    <definedName name="_bes3101" localSheetId="13">#REF!</definedName>
    <definedName name="_bes3101">#REF!</definedName>
    <definedName name="_can001">選択肢!$AA$21:$AA$59</definedName>
    <definedName name="_can002">選択肢!$AB$21:$AB$60</definedName>
    <definedName name="_can01" localSheetId="4">選択肢!$AU$2:$AU$36</definedName>
    <definedName name="_can01" localSheetId="16">選択肢!$AU$2:$AU$36</definedName>
    <definedName name="_can01" localSheetId="18">選択肢!$AU$2:$AU$36</definedName>
    <definedName name="_can01" localSheetId="19">選択肢!$AU$2:$AU$36</definedName>
    <definedName name="_can01" localSheetId="20">選択肢!$AU$2:$AU$36</definedName>
    <definedName name="_can01" localSheetId="25">選択肢!$AU$2:$AU$36</definedName>
    <definedName name="_can01" localSheetId="26">選択肢!$AU$2:$AU$36</definedName>
    <definedName name="_can01" localSheetId="27">選択肢!$AU$2:$AU$36</definedName>
    <definedName name="_can01" localSheetId="28">選択肢!$AU$2:$AU$36</definedName>
    <definedName name="_can01" localSheetId="7">選択肢!$AU$2:$AU$36</definedName>
    <definedName name="_can01" localSheetId="8">選択肢!$AU$2:$AU$36</definedName>
    <definedName name="_can01" localSheetId="13">選択肢!$AU$2:$AU$36</definedName>
    <definedName name="_can01">選択肢!$AU$2:$AU$36</definedName>
    <definedName name="_clr01">選択肢!$AY$2:$AY$5</definedName>
    <definedName name="_clr02">選択肢!$AZ$2:$AZ$5</definedName>
    <definedName name="_xlnm._FilterDatabase" localSheetId="26" hidden="1">#REF!</definedName>
    <definedName name="_xlnm._FilterDatabase" localSheetId="27" hidden="1">#REF!</definedName>
    <definedName name="_xlnm._FilterDatabase" localSheetId="8" hidden="1">'別紙5（診療機能_5大がん）'!$A$6:$H$6</definedName>
    <definedName name="_xlnm._FilterDatabase" localSheetId="3" hidden="1">#REF!</definedName>
    <definedName name="_iky01">選択肢!$S$21:$S$23</definedName>
    <definedName name="_jin01" localSheetId="4">選択肢!$R$2:$R$3</definedName>
    <definedName name="_jin01" localSheetId="14">選択肢!$R$2:$R$3</definedName>
    <definedName name="_jin01" localSheetId="15">選択肢!$R$2:$R$3</definedName>
    <definedName name="_jin01" localSheetId="16">選択肢!$R$2:$R$3</definedName>
    <definedName name="_jin01" localSheetId="17">選択肢!$R$2:$R$3</definedName>
    <definedName name="_jin01" localSheetId="18">選択肢!$R$2:$R$3</definedName>
    <definedName name="_jin01" localSheetId="19">選択肢!$R$2:$R$3</definedName>
    <definedName name="_jin01" localSheetId="20">選択肢!$R$2:$R$3</definedName>
    <definedName name="_jin01" localSheetId="22">選択肢!$R$2:$R$3</definedName>
    <definedName name="_jin01" localSheetId="24">選択肢!$R$2:$R$3</definedName>
    <definedName name="_jin01" localSheetId="25">選択肢!$R$2:$R$3</definedName>
    <definedName name="_jin01" localSheetId="26">選択肢!$R$2:$R$3</definedName>
    <definedName name="_jin01" localSheetId="27">選択肢!$R$2:$R$3</definedName>
    <definedName name="_jin01" localSheetId="28">選択肢!$R$2:$R$3</definedName>
    <definedName name="_jin01" localSheetId="7">選択肢!$R$2:$R$3</definedName>
    <definedName name="_jin01" localSheetId="8">選択肢!$R$2:$R$3</definedName>
    <definedName name="_jin01" localSheetId="10">選択肢!$R$2:$R$3</definedName>
    <definedName name="_jin01" localSheetId="11">選択肢!$R$2:$R$3</definedName>
    <definedName name="_jin01" localSheetId="12">選択肢!$R$2:$R$3</definedName>
    <definedName name="_jin01" localSheetId="13">選択肢!$R$2:$R$3</definedName>
    <definedName name="_jin01">選択肢!$R$2:$R$3</definedName>
    <definedName name="_ka01">選択肢!$T$21:$T$23</definedName>
    <definedName name="_ka02">選択肢!$U$21:$U$22</definedName>
    <definedName name="_ken01" localSheetId="16">選択肢!$AE$2:$AE$8</definedName>
    <definedName name="_ken01" localSheetId="18">選択肢!$AE$2:$AE$8</definedName>
    <definedName name="_ken01" localSheetId="21">選択肢!$AE$2:$AE$8</definedName>
    <definedName name="_ken01" localSheetId="28">選択肢!$AE$2:$AE$8</definedName>
    <definedName name="_ken01" localSheetId="9">選択肢!$AE$2:$AE$8</definedName>
    <definedName name="_ken01" localSheetId="10">選択肢!$AE$2:$AE$8</definedName>
    <definedName name="_ken01" localSheetId="11">選択肢!$AE$2:$AE$8</definedName>
    <definedName name="_ken01" localSheetId="12">選択肢!$AE$2:$AE$8</definedName>
    <definedName name="_ken01">選択肢!$AC$2:$AC$8</definedName>
    <definedName name="_NS01" localSheetId="4">#REF!</definedName>
    <definedName name="_NS01" localSheetId="16">#REF!</definedName>
    <definedName name="_NS01" localSheetId="18">#REF!</definedName>
    <definedName name="_NS01" localSheetId="19">#REF!</definedName>
    <definedName name="_NS01" localSheetId="20">#REF!</definedName>
    <definedName name="_NS01" localSheetId="21">#REF!</definedName>
    <definedName name="_NS01" localSheetId="25">#REF!</definedName>
    <definedName name="_NS01" localSheetId="26">#REF!</definedName>
    <definedName name="_NS01" localSheetId="27">#REF!</definedName>
    <definedName name="_NS01" localSheetId="28">#REF!</definedName>
    <definedName name="_NS01" localSheetId="7">#REF!</definedName>
    <definedName name="_NS01" localSheetId="8">#REF!</definedName>
    <definedName name="_NS01" localSheetId="9">#REF!</definedName>
    <definedName name="_NS01" localSheetId="13">#REF!</definedName>
    <definedName name="_NS01">#REF!</definedName>
    <definedName name="_pat01">選択肢!$V$21:$V$23</definedName>
    <definedName name="_pat02">選択肢!$W$21:$W$56</definedName>
    <definedName name="_pat03">選択肢!$X$21:$X$25</definedName>
    <definedName name="_pat04">選択肢!$Y$21:$Y$26</definedName>
    <definedName name="_sd001">選択肢!$AD$29:$AD$35</definedName>
    <definedName name="_sd01" localSheetId="4">選択肢!$AH$2:$AH$9</definedName>
    <definedName name="_sd01" localSheetId="16">選択肢!$AH$2:$AH$9</definedName>
    <definedName name="_sd01" localSheetId="18">選択肢!$AH$2:$AH$9</definedName>
    <definedName name="_sd01" localSheetId="19">選択肢!$AH$2:$AH$9</definedName>
    <definedName name="_sd01" localSheetId="20">選択肢!$AH$2:$AH$9</definedName>
    <definedName name="_sd01" localSheetId="25">選択肢!$AH$2:$AH$9</definedName>
    <definedName name="_sd01" localSheetId="26">選択肢!$AH$2:$AH$9</definedName>
    <definedName name="_sd01" localSheetId="27">選択肢!$AH$2:$AH$9</definedName>
    <definedName name="_sd01" localSheetId="28">選択肢!$AH$2:$AH$9</definedName>
    <definedName name="_sd01" localSheetId="7">選択肢!$AH$2:$AH$9</definedName>
    <definedName name="_sd01" localSheetId="8">選択肢!$AH$2:$AH$9</definedName>
    <definedName name="_sd01" localSheetId="13">選択肢!$AH$2:$AH$9</definedName>
    <definedName name="_sd01">選択肢!$AH$2:$AH$9</definedName>
    <definedName name="_sd02" localSheetId="4">選択肢!$AI$2:$AI$6</definedName>
    <definedName name="_sd02" localSheetId="16">選択肢!$AI$2:$AI$6</definedName>
    <definedName name="_sd02" localSheetId="18">選択肢!$AI$2:$AI$6</definedName>
    <definedName name="_sd02" localSheetId="19">選択肢!$AI$2:$AI$6</definedName>
    <definedName name="_sd02" localSheetId="20">選択肢!$AI$2:$AI$6</definedName>
    <definedName name="_sd02" localSheetId="25">選択肢!$AI$2:$AI$6</definedName>
    <definedName name="_sd02" localSheetId="26">選択肢!$AI$2:$AI$6</definedName>
    <definedName name="_sd02" localSheetId="27">選択肢!$AI$2:$AI$6</definedName>
    <definedName name="_sd02" localSheetId="28">選択肢!$AI$2:$AI$6</definedName>
    <definedName name="_sd02" localSheetId="7">選択肢!$AI$2:$AI$6</definedName>
    <definedName name="_sd02" localSheetId="8">選択肢!$AI$2:$AI$6</definedName>
    <definedName name="_sd02" localSheetId="13">選択肢!$AI$2:$AI$6</definedName>
    <definedName name="_sd02">選択肢!$AI$2:$AI$6</definedName>
    <definedName name="_sd03" localSheetId="4">選択肢!$AJ$2:$AJ$26</definedName>
    <definedName name="_sd03" localSheetId="16">選択肢!$AJ$2:$AJ$26</definedName>
    <definedName name="_sd03" localSheetId="18">選択肢!$AJ$2:$AJ$26</definedName>
    <definedName name="_sd03" localSheetId="19">選択肢!$AJ$2:$AJ$26</definedName>
    <definedName name="_sd03" localSheetId="20">選択肢!$AJ$2:$AJ$26</definedName>
    <definedName name="_sd03" localSheetId="25">選択肢!$AJ$2:$AJ$26</definedName>
    <definedName name="_sd03" localSheetId="26">選択肢!$AJ$2:$AJ$26</definedName>
    <definedName name="_sd03" localSheetId="27">選択肢!$AJ$2:$AJ$26</definedName>
    <definedName name="_sd03" localSheetId="28">選択肢!$AJ$2:$AJ$26</definedName>
    <definedName name="_sd03" localSheetId="7">選択肢!$AJ$2:$AJ$26</definedName>
    <definedName name="_sd03" localSheetId="8">選択肢!$AJ$2:$AJ$26</definedName>
    <definedName name="_sd03" localSheetId="13">選択肢!$AJ$2:$AJ$26</definedName>
    <definedName name="_sd03">選択肢!$AJ$2:$AJ$26</definedName>
    <definedName name="_so002">選択肢!$N$21:$N$47</definedName>
    <definedName name="_so003">選択肢!$L$21:$L$29</definedName>
    <definedName name="_so004">選択肢!$AW$2:$AW$30</definedName>
    <definedName name="_so005">選択肢!$AX$2:$AX$10</definedName>
    <definedName name="_so02" localSheetId="4">選択肢!$I$21:$I$47</definedName>
    <definedName name="_so02" localSheetId="16">選択肢!$I$21:$I$47</definedName>
    <definedName name="_so02" localSheetId="18">選択肢!$I$21:$I$47</definedName>
    <definedName name="_so02" localSheetId="19">選択肢!$I$21:$I$47</definedName>
    <definedName name="_so02" localSheetId="20">選択肢!$I$21:$I$47</definedName>
    <definedName name="_so02" localSheetId="25">選択肢!$I$21:$I$47</definedName>
    <definedName name="_so02" localSheetId="26">選択肢!$I$21:$I$47</definedName>
    <definedName name="_so02" localSheetId="27">選択肢!$I$21:$I$47</definedName>
    <definedName name="_so02" localSheetId="28">選択肢!$I$21:$I$47</definedName>
    <definedName name="_so02" localSheetId="7">選択肢!$I$21:$I$47</definedName>
    <definedName name="_so02" localSheetId="8">選択肢!$I$21:$I$47</definedName>
    <definedName name="_so02" localSheetId="13">選択肢!$I$21:$I$47</definedName>
    <definedName name="_so02">選択肢!$I$21:$I$47</definedName>
    <definedName name="_so03" localSheetId="4">選択肢!$K$21:$K$29</definedName>
    <definedName name="_so03" localSheetId="16">選択肢!$K$21:$K$29</definedName>
    <definedName name="_so03" localSheetId="18">選択肢!$K$21:$K$29</definedName>
    <definedName name="_so03" localSheetId="19">選択肢!$K$21:$K$29</definedName>
    <definedName name="_so03" localSheetId="20">選択肢!$K$21:$K$29</definedName>
    <definedName name="_so03" localSheetId="25">選択肢!$K$21:$K$29</definedName>
    <definedName name="_so03" localSheetId="26">選択肢!$K$21:$K$29</definedName>
    <definedName name="_so03" localSheetId="27">選択肢!$K$21:$K$29</definedName>
    <definedName name="_so03" localSheetId="28">選択肢!$K$21:$K$29</definedName>
    <definedName name="_so03" localSheetId="7">選択肢!$K$21:$K$29</definedName>
    <definedName name="_so03" localSheetId="8">選択肢!$K$21:$K$29</definedName>
    <definedName name="_so03" localSheetId="13">選択肢!$K$21:$K$29</definedName>
    <definedName name="_so03">選択肢!$K$21:$K$29</definedName>
    <definedName name="_so04">選択肢!$E$26:$E$32</definedName>
    <definedName name="_so05" localSheetId="4">選択肢!$G$26:$G$30</definedName>
    <definedName name="_so05" localSheetId="16">選択肢!$G$26:$G$30</definedName>
    <definedName name="_so05" localSheetId="18">選択肢!$G$26:$G$30</definedName>
    <definedName name="_so05" localSheetId="19">選択肢!$G$26:$G$30</definedName>
    <definedName name="_so05" localSheetId="20">選択肢!$G$26:$G$30</definedName>
    <definedName name="_so05" localSheetId="25">選択肢!$G$26:$G$30</definedName>
    <definedName name="_so05" localSheetId="26">選択肢!$G$26:$G$30</definedName>
    <definedName name="_so05" localSheetId="27">選択肢!$G$26:$G$30</definedName>
    <definedName name="_so05" localSheetId="28">選択肢!$G$26:$G$30</definedName>
    <definedName name="_so05" localSheetId="7">選択肢!$G$26:$G$30</definedName>
    <definedName name="_so05" localSheetId="8">選択肢!$G$26:$G$30</definedName>
    <definedName name="_so05" localSheetId="13">選択肢!$G$26:$G$30</definedName>
    <definedName name="_so05">選択肢!$G$26:$G$30</definedName>
    <definedName name="_sou01" localSheetId="4">選択肢!$AJ$2:$AJ$8</definedName>
    <definedName name="_sou01" localSheetId="16">選択肢!$AJ$2:$AJ$8</definedName>
    <definedName name="_sou01" localSheetId="18">選択肢!$AJ$2:$AJ$8</definedName>
    <definedName name="_sou01" localSheetId="19">選択肢!$AJ$2:$AJ$8</definedName>
    <definedName name="_sou01" localSheetId="20">選択肢!$AJ$2:$AJ$8</definedName>
    <definedName name="_sou01" localSheetId="21">選択肢!$AJ$2:$AJ$8</definedName>
    <definedName name="_sou01" localSheetId="25">選択肢!$AJ$2:$AJ$8</definedName>
    <definedName name="_sou01" localSheetId="26">選択肢!$AJ$2:$AJ$8</definedName>
    <definedName name="_sou01" localSheetId="27">選択肢!$AJ$2:$AJ$8</definedName>
    <definedName name="_sou01" localSheetId="28">選択肢!$AJ$2:$AJ$8</definedName>
    <definedName name="_sou01" localSheetId="7">選択肢!$AJ$2:$AJ$8</definedName>
    <definedName name="_sou01" localSheetId="8">選択肢!$AJ$2:$AJ$8</definedName>
    <definedName name="_sou01" localSheetId="9">選択肢!$AJ$2:$AJ$8</definedName>
    <definedName name="_sou01" localSheetId="10">選択肢!$AJ$2:$AJ$9</definedName>
    <definedName name="_sou01" localSheetId="11">選択肢!$AJ$2:$AJ$9</definedName>
    <definedName name="_sou01" localSheetId="12">選択肢!$AJ$2:$AJ$9</definedName>
    <definedName name="_sou01" localSheetId="13">選択肢!$AJ$2:$AJ$8</definedName>
    <definedName name="_sou01">選択肢!$AJ$2:$AJ$8</definedName>
    <definedName name="_sou02" localSheetId="16">選択肢!$AK$2:$AK$6</definedName>
    <definedName name="_sou02" localSheetId="18">選択肢!$AK$2:$AK$6</definedName>
    <definedName name="_sou02" localSheetId="21">選択肢!$AK$2:$AK$6</definedName>
    <definedName name="_sou02" localSheetId="28">選択肢!$AK$2:$AK$6</definedName>
    <definedName name="_sou02" localSheetId="9">選択肢!$AK$2:$AK$6</definedName>
    <definedName name="_sou02" localSheetId="10">選択肢!$AK$2:$AK$6</definedName>
    <definedName name="_sou02" localSheetId="11">選択肢!$AK$2:$AK$6</definedName>
    <definedName name="_sou02" localSheetId="12">選択肢!$AK$2:$AK$6</definedName>
    <definedName name="_sou02">選択肢!$AI$2:$AI$8</definedName>
    <definedName name="_sou021">選択肢!$AI$2:$AI$5</definedName>
    <definedName name="_sou03" localSheetId="16">選択肢!$AL$2:$AL$26</definedName>
    <definedName name="_sou03" localSheetId="18">選択肢!$AL$2:$AL$26</definedName>
    <definedName name="_sou03" localSheetId="21">選択肢!$AL$2:$AL$26</definedName>
    <definedName name="_sou03" localSheetId="28">選択肢!$AL$2:$AL$26</definedName>
    <definedName name="_sou03" localSheetId="9">選択肢!$AL$2:$AL$26</definedName>
    <definedName name="_sou03" localSheetId="10">選択肢!$AL$2:$AL$26</definedName>
    <definedName name="_sou03" localSheetId="11">選択肢!$AL$2:$AL$26</definedName>
    <definedName name="_sou03" localSheetId="12">選択肢!$AL$2:$AL$26</definedName>
    <definedName name="_sou03">選択肢!$AJ$2:$AJ$16</definedName>
    <definedName name="_sou032" localSheetId="4">#REF!</definedName>
    <definedName name="_sou032" localSheetId="14">#REF!</definedName>
    <definedName name="_sou032" localSheetId="15">#REF!</definedName>
    <definedName name="_sou032" localSheetId="16">#REF!</definedName>
    <definedName name="_sou032" localSheetId="17">#REF!</definedName>
    <definedName name="_sou032" localSheetId="18">#REF!</definedName>
    <definedName name="_sou032" localSheetId="19">#REF!</definedName>
    <definedName name="_sou032" localSheetId="20">#REF!</definedName>
    <definedName name="_sou032" localSheetId="21">#REF!</definedName>
    <definedName name="_sou032" localSheetId="22">#REF!</definedName>
    <definedName name="_sou032" localSheetId="24">#REF!</definedName>
    <definedName name="_sou032" localSheetId="25">#REF!</definedName>
    <definedName name="_sou032" localSheetId="26">#REF!</definedName>
    <definedName name="_sou032" localSheetId="27">#REF!</definedName>
    <definedName name="_sou032" localSheetId="28">#REF!</definedName>
    <definedName name="_sou032" localSheetId="7">#REF!</definedName>
    <definedName name="_sou032" localSheetId="8">#REF!</definedName>
    <definedName name="_sou032" localSheetId="9">#REF!</definedName>
    <definedName name="_sou032" localSheetId="10">#REF!</definedName>
    <definedName name="_sou032" localSheetId="11">#REF!</definedName>
    <definedName name="_sou032" localSheetId="12">#REF!</definedName>
    <definedName name="_sou032" localSheetId="13">#REF!</definedName>
    <definedName name="_sou032">#REF!</definedName>
    <definedName name="_sou04" localSheetId="4">#REF!</definedName>
    <definedName name="_sou04" localSheetId="16">#REF!</definedName>
    <definedName name="_sou04" localSheetId="18">#REF!</definedName>
    <definedName name="_sou04" localSheetId="19">#REF!</definedName>
    <definedName name="_sou04" localSheetId="20">#REF!</definedName>
    <definedName name="_sou04" localSheetId="21">#REF!</definedName>
    <definedName name="_sou04" localSheetId="25">#REF!</definedName>
    <definedName name="_sou04" localSheetId="26">#REF!</definedName>
    <definedName name="_sou04" localSheetId="27">#REF!</definedName>
    <definedName name="_sou04" localSheetId="28">#REF!</definedName>
    <definedName name="_sou04" localSheetId="7">#REF!</definedName>
    <definedName name="_sou04" localSheetId="8">#REF!</definedName>
    <definedName name="_sou04" localSheetId="9">#REF!</definedName>
    <definedName name="_sou04" localSheetId="13">#REF!</definedName>
    <definedName name="_sou04">#REF!</definedName>
    <definedName name="_sou1" localSheetId="4">#REF!</definedName>
    <definedName name="_sou1" localSheetId="16">#REF!</definedName>
    <definedName name="_sou1" localSheetId="18">#REF!</definedName>
    <definedName name="_sou1" localSheetId="19">#REF!</definedName>
    <definedName name="_sou1" localSheetId="20">#REF!</definedName>
    <definedName name="_sou1" localSheetId="21">#REF!</definedName>
    <definedName name="_sou1" localSheetId="25">#REF!</definedName>
    <definedName name="_sou1" localSheetId="26">#REF!</definedName>
    <definedName name="_sou1" localSheetId="27">#REF!</definedName>
    <definedName name="_sou1" localSheetId="28">#REF!</definedName>
    <definedName name="_sou1" localSheetId="7">#REF!</definedName>
    <definedName name="_sou1" localSheetId="8">#REF!</definedName>
    <definedName name="_sou1" localSheetId="9">#REF!</definedName>
    <definedName name="_sou1" localSheetId="13">#REF!</definedName>
    <definedName name="_sou1">#REF!</definedName>
    <definedName name="_the01" localSheetId="16">選択肢!$AT$2:$AT$6</definedName>
    <definedName name="_the01" localSheetId="26">選択肢!$AT$2:$AT$6</definedName>
    <definedName name="_the01" localSheetId="27">選択肢!$AT$2:$AT$6</definedName>
    <definedName name="_the01" localSheetId="8">選択肢!$AT$2:$AT$6</definedName>
    <definedName name="_the01">選択肢!$AT$2:$AT$6</definedName>
    <definedName name="_tou01" localSheetId="4">#REF!</definedName>
    <definedName name="_tou01" localSheetId="16">#REF!</definedName>
    <definedName name="_tou01" localSheetId="18">#REF!</definedName>
    <definedName name="_tou01" localSheetId="19">#REF!</definedName>
    <definedName name="_tou01" localSheetId="20">#REF!</definedName>
    <definedName name="_tou01" localSheetId="21">#REF!</definedName>
    <definedName name="_tou01" localSheetId="25">#REF!</definedName>
    <definedName name="_tou01" localSheetId="26">#REF!</definedName>
    <definedName name="_tou01" localSheetId="27">#REF!</definedName>
    <definedName name="_tou01" localSheetId="28">#REF!</definedName>
    <definedName name="_tou01" localSheetId="7">#REF!</definedName>
    <definedName name="_tou01" localSheetId="8">#REF!</definedName>
    <definedName name="_tou01" localSheetId="9">#REF!</definedName>
    <definedName name="_tou01" localSheetId="13">#REF!</definedName>
    <definedName name="_tou01">#REF!</definedName>
    <definedName name="_tou02" localSheetId="4">#REF!</definedName>
    <definedName name="_tou02" localSheetId="16">#REF!</definedName>
    <definedName name="_tou02" localSheetId="18">#REF!</definedName>
    <definedName name="_tou02" localSheetId="19">#REF!</definedName>
    <definedName name="_tou02" localSheetId="20">#REF!</definedName>
    <definedName name="_tou02" localSheetId="21">#REF!</definedName>
    <definedName name="_tou02" localSheetId="25">#REF!</definedName>
    <definedName name="_tou02" localSheetId="26">#REF!</definedName>
    <definedName name="_tou02" localSheetId="27">#REF!</definedName>
    <definedName name="_tou02" localSheetId="28">#REF!</definedName>
    <definedName name="_tou02" localSheetId="7">#REF!</definedName>
    <definedName name="_tou02" localSheetId="8">#REF!</definedName>
    <definedName name="_tou02" localSheetId="9">#REF!</definedName>
    <definedName name="_tou02" localSheetId="13">#REF!</definedName>
    <definedName name="_tou02">#REF!</definedName>
    <definedName name="_tou03" localSheetId="4">#REF!</definedName>
    <definedName name="_tou03" localSheetId="16">#REF!</definedName>
    <definedName name="_tou03" localSheetId="18">#REF!</definedName>
    <definedName name="_tou03" localSheetId="19">#REF!</definedName>
    <definedName name="_tou03" localSheetId="20">#REF!</definedName>
    <definedName name="_tou03" localSheetId="21">#REF!</definedName>
    <definedName name="_tou03" localSheetId="25">#REF!</definedName>
    <definedName name="_tou03" localSheetId="26">#REF!</definedName>
    <definedName name="_tou03" localSheetId="27">#REF!</definedName>
    <definedName name="_tou03" localSheetId="28">#REF!</definedName>
    <definedName name="_tou03" localSheetId="7">#REF!</definedName>
    <definedName name="_tou03" localSheetId="8">#REF!</definedName>
    <definedName name="_tou03" localSheetId="9">#REF!</definedName>
    <definedName name="_tou03" localSheetId="13">#REF!</definedName>
    <definedName name="_tou03">#REF!</definedName>
    <definedName name="_tou04">選択肢!$AP$2:$AP$5</definedName>
    <definedName name="_tou05">選択肢!$AQ$2:$AQ$4</definedName>
    <definedName name="_tou06">選択肢!$AR$2:$AR$29</definedName>
    <definedName name="_tou07">選択肢!$AS$2:$AS$4</definedName>
    <definedName name="_tou08" localSheetId="16">選択肢!$AV$2:$AV$5</definedName>
    <definedName name="_tou08" localSheetId="26">選択肢!$AV$2:$AV$5</definedName>
    <definedName name="_tou08" localSheetId="27">選択肢!$AV$2:$AV$5</definedName>
    <definedName name="_tou08" localSheetId="8">選択肢!$AV$2:$AV$5</definedName>
    <definedName name="_tou08">選択肢!$AV$2:$AV$5</definedName>
    <definedName name="cb" localSheetId="16">選択肢!$A$21:$A$25</definedName>
    <definedName name="cb" localSheetId="26">選択肢!$A$21:$A$25</definedName>
    <definedName name="cb" localSheetId="27">選択肢!$A$21:$A$25</definedName>
    <definedName name="cb" localSheetId="8">選択肢!$A$21:$A$25</definedName>
    <definedName name="cb">選択肢!$A$21:$A$25</definedName>
    <definedName name="ｆ">選択肢!$B$3:$B$6</definedName>
    <definedName name="fuyo" localSheetId="4">選択肢!$D$21:$D$22</definedName>
    <definedName name="fuyo" localSheetId="16">選択肢!$D$21:$D$22</definedName>
    <definedName name="fuyo" localSheetId="18">選択肢!$D$21:$D$22</definedName>
    <definedName name="fuyo" localSheetId="19">選択肢!$D$21:$D$22</definedName>
    <definedName name="fuyo" localSheetId="20">選択肢!$D$21:$D$22</definedName>
    <definedName name="fuyo" localSheetId="25">選択肢!$D$21:$D$22</definedName>
    <definedName name="fuyo" localSheetId="26">選択肢!$D$21:$D$22</definedName>
    <definedName name="fuyo" localSheetId="27">選択肢!$D$21:$D$22</definedName>
    <definedName name="fuyo" localSheetId="28">選択肢!$D$21:$D$22</definedName>
    <definedName name="fuyo" localSheetId="7">選択肢!$D$21:$D$22</definedName>
    <definedName name="fuyo" localSheetId="8">選択肢!$D$21:$D$22</definedName>
    <definedName name="fuyo" localSheetId="13">選択肢!$D$21:$D$22</definedName>
    <definedName name="fuyo">選択肢!$D$21:$D$22</definedName>
    <definedName name="histu" localSheetId="4">選択肢!$AE$2:$AE$3</definedName>
    <definedName name="histu" localSheetId="16">選択肢!$AE$2:$AE$3</definedName>
    <definedName name="histu" localSheetId="18">選択肢!$AE$2:$AE$3</definedName>
    <definedName name="histu" localSheetId="19">選択肢!$AE$2:$AE$3</definedName>
    <definedName name="histu" localSheetId="20">選択肢!$AE$2:$AE$3</definedName>
    <definedName name="histu" localSheetId="25">選択肢!$AE$2:$AE$3</definedName>
    <definedName name="histu" localSheetId="26">選択肢!$AE$2:$AE$3</definedName>
    <definedName name="histu" localSheetId="27">選択肢!$AE$2:$AE$3</definedName>
    <definedName name="histu" localSheetId="28">選択肢!$AE$2:$AE$3</definedName>
    <definedName name="histu" localSheetId="7">選択肢!$AE$2:$AE$3</definedName>
    <definedName name="histu" localSheetId="8">選択肢!$AE$2:$AE$3</definedName>
    <definedName name="histu" localSheetId="13">選択肢!$AE$2:$AE$3</definedName>
    <definedName name="histu">選択肢!$AE$2:$AE$3</definedName>
    <definedName name="ｉｋｙ" localSheetId="4">選択肢!$U$2:$U$4</definedName>
    <definedName name="ｉｋｙ" localSheetId="14">選択肢!$U$2:$U$4</definedName>
    <definedName name="ｉｋｙ" localSheetId="15">選択肢!$U$2:$U$4</definedName>
    <definedName name="ｉｋｙ" localSheetId="16">選択肢!$U$2:$U$4</definedName>
    <definedName name="ｉｋｙ" localSheetId="17">選択肢!$U$2:$U$4</definedName>
    <definedName name="ｉｋｙ" localSheetId="18">選択肢!$U$2:$U$4</definedName>
    <definedName name="ｉｋｙ" localSheetId="22">選択肢!$U$2:$U$4</definedName>
    <definedName name="ｉｋｙ" localSheetId="24">選択肢!$U$2:$U$4</definedName>
    <definedName name="ｉｋｙ" localSheetId="25">選択肢!$U$2:$U$4</definedName>
    <definedName name="ｉｋｙ" localSheetId="26">選択肢!$U$2:$U$4</definedName>
    <definedName name="ｉｋｙ" localSheetId="27">選択肢!$U$2:$U$4</definedName>
    <definedName name="ｉｋｙ" localSheetId="28">選択肢!$U$2:$U$4</definedName>
    <definedName name="ｉｋｙ" localSheetId="7">選択肢!$U$2:$U$4</definedName>
    <definedName name="ｉｋｙ" localSheetId="8">選択肢!$U$2:$U$4</definedName>
    <definedName name="ｉｋｙ" localSheetId="10">選択肢!$U$2:$U$4</definedName>
    <definedName name="ｉｋｙ" localSheetId="11">選択肢!$U$2:$U$4</definedName>
    <definedName name="ｉｋｙ" localSheetId="12">選択肢!$U$2:$U$4</definedName>
    <definedName name="ｉｋｙ" localSheetId="13">選択肢!$U$2:$U$4</definedName>
    <definedName name="ｉｋｙ">選択肢!$U$2:$U$4</definedName>
    <definedName name="ｊ">選択肢!$G$2:$G$4</definedName>
    <definedName name="jimi" localSheetId="4">選択肢!$C$21:$C$22</definedName>
    <definedName name="jimi" localSheetId="16">選択肢!$C$21:$C$22</definedName>
    <definedName name="jimi" localSheetId="18">選択肢!$C$21:$C$22</definedName>
    <definedName name="jimi" localSheetId="19">選択肢!$C$21:$C$22</definedName>
    <definedName name="jimi" localSheetId="20">選択肢!$C$21:$C$22</definedName>
    <definedName name="jimi" localSheetId="25">選択肢!$C$21:$C$22</definedName>
    <definedName name="jimi" localSheetId="26">選択肢!$C$21:$C$22</definedName>
    <definedName name="jimi" localSheetId="27">選択肢!$C$21:$C$22</definedName>
    <definedName name="jimi" localSheetId="28">選択肢!$C$21:$C$22</definedName>
    <definedName name="jimi" localSheetId="7">選択肢!$C$21:$C$22</definedName>
    <definedName name="jimi" localSheetId="8">選択肢!$C$21:$C$22</definedName>
    <definedName name="jimi" localSheetId="13">選択肢!$C$21:$C$22</definedName>
    <definedName name="jimi">選択肢!$C$21:$C$22</definedName>
    <definedName name="jinin" localSheetId="4">#REF!</definedName>
    <definedName name="jinin" localSheetId="16">#REF!</definedName>
    <definedName name="jinin" localSheetId="18">#REF!</definedName>
    <definedName name="jinin" localSheetId="19">#REF!</definedName>
    <definedName name="jinin" localSheetId="20">#REF!</definedName>
    <definedName name="jinin" localSheetId="21">#REF!</definedName>
    <definedName name="jinin" localSheetId="25">#REF!</definedName>
    <definedName name="jinin" localSheetId="26">#REF!</definedName>
    <definedName name="jinin" localSheetId="27">#REF!</definedName>
    <definedName name="jinin" localSheetId="28">#REF!</definedName>
    <definedName name="jinin" localSheetId="7">#REF!</definedName>
    <definedName name="jinin" localSheetId="8">#REF!</definedName>
    <definedName name="jinin" localSheetId="9">#REF!</definedName>
    <definedName name="jinin" localSheetId="13">#REF!</definedName>
    <definedName name="jinin">#REF!</definedName>
    <definedName name="jinin00" localSheetId="14">選択肢!$S$2:$S$4</definedName>
    <definedName name="jinin00" localSheetId="15">選択肢!$S$2:$S$4</definedName>
    <definedName name="jinin00" localSheetId="16">選択肢!$S$2:$S$4</definedName>
    <definedName name="jinin00" localSheetId="17">選択肢!$S$2:$S$4</definedName>
    <definedName name="jinin00" localSheetId="18">選択肢!$S$2:$S$4</definedName>
    <definedName name="jinin00" localSheetId="19">'別紙15（緩和T医師）'!$F$14</definedName>
    <definedName name="jinin00" localSheetId="20">選択肢!$S$2:$S$4</definedName>
    <definedName name="jinin00" localSheetId="21">選択肢!$S$2:$S$4</definedName>
    <definedName name="jinin00" localSheetId="22">選択肢!$S$2:$S$4</definedName>
    <definedName name="jinin00" localSheetId="24">選択肢!$S$2:$S$4</definedName>
    <definedName name="jinin00" localSheetId="26">選択肢!$S$2:$S$4</definedName>
    <definedName name="jinin00" localSheetId="27">選択肢!$S$2:$S$4</definedName>
    <definedName name="jinin00" localSheetId="28">選択肢!$S$2:$S$4</definedName>
    <definedName name="jinin00" localSheetId="8">選択肢!$S$2:$S$4</definedName>
    <definedName name="jinin00" localSheetId="9">選択肢!$S$2:$S$4</definedName>
    <definedName name="jinin00" localSheetId="10">選択肢!$S$2:$S$4</definedName>
    <definedName name="jinin00" localSheetId="11">選択肢!$S$2:$S$4</definedName>
    <definedName name="jinin00" localSheetId="12">選択肢!$S$2:$S$4</definedName>
    <definedName name="jinin00" localSheetId="13">選択肢!$S$2:$S$4</definedName>
    <definedName name="jinin00">選択肢!$Q$2:$Q$4</definedName>
    <definedName name="jinin01" localSheetId="14">選択肢!$R$2:$R$3</definedName>
    <definedName name="jinin01" localSheetId="15">選択肢!$R$2:$R$3</definedName>
    <definedName name="jinin01" localSheetId="16">選択肢!$R$2:$R$3</definedName>
    <definedName name="jinin01" localSheetId="17">選択肢!$R$2:$R$3</definedName>
    <definedName name="jinin01" localSheetId="18">選択肢!$R$2:$R$3</definedName>
    <definedName name="jinin01" localSheetId="19">選択肢!$R$2:$R$3</definedName>
    <definedName name="jinin01" localSheetId="20">選択肢!$R$2:$R$3</definedName>
    <definedName name="jinin01" localSheetId="21">選択肢!$R$2:$R$3</definedName>
    <definedName name="jinin01" localSheetId="22">選択肢!$R$2:$R$3</definedName>
    <definedName name="jinin01" localSheetId="24">選択肢!$R$2:$R$3</definedName>
    <definedName name="jinin01" localSheetId="26">選択肢!$R$2:$R$3</definedName>
    <definedName name="jinin01" localSheetId="27">選択肢!$R$2:$R$3</definedName>
    <definedName name="jinin01" localSheetId="28">選択肢!$R$2:$R$3</definedName>
    <definedName name="jinin01" localSheetId="8">選択肢!$R$2:$R$3</definedName>
    <definedName name="jinin01" localSheetId="9">選択肢!$R$2:$R$3</definedName>
    <definedName name="jinin01" localSheetId="10">選択肢!$R$2:$R$3</definedName>
    <definedName name="jinin01" localSheetId="11">選択肢!$R$2:$R$3</definedName>
    <definedName name="jinin01" localSheetId="12">選択肢!$R$2:$R$3</definedName>
    <definedName name="jinin01" localSheetId="13">選択肢!$R$2:$R$3</definedName>
    <definedName name="jinin01">選択肢!$R$2:$R$3</definedName>
    <definedName name="jinin02" localSheetId="14">選択肢!$T$2:$T$8</definedName>
    <definedName name="jinin02" localSheetId="15">選択肢!$T$2:$T$8</definedName>
    <definedName name="jinin02" localSheetId="16">選択肢!$T$2:$T$8</definedName>
    <definedName name="jinin02" localSheetId="17">選択肢!$T$2:$T$8</definedName>
    <definedName name="jinin02" localSheetId="18">選択肢!$T$2:$T$8</definedName>
    <definedName name="jinin02" localSheetId="19">選択肢!$T$2:$T$8</definedName>
    <definedName name="jinin02" localSheetId="20">選択肢!$T$2:$T$8</definedName>
    <definedName name="jinin02" localSheetId="21">選択肢!$T$2:$T$8</definedName>
    <definedName name="jinin02" localSheetId="22">選択肢!$T$2:$T$8</definedName>
    <definedName name="jinin02" localSheetId="24">選択肢!$T$2:$T$8</definedName>
    <definedName name="jinin02" localSheetId="26">選択肢!$T$2:$T$8</definedName>
    <definedName name="jinin02" localSheetId="27">選択肢!$T$2:$T$8</definedName>
    <definedName name="jinin02" localSheetId="28">選択肢!$T$2:$T$8</definedName>
    <definedName name="jinin02" localSheetId="8">選択肢!$T$2:$T$8</definedName>
    <definedName name="jinin02" localSheetId="9">選択肢!$T$2:$T$8</definedName>
    <definedName name="jinin02" localSheetId="10">選択肢!$T$2:$T$8</definedName>
    <definedName name="jinin02" localSheetId="11">選択肢!$T$2:$T$8</definedName>
    <definedName name="jinin02" localSheetId="12">選択肢!$T$2:$T$8</definedName>
    <definedName name="jinin02" localSheetId="13">選択肢!$T$2:$T$8</definedName>
    <definedName name="jinin02">選択肢!$S$2:$S$8</definedName>
    <definedName name="jinin03" localSheetId="4">選択肢!$T$2:$T$4</definedName>
    <definedName name="jinin03" localSheetId="14">選択肢!$T$2:$T$4</definedName>
    <definedName name="jinin03" localSheetId="15">選択肢!$T$2:$T$4</definedName>
    <definedName name="jinin03" localSheetId="16">選択肢!$T$2:$T$4</definedName>
    <definedName name="jinin03" localSheetId="17">選択肢!$T$2:$T$4</definedName>
    <definedName name="jinin03" localSheetId="18">選択肢!$T$2:$T$4</definedName>
    <definedName name="jinin03" localSheetId="19">選択肢!$T$2:$T$4</definedName>
    <definedName name="jinin03" localSheetId="20">選択肢!$T$2:$T$4</definedName>
    <definedName name="jinin03" localSheetId="22">選択肢!$T$2:$T$4</definedName>
    <definedName name="jinin03" localSheetId="24">選択肢!$T$2:$T$4</definedName>
    <definedName name="jinin03" localSheetId="25">選択肢!$T$2:$T$4</definedName>
    <definedName name="jinin03" localSheetId="26">選択肢!$T$2:$T$4</definedName>
    <definedName name="jinin03" localSheetId="27">選択肢!$T$2:$T$4</definedName>
    <definedName name="jinin03" localSheetId="28">選択肢!$T$2:$T$4</definedName>
    <definedName name="jinin03" localSheetId="7">選択肢!$T$2:$T$4</definedName>
    <definedName name="jinin03" localSheetId="8">選択肢!$T$2:$T$4</definedName>
    <definedName name="jinin03" localSheetId="10">選択肢!$T$2:$T$4</definedName>
    <definedName name="jinin03" localSheetId="11">選択肢!$T$2:$T$4</definedName>
    <definedName name="jinin03" localSheetId="12">選択肢!$T$2:$T$4</definedName>
    <definedName name="jinin03" localSheetId="13">選択肢!$T$2:$T$4</definedName>
    <definedName name="jinin03">選択肢!$T$2:$T$4</definedName>
    <definedName name="jinin04" localSheetId="16">選択肢!$V$2:$V$4</definedName>
    <definedName name="jinin04" localSheetId="18">選択肢!$V$2:$V$4</definedName>
    <definedName name="jinin04" localSheetId="28">選択肢!$V$2:$V$4</definedName>
    <definedName name="jinin04" localSheetId="10">選択肢!$V$2:$V$4</definedName>
    <definedName name="jinin04" localSheetId="11">選択肢!$V$2:$V$4</definedName>
    <definedName name="jinin04" localSheetId="12">選択肢!$V$2:$V$4</definedName>
    <definedName name="jinin04">選択肢!$U$2:$U$4</definedName>
    <definedName name="jinin05" localSheetId="4">#REF!</definedName>
    <definedName name="jinin05" localSheetId="14">選択肢!$W$2:$W$4</definedName>
    <definedName name="jinin05" localSheetId="15">選択肢!$W$2:$W$4</definedName>
    <definedName name="jinin05" localSheetId="16">選択肢!$W$2:$W$4</definedName>
    <definedName name="jinin05" localSheetId="17">選択肢!$W$2:$W$4</definedName>
    <definedName name="jinin05" localSheetId="18">選択肢!$W$2:$W$4</definedName>
    <definedName name="jinin05" localSheetId="19">選択肢!$W$2:$W$4</definedName>
    <definedName name="jinin05" localSheetId="20">選択肢!$W$2:$W$4</definedName>
    <definedName name="jinin05" localSheetId="21">選択肢!$W$2:$W$4</definedName>
    <definedName name="jinin05" localSheetId="22">選択肢!$W$2:$W$4</definedName>
    <definedName name="jinin05" localSheetId="24">選択肢!$W$2:$W$4</definedName>
    <definedName name="jinin05" localSheetId="25">#REF!</definedName>
    <definedName name="jinin05" localSheetId="26">選択肢!$W$2:$W$4</definedName>
    <definedName name="jinin05" localSheetId="27">選択肢!$W$2:$W$4</definedName>
    <definedName name="jinin05" localSheetId="28">選択肢!$W$2:$W$4</definedName>
    <definedName name="jinin05" localSheetId="7">#REF!</definedName>
    <definedName name="jinin05" localSheetId="8">選択肢!$W$2:$W$4</definedName>
    <definedName name="jinin05" localSheetId="9">選択肢!$W$2:$W$4</definedName>
    <definedName name="jinin05" localSheetId="10">選択肢!$W$2:$W$4</definedName>
    <definedName name="jinin05" localSheetId="11">選択肢!$W$2:$W$4</definedName>
    <definedName name="jinin05" localSheetId="12">選択肢!$W$2:$W$4</definedName>
    <definedName name="jinin05" localSheetId="13">選択肢!$W$2:$W$4</definedName>
    <definedName name="jinin05">#REF!</definedName>
    <definedName name="jinji05" localSheetId="4">#REF!</definedName>
    <definedName name="jinji05" localSheetId="14">#REF!</definedName>
    <definedName name="jinji05" localSheetId="15">#REF!</definedName>
    <definedName name="jinji05" localSheetId="16">#REF!</definedName>
    <definedName name="jinji05" localSheetId="17">#REF!</definedName>
    <definedName name="jinji05" localSheetId="18">#REF!</definedName>
    <definedName name="jinji05" localSheetId="19">#REF!</definedName>
    <definedName name="jinji05" localSheetId="20">#REF!</definedName>
    <definedName name="jinji05" localSheetId="22">#REF!</definedName>
    <definedName name="jinji05" localSheetId="24">#REF!</definedName>
    <definedName name="jinji05" localSheetId="25">#REF!</definedName>
    <definedName name="jinji05" localSheetId="26">#REF!</definedName>
    <definedName name="jinji05" localSheetId="27">#REF!</definedName>
    <definedName name="jinji05" localSheetId="28">#REF!</definedName>
    <definedName name="jinji05" localSheetId="7">#REF!</definedName>
    <definedName name="jinji05" localSheetId="8">#REF!</definedName>
    <definedName name="jinji05" localSheetId="10">#REF!</definedName>
    <definedName name="jinji05" localSheetId="11">#REF!</definedName>
    <definedName name="jinji05" localSheetId="12">#REF!</definedName>
    <definedName name="jinji05" localSheetId="13">#REF!</definedName>
    <definedName name="jinji05">#REF!</definedName>
    <definedName name="kafu" localSheetId="4">選択肢!$AA$2:$AA$3</definedName>
    <definedName name="kafu" localSheetId="16">選択肢!$AA$2:$AA$3</definedName>
    <definedName name="kafu" localSheetId="18">選択肢!$AA$2:$AA$3</definedName>
    <definedName name="kafu" localSheetId="19">選択肢!$AA$2:$AA$3</definedName>
    <definedName name="kafu" localSheetId="20">選択肢!$AA$2:$AA$3</definedName>
    <definedName name="kafu" localSheetId="25">選択肢!$AA$2:$AA$3</definedName>
    <definedName name="kafu" localSheetId="26">選択肢!$AA$2:$AA$3</definedName>
    <definedName name="kafu" localSheetId="27">選択肢!$AA$2:$AA$3</definedName>
    <definedName name="kafu" localSheetId="28">選択肢!$AA$2:$AA$3</definedName>
    <definedName name="kafu" localSheetId="7">選択肢!$AA$2:$AA$3</definedName>
    <definedName name="kafu" localSheetId="8">選択肢!$AA$2:$AA$3</definedName>
    <definedName name="kafu" localSheetId="13">選択肢!$AA$2:$AA$3</definedName>
    <definedName name="kafu">選択肢!$AA$2:$AA$3</definedName>
    <definedName name="kaisa" localSheetId="4">選択肢!$AB$2:$AB$3</definedName>
    <definedName name="kaisa" localSheetId="14">選択肢!$AB$2:$AB$3</definedName>
    <definedName name="kaisa" localSheetId="15">選択肢!$AB$2:$AB$3</definedName>
    <definedName name="kaisa" localSheetId="16">選択肢!$AB$2:$AB$3</definedName>
    <definedName name="kaisa" localSheetId="17">選択肢!$AB$2:$AB$3</definedName>
    <definedName name="kaisa" localSheetId="18">選択肢!$AB$2:$AB$3</definedName>
    <definedName name="kaisa" localSheetId="22">選択肢!$AB$2:$AB$3</definedName>
    <definedName name="kaisa" localSheetId="24">選択肢!$AB$2:$AB$3</definedName>
    <definedName name="kaisa" localSheetId="25">選択肢!$AB$2:$AB$3</definedName>
    <definedName name="kaisa" localSheetId="26">選択肢!$AB$2:$AB$3</definedName>
    <definedName name="kaisa" localSheetId="27">選択肢!$AB$2:$AB$3</definedName>
    <definedName name="kaisa" localSheetId="28">選択肢!$AB$2:$AB$3</definedName>
    <definedName name="kaisa" localSheetId="7">選択肢!$AB$2:$AB$3</definedName>
    <definedName name="kaisa" localSheetId="8">選択肢!$AB$2:$AB$3</definedName>
    <definedName name="kaisa" localSheetId="10">選択肢!$AB$2:$AB$3</definedName>
    <definedName name="kaisa" localSheetId="11">選択肢!$AB$2:$AB$3</definedName>
    <definedName name="kaisa" localSheetId="12">選択肢!$AB$2:$AB$3</definedName>
    <definedName name="kaisa" localSheetId="13">選択肢!$AB$2:$AB$3</definedName>
    <definedName name="kaisa">選択肢!$AB$2:$AB$3</definedName>
    <definedName name="kanjin" localSheetId="4">選択肢!$E$21:$E$23</definedName>
    <definedName name="kanjin" localSheetId="16">選択肢!$E$21:$E$23</definedName>
    <definedName name="kanjin" localSheetId="18">選択肢!$E$21:$E$23</definedName>
    <definedName name="kanjin" localSheetId="19">選択肢!$E$21:$E$23</definedName>
    <definedName name="kanjin" localSheetId="20">選択肢!$E$21:$E$23</definedName>
    <definedName name="kanjin" localSheetId="25">選択肢!$E$21:$E$23</definedName>
    <definedName name="kanjin" localSheetId="26">選択肢!$E$21:$E$23</definedName>
    <definedName name="kanjin" localSheetId="27">選択肢!$E$21:$E$23</definedName>
    <definedName name="kanjin" localSheetId="28">選択肢!$E$21:$E$23</definedName>
    <definedName name="kanjin" localSheetId="7">選択肢!$E$21:$E$23</definedName>
    <definedName name="kanjin" localSheetId="8">選択肢!$E$21:$E$23</definedName>
    <definedName name="kanjin" localSheetId="13">選択肢!$E$21:$E$23</definedName>
    <definedName name="kanjin">選択肢!$E$21:$E$23</definedName>
    <definedName name="kens01" localSheetId="4">選択肢!$AC$2:$AC$8</definedName>
    <definedName name="kens01" localSheetId="14">選択肢!$AC$2:$AC$8</definedName>
    <definedName name="kens01" localSheetId="15">選択肢!$AC$2:$AC$8</definedName>
    <definedName name="kens01" localSheetId="16">選択肢!$AC$2:$AC$8</definedName>
    <definedName name="kens01" localSheetId="17">選択肢!$AC$2:$AC$8</definedName>
    <definedName name="kens01" localSheetId="18">選択肢!$AC$2:$AC$8</definedName>
    <definedName name="kens01" localSheetId="22">選択肢!$AC$2:$AC$8</definedName>
    <definedName name="kens01" localSheetId="24">選択肢!$AC$2:$AC$8</definedName>
    <definedName name="kens01" localSheetId="25">選択肢!$AC$2:$AC$8</definedName>
    <definedName name="kens01" localSheetId="26">選択肢!$AC$2:$AC$8</definedName>
    <definedName name="kens01" localSheetId="27">選択肢!$AC$2:$AC$8</definedName>
    <definedName name="kens01" localSheetId="28">選択肢!$AC$2:$AC$8</definedName>
    <definedName name="kens01" localSheetId="7">選択肢!$AC$2:$AC$8</definedName>
    <definedName name="kens01" localSheetId="8">選択肢!$AC$2:$AC$8</definedName>
    <definedName name="kens01" localSheetId="10">選択肢!$AC$2:$AC$8</definedName>
    <definedName name="kens01" localSheetId="11">選択肢!$AC$2:$AC$8</definedName>
    <definedName name="kens01" localSheetId="12">選択肢!$AC$2:$AC$8</definedName>
    <definedName name="kens01" localSheetId="13">選択肢!$AC$2:$AC$8</definedName>
    <definedName name="kens01">選択肢!$AC$2:$AC$8</definedName>
    <definedName name="list0" localSheetId="4">選択肢!$C$2:$C$3</definedName>
    <definedName name="list0" localSheetId="16">選択肢!$C$2:$C$3</definedName>
    <definedName name="list0" localSheetId="18">選択肢!$C$2:$C$3</definedName>
    <definedName name="list0" localSheetId="19">選択肢!$C$2:$C$3</definedName>
    <definedName name="list0" localSheetId="20">選択肢!$C$2:$C$3</definedName>
    <definedName name="list0" localSheetId="25">選択肢!$C$2:$C$3</definedName>
    <definedName name="list0" localSheetId="26">選択肢!$C$2:$C$3</definedName>
    <definedName name="list0" localSheetId="27">選択肢!$C$2:$C$3</definedName>
    <definedName name="list0" localSheetId="28">選択肢!$C$2:$C$3</definedName>
    <definedName name="list0" localSheetId="7">選択肢!$C$2:$C$3</definedName>
    <definedName name="list0" localSheetId="8">選択肢!$C$2:$C$3</definedName>
    <definedName name="list0" localSheetId="13">選択肢!$C$2:$C$3</definedName>
    <definedName name="list0">選択肢!$C$2:$C$3</definedName>
    <definedName name="list00" localSheetId="4">選択肢!$B$2:$B$3</definedName>
    <definedName name="list00" localSheetId="14">選択肢!$B$2:$B$3</definedName>
    <definedName name="list00" localSheetId="15">選択肢!$B$2:$B$3</definedName>
    <definedName name="list00" localSheetId="16">選択肢!$B$2:$B$3</definedName>
    <definedName name="list00" localSheetId="17">選択肢!$B$2:$B$3</definedName>
    <definedName name="list00" localSheetId="18">選択肢!$B$2:$B$3</definedName>
    <definedName name="list00" localSheetId="19">選択肢!$B$2:$B$3</definedName>
    <definedName name="list00" localSheetId="20">選択肢!$B$2:$B$3</definedName>
    <definedName name="list00" localSheetId="21">選択肢!$B$2:$B$3</definedName>
    <definedName name="list00" localSheetId="22">選択肢!$B$2:$B$3</definedName>
    <definedName name="list00" localSheetId="24">選択肢!$B$2:$B$3</definedName>
    <definedName name="list00" localSheetId="25">選択肢!$B$2:$B$3</definedName>
    <definedName name="list00" localSheetId="26">選択肢!$B$2:$B$3</definedName>
    <definedName name="list00" localSheetId="27">選択肢!$B$2:$B$3</definedName>
    <definedName name="list00" localSheetId="28">選択肢!$B$2:$B$3</definedName>
    <definedName name="list00" localSheetId="7">選択肢!$B$2:$B$3</definedName>
    <definedName name="list00" localSheetId="8">選択肢!$B$2:$B$3</definedName>
    <definedName name="list00" localSheetId="9">選択肢!$B$2:$B$3</definedName>
    <definedName name="list00" localSheetId="10">選択肢!$B$2:$B$3</definedName>
    <definedName name="list00" localSheetId="11">選択肢!$B$2:$B$3</definedName>
    <definedName name="list00" localSheetId="12">選択肢!$B$2:$B$3</definedName>
    <definedName name="list00" localSheetId="13">選択肢!$B$2:$B$3</definedName>
    <definedName name="list00">選択肢!$B$2:$B$3</definedName>
    <definedName name="ｌｉst01" localSheetId="4">#REF!</definedName>
    <definedName name="list01" localSheetId="14">選択肢!$C$2:$C$3</definedName>
    <definedName name="list01" localSheetId="15">選択肢!$C$2:$C$3</definedName>
    <definedName name="list01" localSheetId="16">選択肢!$C$2:$C$3</definedName>
    <definedName name="list01" localSheetId="17">選択肢!$C$2:$C$3</definedName>
    <definedName name="list01" localSheetId="18">選択肢!$C$2:$C$3</definedName>
    <definedName name="list01" localSheetId="19">選択肢!$C$2:$C$3</definedName>
    <definedName name="list01" localSheetId="20">選択肢!$C$2:$C$3</definedName>
    <definedName name="list01" localSheetId="21">選択肢!$C$2:$C$3</definedName>
    <definedName name="list01" localSheetId="22">選択肢!$C$2:$C$3</definedName>
    <definedName name="list01" localSheetId="24">選択肢!$C$2:$C$3</definedName>
    <definedName name="ｌｉst01" localSheetId="25">#REF!</definedName>
    <definedName name="list01" localSheetId="26">選択肢!$C$2:$C$3</definedName>
    <definedName name="list01" localSheetId="27">選択肢!$C$2:$C$3</definedName>
    <definedName name="list01" localSheetId="28">選択肢!$C$2:$C$3</definedName>
    <definedName name="ｌｉst01" localSheetId="7">#REF!</definedName>
    <definedName name="list01" localSheetId="8">選択肢!$C$2:$C$3</definedName>
    <definedName name="list01" localSheetId="9">選択肢!$C$2:$C$3</definedName>
    <definedName name="list01" localSheetId="10">選択肢!$C$2:$C$3</definedName>
    <definedName name="list01" localSheetId="11">選択肢!$C$2:$C$3</definedName>
    <definedName name="list01" localSheetId="12">選択肢!$C$2:$C$3</definedName>
    <definedName name="list01" localSheetId="13">選択肢!$C$2:$C$3</definedName>
    <definedName name="ｌｉst01">#REF!</definedName>
    <definedName name="list02" localSheetId="4">#REF!</definedName>
    <definedName name="list02" localSheetId="16">#REF!</definedName>
    <definedName name="list02" localSheetId="18">#REF!</definedName>
    <definedName name="list02" localSheetId="19">#REF!</definedName>
    <definedName name="list02" localSheetId="20">#REF!</definedName>
    <definedName name="list02" localSheetId="21">#REF!</definedName>
    <definedName name="list02" localSheetId="25">#REF!</definedName>
    <definedName name="list02" localSheetId="26">#REF!</definedName>
    <definedName name="list02" localSheetId="27">#REF!</definedName>
    <definedName name="list02" localSheetId="28">#REF!</definedName>
    <definedName name="list02" localSheetId="7">#REF!</definedName>
    <definedName name="list02" localSheetId="8">#REF!</definedName>
    <definedName name="list02" localSheetId="9">#REF!</definedName>
    <definedName name="list02" localSheetId="13">#REF!</definedName>
    <definedName name="list02">#REF!</definedName>
    <definedName name="list03" localSheetId="4">#REF!</definedName>
    <definedName name="list03" localSheetId="16">#REF!</definedName>
    <definedName name="list03" localSheetId="18">#REF!</definedName>
    <definedName name="list03" localSheetId="19">#REF!</definedName>
    <definedName name="list03" localSheetId="20">#REF!</definedName>
    <definedName name="list03" localSheetId="21">#REF!</definedName>
    <definedName name="list03" localSheetId="25">#REF!</definedName>
    <definedName name="list03" localSheetId="26">#REF!</definedName>
    <definedName name="list03" localSheetId="27">#REF!</definedName>
    <definedName name="list03" localSheetId="28">#REF!</definedName>
    <definedName name="list03" localSheetId="7">#REF!</definedName>
    <definedName name="list03" localSheetId="8">#REF!</definedName>
    <definedName name="list03" localSheetId="9">#REF!</definedName>
    <definedName name="list03" localSheetId="13">#REF!</definedName>
    <definedName name="list03">#REF!</definedName>
    <definedName name="list04" localSheetId="4">#REF!</definedName>
    <definedName name="list04" localSheetId="16">#REF!</definedName>
    <definedName name="list04" localSheetId="18">#REF!</definedName>
    <definedName name="list04" localSheetId="19">#REF!</definedName>
    <definedName name="list04" localSheetId="20">#REF!</definedName>
    <definedName name="list04" localSheetId="21">#REF!</definedName>
    <definedName name="list04" localSheetId="25">#REF!</definedName>
    <definedName name="list04" localSheetId="26">#REF!</definedName>
    <definedName name="list04" localSheetId="27">#REF!</definedName>
    <definedName name="list04" localSheetId="28">#REF!</definedName>
    <definedName name="list04" localSheetId="7">#REF!</definedName>
    <definedName name="list04" localSheetId="8">#REF!</definedName>
    <definedName name="list04" localSheetId="9">#REF!</definedName>
    <definedName name="list04" localSheetId="13">#REF!</definedName>
    <definedName name="list04">#REF!</definedName>
    <definedName name="list05" localSheetId="4">#REF!</definedName>
    <definedName name="list05" localSheetId="16">#REF!</definedName>
    <definedName name="list05" localSheetId="18">#REF!</definedName>
    <definedName name="list05" localSheetId="19">#REF!</definedName>
    <definedName name="list05" localSheetId="20">#REF!</definedName>
    <definedName name="list05" localSheetId="21">#REF!</definedName>
    <definedName name="list05" localSheetId="25">#REF!</definedName>
    <definedName name="list05" localSheetId="26">#REF!</definedName>
    <definedName name="list05" localSheetId="27">#REF!</definedName>
    <definedName name="list05" localSheetId="28">#REF!</definedName>
    <definedName name="list05" localSheetId="7">#REF!</definedName>
    <definedName name="list05" localSheetId="8">#REF!</definedName>
    <definedName name="list05" localSheetId="9">#REF!</definedName>
    <definedName name="list05" localSheetId="13">#REF!</definedName>
    <definedName name="list05">#REF!</definedName>
    <definedName name="list3C01" localSheetId="4">#REF!</definedName>
    <definedName name="list3C01" localSheetId="16">#REF!</definedName>
    <definedName name="list3C01" localSheetId="18">#REF!</definedName>
    <definedName name="list3C01" localSheetId="19">#REF!</definedName>
    <definedName name="list3C01" localSheetId="20">#REF!</definedName>
    <definedName name="list3C01" localSheetId="21">#REF!</definedName>
    <definedName name="list3C01" localSheetId="25">#REF!</definedName>
    <definedName name="list3C01" localSheetId="26">#REF!</definedName>
    <definedName name="list3C01" localSheetId="27">#REF!</definedName>
    <definedName name="list3C01" localSheetId="28">#REF!</definedName>
    <definedName name="list3C01" localSheetId="7">#REF!</definedName>
    <definedName name="list3C01" localSheetId="8">#REF!</definedName>
    <definedName name="list3C01" localSheetId="9">#REF!</definedName>
    <definedName name="list3C01" localSheetId="13">#REF!</definedName>
    <definedName name="list3C01">#REF!</definedName>
    <definedName name="list3C02" localSheetId="4">#REF!</definedName>
    <definedName name="list3C02" localSheetId="16">#REF!</definedName>
    <definedName name="list3C02" localSheetId="18">#REF!</definedName>
    <definedName name="list3C02" localSheetId="19">#REF!</definedName>
    <definedName name="list3C02" localSheetId="20">#REF!</definedName>
    <definedName name="list3C02" localSheetId="21">#REF!</definedName>
    <definedName name="list3C02" localSheetId="25">#REF!</definedName>
    <definedName name="list3C02" localSheetId="26">#REF!</definedName>
    <definedName name="list3C02" localSheetId="27">#REF!</definedName>
    <definedName name="list3C02" localSheetId="28">#REF!</definedName>
    <definedName name="list3C02" localSheetId="7">#REF!</definedName>
    <definedName name="list3C02" localSheetId="8">#REF!</definedName>
    <definedName name="list3C02" localSheetId="9">#REF!</definedName>
    <definedName name="list3C02" localSheetId="13">#REF!</definedName>
    <definedName name="list3C02">#REF!</definedName>
    <definedName name="list3C03" localSheetId="4">#REF!</definedName>
    <definedName name="list3C03" localSheetId="16">#REF!</definedName>
    <definedName name="list3C03" localSheetId="18">#REF!</definedName>
    <definedName name="list3C03" localSheetId="19">#REF!</definedName>
    <definedName name="list3C03" localSheetId="20">#REF!</definedName>
    <definedName name="list3C03" localSheetId="21">#REF!</definedName>
    <definedName name="list3C03" localSheetId="25">#REF!</definedName>
    <definedName name="list3C03" localSheetId="26">#REF!</definedName>
    <definedName name="list3C03" localSheetId="27">#REF!</definedName>
    <definedName name="list3C03" localSheetId="28">#REF!</definedName>
    <definedName name="list3C03" localSheetId="7">#REF!</definedName>
    <definedName name="list3C03" localSheetId="8">#REF!</definedName>
    <definedName name="list3C03" localSheetId="9">#REF!</definedName>
    <definedName name="list3C03" localSheetId="13">#REF!</definedName>
    <definedName name="list3C03">#REF!</definedName>
    <definedName name="maru" localSheetId="16">選択肢!$AK$2:$AK$4</definedName>
    <definedName name="maru" localSheetId="26">選択肢!$AK$2:$AK$4</definedName>
    <definedName name="maru" localSheetId="27">選択肢!$AK$2:$AK$4</definedName>
    <definedName name="maru" localSheetId="8">選択肢!$AK$2:$AK$4</definedName>
    <definedName name="maru">選択肢!$AK$2:$AK$4</definedName>
    <definedName name="path" localSheetId="16">選択肢!$O$21:$O$23</definedName>
    <definedName name="path" localSheetId="26">選択肢!$O$21:$O$23</definedName>
    <definedName name="path" localSheetId="27">選択肢!$O$21:$O$23</definedName>
    <definedName name="path" localSheetId="8">選択肢!$O$21:$O$23</definedName>
    <definedName name="path">選択肢!$O$21:$O$23</definedName>
    <definedName name="path002">選択肢!$P$21:$P$24</definedName>
    <definedName name="_xlnm.Print_Area" localSheetId="0">表紙!$A$1:$D$60</definedName>
    <definedName name="_xlnm.Print_Area" localSheetId="4">'別紙1（先進医療）'!$B$1:$O$122</definedName>
    <definedName name="_xlnm.Print_Area" localSheetId="14">'別紙10（緩和T紹介手順）'!$B$1:$L$66</definedName>
    <definedName name="_xlnm.Print_Area" localSheetId="15">'別紙11（緩和外来体制）'!$B$1:$L$65</definedName>
    <definedName name="_xlnm.Print_Area" localSheetId="16">'別紙12(緩和外来) '!$B$1:$L$40</definedName>
    <definedName name="_xlnm.Print_Area" localSheetId="17">'別紙13（緩和新規症例）'!$B$1:$M$24</definedName>
    <definedName name="_xlnm.Print_Area" localSheetId="18">'別紙14（緩和窓口）'!$B$1:$G$39</definedName>
    <definedName name="_xlnm.Print_Area" localSheetId="19">'別紙15（緩和T医師）'!$B$1:$I$28</definedName>
    <definedName name="_xlnm.Print_Area" localSheetId="20">'別紙16（緩和Tコメディ）'!$B$1:$H$33</definedName>
    <definedName name="_xlnm.Print_Area" localSheetId="21">'別紙17（病理連携体制） '!$A$1:$J$46</definedName>
    <definedName name="_xlnm.Print_Area" localSheetId="22">'別紙18（病理）'!$B$1:$G$25</definedName>
    <definedName name="_xlnm.Print_Area" localSheetId="23">'別紙19（地域連携）'!$B$1:$J$36</definedName>
    <definedName name="_xlnm.Print_Area" localSheetId="24">'別紙20（地域連携体制）'!$B$1:$I$20</definedName>
    <definedName name="_xlnm.Print_Area" localSheetId="25">'別紙21（地域パス）'!$B$1:$J$24</definedName>
    <definedName name="_xlnm.Print_Area" localSheetId="26">'別紙22（SO体制_５大がん）'!$B$1:$I$70</definedName>
    <definedName name="_xlnm.Print_Area" localSheetId="27">'別紙23（SO体制_専門とするがん）'!$B$1:$L$478</definedName>
    <definedName name="_xlnm.Print_Area" localSheetId="28">'別紙24（SO窓口)'!$B$1:$K$45</definedName>
    <definedName name="_xlnm.Print_Area" localSheetId="5">別紙2医科・歯科の連携体制!$A$1:$P$32</definedName>
    <definedName name="_xlnm.Print_Area" localSheetId="6">'別紙3（保険外診療）'!$B$2:$Q$31</definedName>
    <definedName name="_xlnm.Print_Area" localSheetId="7">'別紙4（専門）'!$A$1:$J$61</definedName>
    <definedName name="_xlnm.Print_Area" localSheetId="8">'別紙5（診療機能_5大がん）'!$B$1:$U$145</definedName>
    <definedName name="_xlnm.Print_Area" localSheetId="9">'別紙6（放射線連携体制） '!$A$1:$J$46</definedName>
    <definedName name="_xlnm.Print_Area" localSheetId="10">'別紙7-1（放治）'!$B$1:$G$25</definedName>
    <definedName name="_xlnm.Print_Area" localSheetId="11">'別紙7-2（放治コメディ）'!$B$1:$G$25</definedName>
    <definedName name="_xlnm.Print_Area" localSheetId="12">'別紙8（薬物療法）'!$B$1:$H$40</definedName>
    <definedName name="_xlnm.Print_Area" localSheetId="13">'別紙9（緩和T体制）'!$B$1:$L$66</definedName>
    <definedName name="_xlnm.Print_Area" localSheetId="1">'様式２（連絡先）'!$A$1:$H$20</definedName>
    <definedName name="_xlnm.Print_Area" localSheetId="3">'様式３（機能別）'!$A$1:$K$321</definedName>
    <definedName name="_xlnm.Print_Area" localSheetId="2">'様式３（全般事項）'!$A$1:$Q$317</definedName>
    <definedName name="sd" localSheetId="4">選択肢!$AF$2:$AF$6</definedName>
    <definedName name="sd" localSheetId="16">選択肢!$AF$2:$AF$6</definedName>
    <definedName name="sd" localSheetId="18">選択肢!$AF$2:$AF$6</definedName>
    <definedName name="sd" localSheetId="19">選択肢!$AF$2:$AF$6</definedName>
    <definedName name="sd" localSheetId="20">選択肢!$AF$2:$AF$6</definedName>
    <definedName name="sd" localSheetId="25">選択肢!$AF$2:$AF$6</definedName>
    <definedName name="sd" localSheetId="26">選択肢!$AF$2:$AF$6</definedName>
    <definedName name="sd" localSheetId="27">選択肢!$AF$2:$AF$6</definedName>
    <definedName name="sd" localSheetId="28">選択肢!$AF$2:$AF$6</definedName>
    <definedName name="sd" localSheetId="7">選択肢!$AF$2:$AF$6</definedName>
    <definedName name="sd" localSheetId="8">選択肢!$AF$2:$AF$6</definedName>
    <definedName name="sd" localSheetId="13">選択肢!$AF$2:$AF$6</definedName>
    <definedName name="sd">選択肢!$AF$2:$AF$6</definedName>
    <definedName name="sd00" localSheetId="4">選択肢!$AG$2:$AG$14</definedName>
    <definedName name="sd00" localSheetId="16">選択肢!$AG$2:$AG$14</definedName>
    <definedName name="sd00" localSheetId="18">選択肢!$AG$2:$AG$14</definedName>
    <definedName name="sd00" localSheetId="19">選択肢!$AG$2:$AG$14</definedName>
    <definedName name="sd00" localSheetId="20">選択肢!$AG$2:$AG$14</definedName>
    <definedName name="sd00" localSheetId="25">選択肢!$AG$2:$AG$14</definedName>
    <definedName name="sd00" localSheetId="26">選択肢!$AG$2:$AG$14</definedName>
    <definedName name="sd00" localSheetId="27">選択肢!$AG$2:$AG$14</definedName>
    <definedName name="sd00" localSheetId="28">選択肢!$AG$2:$AG$14</definedName>
    <definedName name="sd00" localSheetId="7">選択肢!$AG$2:$AG$14</definedName>
    <definedName name="sd00" localSheetId="8">選択肢!$AG$2:$AG$14</definedName>
    <definedName name="sd00" localSheetId="13">選択肢!$AG$2:$AG$14</definedName>
    <definedName name="sd00">選択肢!$AG$2:$AG$14</definedName>
    <definedName name="sd000">選択肢!$AE$29:$AE$41</definedName>
    <definedName name="sin">選択肢!$R$21:$R$22</definedName>
    <definedName name="so00" localSheetId="4">選択肢!$F$26:$F$32</definedName>
    <definedName name="so00" localSheetId="16">選択肢!$F$26:$F$32</definedName>
    <definedName name="so00" localSheetId="18">選択肢!$F$26:$F$32</definedName>
    <definedName name="so00" localSheetId="19">選択肢!$F$26:$F$32</definedName>
    <definedName name="so00" localSheetId="20">選択肢!$F$26:$F$32</definedName>
    <definedName name="so00" localSheetId="25">選択肢!$F$26:$F$32</definedName>
    <definedName name="so00" localSheetId="26">選択肢!$F$26:$F$32</definedName>
    <definedName name="so00" localSheetId="27">選択肢!$F$26:$F$32</definedName>
    <definedName name="so00" localSheetId="28">選択肢!$F$26:$F$32</definedName>
    <definedName name="so00" localSheetId="7">選択肢!$F$26:$F$32</definedName>
    <definedName name="so00" localSheetId="8">選択肢!$F$26:$F$32</definedName>
    <definedName name="so00" localSheetId="13">選択肢!$F$26:$F$32</definedName>
    <definedName name="so00">選択肢!$F$26:$F$32</definedName>
    <definedName name="sou0" localSheetId="4">#REF!</definedName>
    <definedName name="sou0" localSheetId="16">#REF!</definedName>
    <definedName name="sou0" localSheetId="18">#REF!</definedName>
    <definedName name="sou0" localSheetId="19">#REF!</definedName>
    <definedName name="sou0" localSheetId="20">#REF!</definedName>
    <definedName name="sou0" localSheetId="21">#REF!</definedName>
    <definedName name="sou0" localSheetId="25">#REF!</definedName>
    <definedName name="sou0" localSheetId="26">#REF!</definedName>
    <definedName name="sou0" localSheetId="27">#REF!</definedName>
    <definedName name="sou0" localSheetId="28">#REF!</definedName>
    <definedName name="sou0" localSheetId="7">#REF!</definedName>
    <definedName name="sou0" localSheetId="8">#REF!</definedName>
    <definedName name="sou0" localSheetId="9">#REF!</definedName>
    <definedName name="sou0" localSheetId="13">#REF!</definedName>
    <definedName name="sou0">#REF!</definedName>
    <definedName name="tou00" localSheetId="16">選択肢!$AL$2:$AL$3</definedName>
    <definedName name="tou00" localSheetId="26">選択肢!$AL$2:$AL$3</definedName>
    <definedName name="tou00" localSheetId="27">選択肢!$AL$2:$AL$3</definedName>
    <definedName name="tou00" localSheetId="8">選択肢!$AL$2:$AL$3</definedName>
    <definedName name="tou00">選択肢!$AL$2:$AL$3</definedName>
    <definedName name="tty" localSheetId="4">#REF!</definedName>
    <definedName name="tty" localSheetId="16">#REF!</definedName>
    <definedName name="tty" localSheetId="18">#REF!</definedName>
    <definedName name="tty" localSheetId="19">#REF!</definedName>
    <definedName name="tty" localSheetId="20">#REF!</definedName>
    <definedName name="tty" localSheetId="21">#REF!</definedName>
    <definedName name="tty" localSheetId="25">#REF!</definedName>
    <definedName name="tty" localSheetId="26">#REF!</definedName>
    <definedName name="tty" localSheetId="27">#REF!</definedName>
    <definedName name="tty" localSheetId="28">#REF!</definedName>
    <definedName name="tty" localSheetId="7">#REF!</definedName>
    <definedName name="tty" localSheetId="8">#REF!</definedName>
    <definedName name="tty" localSheetId="9">#REF!</definedName>
    <definedName name="tty" localSheetId="11">#REF!</definedName>
    <definedName name="tty" localSheetId="13">#REF!</definedName>
    <definedName name="tty">#REF!</definedName>
    <definedName name="ｙｎ" localSheetId="4">選択肢!$B$2:$B$3</definedName>
    <definedName name="ｙｎ" localSheetId="16">選択肢!$B$2:$B$3</definedName>
    <definedName name="ｙｎ" localSheetId="18">選択肢!$B$2:$B$3</definedName>
    <definedName name="ｙｎ" localSheetId="19">選択肢!$B$2:$B$3</definedName>
    <definedName name="ｙｎ" localSheetId="20">選択肢!$B$2:$B$3</definedName>
    <definedName name="ｙｎ" localSheetId="23">選択肢!$B$2:$B$3</definedName>
    <definedName name="ｙｎ" localSheetId="25">選択肢!$B$2:$B$3</definedName>
    <definedName name="ｙｎ" localSheetId="26">選択肢!$B$2:$B$3</definedName>
    <definedName name="ｙｎ" localSheetId="27">選択肢!$B$2:$B$3</definedName>
    <definedName name="ｙｎ" localSheetId="28">選択肢!$B$2:$B$3</definedName>
    <definedName name="ｙｎ" localSheetId="7">選択肢!$B$2:$B$3</definedName>
    <definedName name="ｙｎ" localSheetId="8">選択肢!$B$2:$B$3</definedName>
    <definedName name="ｙｎ" localSheetId="13">選択肢!$B$2:$B$3</definedName>
    <definedName name="ｙｎ">選択肢!$B$2:$B$3</definedName>
    <definedName name="yos05" localSheetId="4">#REF!</definedName>
    <definedName name="yos05" localSheetId="16">#REF!</definedName>
    <definedName name="yos05" localSheetId="18">#REF!</definedName>
    <definedName name="yos05" localSheetId="19">#REF!</definedName>
    <definedName name="yos05" localSheetId="20">#REF!</definedName>
    <definedName name="yos05" localSheetId="21">#REF!</definedName>
    <definedName name="yos05" localSheetId="25">#REF!</definedName>
    <definedName name="yos05" localSheetId="26">#REF!</definedName>
    <definedName name="yos05" localSheetId="27">#REF!</definedName>
    <definedName name="yos05" localSheetId="28">#REF!</definedName>
    <definedName name="yos05" localSheetId="7">#REF!</definedName>
    <definedName name="yos05" localSheetId="8">#REF!</definedName>
    <definedName name="yos05" localSheetId="9">#REF!</definedName>
    <definedName name="yos05" localSheetId="11">#REF!</definedName>
    <definedName name="yos05" localSheetId="13">#REF!</definedName>
    <definedName name="yos05">#REF!</definedName>
    <definedName name="yos401" localSheetId="4">選択肢!$A$2:$A$4</definedName>
    <definedName name="yos401" localSheetId="14">選択肢!$A$2:$A$4</definedName>
    <definedName name="yos401" localSheetId="15">選択肢!$A$2:$A$4</definedName>
    <definedName name="yos401" localSheetId="16">選択肢!$A$2:$A$4</definedName>
    <definedName name="yos401" localSheetId="17">選択肢!$A$2:$A$4</definedName>
    <definedName name="yos401" localSheetId="18">選択肢!$A$2:$A$4</definedName>
    <definedName name="yos401" localSheetId="19">選択肢!$A$2:$A$4</definedName>
    <definedName name="yos401" localSheetId="20">選択肢!$A$2:$A$4</definedName>
    <definedName name="yos401" localSheetId="21">選択肢!$A$2:$A$4</definedName>
    <definedName name="yos401" localSheetId="22">選択肢!$A$2:$A$4</definedName>
    <definedName name="yos401" localSheetId="24">選択肢!$A$2:$A$4</definedName>
    <definedName name="yos401" localSheetId="25">選択肢!$A$2:$A$4</definedName>
    <definedName name="yos401" localSheetId="26">選択肢!$A$2:$A$4</definedName>
    <definedName name="yos401" localSheetId="27">選択肢!$A$2:$A$4</definedName>
    <definedName name="yos401" localSheetId="28">選択肢!$A$2:$A$4</definedName>
    <definedName name="yos401" localSheetId="7">選択肢!$A$2:$A$4</definedName>
    <definedName name="yos401" localSheetId="8">選択肢!$A$2:$A$4</definedName>
    <definedName name="yos401" localSheetId="9">選択肢!$A$2:$A$4</definedName>
    <definedName name="yos401" localSheetId="10">選択肢!$A$2:$A$4</definedName>
    <definedName name="yos401" localSheetId="11">選択肢!$A$2:$A$4</definedName>
    <definedName name="yos401" localSheetId="12">選択肢!$A$2:$A$4</definedName>
    <definedName name="yos401" localSheetId="13">選択肢!$A$2:$A$4</definedName>
    <definedName name="yos401">選択肢!$A$2:$A$4</definedName>
    <definedName name="yos402">選択肢!$D$2:$D$9</definedName>
    <definedName name="yos403" localSheetId="4">選択肢!$E$2:$E$3</definedName>
    <definedName name="yos403" localSheetId="14">選択肢!$E$2:$E$3</definedName>
    <definedName name="yos403" localSheetId="15">選択肢!$E$2:$E$3</definedName>
    <definedName name="yos403" localSheetId="16">選択肢!$E$2:$E$3</definedName>
    <definedName name="yos403" localSheetId="17">選択肢!$E$2:$E$3</definedName>
    <definedName name="yos403" localSheetId="18">選択肢!$E$2:$E$3</definedName>
    <definedName name="yos403" localSheetId="19">選択肢!$E$2:$E$3</definedName>
    <definedName name="yos403" localSheetId="20">選択肢!$E$2:$E$3</definedName>
    <definedName name="yos403" localSheetId="21">選択肢!$E$2:$E$3</definedName>
    <definedName name="yos403" localSheetId="22">選択肢!$E$2:$E$3</definedName>
    <definedName name="yos403" localSheetId="24">選択肢!$E$2:$E$3</definedName>
    <definedName name="yos403" localSheetId="25">選択肢!$E$2:$E$3</definedName>
    <definedName name="yos403" localSheetId="26">選択肢!$E$2:$E$3</definedName>
    <definedName name="yos403" localSheetId="27">選択肢!$E$2:$E$3</definedName>
    <definedName name="yos403" localSheetId="28">選択肢!$E$2:$E$3</definedName>
    <definedName name="yos403" localSheetId="7">選択肢!$E$2:$E$3</definedName>
    <definedName name="yos403" localSheetId="8">選択肢!$E$2:$E$3</definedName>
    <definedName name="yos403" localSheetId="9">選択肢!$E$2:$E$3</definedName>
    <definedName name="yos403" localSheetId="10">選択肢!$E$2:$E$3</definedName>
    <definedName name="yos403" localSheetId="11">選択肢!$E$2:$E$3</definedName>
    <definedName name="yos403" localSheetId="12">選択肢!$E$2:$E$3</definedName>
    <definedName name="yos403" localSheetId="13">選択肢!$E$2:$E$3</definedName>
    <definedName name="yos403">選択肢!$E$2:$E$3</definedName>
    <definedName name="yos404" localSheetId="4">選択肢!$F$2:$F$3</definedName>
    <definedName name="yos404" localSheetId="14">選択肢!$F$2:$F$3</definedName>
    <definedName name="yos404" localSheetId="15">選択肢!$F$2:$F$3</definedName>
    <definedName name="yos404" localSheetId="16">選択肢!$F$2:$F$3</definedName>
    <definedName name="yos404" localSheetId="17">選択肢!$F$2:$F$3</definedName>
    <definedName name="yos404" localSheetId="18">選択肢!$F$2:$F$3</definedName>
    <definedName name="yos404" localSheetId="19">選択肢!$F$2:$F$3</definedName>
    <definedName name="yos404" localSheetId="20">選択肢!$F$2:$F$3</definedName>
    <definedName name="yos404" localSheetId="21">選択肢!$F$2:$F$3</definedName>
    <definedName name="yos404" localSheetId="22">選択肢!$F$2:$F$3</definedName>
    <definedName name="yos404" localSheetId="24">選択肢!$F$2:$F$3</definedName>
    <definedName name="yos404" localSheetId="25">選択肢!$F$2:$F$3</definedName>
    <definedName name="yos404" localSheetId="26">選択肢!$F$2:$F$3</definedName>
    <definedName name="yos404" localSheetId="27">選択肢!$F$2:$F$3</definedName>
    <definedName name="yos404" localSheetId="28">選択肢!$F$2:$F$3</definedName>
    <definedName name="yos404" localSheetId="7">選択肢!$F$2:$F$3</definedName>
    <definedName name="yos404" localSheetId="8">選択肢!$F$2:$F$3</definedName>
    <definedName name="yos404" localSheetId="9">選択肢!$F$2:$F$3</definedName>
    <definedName name="yos404" localSheetId="10">選択肢!$F$2:$F$3</definedName>
    <definedName name="yos404" localSheetId="11">選択肢!$F$2:$F$3</definedName>
    <definedName name="yos404" localSheetId="12">選択肢!$F$2:$F$3</definedName>
    <definedName name="yos404" localSheetId="13">選択肢!$F$2:$F$3</definedName>
    <definedName name="yos404">選択肢!$F$2:$F$3</definedName>
    <definedName name="yos405" localSheetId="4">選択肢!$G$2:$G$5</definedName>
    <definedName name="yos405" localSheetId="16">選択肢!$G$2:$G$5</definedName>
    <definedName name="yos405" localSheetId="18">選択肢!$G$2:$G$5</definedName>
    <definedName name="yos405" localSheetId="19">選択肢!$G$2:$G$5</definedName>
    <definedName name="yos405" localSheetId="20">選択肢!$G$2:$G$5</definedName>
    <definedName name="yos405" localSheetId="21">選択肢!$G$2:$G$5</definedName>
    <definedName name="yos405" localSheetId="22">選択肢!$G$2:$G$5</definedName>
    <definedName name="yos405" localSheetId="24">選択肢!$G$2:$G$5</definedName>
    <definedName name="yos405" localSheetId="25">選択肢!$G$2:$G$5</definedName>
    <definedName name="yos405" localSheetId="26">選択肢!$G$2:$G$5</definedName>
    <definedName name="yos405" localSheetId="27">選択肢!$G$2:$G$5</definedName>
    <definedName name="yos405" localSheetId="28">選択肢!$G$2:$G$5</definedName>
    <definedName name="yos405" localSheetId="7">選択肢!$G$2:$G$5</definedName>
    <definedName name="yos405" localSheetId="8">選択肢!$G$2:$G$5</definedName>
    <definedName name="yos405" localSheetId="9">選択肢!$G$2:$G$5</definedName>
    <definedName name="yos405" localSheetId="10">選択肢!$G$2:$G$5</definedName>
    <definedName name="yos405" localSheetId="11">選択肢!$G$2:$G$5</definedName>
    <definedName name="yos405" localSheetId="12">選択肢!$G$2:$G$5</definedName>
    <definedName name="yos405" localSheetId="13">選択肢!$G$2:$G$5</definedName>
    <definedName name="yos405">選択肢!$G$2:$G$5</definedName>
    <definedName name="yos406" localSheetId="4">#REF!</definedName>
    <definedName name="yos406" localSheetId="16">#REF!</definedName>
    <definedName name="yos406" localSheetId="18">#REF!</definedName>
    <definedName name="yos406" localSheetId="19">#REF!</definedName>
    <definedName name="yos406" localSheetId="20">#REF!</definedName>
    <definedName name="yos406" localSheetId="21">#REF!</definedName>
    <definedName name="yos406" localSheetId="25">#REF!</definedName>
    <definedName name="yos406" localSheetId="26">#REF!</definedName>
    <definedName name="yos406" localSheetId="27">#REF!</definedName>
    <definedName name="yos406" localSheetId="28">#REF!</definedName>
    <definedName name="yos406" localSheetId="7">#REF!</definedName>
    <definedName name="yos406" localSheetId="8">#REF!</definedName>
    <definedName name="yos406" localSheetId="9">#REF!</definedName>
    <definedName name="yos406" localSheetId="13">#REF!</definedName>
    <definedName name="yos406">#REF!</definedName>
    <definedName name="yos407" localSheetId="4">選択肢!$H$2:$H$4</definedName>
    <definedName name="yos407" localSheetId="16">選択肢!$H$2:$H$4</definedName>
    <definedName name="yos407" localSheetId="18">選択肢!$H$2:$H$4</definedName>
    <definedName name="yos407" localSheetId="19">選択肢!$H$2:$H$4</definedName>
    <definedName name="yos407" localSheetId="20">選択肢!$H$2:$H$4</definedName>
    <definedName name="yos407" localSheetId="21">選択肢!$H$2:$H$4</definedName>
    <definedName name="yos407" localSheetId="22">選択肢!$H$2:$H$4</definedName>
    <definedName name="yos407" localSheetId="24">選択肢!$H$2:$H$4</definedName>
    <definedName name="yos407" localSheetId="25">選択肢!$H$2:$H$4</definedName>
    <definedName name="yos407" localSheetId="26">選択肢!$H$2:$H$4</definedName>
    <definedName name="yos407" localSheetId="27">選択肢!$H$2:$H$4</definedName>
    <definedName name="yos407" localSheetId="28">選択肢!$H$2:$H$4</definedName>
    <definedName name="yos407" localSheetId="7">選択肢!$H$2:$H$4</definedName>
    <definedName name="yos407" localSheetId="8">選択肢!$H$2:$H$4</definedName>
    <definedName name="yos407" localSheetId="9">選択肢!$H$2:$H$4</definedName>
    <definedName name="yos407" localSheetId="10">選択肢!$H$2:$H$4</definedName>
    <definedName name="yos407" localSheetId="11">選択肢!$H$2:$H$4</definedName>
    <definedName name="yos407" localSheetId="12">選択肢!$H$2:$H$4</definedName>
    <definedName name="yos407" localSheetId="13">選択肢!$H$2:$H$4</definedName>
    <definedName name="yos407">選択肢!$H$2:$H$4</definedName>
    <definedName name="yos408" localSheetId="4">選択肢!$I$2:$I$4</definedName>
    <definedName name="yos408" localSheetId="16">選択肢!$I$2:$I$4</definedName>
    <definedName name="yos408" localSheetId="18">選択肢!$I$2:$I$4</definedName>
    <definedName name="yos408" localSheetId="19">選択肢!$I$2:$I$4</definedName>
    <definedName name="yos408" localSheetId="20">選択肢!$I$2:$I$4</definedName>
    <definedName name="yos408" localSheetId="21">選択肢!$I$2:$I$4</definedName>
    <definedName name="yos408" localSheetId="22">選択肢!$I$2:$I$4</definedName>
    <definedName name="yos408" localSheetId="24">選択肢!$I$2:$I$4</definedName>
    <definedName name="yos408" localSheetId="25">選択肢!$I$2:$I$4</definedName>
    <definedName name="yos408" localSheetId="26">選択肢!$I$2:$I$4</definedName>
    <definedName name="yos408" localSheetId="27">選択肢!$I$2:$I$4</definedName>
    <definedName name="yos408" localSheetId="28">選択肢!$I$2:$I$4</definedName>
    <definedName name="yos408" localSheetId="7">選択肢!$I$2:$I$4</definedName>
    <definedName name="yos408" localSheetId="8">選択肢!$I$2:$I$4</definedName>
    <definedName name="yos408" localSheetId="9">選択肢!$I$2:$I$4</definedName>
    <definedName name="yos408" localSheetId="10">選択肢!$I$2:$I$4</definedName>
    <definedName name="yos408" localSheetId="11">選択肢!$I$2:$I$4</definedName>
    <definedName name="yos408" localSheetId="12">選択肢!$I$2:$I$4</definedName>
    <definedName name="yos408" localSheetId="13">選択肢!$I$2:$I$4</definedName>
    <definedName name="yos408">選択肢!$I$2:$I$4</definedName>
    <definedName name="yos409" localSheetId="4">選択肢!$J$2:$J$4</definedName>
    <definedName name="yos409" localSheetId="16">選択肢!$J$2:$J$4</definedName>
    <definedName name="yos409" localSheetId="18">選択肢!$J$2:$J$4</definedName>
    <definedName name="yos409" localSheetId="19">選択肢!$J$2:$J$4</definedName>
    <definedName name="yos409" localSheetId="20">選択肢!$J$2:$J$4</definedName>
    <definedName name="yos409" localSheetId="21">選択肢!$J$2:$J$4</definedName>
    <definedName name="yos409" localSheetId="22">選択肢!$J$2:$J$4</definedName>
    <definedName name="yos409" localSheetId="24">選択肢!$J$2:$J$4</definedName>
    <definedName name="yos409" localSheetId="25">選択肢!$J$2:$J$4</definedName>
    <definedName name="yos409" localSheetId="26">選択肢!$J$2:$J$4</definedName>
    <definedName name="yos409" localSheetId="27">選択肢!$J$2:$J$4</definedName>
    <definedName name="yos409" localSheetId="28">選択肢!$J$2:$J$4</definedName>
    <definedName name="yos409" localSheetId="7">選択肢!$J$2:$J$4</definedName>
    <definedName name="yos409" localSheetId="8">選択肢!$J$2:$J$4</definedName>
    <definedName name="yos409" localSheetId="9">選択肢!$J$2:$J$4</definedName>
    <definedName name="yos409" localSheetId="10">選択肢!$J$2:$J$4</definedName>
    <definedName name="yos409" localSheetId="11">選択肢!$J$2:$J$4</definedName>
    <definedName name="yos409" localSheetId="12">選択肢!$J$2:$J$4</definedName>
    <definedName name="yos409" localSheetId="13">選択肢!$J$2:$J$4</definedName>
    <definedName name="yos409">選択肢!$J$2:$J$4</definedName>
    <definedName name="yos410" localSheetId="4">選択肢!$K$2:$K$4</definedName>
    <definedName name="yos410" localSheetId="16">選択肢!$K$2:$K$4</definedName>
    <definedName name="yos410" localSheetId="18">選択肢!$K$2:$K$4</definedName>
    <definedName name="yos410" localSheetId="19">選択肢!$K$2:$K$4</definedName>
    <definedName name="yos410" localSheetId="20">選択肢!$K$2:$K$4</definedName>
    <definedName name="yos410" localSheetId="21">選択肢!$K$2:$K$4</definedName>
    <definedName name="yos410" localSheetId="22">選択肢!$K$2:$K$4</definedName>
    <definedName name="yos410" localSheetId="24">選択肢!$K$2:$K$4</definedName>
    <definedName name="yos410" localSheetId="25">選択肢!$K$2:$K$4</definedName>
    <definedName name="yos410" localSheetId="26">選択肢!$K$2:$K$4</definedName>
    <definedName name="yos410" localSheetId="27">選択肢!$K$2:$K$4</definedName>
    <definedName name="yos410" localSheetId="28">選択肢!$K$2:$K$4</definedName>
    <definedName name="yos410" localSheetId="7">選択肢!$K$2:$K$4</definedName>
    <definedName name="yos410" localSheetId="8">選択肢!$K$2:$K$4</definedName>
    <definedName name="yos410" localSheetId="9">選択肢!$K$2:$K$4</definedName>
    <definedName name="yos410" localSheetId="10">選択肢!$K$2:$K$4</definedName>
    <definedName name="yos410" localSheetId="11">選択肢!$K$2:$K$4</definedName>
    <definedName name="yos410" localSheetId="12">選択肢!$K$2:$K$4</definedName>
    <definedName name="yos410" localSheetId="13">選択肢!$K$2:$K$4</definedName>
    <definedName name="yos410">選択肢!$K$2:$K$4</definedName>
    <definedName name="yos411" localSheetId="4">選択肢!$L$2:$L$5</definedName>
    <definedName name="yos411" localSheetId="16">選択肢!$L$2:$L$5</definedName>
    <definedName name="yos411" localSheetId="18">選択肢!$L$2:$L$5</definedName>
    <definedName name="yos411" localSheetId="19">選択肢!$L$2:$L$5</definedName>
    <definedName name="yos411" localSheetId="20">選択肢!$L$2:$L$5</definedName>
    <definedName name="yos411" localSheetId="21">選択肢!$L$2:$L$5</definedName>
    <definedName name="yos411" localSheetId="22">選択肢!$L$2:$L$5</definedName>
    <definedName name="yos411" localSheetId="24">選択肢!$L$2:$L$5</definedName>
    <definedName name="yos411" localSheetId="25">選択肢!$L$2:$L$5</definedName>
    <definedName name="yos411" localSheetId="26">選択肢!$L$2:$L$5</definedName>
    <definedName name="yos411" localSheetId="27">選択肢!$L$2:$L$5</definedName>
    <definedName name="yos411" localSheetId="28">選択肢!$L$2:$L$5</definedName>
    <definedName name="yos411" localSheetId="7">選択肢!$L$2:$L$5</definedName>
    <definedName name="yos411" localSheetId="8">選択肢!$L$2:$L$5</definedName>
    <definedName name="yos411" localSheetId="9">選択肢!$L$2:$L$5</definedName>
    <definedName name="yos411" localSheetId="10">選択肢!$L$2:$L$5</definedName>
    <definedName name="yos411" localSheetId="11">選択肢!$L$2:$L$5</definedName>
    <definedName name="yos411" localSheetId="12">選択肢!$L$2:$L$5</definedName>
    <definedName name="yos411" localSheetId="13">選択肢!$L$2:$L$5</definedName>
    <definedName name="yos411">選択肢!$L$2:$L$5</definedName>
    <definedName name="yos412" localSheetId="4">選択肢!$M$2:$M$4</definedName>
    <definedName name="yos412" localSheetId="16">選択肢!$M$2:$M$4</definedName>
    <definedName name="yos412" localSheetId="18">選択肢!$M$2:$M$4</definedName>
    <definedName name="yos412" localSheetId="19">選択肢!$M$2:$M$4</definedName>
    <definedName name="yos412" localSheetId="20">選択肢!$M$2:$M$4</definedName>
    <definedName name="yos412" localSheetId="21">選択肢!$M$2:$M$4</definedName>
    <definedName name="yos412" localSheetId="22">選択肢!$M$2:$M$4</definedName>
    <definedName name="yos412" localSheetId="24">選択肢!$M$2:$M$4</definedName>
    <definedName name="yos412" localSheetId="25">選択肢!$M$2:$M$4</definedName>
    <definedName name="yos412" localSheetId="26">選択肢!$M$2:$M$4</definedName>
    <definedName name="yos412" localSheetId="27">選択肢!$M$2:$M$4</definedName>
    <definedName name="yos412" localSheetId="28">選択肢!$M$2:$M$4</definedName>
    <definedName name="yos412" localSheetId="7">選択肢!$M$2:$M$4</definedName>
    <definedName name="yos412" localSheetId="8">選択肢!$M$2:$M$4</definedName>
    <definedName name="yos412" localSheetId="9">選択肢!$M$2:$M$4</definedName>
    <definedName name="yos412" localSheetId="10">選択肢!$M$2:$M$4</definedName>
    <definedName name="yos412" localSheetId="11">選択肢!$M$2:$M$4</definedName>
    <definedName name="yos412" localSheetId="12">選択肢!$M$2:$M$4</definedName>
    <definedName name="yos412" localSheetId="13">選択肢!$M$2:$M$4</definedName>
    <definedName name="yos412">選択肢!$M$2:$M$4</definedName>
    <definedName name="Z_4F3A46E4_028B_44B5_A021_1EE76DADD7EB_.wvu.PrintArea" localSheetId="0" hidden="1">表紙!$A$1:$D$61</definedName>
    <definedName name="Z_4F3A46E4_028B_44B5_A021_1EE76DADD7EB_.wvu.PrintArea" localSheetId="14" hidden="1">'別紙10（緩和T紹介手順）'!$B$1:$L$62</definedName>
    <definedName name="Z_4F3A46E4_028B_44B5_A021_1EE76DADD7EB_.wvu.PrintArea" localSheetId="15" hidden="1">'別紙11（緩和外来体制）'!$B$1:$L$61</definedName>
    <definedName name="Z_4F3A46E4_028B_44B5_A021_1EE76DADD7EB_.wvu.PrintArea" localSheetId="17" hidden="1">'別紙13（緩和新規症例）'!$B$1:$M$43</definedName>
    <definedName name="Z_4F3A46E4_028B_44B5_A021_1EE76DADD7EB_.wvu.PrintArea" localSheetId="22" hidden="1">'別紙18（病理）'!$B$1:$G$25</definedName>
    <definedName name="Z_4F3A46E4_028B_44B5_A021_1EE76DADD7EB_.wvu.PrintArea" localSheetId="24" hidden="1">'別紙20（地域連携体制）'!$A$1:$I$19</definedName>
    <definedName name="Z_4F3A46E4_028B_44B5_A021_1EE76DADD7EB_.wvu.PrintArea" localSheetId="10" hidden="1">'別紙7-1（放治）'!$B$1:$G$25</definedName>
    <definedName name="Z_4F3A46E4_028B_44B5_A021_1EE76DADD7EB_.wvu.PrintArea" localSheetId="11" hidden="1">'別紙7-2（放治コメディ）'!$B$1:$G$25</definedName>
    <definedName name="Z_4F3A46E4_028B_44B5_A021_1EE76DADD7EB_.wvu.PrintArea" localSheetId="12" hidden="1">'別紙8（薬物療法）'!$B$1:$H$40</definedName>
    <definedName name="Z_4F3A46E4_028B_44B5_A021_1EE76DADD7EB_.wvu.PrintArea" localSheetId="3" hidden="1">'様式３（機能別）'!$A$1:$K$321</definedName>
    <definedName name="Z_4F3A46E4_028B_44B5_A021_1EE76DADD7EB_.wvu.PrintArea" localSheetId="2" hidden="1">'様式３（全般事項）'!$B$1:$Q$317</definedName>
    <definedName name="Z_D2DD6C5F_5A6F_43E4_9910_2DBF870F1B55_.wvu.Cols" localSheetId="4" hidden="1">'別紙1（先進医療）'!$Q:$Q</definedName>
    <definedName name="Z_D2DD6C5F_5A6F_43E4_9910_2DBF870F1B55_.wvu.FilterData" localSheetId="8" hidden="1">'別紙5（診療機能_5大がん）'!$A$6:$H$6</definedName>
    <definedName name="Z_D2DD6C5F_5A6F_43E4_9910_2DBF870F1B55_.wvu.PrintArea" localSheetId="0" hidden="1">表紙!$A$1:$D$60</definedName>
    <definedName name="Z_D2DD6C5F_5A6F_43E4_9910_2DBF870F1B55_.wvu.PrintArea" localSheetId="4" hidden="1">'別紙1（先進医療）'!$B$1:$O$122</definedName>
    <definedName name="Z_D2DD6C5F_5A6F_43E4_9910_2DBF870F1B55_.wvu.PrintArea" localSheetId="14" hidden="1">'別紙10（緩和T紹介手順）'!$B$1:$L$66</definedName>
    <definedName name="Z_D2DD6C5F_5A6F_43E4_9910_2DBF870F1B55_.wvu.PrintArea" localSheetId="15" hidden="1">'別紙11（緩和外来体制）'!$B$1:$L$65</definedName>
    <definedName name="Z_D2DD6C5F_5A6F_43E4_9910_2DBF870F1B55_.wvu.PrintArea" localSheetId="16" hidden="1">'別紙12(緩和外来) '!$B$1:$L$40</definedName>
    <definedName name="Z_D2DD6C5F_5A6F_43E4_9910_2DBF870F1B55_.wvu.PrintArea" localSheetId="17" hidden="1">'別紙13（緩和新規症例）'!$B$1:$M$24</definedName>
    <definedName name="Z_D2DD6C5F_5A6F_43E4_9910_2DBF870F1B55_.wvu.PrintArea" localSheetId="18" hidden="1">'別紙14（緩和窓口）'!$B$1:$G$39</definedName>
    <definedName name="Z_D2DD6C5F_5A6F_43E4_9910_2DBF870F1B55_.wvu.PrintArea" localSheetId="19" hidden="1">'別紙15（緩和T医師）'!$B$1:$I$28</definedName>
    <definedName name="Z_D2DD6C5F_5A6F_43E4_9910_2DBF870F1B55_.wvu.PrintArea" localSheetId="20" hidden="1">'別紙16（緩和Tコメディ）'!$B$1:$H$33</definedName>
    <definedName name="Z_D2DD6C5F_5A6F_43E4_9910_2DBF870F1B55_.wvu.PrintArea" localSheetId="22" hidden="1">'別紙18（病理）'!$B$1:$G$25</definedName>
    <definedName name="Z_D2DD6C5F_5A6F_43E4_9910_2DBF870F1B55_.wvu.PrintArea" localSheetId="24" hidden="1">'別紙20（地域連携体制）'!$B$1:$I$20</definedName>
    <definedName name="Z_D2DD6C5F_5A6F_43E4_9910_2DBF870F1B55_.wvu.PrintArea" localSheetId="25" hidden="1">'別紙21（地域パス）'!$B$1:$J$24</definedName>
    <definedName name="Z_D2DD6C5F_5A6F_43E4_9910_2DBF870F1B55_.wvu.PrintArea" localSheetId="26" hidden="1">'別紙22（SO体制_５大がん）'!$B$1:$I$70</definedName>
    <definedName name="Z_D2DD6C5F_5A6F_43E4_9910_2DBF870F1B55_.wvu.PrintArea" localSheetId="27" hidden="1">'別紙23（SO体制_専門とするがん）'!$B$1:$L$237</definedName>
    <definedName name="Z_D2DD6C5F_5A6F_43E4_9910_2DBF870F1B55_.wvu.PrintArea" localSheetId="28" hidden="1">'別紙24（SO窓口)'!$B$1:$K$45</definedName>
    <definedName name="Z_D2DD6C5F_5A6F_43E4_9910_2DBF870F1B55_.wvu.PrintArea" localSheetId="5" hidden="1">別紙2医科・歯科の連携体制!$A$1:$P$32</definedName>
    <definedName name="Z_D2DD6C5F_5A6F_43E4_9910_2DBF870F1B55_.wvu.PrintArea" localSheetId="6" hidden="1">'別紙3（保険外診療）'!$B$2:$Q$31</definedName>
    <definedName name="Z_D2DD6C5F_5A6F_43E4_9910_2DBF870F1B55_.wvu.PrintArea" localSheetId="7" hidden="1">'別紙4（専門）'!$B$1:$J$15</definedName>
    <definedName name="Z_D2DD6C5F_5A6F_43E4_9910_2DBF870F1B55_.wvu.PrintArea" localSheetId="8" hidden="1">'別紙5（診療機能_5大がん）'!$B$1:$U$145</definedName>
    <definedName name="Z_D2DD6C5F_5A6F_43E4_9910_2DBF870F1B55_.wvu.PrintArea" localSheetId="10" hidden="1">'別紙7-1（放治）'!$B$1:$G$25</definedName>
    <definedName name="Z_D2DD6C5F_5A6F_43E4_9910_2DBF870F1B55_.wvu.PrintArea" localSheetId="11" hidden="1">'別紙7-2（放治コメディ）'!$B$1:$G$25</definedName>
    <definedName name="Z_D2DD6C5F_5A6F_43E4_9910_2DBF870F1B55_.wvu.PrintArea" localSheetId="12" hidden="1">'別紙8（薬物療法）'!$B$1:$H$40</definedName>
    <definedName name="Z_D2DD6C5F_5A6F_43E4_9910_2DBF870F1B55_.wvu.PrintArea" localSheetId="13" hidden="1">'別紙9（緩和T体制）'!$B$1:$L$66</definedName>
    <definedName name="Z_D2DD6C5F_5A6F_43E4_9910_2DBF870F1B55_.wvu.PrintArea" localSheetId="1" hidden="1">'様式２（連絡先）'!$A$1:$H$20</definedName>
    <definedName name="Z_D2DD6C5F_5A6F_43E4_9910_2DBF870F1B55_.wvu.PrintArea" localSheetId="3" hidden="1">'様式３（機能別）'!$A$1:$K$321</definedName>
    <definedName name="Z_D2DD6C5F_5A6F_43E4_9910_2DBF870F1B55_.wvu.PrintArea" localSheetId="2" hidden="1">'様式３（全般事項）'!$A$1:$Q$317</definedName>
  </definedNames>
  <calcPr calcId="162913"/>
  <customWorkbookViews>
    <customWorkbookView name="厚生労働省ネットワークシステム - 個人用ビュー" guid="{4F3A46E4-028B-44B5-A021-1EE76DADD7EB}" personalView="1" maximized="1" xWindow="1" yWindow="1" windowWidth="1138" windowHeight="526" tabRatio="856" activeSheetId="1"/>
    <customWorkbookView name="北海道 - 個人用ビュー" guid="{D2DD6C5F-5A6F-43E4-9910-2DBF870F1B55}" personalView="1" maximized="1" xWindow="-8" yWindow="-8" windowWidth="1382" windowHeight="744" tabRatio="876" activeSheetId="7"/>
  </customWorkbookViews>
</workbook>
</file>

<file path=xl/calcChain.xml><?xml version="1.0" encoding="utf-8"?>
<calcChain xmlns="http://schemas.openxmlformats.org/spreadsheetml/2006/main">
  <c r="J3" i="3" l="1"/>
  <c r="G472" i="30" l="1"/>
  <c r="G462" i="30"/>
  <c r="G452" i="30"/>
  <c r="G442" i="30"/>
  <c r="G432" i="30"/>
  <c r="G422" i="30"/>
  <c r="G412" i="30"/>
  <c r="G402" i="30"/>
  <c r="G392" i="30"/>
  <c r="G382" i="30"/>
  <c r="G372" i="30"/>
  <c r="G362" i="30"/>
  <c r="G352" i="30"/>
  <c r="G342" i="30"/>
  <c r="G332" i="30"/>
  <c r="G322" i="30"/>
  <c r="G312" i="30"/>
  <c r="G302" i="30"/>
  <c r="G292" i="30"/>
  <c r="G282" i="30"/>
  <c r="G272" i="30"/>
  <c r="G262" i="30"/>
  <c r="G252" i="30"/>
  <c r="G242" i="30"/>
  <c r="G232" i="30"/>
  <c r="G222" i="30"/>
  <c r="G212" i="30"/>
  <c r="G202" i="30"/>
  <c r="G192" i="30"/>
  <c r="G182" i="30"/>
  <c r="G172" i="30"/>
  <c r="G162" i="30"/>
  <c r="G152" i="30"/>
  <c r="G142" i="30"/>
  <c r="G132" i="30"/>
  <c r="G122" i="30"/>
  <c r="G112" i="30"/>
  <c r="G102" i="30"/>
  <c r="G92" i="30"/>
  <c r="G82" i="30"/>
  <c r="G72" i="30"/>
  <c r="G62" i="30"/>
  <c r="G52" i="30"/>
  <c r="G42" i="30"/>
  <c r="G32" i="30"/>
  <c r="G22" i="30"/>
  <c r="D261" i="3" l="1"/>
  <c r="B232" i="3" l="1"/>
  <c r="B32" i="3" l="1"/>
  <c r="I5" i="31" l="1"/>
  <c r="I4" i="31"/>
  <c r="G11" i="30"/>
  <c r="H5" i="30"/>
  <c r="H4" i="30"/>
  <c r="E62" i="29"/>
  <c r="E49" i="29"/>
  <c r="E36" i="29"/>
  <c r="E24" i="29"/>
  <c r="E11" i="29"/>
  <c r="E5" i="29"/>
  <c r="E4" i="29"/>
  <c r="G5" i="28"/>
  <c r="G4" i="28"/>
  <c r="I5" i="27"/>
  <c r="I4" i="27"/>
  <c r="C6" i="37"/>
  <c r="F4" i="37"/>
  <c r="G5" i="26"/>
  <c r="G4" i="26"/>
  <c r="F5" i="25"/>
  <c r="F4" i="25"/>
  <c r="G5" i="24"/>
  <c r="G4" i="24"/>
  <c r="C14" i="23"/>
  <c r="F5" i="23"/>
  <c r="F4" i="23"/>
  <c r="J5" i="21"/>
  <c r="J4" i="21"/>
  <c r="G5" i="20"/>
  <c r="G4" i="20"/>
  <c r="I5" i="19"/>
  <c r="I4" i="19"/>
  <c r="I5" i="18"/>
  <c r="I4" i="18"/>
  <c r="I5" i="17"/>
  <c r="I4" i="17"/>
  <c r="G5" i="15"/>
  <c r="G4" i="15"/>
  <c r="F5" i="39"/>
  <c r="F4" i="39"/>
  <c r="F5" i="16"/>
  <c r="F4" i="16"/>
  <c r="B144" i="10"/>
  <c r="F120" i="10"/>
  <c r="B116" i="10"/>
  <c r="F92" i="10"/>
  <c r="B88" i="10"/>
  <c r="F64" i="10"/>
  <c r="B60" i="10"/>
  <c r="F36" i="10"/>
  <c r="B32" i="10"/>
  <c r="F8" i="10"/>
  <c r="R5" i="10"/>
  <c r="R4" i="10"/>
  <c r="H5" i="9"/>
  <c r="H4" i="9"/>
  <c r="J5" i="8"/>
  <c r="C15" i="8" s="1"/>
  <c r="J4" i="8"/>
  <c r="J6" i="7"/>
  <c r="J5" i="7"/>
  <c r="C10" i="6"/>
  <c r="K5" i="6"/>
  <c r="K4" i="6"/>
  <c r="C270" i="4"/>
  <c r="E105" i="4"/>
  <c r="E104" i="4"/>
  <c r="E103" i="4"/>
  <c r="E85" i="4"/>
  <c r="F2" i="4"/>
  <c r="F317" i="3"/>
  <c r="F316" i="3"/>
  <c r="F315" i="3"/>
  <c r="F310" i="3"/>
  <c r="D308" i="3"/>
  <c r="E301" i="3"/>
  <c r="E300" i="3"/>
  <c r="E290" i="3"/>
  <c r="E289" i="3"/>
  <c r="E259" i="3"/>
  <c r="E258" i="3"/>
  <c r="N252" i="3"/>
  <c r="F251" i="3"/>
  <c r="E250" i="3"/>
  <c r="O240" i="3"/>
  <c r="O239" i="3"/>
  <c r="O238" i="3"/>
  <c r="K10" i="3"/>
  <c r="C4" i="2"/>
</calcChain>
</file>

<file path=xl/sharedStrings.xml><?xml version="1.0" encoding="utf-8"?>
<sst xmlns="http://schemas.openxmlformats.org/spreadsheetml/2006/main" count="4470" uniqueCount="1717">
  <si>
    <t>パクリタキセル静脈内投与、カルボプラチン静脈内投与及びベバシズマブ静脈内投与の併用療法（これらを三週間に一回投与するものに限る。）並びにベバシズマブ静脈内投与（三週間に一回投与するものに限る。）による維持療法</t>
  </si>
  <si>
    <t>放射線治療に携わる専門的な知識及び技能を有する専任または専従医師数</t>
    <rPh sb="23" eb="25">
      <t>センニン</t>
    </rPh>
    <rPh sb="28" eb="30">
      <t>センジュウ</t>
    </rPh>
    <rPh sb="30" eb="32">
      <t>イシ</t>
    </rPh>
    <rPh sb="32" eb="33">
      <t>スウ</t>
    </rPh>
    <phoneticPr fontId="4"/>
  </si>
  <si>
    <t>緩和ケアチーム並びに必要に応じて主治医及び看護師等が参加する症状緩和に係るカンファレンスを定期的に開催している。</t>
    <rPh sb="45" eb="48">
      <t>テイキテキ</t>
    </rPh>
    <phoneticPr fontId="4"/>
  </si>
  <si>
    <t>小児看護専門看護師</t>
  </si>
  <si>
    <t>医用原子力技術研究振興財団</t>
  </si>
  <si>
    <t>皮膚／骨と軟部組織</t>
  </si>
  <si>
    <t>-</t>
  </si>
  <si>
    <t xml:space="preserve">開腹手術　K7193、K739$、K740$
</t>
    <rPh sb="0" eb="2">
      <t>カイフク</t>
    </rPh>
    <rPh sb="2" eb="4">
      <t>シュジュツ</t>
    </rPh>
    <phoneticPr fontId="4"/>
  </si>
  <si>
    <t>ページのアドレス</t>
  </si>
  <si>
    <t>乳房再建術（乳房切除後）　二期的に行うもの　K476-32</t>
  </si>
  <si>
    <t>告知</t>
    <rPh sb="0" eb="2">
      <t>コクチ</t>
    </rPh>
    <phoneticPr fontId="4"/>
  </si>
  <si>
    <t>原発性若しくは転移性肝がん又は肝良性腫瘍</t>
  </si>
  <si>
    <t xml:space="preserve">2009年07月　福岡  </t>
  </si>
  <si>
    <r>
      <t xml:space="preserve">我が国に多いがんのうち、主に診療するがんについて、地域連携クリティカルパスを整備している。
</t>
    </r>
    <r>
      <rPr>
        <sz val="11"/>
        <rFont val="ＭＳ Ｐゴシック"/>
        <family val="3"/>
        <charset val="128"/>
      </rPr>
      <t>　*　「地域連携クリティカルパス」とは、北海道がん診療連携指定病院と地域の医療機関等が作成する診療役割分担表、共同診療計画表及び患者用診療計画表から構成されるがん患者に対する診療の全体像を体系化した表をいう。</t>
    </r>
    <rPh sb="12" eb="13">
      <t>オモ</t>
    </rPh>
    <rPh sb="14" eb="16">
      <t>シンリョウ</t>
    </rPh>
    <rPh sb="38" eb="40">
      <t>セイビ</t>
    </rPh>
    <rPh sb="66" eb="69">
      <t>ホッカイドウ</t>
    </rPh>
    <rPh sb="71" eb="73">
      <t>シンリョウ</t>
    </rPh>
    <rPh sb="73" eb="75">
      <t>レンケイ</t>
    </rPh>
    <rPh sb="75" eb="77">
      <t>シテイ</t>
    </rPh>
    <rPh sb="77" eb="79">
      <t>ビョウイン</t>
    </rPh>
    <phoneticPr fontId="4"/>
  </si>
  <si>
    <t>pat04</t>
  </si>
  <si>
    <t>EMR</t>
  </si>
  <si>
    <t>肺がん
乳がん
縦隔腫瘍
中皮腫</t>
  </si>
  <si>
    <t>相談支援センターの相談対応状況　</t>
    <rPh sb="0" eb="2">
      <t>ソウダン</t>
    </rPh>
    <rPh sb="2" eb="4">
      <t>シエン</t>
    </rPh>
    <rPh sb="9" eb="11">
      <t>ソウダン</t>
    </rPh>
    <rPh sb="11" eb="13">
      <t>タイオウ</t>
    </rPh>
    <rPh sb="13" eb="15">
      <t>ジョウキョウ</t>
    </rPh>
    <phoneticPr fontId="4"/>
  </si>
  <si>
    <t>放射線治療</t>
    <rPh sb="0" eb="3">
      <t>ホウシャセン</t>
    </rPh>
    <rPh sb="3" eb="5">
      <t>チリョウ</t>
    </rPh>
    <phoneticPr fontId="4"/>
  </si>
  <si>
    <t>一般社団法人　日本内視鏡外科学会　泌尿器科領域　技術認定所得者</t>
  </si>
  <si>
    <t>セカンドオピニオンの問い合わせ窓口</t>
  </si>
  <si>
    <t>　　</t>
  </si>
  <si>
    <t>ク</t>
  </si>
  <si>
    <t>　時　分～　時　分</t>
    <rPh sb="1" eb="2">
      <t>トキ</t>
    </rPh>
    <rPh sb="3" eb="4">
      <t>フン</t>
    </rPh>
    <rPh sb="6" eb="7">
      <t>トキ</t>
    </rPh>
    <rPh sb="8" eb="9">
      <t>フン</t>
    </rPh>
    <phoneticPr fontId="4"/>
  </si>
  <si>
    <t>注4）「専従」及び「専任」とは、当該医療機関における当該診療従事者が「専従」については「8割以上」、「専任」については「５割以上」、当該業務に従事している者をいいます。</t>
  </si>
  <si>
    <t>yos409</t>
  </si>
  <si>
    <t>C</t>
  </si>
  <si>
    <t>状況</t>
    <rPh sb="0" eb="2">
      <t>ジョウキョウ</t>
    </rPh>
    <phoneticPr fontId="4"/>
  </si>
  <si>
    <t>年間入院がん患者数（１年間に入院したがん患者の延べ人数をいう。）が
３００人以上である。</t>
  </si>
  <si>
    <t>別紙9</t>
    <rPh sb="0" eb="2">
      <t>ベッシ</t>
    </rPh>
    <phoneticPr fontId="4"/>
  </si>
  <si>
    <t>薬物療法に携わる専門的な知識及び技能を有する専任または専従医師数</t>
    <rPh sb="22" eb="24">
      <t>センニン</t>
    </rPh>
    <rPh sb="27" eb="29">
      <t>センジュウ</t>
    </rPh>
    <rPh sb="29" eb="31">
      <t>イシ</t>
    </rPh>
    <rPh sb="31" eb="32">
      <t>スウ</t>
    </rPh>
    <phoneticPr fontId="4"/>
  </si>
  <si>
    <t>小児脳腫瘍
小児の眼・眼窩腫瘍
小児悪性骨軟部腫瘍
その他の小児固形腫瘍
小児血液腫瘍</t>
  </si>
  <si>
    <t>胸部</t>
  </si>
  <si>
    <t>医療費・生活費・社会保障制度</t>
    <rPh sb="0" eb="3">
      <t>イリョウヒ</t>
    </rPh>
    <rPh sb="4" eb="7">
      <t>セイカツヒ</t>
    </rPh>
    <rPh sb="8" eb="10">
      <t>シャカイ</t>
    </rPh>
    <rPh sb="10" eb="12">
      <t>ホショウ</t>
    </rPh>
    <rPh sb="12" eb="14">
      <t>セイド</t>
    </rPh>
    <phoneticPr fontId="4"/>
  </si>
  <si>
    <t>かかりつけ医の協力・連携を得て、主治医及び看護師が緩和ケアチームと共に、退院後の居宅における緩和ケアに関する療養上必要な説明及び指導を行っている。</t>
  </si>
  <si>
    <t>蛍光膀胱鏡を用いた5-アミノレブリン酸溶解液の経口投与又は経尿道投与による膀胱がんの光力学的診断</t>
  </si>
  <si>
    <t>直通1</t>
    <rPh sb="0" eb="2">
      <t>チョクツウ</t>
    </rPh>
    <phoneticPr fontId="4"/>
  </si>
  <si>
    <t>ア-2</t>
  </si>
  <si>
    <t>一般社団法人　日本形成外科学会　形成外科専門医</t>
  </si>
  <si>
    <t>腹腔鏡下センチネルリンパ節生検</t>
  </si>
  <si>
    <t>肝臓／胆道／膵臓</t>
  </si>
  <si>
    <t>　担当科</t>
    <rPh sb="1" eb="3">
      <t>タントウ</t>
    </rPh>
    <rPh sb="3" eb="4">
      <t>カ</t>
    </rPh>
    <phoneticPr fontId="4"/>
  </si>
  <si>
    <t>tou01</t>
  </si>
  <si>
    <t>在宅医療</t>
  </si>
  <si>
    <t>筋層非浸潤性膀胱がん</t>
  </si>
  <si>
    <t>一般社団法人　日本乳癌学会　乳腺認定医</t>
  </si>
  <si>
    <t>放射線治療品質管理機構　放射線治療品質管理士</t>
    <rPh sb="0" eb="3">
      <t>ホウシャセン</t>
    </rPh>
    <rPh sb="3" eb="5">
      <t>チリョウ</t>
    </rPh>
    <rPh sb="5" eb="7">
      <t>ヒンシツ</t>
    </rPh>
    <rPh sb="7" eb="9">
      <t>カンリ</t>
    </rPh>
    <rPh sb="9" eb="11">
      <t>キコウ</t>
    </rPh>
    <rPh sb="12" eb="15">
      <t>ホウシャセン</t>
    </rPh>
    <rPh sb="15" eb="17">
      <t>チリョウ</t>
    </rPh>
    <rPh sb="17" eb="19">
      <t>ヒンシツ</t>
    </rPh>
    <rPh sb="19" eb="21">
      <t>カンリ</t>
    </rPh>
    <rPh sb="21" eb="22">
      <t>シ</t>
    </rPh>
    <phoneticPr fontId="52"/>
  </si>
  <si>
    <t xml:space="preserve">ペメトレキセド静脈内投与及びシスプラチン静脈内投与の併用療法 </t>
  </si>
  <si>
    <t>治療
内容</t>
  </si>
  <si>
    <t>北海道がん診療連携指定病院の長は、当該指定病院においてがん医療に携わる専門的な知識及び技能を有する医師の専門性及び活動実績等を定期的に評価し、当該医師がその専門性を十分に発揮できる体制を整備している。</t>
    <rPh sb="0" eb="3">
      <t>ホッカイドウ</t>
    </rPh>
    <rPh sb="5" eb="7">
      <t>シンリョウ</t>
    </rPh>
    <rPh sb="7" eb="9">
      <t>レンケイ</t>
    </rPh>
    <rPh sb="9" eb="11">
      <t>シテイ</t>
    </rPh>
    <rPh sb="11" eb="13">
      <t>ビョウイン</t>
    </rPh>
    <rPh sb="19" eb="21">
      <t>シテイ</t>
    </rPh>
    <phoneticPr fontId="4"/>
  </si>
  <si>
    <t>男性</t>
  </si>
  <si>
    <t>肝がん
胆道がん
膵がん</t>
  </si>
  <si>
    <t>医師</t>
    <rPh sb="0" eb="2">
      <t>イシ</t>
    </rPh>
    <phoneticPr fontId="4"/>
  </si>
  <si>
    <t>（指定）</t>
    <rPh sb="1" eb="3">
      <t>シテイ</t>
    </rPh>
    <phoneticPr fontId="4"/>
  </si>
  <si>
    <t>あり</t>
  </si>
  <si>
    <t>http://</t>
  </si>
  <si>
    <t xml:space="preserve">肺がん（扁平上皮肺がん及び小細胞肺がんを除き、病理学的見地から完全に切除されたと判断されるものに限る。） </t>
  </si>
  <si>
    <t>人</t>
    <rPh sb="0" eb="1">
      <t>ヒト</t>
    </rPh>
    <phoneticPr fontId="4"/>
  </si>
  <si>
    <t>　※以下、放射線治療件数に関する項目は、必ず放射線治療責任医師の確認を取って記入すること。</t>
    <rPh sb="2" eb="4">
      <t>イカ</t>
    </rPh>
    <rPh sb="5" eb="8">
      <t>ホウシャセン</t>
    </rPh>
    <rPh sb="8" eb="10">
      <t>チリョウ</t>
    </rPh>
    <rPh sb="10" eb="12">
      <t>ケンスウ</t>
    </rPh>
    <rPh sb="13" eb="14">
      <t>カン</t>
    </rPh>
    <rPh sb="16" eb="18">
      <t>コウモク</t>
    </rPh>
    <phoneticPr fontId="4"/>
  </si>
  <si>
    <t>前立腺がん
精巣がん
その他の男性生殖器がん</t>
  </si>
  <si>
    <t>がん患者及びその家族が心の悩みや体験等を語り合うための場の設定状況</t>
  </si>
  <si>
    <t>対象</t>
    <rPh sb="0" eb="2">
      <t>タイショウ</t>
    </rPh>
    <phoneticPr fontId="53"/>
  </si>
  <si>
    <t>身体症状の緩和に携わる医師</t>
  </si>
  <si>
    <t>根治的前立腺全摘除術における内視鏡下手術用ロボット支援</t>
  </si>
  <si>
    <t>脊髄腫瘍</t>
  </si>
  <si>
    <t>皮膚腫瘍
悪性骨軟部腫瘍</t>
  </si>
  <si>
    <t>血液・リンパ</t>
  </si>
  <si>
    <t>②夜間（深夜も含む）救急対応の可否</t>
    <rPh sb="1" eb="3">
      <t>ヤカン</t>
    </rPh>
    <rPh sb="4" eb="6">
      <t>シンヤ</t>
    </rPh>
    <rPh sb="7" eb="8">
      <t>フク</t>
    </rPh>
    <rPh sb="10" eb="12">
      <t>キュウキュウ</t>
    </rPh>
    <rPh sb="12" eb="14">
      <t>タイオウ</t>
    </rPh>
    <rPh sb="15" eb="17">
      <t>カヒ</t>
    </rPh>
    <phoneticPr fontId="4"/>
  </si>
  <si>
    <t>レジメン内容について外部から監査を受けている。</t>
    <rPh sb="4" eb="6">
      <t>ナイヨウ</t>
    </rPh>
    <rPh sb="10" eb="12">
      <t>ガイブ</t>
    </rPh>
    <rPh sb="14" eb="16">
      <t>カンサ</t>
    </rPh>
    <rPh sb="17" eb="18">
      <t>ウ</t>
    </rPh>
    <phoneticPr fontId="4"/>
  </si>
  <si>
    <t>③</t>
  </si>
  <si>
    <t>適応症</t>
  </si>
  <si>
    <t>造血器腫瘍細胞における薬剤耐性遺伝子産物Ｐ糖蛋白の測定</t>
  </si>
  <si>
    <t>⑧ 地域連携の協力体制</t>
    <rPh sb="2" eb="4">
      <t>チイキ</t>
    </rPh>
    <phoneticPr fontId="4"/>
  </si>
  <si>
    <t>情報提供</t>
    <rPh sb="0" eb="2">
      <t>ジョウホウ</t>
    </rPh>
    <rPh sb="2" eb="4">
      <t>テイキョウ</t>
    </rPh>
    <phoneticPr fontId="4"/>
  </si>
  <si>
    <t>限局性固形がん</t>
  </si>
  <si>
    <t>別紙13</t>
    <rPh sb="0" eb="2">
      <t>ベッシ</t>
    </rPh>
    <phoneticPr fontId="4"/>
  </si>
  <si>
    <t>相談支援センター</t>
  </si>
  <si>
    <t>○○-○○-○○直通</t>
  </si>
  <si>
    <t>セカンドオピニオン</t>
  </si>
  <si>
    <t>陽子線治療</t>
  </si>
  <si>
    <t xml:space="preserve">非小細胞肺がん（従来の治療法に抵抗性を有するものに限る。） </t>
  </si>
  <si>
    <t>自施設受診の説明</t>
    <rPh sb="0" eb="1">
      <t>ジ</t>
    </rPh>
    <rPh sb="1" eb="3">
      <t>シセツ</t>
    </rPh>
    <rPh sb="3" eb="5">
      <t>ジュシン</t>
    </rPh>
    <rPh sb="6" eb="8">
      <t>セツメイ</t>
    </rPh>
    <phoneticPr fontId="4"/>
  </si>
  <si>
    <t>連絡先</t>
    <rPh sb="0" eb="3">
      <t>レンラクサキ</t>
    </rPh>
    <phoneticPr fontId="4"/>
  </si>
  <si>
    <t>委員会で登録・許可され投与計画（レジメン）に基づき実施されている。</t>
    <rPh sb="0" eb="3">
      <t>イインカイ</t>
    </rPh>
    <rPh sb="4" eb="6">
      <t>トウロク</t>
    </rPh>
    <rPh sb="11" eb="13">
      <t>トウヨ</t>
    </rPh>
    <rPh sb="13" eb="15">
      <t>ケイカク</t>
    </rPh>
    <phoneticPr fontId="4"/>
  </si>
  <si>
    <t>担当する医師の情報</t>
    <rPh sb="0" eb="2">
      <t>タントウ</t>
    </rPh>
    <rPh sb="4" eb="6">
      <t>イシ</t>
    </rPh>
    <rPh sb="7" eb="9">
      <t>ジョウホウ</t>
    </rPh>
    <phoneticPr fontId="4"/>
  </si>
  <si>
    <t>毎年、院内がん登録の集計結果等を国立がん研究センターに情報提供している。</t>
    <rPh sb="0" eb="2">
      <t>マイトシ</t>
    </rPh>
    <rPh sb="3" eb="5">
      <t>インナイ</t>
    </rPh>
    <rPh sb="7" eb="9">
      <t>トウロク</t>
    </rPh>
    <rPh sb="10" eb="12">
      <t>シュウケイ</t>
    </rPh>
    <rPh sb="12" eb="14">
      <t>ケッカ</t>
    </rPh>
    <rPh sb="14" eb="15">
      <t>トウ</t>
    </rPh>
    <rPh sb="16" eb="18">
      <t>コクリツ</t>
    </rPh>
    <rPh sb="20" eb="22">
      <t>ケンキュウ</t>
    </rPh>
    <rPh sb="27" eb="29">
      <t>ジョウホウ</t>
    </rPh>
    <rPh sb="29" eb="31">
      <t>テイキョウ</t>
    </rPh>
    <phoneticPr fontId="4"/>
  </si>
  <si>
    <t>小児悪性骨軟部腫瘍</t>
  </si>
  <si>
    <t>経皮的肺がんラジオ波焼灼療法</t>
  </si>
  <si>
    <t>マントル細胞リンパ腫の遺伝子検査</t>
  </si>
  <si>
    <t>病理診断の
経験年数(年）</t>
  </si>
  <si>
    <t>電話番号(代表)</t>
    <rPh sb="0" eb="2">
      <t>デンワ</t>
    </rPh>
    <rPh sb="2" eb="4">
      <t>バンゴウ</t>
    </rPh>
    <rPh sb="5" eb="7">
      <t>ダイヒョウ</t>
    </rPh>
    <phoneticPr fontId="4"/>
  </si>
  <si>
    <t>地域の医師等を対象とした副作用対応を含めた放射線療法・化学療法の推進に関する研修の実施状況及び開催予定</t>
  </si>
  <si>
    <t>難治性眼疾患に対する羊膜移植術</t>
  </si>
  <si>
    <t xml:space="preserve">開腹手術　K695$
</t>
    <rPh sb="0" eb="2">
      <t>カイフク</t>
    </rPh>
    <rPh sb="2" eb="4">
      <t>シュジュツ</t>
    </rPh>
    <phoneticPr fontId="4"/>
  </si>
  <si>
    <t>画像診断 に携わる専門的な知識及び技能を有する専従又は専任医師数</t>
    <rPh sb="0" eb="2">
      <t>ガゾウ</t>
    </rPh>
    <rPh sb="2" eb="4">
      <t>シンダン</t>
    </rPh>
    <rPh sb="23" eb="25">
      <t>センジュウ</t>
    </rPh>
    <rPh sb="25" eb="26">
      <t>マタ</t>
    </rPh>
    <rPh sb="27" eb="29">
      <t>センニン</t>
    </rPh>
    <rPh sb="31" eb="32">
      <t>スウ</t>
    </rPh>
    <phoneticPr fontId="4"/>
  </si>
  <si>
    <t>重粒子線治療</t>
  </si>
  <si>
    <t>特定非営利活動法人　日本心療内科学会　心療内科専門医</t>
  </si>
  <si>
    <t>②　専門的ながん医療を提供するための治療機器及び治療室等の設置</t>
  </si>
  <si>
    <t xml:space="preserve"> </t>
  </si>
  <si>
    <t>例：肺がん</t>
    <rPh sb="2" eb="3">
      <t>ハイ</t>
    </rPh>
    <phoneticPr fontId="4"/>
  </si>
  <si>
    <t>経皮的乳がんラジオ波焼灼療法</t>
  </si>
  <si>
    <t>　うち一般病床</t>
    <rPh sb="3" eb="5">
      <t>イッパン</t>
    </rPh>
    <rPh sb="5" eb="7">
      <t>ビョウショウ</t>
    </rPh>
    <phoneticPr fontId="4"/>
  </si>
  <si>
    <t>所属している診療科</t>
  </si>
  <si>
    <t>自己腫瘍・組織を用いた活性化自己リンパ球移入療法</t>
  </si>
  <si>
    <t>（１）診療機能</t>
  </si>
  <si>
    <t>2009年04月25-26日 東京</t>
  </si>
  <si>
    <t>臨床試験・治験の実施状況及び問い合わせ窓口</t>
  </si>
  <si>
    <t>不安・精神的苦痛</t>
    <rPh sb="0" eb="2">
      <t>フアン</t>
    </rPh>
    <rPh sb="3" eb="6">
      <t>セイシンテキ</t>
    </rPh>
    <rPh sb="6" eb="8">
      <t>クツウ</t>
    </rPh>
    <phoneticPr fontId="4"/>
  </si>
  <si>
    <t>自家液体窒素処理骨移植</t>
  </si>
  <si>
    <t>1人以上B</t>
    <rPh sb="0" eb="2">
      <t>ヒトリ</t>
    </rPh>
    <rPh sb="2" eb="4">
      <t>イジョウ</t>
    </rPh>
    <phoneticPr fontId="4"/>
  </si>
  <si>
    <t>皮膚腫瘍</t>
  </si>
  <si>
    <t>②</t>
  </si>
  <si>
    <t>在宅緩和移行</t>
    <rPh sb="0" eb="2">
      <t>ザイタク</t>
    </rPh>
    <phoneticPr fontId="4"/>
  </si>
  <si>
    <t>別紙35</t>
    <rPh sb="0" eb="2">
      <t>ベッシ</t>
    </rPh>
    <phoneticPr fontId="4"/>
  </si>
  <si>
    <t>抗悪性腫瘍剤治療における薬剤耐性遺伝子検査</t>
  </si>
  <si>
    <t>泌尿生殖器腫瘍後腹膜リンパ節転移に対する腹腔鏡下リンパ節郭清術</t>
  </si>
  <si>
    <t>⑫</t>
  </si>
  <si>
    <t>ナ</t>
  </si>
  <si>
    <t>2日間</t>
    <rPh sb="1" eb="2">
      <t>ヒ</t>
    </rPh>
    <rPh sb="2" eb="3">
      <t>カン</t>
    </rPh>
    <phoneticPr fontId="4"/>
  </si>
  <si>
    <t>樹状細胞及び腫瘍抗原ペプチドを用いたがんワクチン療法</t>
  </si>
  <si>
    <t>　　実施年月日(和暦YY年MM月DD日）</t>
    <rPh sb="2" eb="4">
      <t>ジッシ</t>
    </rPh>
    <rPh sb="4" eb="7">
      <t>ネンガッピ</t>
    </rPh>
    <phoneticPr fontId="4"/>
  </si>
  <si>
    <t>公益社団法人　日本婦人科腫瘍学会　婦人科腫瘍専門医</t>
  </si>
  <si>
    <t>（承認あり、承認なし）</t>
  </si>
  <si>
    <t>②開設年月日(和暦/YY/MM/DD)</t>
    <rPh sb="7" eb="9">
      <t>ワレキ</t>
    </rPh>
    <phoneticPr fontId="4"/>
  </si>
  <si>
    <t>自己腫瘍・組織及び樹状細胞を用いた活性化自己リンパ球移入療法</t>
  </si>
  <si>
    <t>参加人数
(人）</t>
    <rPh sb="0" eb="2">
      <t>サンカ</t>
    </rPh>
    <rPh sb="2" eb="4">
      <t>ニンズウ</t>
    </rPh>
    <rPh sb="6" eb="7">
      <t>ニン</t>
    </rPh>
    <phoneticPr fontId="53"/>
  </si>
  <si>
    <t>bes0301</t>
  </si>
  <si>
    <t>※ 「対象疾患名」の項目は、以下の表の疾患名を用いて記載してください。
　　表の中に該当する疾患名がない場合は、その病名を直接記載してください。
　　また、すべてのがん種が対象となる場合は、「すべてのがん種」と記載してください。</t>
    <rPh sb="3" eb="5">
      <t>タイショウ</t>
    </rPh>
    <rPh sb="5" eb="7">
      <t>シッカン</t>
    </rPh>
    <rPh sb="7" eb="8">
      <t>ナ</t>
    </rPh>
    <rPh sb="19" eb="21">
      <t>シッカン</t>
    </rPh>
    <rPh sb="26" eb="28">
      <t>キサイ</t>
    </rPh>
    <rPh sb="38" eb="39">
      <t>ヒョウ</t>
    </rPh>
    <rPh sb="40" eb="41">
      <t>ナカ</t>
    </rPh>
    <rPh sb="46" eb="48">
      <t>シッカン</t>
    </rPh>
    <rPh sb="48" eb="49">
      <t>ナ</t>
    </rPh>
    <rPh sb="84" eb="85">
      <t>シュ</t>
    </rPh>
    <rPh sb="86" eb="88">
      <t>タイショウ</t>
    </rPh>
    <rPh sb="91" eb="93">
      <t>バアイ</t>
    </rPh>
    <rPh sb="102" eb="103">
      <t>シュ</t>
    </rPh>
    <rPh sb="105" eb="107">
      <t>キサイ</t>
    </rPh>
    <phoneticPr fontId="4"/>
  </si>
  <si>
    <t>一般社団法人　日本医療薬学会　がん専門薬剤師</t>
    <rPh sb="0" eb="2">
      <t>イッパン</t>
    </rPh>
    <rPh sb="2" eb="4">
      <t>シャダン</t>
    </rPh>
    <rPh sb="4" eb="6">
      <t>ホウジン</t>
    </rPh>
    <rPh sb="7" eb="9">
      <t>ニホン</t>
    </rPh>
    <rPh sb="9" eb="11">
      <t>イリョウ</t>
    </rPh>
    <rPh sb="11" eb="12">
      <t>グスリ</t>
    </rPh>
    <rPh sb="12" eb="14">
      <t>ガッカイ</t>
    </rPh>
    <rPh sb="17" eb="19">
      <t>センモン</t>
    </rPh>
    <rPh sb="19" eb="22">
      <t>ヤクザイシ</t>
    </rPh>
    <phoneticPr fontId="52"/>
  </si>
  <si>
    <t>パクリタキセル腹腔内反復投与療法</t>
  </si>
  <si>
    <t>経皮的腎がんラジオ波焼灼療法</t>
  </si>
  <si>
    <t>腹腔鏡下子宮体がん根治手術</t>
  </si>
  <si>
    <t>ＲＥＴ遺伝子診断</t>
  </si>
  <si>
    <t>適応した患者数</t>
    <rPh sb="0" eb="2">
      <t>テキオウ</t>
    </rPh>
    <rPh sb="4" eb="6">
      <t>カンジャ</t>
    </rPh>
    <rPh sb="6" eb="7">
      <t>スウ</t>
    </rPh>
    <phoneticPr fontId="4"/>
  </si>
  <si>
    <t>　　　　　　　　　　　　　　　　　　　　　　　　　　　　　　　　　　　　　　　　うち常勤</t>
    <rPh sb="42" eb="44">
      <t>ジョウキン</t>
    </rPh>
    <phoneticPr fontId="4"/>
  </si>
  <si>
    <t>休診中</t>
    <rPh sb="0" eb="2">
      <t>キュウシン</t>
    </rPh>
    <rPh sb="2" eb="3">
      <t>チュウ</t>
    </rPh>
    <phoneticPr fontId="4"/>
  </si>
  <si>
    <t>パクリタキセル腹腔内投与及び静脈内投与並びにＳ－１内服併用療法</t>
  </si>
  <si>
    <t>網膜芽細胞腫の遺伝子診断</t>
  </si>
  <si>
    <t>初級者研修・修了</t>
    <rPh sb="0" eb="3">
      <t>ショキュウシャ</t>
    </rPh>
    <rPh sb="3" eb="5">
      <t>ケンシュウ</t>
    </rPh>
    <rPh sb="6" eb="8">
      <t>シュウリョウ</t>
    </rPh>
    <phoneticPr fontId="4"/>
  </si>
  <si>
    <t>医療費・生活費・社会保障制度</t>
  </si>
  <si>
    <t>地域の広報誌等で広報している。</t>
    <rPh sb="3" eb="6">
      <t>コウホウシ</t>
    </rPh>
    <rPh sb="6" eb="7">
      <t>ナド</t>
    </rPh>
    <rPh sb="8" eb="10">
      <t>コウホウ</t>
    </rPh>
    <phoneticPr fontId="4"/>
  </si>
  <si>
    <t>化学療法に伴うカフェイン併用療法</t>
  </si>
  <si>
    <t>1人以上C</t>
    <rPh sb="0" eb="2">
      <t>ヒトリ</t>
    </rPh>
    <rPh sb="2" eb="4">
      <t>イジョウ</t>
    </rPh>
    <phoneticPr fontId="4"/>
  </si>
  <si>
    <t>yos405</t>
  </si>
  <si>
    <t>悪性骨腫瘍又は悪性軟部腫瘍</t>
  </si>
  <si>
    <t>地域の医療機関から紹介されたがん患者の受入れを行うこと。また、がん患者の状態に応じ、地域の医療機関へがん患者の紹介を行っている。</t>
  </si>
  <si>
    <t>その他の女性生殖器がん</t>
    <rPh sb="2" eb="3">
      <t>タ</t>
    </rPh>
    <rPh sb="4" eb="6">
      <t>ジョセイ</t>
    </rPh>
    <rPh sb="6" eb="9">
      <t>セイショクキ</t>
    </rPh>
    <phoneticPr fontId="4"/>
  </si>
  <si>
    <t>術後のホルモン療法及びＳ－１内服投与の併用療法</t>
  </si>
  <si>
    <t>iky01</t>
  </si>
  <si>
    <t>内視鏡下甲状腺切除術</t>
  </si>
  <si>
    <t>ＣＴ透視ガイド下経皮的骨腫瘍ラジオ波焼灼療法</t>
  </si>
  <si>
    <t>（はい・いいえ）</t>
  </si>
  <si>
    <t>Ｂ：原則必須</t>
  </si>
  <si>
    <t>がん登録等の推進に関する法律（平成25年法律第111号）第44条第１項の規定に基づき定められた、院内がん登録の実施に係る指針（平成27年厚生労働省告示第470号）に即して院内がん登録を実施している。</t>
  </si>
  <si>
    <t>年</t>
    <rPh sb="0" eb="1">
      <t>ネン</t>
    </rPh>
    <phoneticPr fontId="4"/>
  </si>
  <si>
    <t xml:space="preserve">肺がん（小細胞肺がんを除き、切除が困難な進行性のもの又は術後に再発したものであって、化学療法が行われたものに限る。） </t>
  </si>
  <si>
    <t>一般社団法人　日本熱傷学会　熱傷専門医</t>
  </si>
  <si>
    <t>別紙31</t>
    <rPh sb="0" eb="2">
      <t>ベッシ</t>
    </rPh>
    <phoneticPr fontId="4"/>
  </si>
  <si>
    <t xml:space="preserve">ＮＫＴ細胞を用いた免疫療法 </t>
  </si>
  <si>
    <t>2008年04月22日 愛知</t>
  </si>
  <si>
    <t>介護・看護・養育</t>
    <rPh sb="0" eb="2">
      <t>カイゴ</t>
    </rPh>
    <rPh sb="3" eb="5">
      <t>カンゴ</t>
    </rPh>
    <rPh sb="6" eb="8">
      <t>ヨウイク</t>
    </rPh>
    <phoneticPr fontId="4"/>
  </si>
  <si>
    <t>院内で統一した疼痛の評価尺度がある。</t>
  </si>
  <si>
    <t>ラジオ波焼灼システムを用いた腹腔鏡補助下肝切除術</t>
  </si>
  <si>
    <t>薬物療法のレジメンのうち、委員会で審査され、組織的に管理されている比率。</t>
    <rPh sb="13" eb="16">
      <t>イインカイ</t>
    </rPh>
    <rPh sb="33" eb="35">
      <t>ヒリツ</t>
    </rPh>
    <phoneticPr fontId="4"/>
  </si>
  <si>
    <t>25-50％</t>
  </si>
  <si>
    <t>パクリタキセル静脈内投与（一週間に一回投与するものに限る。）及びカルボプラチン腹腔内投与（三週間に一回投与するものに限る。）の併用療法</t>
  </si>
  <si>
    <t>十二種類の腫瘍抗原ペプチドによるテーラーメイドのがんワクチン療法</t>
  </si>
  <si>
    <t>　　今回は、電子媒体での提出はなし</t>
    <rPh sb="2" eb="4">
      <t>コンカイ</t>
    </rPh>
    <rPh sb="6" eb="8">
      <t>デンシ</t>
    </rPh>
    <rPh sb="8" eb="10">
      <t>バイタイ</t>
    </rPh>
    <rPh sb="12" eb="14">
      <t>テイシュツ</t>
    </rPh>
    <phoneticPr fontId="4"/>
  </si>
  <si>
    <t>緩和ケアチームにおいて精神症状の緩和に携わる専門的な知識及び技能を有する専従又は専任医師数</t>
    <rPh sb="11" eb="13">
      <t>セイシン</t>
    </rPh>
    <rPh sb="36" eb="38">
      <t>センジュウ</t>
    </rPh>
    <rPh sb="38" eb="39">
      <t>マタ</t>
    </rPh>
    <rPh sb="40" eb="42">
      <t>センニン</t>
    </rPh>
    <rPh sb="42" eb="44">
      <t>イシ</t>
    </rPh>
    <rPh sb="44" eb="45">
      <t>スウ</t>
    </rPh>
    <phoneticPr fontId="4"/>
  </si>
  <si>
    <t>胸腔鏡下手術　K514-2$</t>
  </si>
  <si>
    <t>転移性又は再発の腎細胞がんに対するピロリン酸モノエステル誘導γδ型Ｔ細胞及び含窒素ビスホスホン酸を用いた免疫療法</t>
  </si>
  <si>
    <t>臨床試験専用の窓口がある</t>
  </si>
  <si>
    <t>がんに関する保険外診療の実施状況</t>
    <rPh sb="3" eb="4">
      <t>カン</t>
    </rPh>
    <rPh sb="6" eb="9">
      <t>ホケンガイ</t>
    </rPh>
    <rPh sb="9" eb="11">
      <t>シンリョウ</t>
    </rPh>
    <rPh sb="12" eb="14">
      <t>ジッシ</t>
    </rPh>
    <rPh sb="14" eb="16">
      <t>ジョウキョウ</t>
    </rPh>
    <phoneticPr fontId="4"/>
  </si>
  <si>
    <t>神経症状を呈する脳放射線壊死に対する核医学診断及びベバシズマブ静脈内投与療法</t>
  </si>
  <si>
    <t>同じ患者の以前の病理診断について、必要に応じて詳しい情報を引き出せるようになっている。</t>
    <rPh sb="0" eb="1">
      <t>オナ</t>
    </rPh>
    <rPh sb="2" eb="4">
      <t>カンジャ</t>
    </rPh>
    <rPh sb="5" eb="7">
      <t>イゼン</t>
    </rPh>
    <rPh sb="8" eb="10">
      <t>ビョウリ</t>
    </rPh>
    <rPh sb="10" eb="12">
      <t>シンダン</t>
    </rPh>
    <rPh sb="17" eb="19">
      <t>ヒツヨウ</t>
    </rPh>
    <rPh sb="20" eb="21">
      <t>オウ</t>
    </rPh>
    <rPh sb="23" eb="24">
      <t>クワ</t>
    </rPh>
    <rPh sb="26" eb="28">
      <t>ジョウホウ</t>
    </rPh>
    <rPh sb="29" eb="30">
      <t>ヒ</t>
    </rPh>
    <rPh sb="31" eb="32">
      <t>ダ</t>
    </rPh>
    <phoneticPr fontId="4"/>
  </si>
  <si>
    <t>※病院内の緩和ケアチームの位置づけが分かる組織図を貼付、または記載してください。</t>
    <rPh sb="25" eb="27">
      <t>テンプ</t>
    </rPh>
    <rPh sb="31" eb="33">
      <t>キサイ</t>
    </rPh>
    <phoneticPr fontId="4"/>
  </si>
  <si>
    <r>
      <t>その他</t>
    </r>
    <r>
      <rPr>
        <sz val="10"/>
        <color indexed="8"/>
        <rFont val="ＭＳ Ｐゴシック"/>
        <family val="3"/>
        <charset val="128"/>
      </rPr>
      <t>※具体的に記載してください</t>
    </r>
    <rPh sb="2" eb="3">
      <t>ホカ</t>
    </rPh>
    <rPh sb="4" eb="7">
      <t>グタイテキ</t>
    </rPh>
    <rPh sb="8" eb="10">
      <t>キサイ</t>
    </rPh>
    <phoneticPr fontId="4"/>
  </si>
  <si>
    <t>ｙｎ</t>
  </si>
  <si>
    <t>ページのタイトル</t>
  </si>
  <si>
    <r>
      <t xml:space="preserve">窓口の対象となる医療機関の制限
</t>
    </r>
    <r>
      <rPr>
        <sz val="10"/>
        <rFont val="ＭＳ Ｐゴシック"/>
        <family val="3"/>
        <charset val="128"/>
      </rPr>
      <t xml:space="preserve">
（制限なし/地域の医療機関のみ/地域連携
診療計画の連携医療機関のみ/その他）</t>
    </r>
    <rPh sb="0" eb="2">
      <t>マドグチ</t>
    </rPh>
    <rPh sb="3" eb="5">
      <t>タイショウ</t>
    </rPh>
    <rPh sb="8" eb="10">
      <t>イリョウ</t>
    </rPh>
    <rPh sb="10" eb="12">
      <t>キカン</t>
    </rPh>
    <rPh sb="13" eb="15">
      <t>セイゲン</t>
    </rPh>
    <rPh sb="18" eb="20">
      <t>セイゲン</t>
    </rPh>
    <rPh sb="23" eb="25">
      <t>チイキ</t>
    </rPh>
    <rPh sb="26" eb="28">
      <t>イリョウ</t>
    </rPh>
    <rPh sb="28" eb="30">
      <t>キカン</t>
    </rPh>
    <rPh sb="54" eb="55">
      <t>タ</t>
    </rPh>
    <phoneticPr fontId="4"/>
  </si>
  <si>
    <t>血液透析併用バルーン塞栓動脈内抗がん剤投与及び放射線治療の併用療法</t>
  </si>
  <si>
    <t>＜以下は他医療機関との連携協力体制により、診断等を実施している医療機関＞</t>
    <rPh sb="1" eb="3">
      <t>イカ</t>
    </rPh>
    <rPh sb="4" eb="5">
      <t>タ</t>
    </rPh>
    <rPh sb="5" eb="7">
      <t>イリョウ</t>
    </rPh>
    <rPh sb="7" eb="9">
      <t>キカン</t>
    </rPh>
    <rPh sb="11" eb="13">
      <t>レンケイ</t>
    </rPh>
    <rPh sb="13" eb="15">
      <t>キョウリョク</t>
    </rPh>
    <rPh sb="15" eb="17">
      <t>タイセイ</t>
    </rPh>
    <rPh sb="21" eb="23">
      <t>シンダン</t>
    </rPh>
    <rPh sb="23" eb="24">
      <t>トウ</t>
    </rPh>
    <rPh sb="25" eb="27">
      <t>ジッシ</t>
    </rPh>
    <rPh sb="31" eb="33">
      <t>イリョウ</t>
    </rPh>
    <rPh sb="33" eb="35">
      <t>キカン</t>
    </rPh>
    <phoneticPr fontId="4"/>
  </si>
  <si>
    <t xml:space="preserve">ゾレドロン酸誘導γδT細胞を用いた免疫療法 </t>
  </si>
  <si>
    <t>Email</t>
  </si>
  <si>
    <t>e-mail（代表）</t>
    <rPh sb="7" eb="9">
      <t>ダイヒョウ</t>
    </rPh>
    <phoneticPr fontId="4"/>
  </si>
  <si>
    <t>１．診療体制</t>
  </si>
  <si>
    <t>担当者名</t>
    <rPh sb="0" eb="3">
      <t>タントウシャ</t>
    </rPh>
    <rPh sb="3" eb="4">
      <t>メイ</t>
    </rPh>
    <phoneticPr fontId="4"/>
  </si>
  <si>
    <t>⑨</t>
  </si>
  <si>
    <t>一般社団法人　日本消化器病学会　消化器病専門医</t>
  </si>
  <si>
    <t>(4)</t>
  </si>
  <si>
    <t>臨床研修を終了した医師を対象として、がん診療に専門的に携わる医師を育成することを目的に、放射線療法、薬物療法、手術療法、緩和ケア等の複数の専門的な分野を横断的に実地研修することを内容に含む1年以上の研修プログラムを有している。</t>
  </si>
  <si>
    <t>①　集学的治療の提供体制と標準的治療等の提供</t>
  </si>
  <si>
    <t>ケ</t>
  </si>
  <si>
    <t>　</t>
  </si>
  <si>
    <t>医療連携</t>
    <rPh sb="0" eb="2">
      <t>イリョウ</t>
    </rPh>
    <rPh sb="2" eb="4">
      <t>レンケイ</t>
    </rPh>
    <phoneticPr fontId="4"/>
  </si>
  <si>
    <t>医師名</t>
    <rPh sb="0" eb="2">
      <t>イシ</t>
    </rPh>
    <rPh sb="2" eb="3">
      <t>ナ</t>
    </rPh>
    <phoneticPr fontId="4"/>
  </si>
  <si>
    <t>別紙3</t>
    <rPh sb="0" eb="2">
      <t>ベッシ</t>
    </rPh>
    <phoneticPr fontId="4"/>
  </si>
  <si>
    <t>ア　</t>
  </si>
  <si>
    <t>尿路がん</t>
  </si>
  <si>
    <t>５．その他の方法で掲載している。</t>
  </si>
  <si>
    <t>２．胃がん</t>
    <rPh sb="2" eb="3">
      <t>イ</t>
    </rPh>
    <phoneticPr fontId="4"/>
  </si>
  <si>
    <t>jinin04</t>
  </si>
  <si>
    <t>イ　</t>
  </si>
  <si>
    <t>保健師</t>
    <rPh sb="0" eb="2">
      <t>ホケン</t>
    </rPh>
    <rPh sb="2" eb="3">
      <t>シ</t>
    </rPh>
    <phoneticPr fontId="4"/>
  </si>
  <si>
    <r>
      <rPr>
        <b/>
        <sz val="14"/>
        <rFont val="ＭＳ Ｐゴシック"/>
        <family val="3"/>
        <charset val="128"/>
      </rPr>
      <t xml:space="preserve">病理診断に関する他医療機関との連携協力体制について、図等を用いて具体的に示すこと
</t>
    </r>
    <r>
      <rPr>
        <sz val="11"/>
        <rFont val="ＭＳ Ｐゴシック"/>
        <family val="3"/>
        <charset val="128"/>
      </rPr>
      <t>（※病理診断に関する医師を配置していない医療機関が記載すること。）</t>
    </r>
    <rPh sb="0" eb="2">
      <t>ビョウリ</t>
    </rPh>
    <rPh sb="2" eb="4">
      <t>シンダン</t>
    </rPh>
    <rPh sb="5" eb="6">
      <t>カン</t>
    </rPh>
    <rPh sb="8" eb="9">
      <t>タ</t>
    </rPh>
    <rPh sb="9" eb="11">
      <t>イリョウ</t>
    </rPh>
    <rPh sb="11" eb="13">
      <t>キカン</t>
    </rPh>
    <rPh sb="15" eb="17">
      <t>レンケイ</t>
    </rPh>
    <rPh sb="17" eb="19">
      <t>キョウリョク</t>
    </rPh>
    <rPh sb="19" eb="21">
      <t>タイセイ</t>
    </rPh>
    <rPh sb="26" eb="27">
      <t>ズ</t>
    </rPh>
    <rPh sb="27" eb="28">
      <t>トウ</t>
    </rPh>
    <rPh sb="29" eb="30">
      <t>モチ</t>
    </rPh>
    <rPh sb="32" eb="35">
      <t>グタイテキ</t>
    </rPh>
    <rPh sb="36" eb="37">
      <t>シメ</t>
    </rPh>
    <rPh sb="43" eb="45">
      <t>ビョウリ</t>
    </rPh>
    <rPh sb="45" eb="47">
      <t>シンダン</t>
    </rPh>
    <rPh sb="48" eb="49">
      <t>カン</t>
    </rPh>
    <rPh sb="51" eb="53">
      <t>イシ</t>
    </rPh>
    <rPh sb="54" eb="56">
      <t>ハイチ</t>
    </rPh>
    <rPh sb="61" eb="63">
      <t>イリョウ</t>
    </rPh>
    <rPh sb="63" eb="65">
      <t>キカン</t>
    </rPh>
    <rPh sb="66" eb="68">
      <t>キサイ</t>
    </rPh>
    <phoneticPr fontId="4"/>
  </si>
  <si>
    <t>ウ</t>
  </si>
  <si>
    <t>乳腺腫瘍摘出術(生検）　K474$</t>
    <rPh sb="0" eb="2">
      <t>ニュウセン</t>
    </rPh>
    <rPh sb="2" eb="4">
      <t>シュヨウ</t>
    </rPh>
    <rPh sb="4" eb="6">
      <t>テキシュツ</t>
    </rPh>
    <rPh sb="6" eb="7">
      <t>ジュツ</t>
    </rPh>
    <rPh sb="8" eb="9">
      <t>セイ</t>
    </rPh>
    <rPh sb="9" eb="10">
      <t>ケン</t>
    </rPh>
    <phoneticPr fontId="4"/>
  </si>
  <si>
    <t>XXX地域連携連絡協議会</t>
    <rPh sb="3" eb="5">
      <t>チイキ</t>
    </rPh>
    <rPh sb="5" eb="7">
      <t>レンケイ</t>
    </rPh>
    <rPh sb="7" eb="9">
      <t>レンラク</t>
    </rPh>
    <rPh sb="9" eb="12">
      <t>キョウギカイ</t>
    </rPh>
    <phoneticPr fontId="53"/>
  </si>
  <si>
    <t>エ</t>
  </si>
  <si>
    <t>注1）様式3の3の1の（1）の③の診療従事者ア～クの回答と齟齬がないようにすること（例：様式3では放射線療法専任技術者が「いる」と回答しているのに、別紙14-2では該当する人がいない、といったことはないようにすること）。
注2）常勤とは、当該医療機関が定める1週間の就業時間のすべてを勤務している者をいう。ただし、当該医療機関が定める就業時間が32時間に満たない場合は、常勤とみなさない。
注3）「専従」及び「専任」とは、当該医療機関における当該診療従事者が、「専従」については「8割以上」、「専任」については「5割以上」、当該業務に従事している者をいう。</t>
    <rPh sb="3" eb="5">
      <t>ヨウシキ</t>
    </rPh>
    <rPh sb="17" eb="19">
      <t>シンリョウ</t>
    </rPh>
    <rPh sb="19" eb="22">
      <t>ジュウジシャ</t>
    </rPh>
    <rPh sb="26" eb="28">
      <t>カイトウ</t>
    </rPh>
    <rPh sb="29" eb="31">
      <t>ソゴ</t>
    </rPh>
    <rPh sb="42" eb="43">
      <t>レイ</t>
    </rPh>
    <rPh sb="44" eb="46">
      <t>ヨウシキ</t>
    </rPh>
    <rPh sb="49" eb="52">
      <t>ホウシャセン</t>
    </rPh>
    <rPh sb="52" eb="54">
      <t>リョウホウ</t>
    </rPh>
    <rPh sb="54" eb="56">
      <t>センニン</t>
    </rPh>
    <rPh sb="56" eb="59">
      <t>ギジュツシャ</t>
    </rPh>
    <rPh sb="65" eb="67">
      <t>カイトウ</t>
    </rPh>
    <rPh sb="74" eb="76">
      <t>ベッシ</t>
    </rPh>
    <rPh sb="82" eb="84">
      <t>ガイトウ</t>
    </rPh>
    <rPh sb="86" eb="87">
      <t>ヒト</t>
    </rPh>
    <rPh sb="114" eb="116">
      <t>ジョウキン</t>
    </rPh>
    <phoneticPr fontId="4"/>
  </si>
  <si>
    <t>※ 承認を受けている先進医療技術の欄のみを記載してください。</t>
    <rPh sb="2" eb="4">
      <t>ショウニン</t>
    </rPh>
    <rPh sb="5" eb="6">
      <t>ウ</t>
    </rPh>
    <rPh sb="10" eb="12">
      <t>センシン</t>
    </rPh>
    <rPh sb="12" eb="14">
      <t>イリョウ</t>
    </rPh>
    <rPh sb="14" eb="16">
      <t>ギジュツ</t>
    </rPh>
    <rPh sb="17" eb="18">
      <t>ラン</t>
    </rPh>
    <rPh sb="21" eb="23">
      <t>キサイ</t>
    </rPh>
    <phoneticPr fontId="4"/>
  </si>
  <si>
    <t>2009年06月02-04日 東京　</t>
  </si>
  <si>
    <t>第三者機関によるリニアックの出力線量測定を受けている。</t>
  </si>
  <si>
    <t>オ</t>
  </si>
  <si>
    <t>５割以上６割未満</t>
    <rPh sb="1" eb="2">
      <t>ワリ</t>
    </rPh>
    <rPh sb="2" eb="4">
      <t>イジョウ</t>
    </rPh>
    <rPh sb="5" eb="6">
      <t>ワリ</t>
    </rPh>
    <rPh sb="6" eb="8">
      <t>ミマン</t>
    </rPh>
    <phoneticPr fontId="4"/>
  </si>
  <si>
    <t>我が国に多いがん以外の各医療機関が専門とするがんについて、クリティカルパスを整備している。</t>
  </si>
  <si>
    <t>2010年10月02-03日 茨城（予定）</t>
  </si>
  <si>
    <t>カ</t>
  </si>
  <si>
    <t>レジメン</t>
  </si>
  <si>
    <t>キ</t>
  </si>
  <si>
    <t>定期的な線量計の校正を実施している。</t>
  </si>
  <si>
    <t>fuyo</t>
  </si>
  <si>
    <t>■電話相談の実施 （実施/未実施）</t>
    <rPh sb="1" eb="3">
      <t>デンワ</t>
    </rPh>
    <rPh sb="3" eb="5">
      <t>ソウダン</t>
    </rPh>
    <rPh sb="6" eb="8">
      <t>ジッシ</t>
    </rPh>
    <phoneticPr fontId="4"/>
  </si>
  <si>
    <r>
      <t>緩和ケアチームに協力する</t>
    </r>
    <r>
      <rPr>
        <u/>
        <sz val="14"/>
        <rFont val="ＭＳ Ｐゴシック"/>
        <family val="3"/>
        <charset val="128"/>
      </rPr>
      <t>常勤の</t>
    </r>
    <r>
      <rPr>
        <sz val="14"/>
        <rFont val="ＭＳ Ｐゴシック"/>
        <family val="3"/>
        <charset val="128"/>
      </rPr>
      <t>専従又は専任の薬剤師数</t>
    </r>
    <rPh sb="8" eb="10">
      <t>キョウリョク</t>
    </rPh>
    <rPh sb="12" eb="14">
      <t>ジョウキン</t>
    </rPh>
    <rPh sb="17" eb="18">
      <t>マタ</t>
    </rPh>
    <rPh sb="22" eb="25">
      <t>ヤクザイシ</t>
    </rPh>
    <rPh sb="25" eb="26">
      <t>スウ</t>
    </rPh>
    <phoneticPr fontId="4"/>
  </si>
  <si>
    <t>A</t>
  </si>
  <si>
    <t>６割以上７割未満</t>
    <rPh sb="1" eb="2">
      <t>ワリ</t>
    </rPh>
    <rPh sb="2" eb="4">
      <t>イジョウ</t>
    </rPh>
    <rPh sb="5" eb="6">
      <t>ワリ</t>
    </rPh>
    <rPh sb="6" eb="8">
      <t>ミマン</t>
    </rPh>
    <phoneticPr fontId="4"/>
  </si>
  <si>
    <t>⑬</t>
  </si>
  <si>
    <t>神経症状を呈する脳放射線壊死（脳腫瘍又は隣接する組織の腫瘍に対する放射線治療後のものに限る。）</t>
  </si>
  <si>
    <t>我が国に多いがん以外のがんについて、集学的治療等を提供する体制を有し、及び標準的治療等を提供している場合は、そのがんの種類等を広報している。</t>
  </si>
  <si>
    <t>2007年度前期</t>
  </si>
  <si>
    <t>イ</t>
  </si>
  <si>
    <r>
      <t>細胞診に携わる専門的な知識及び技能を有する</t>
    </r>
    <r>
      <rPr>
        <u/>
        <sz val="14"/>
        <rFont val="ＭＳ Ｐゴシック"/>
        <family val="3"/>
        <charset val="128"/>
      </rPr>
      <t>常勤の</t>
    </r>
    <r>
      <rPr>
        <sz val="14"/>
        <rFont val="ＭＳ Ｐゴシック"/>
        <family val="3"/>
        <charset val="128"/>
      </rPr>
      <t>専従又は専任のコメディカルスタッフ数</t>
    </r>
    <rPh sb="0" eb="2">
      <t>サイボウ</t>
    </rPh>
    <rPh sb="2" eb="3">
      <t>ミ</t>
    </rPh>
    <rPh sb="21" eb="23">
      <t>ジョウキン</t>
    </rPh>
    <rPh sb="24" eb="26">
      <t>センジュウ</t>
    </rPh>
    <rPh sb="26" eb="27">
      <t>マタ</t>
    </rPh>
    <rPh sb="28" eb="30">
      <t>センニン</t>
    </rPh>
    <rPh sb="41" eb="42">
      <t>カズ</t>
    </rPh>
    <phoneticPr fontId="4"/>
  </si>
  <si>
    <t>化学療法のレジメンを審査し、組織的に管理する委員会は、必要に応じて、キャンサーボードと連携協力している。</t>
  </si>
  <si>
    <t>特定非営利活動法人　日本乳がん検診精度管理中央機構
検診マンモグラフィ撮影診療放射線技師</t>
  </si>
  <si>
    <t>コ</t>
  </si>
  <si>
    <t>がんの治療実績・がん統計</t>
  </si>
  <si>
    <t>(4)アクセス情報</t>
    <rPh sb="7" eb="9">
      <t>ジョウホウ</t>
    </rPh>
    <phoneticPr fontId="4"/>
  </si>
  <si>
    <r>
      <t>専任の放射線治療における機器の精度管理、照射計画の検証、照射計画補助作業等に携わる</t>
    </r>
    <r>
      <rPr>
        <u/>
        <sz val="14"/>
        <rFont val="ＭＳ Ｐゴシック"/>
        <family val="3"/>
        <charset val="128"/>
      </rPr>
      <t>常勤</t>
    </r>
    <r>
      <rPr>
        <sz val="14"/>
        <rFont val="ＭＳ Ｐゴシック"/>
        <family val="3"/>
        <charset val="128"/>
      </rPr>
      <t xml:space="preserve">技術者等の人数
</t>
    </r>
    <r>
      <rPr>
        <sz val="12"/>
        <rFont val="ＭＳ Ｐゴシック"/>
        <family val="3"/>
        <charset val="128"/>
      </rPr>
      <t>＊当該医療機関にて放射線療法を実施する場合。</t>
    </r>
    <rPh sb="0" eb="2">
      <t>センニン</t>
    </rPh>
    <rPh sb="41" eb="43">
      <t>ジョウキン</t>
    </rPh>
    <rPh sb="43" eb="46">
      <t>ギジュツシャ</t>
    </rPh>
    <rPh sb="48" eb="50">
      <t>ニンズウ</t>
    </rPh>
    <rPh sb="52" eb="54">
      <t>トウガイ</t>
    </rPh>
    <rPh sb="54" eb="56">
      <t>イリョウ</t>
    </rPh>
    <rPh sb="56" eb="58">
      <t>キカン</t>
    </rPh>
    <rPh sb="60" eb="63">
      <t>ホウシャセン</t>
    </rPh>
    <rPh sb="63" eb="65">
      <t>リョウホウ</t>
    </rPh>
    <rPh sb="66" eb="68">
      <t>ジッシ</t>
    </rPh>
    <rPh sb="70" eb="72">
      <t>バアイ</t>
    </rPh>
    <phoneticPr fontId="4"/>
  </si>
  <si>
    <t>※（常勤換算）</t>
  </si>
  <si>
    <t>サ</t>
  </si>
  <si>
    <t>シ</t>
  </si>
  <si>
    <t>自施設他部門への連携</t>
    <rPh sb="0" eb="1">
      <t>ジ</t>
    </rPh>
    <rPh sb="1" eb="3">
      <t>シセツ</t>
    </rPh>
    <rPh sb="3" eb="6">
      <t>タブモン</t>
    </rPh>
    <rPh sb="8" eb="10">
      <t>レンケイ</t>
    </rPh>
    <phoneticPr fontId="4"/>
  </si>
  <si>
    <t>郵便番号</t>
    <rPh sb="0" eb="2">
      <t>ユウビン</t>
    </rPh>
    <rPh sb="2" eb="4">
      <t>バンゴウ</t>
    </rPh>
    <phoneticPr fontId="4"/>
  </si>
  <si>
    <t>※（常勤換算）</t>
    <rPh sb="2" eb="4">
      <t>ジョウキン</t>
    </rPh>
    <rPh sb="4" eb="6">
      <t>カンサン</t>
    </rPh>
    <phoneticPr fontId="4"/>
  </si>
  <si>
    <t>別紙18</t>
    <rPh sb="0" eb="2">
      <t>ベッシ</t>
    </rPh>
    <phoneticPr fontId="4"/>
  </si>
  <si>
    <t>ス</t>
  </si>
  <si>
    <t>①鉄道</t>
    <rPh sb="1" eb="3">
      <t>テツドウ</t>
    </rPh>
    <phoneticPr fontId="4"/>
  </si>
  <si>
    <t>yos402</t>
  </si>
  <si>
    <t>外部委員を含む放射線治療品質管理委員会を設置している。</t>
  </si>
  <si>
    <t>内視鏡手術　K721$、K721-2$、K721-4、K739-2、Ｋ739-3</t>
    <rPh sb="0" eb="3">
      <t>ナイシキョウ</t>
    </rPh>
    <rPh sb="3" eb="5">
      <t>シュジュツ</t>
    </rPh>
    <phoneticPr fontId="4"/>
  </si>
  <si>
    <t>院内の見やすい場所に緩和ケアチームによる診察が受けられる旨の掲示をするなど、がん患者に対し必要な情報提供を行っている。</t>
  </si>
  <si>
    <t>2007年11月09日 東京</t>
  </si>
  <si>
    <t>就労に関する相談（産業保健総合支援センターや職業安定所等との効果的な連携による提供が望ましい。）を行っている。</t>
    <rPh sb="0" eb="2">
      <t>シュウロウ</t>
    </rPh>
    <rPh sb="3" eb="4">
      <t>カン</t>
    </rPh>
    <rPh sb="6" eb="8">
      <t>ソウダン</t>
    </rPh>
    <rPh sb="30" eb="33">
      <t>コウカテキ</t>
    </rPh>
    <rPh sb="34" eb="36">
      <t>レンケイ</t>
    </rPh>
    <rPh sb="39" eb="41">
      <t>テイキョウ</t>
    </rPh>
    <rPh sb="42" eb="43">
      <t>ノゾ</t>
    </rPh>
    <rPh sb="49" eb="50">
      <t>オコナ</t>
    </rPh>
    <phoneticPr fontId="4"/>
  </si>
  <si>
    <r>
      <t xml:space="preserve">電子メール
</t>
    </r>
    <r>
      <rPr>
        <sz val="10"/>
        <color indexed="8"/>
        <rFont val="ＭＳ Ｐゴシック"/>
        <family val="3"/>
        <charset val="128"/>
      </rPr>
      <t>※半角英数で記載</t>
    </r>
    <r>
      <rPr>
        <sz val="11"/>
        <color indexed="8"/>
        <rFont val="ＭＳ Ｐゴシック"/>
        <family val="3"/>
        <charset val="128"/>
      </rPr>
      <t xml:space="preserve">
</t>
    </r>
    <r>
      <rPr>
        <sz val="10"/>
        <color indexed="8"/>
        <rFont val="ＭＳ Ｐゴシック"/>
        <family val="3"/>
        <charset val="128"/>
      </rPr>
      <t>※個人のメールアドレスは記載しないでください</t>
    </r>
    <rPh sb="0" eb="2">
      <t>デンシ</t>
    </rPh>
    <rPh sb="7" eb="9">
      <t>ハンカク</t>
    </rPh>
    <rPh sb="9" eb="11">
      <t>エイスウ</t>
    </rPh>
    <rPh sb="12" eb="14">
      <t>キサイ</t>
    </rPh>
    <rPh sb="16" eb="18">
      <t>コジン</t>
    </rPh>
    <rPh sb="27" eb="29">
      <t>キサイ</t>
    </rPh>
    <phoneticPr fontId="4"/>
  </si>
  <si>
    <t>化学療法</t>
    <rPh sb="0" eb="2">
      <t>カガク</t>
    </rPh>
    <rPh sb="2" eb="4">
      <t>リョウホウ</t>
    </rPh>
    <phoneticPr fontId="4"/>
  </si>
  <si>
    <t>緩和ケアチームを整備し、当該緩和ケアチームを組織上明確に位置付けるとともに、がん患者に対し適切な緩和ケアを提供している。</t>
  </si>
  <si>
    <t>看護師</t>
    <rPh sb="0" eb="3">
      <t>カンゴシ</t>
    </rPh>
    <phoneticPr fontId="4"/>
  </si>
  <si>
    <t>診療
依頼日</t>
  </si>
  <si>
    <t>病理診断</t>
    <rPh sb="0" eb="2">
      <t>ビョウリ</t>
    </rPh>
    <rPh sb="2" eb="4">
      <t>シンダン</t>
    </rPh>
    <phoneticPr fontId="4"/>
  </si>
  <si>
    <t>外来において専門的な緩和ケアを提供できる体制を整備している。</t>
  </si>
  <si>
    <t>△</t>
  </si>
  <si>
    <t>緩和ケアチームにおいて専門的な知識及び技能を有するメンバー（医師を除く）</t>
  </si>
  <si>
    <t>④駐車場　　　</t>
    <rPh sb="1" eb="3">
      <t>チュウシャ</t>
    </rPh>
    <rPh sb="3" eb="4">
      <t>ジョウ</t>
    </rPh>
    <phoneticPr fontId="4"/>
  </si>
  <si>
    <t>1.院内の見やすい場所に掲示している。</t>
  </si>
  <si>
    <t>⑩　その他</t>
    <rPh sb="4" eb="5">
      <t>タ</t>
    </rPh>
    <phoneticPr fontId="4"/>
  </si>
  <si>
    <t>2.院内誌、チラシ等で広報している。</t>
  </si>
  <si>
    <t>セ</t>
  </si>
  <si>
    <t>ソ</t>
  </si>
  <si>
    <t>症状・副作用・後遺症</t>
  </si>
  <si>
    <t>タ</t>
  </si>
  <si>
    <t>チ</t>
  </si>
  <si>
    <t>学会・教育・研修活動のための予算が計上されている。</t>
  </si>
  <si>
    <t>ツ</t>
  </si>
  <si>
    <t>窓口はない</t>
  </si>
  <si>
    <t>　　バス　　　　バス停から　徒歩　　分
　　バス　　　　バス停から　徒歩　　分　　　　　　　　　　　　　　　　　　　　　　　　　　　　　　　　</t>
    <rPh sb="10" eb="11">
      <t>テイ</t>
    </rPh>
    <rPh sb="14" eb="16">
      <t>トホ</t>
    </rPh>
    <rPh sb="18" eb="19">
      <t>フン</t>
    </rPh>
    <phoneticPr fontId="4"/>
  </si>
  <si>
    <t>がん予防（喫煙・禁煙以外の食事、飲酒、運動など）</t>
  </si>
  <si>
    <t>※がん患者の治療を行う前後に地域の歯科医師会と連携する体制をとっている場合はその内容を具体的に記載してください。</t>
    <rPh sb="3" eb="5">
      <t>カンジャ</t>
    </rPh>
    <rPh sb="6" eb="8">
      <t>チリョウ</t>
    </rPh>
    <rPh sb="9" eb="10">
      <t>オコナ</t>
    </rPh>
    <rPh sb="11" eb="13">
      <t>ゼンゴ</t>
    </rPh>
    <rPh sb="14" eb="16">
      <t>チイキ</t>
    </rPh>
    <rPh sb="17" eb="22">
      <t>シカイシカイ</t>
    </rPh>
    <rPh sb="23" eb="25">
      <t>レンケイ</t>
    </rPh>
    <rPh sb="27" eb="29">
      <t>タイセイ</t>
    </rPh>
    <rPh sb="35" eb="37">
      <t>バアイ</t>
    </rPh>
    <rPh sb="40" eb="42">
      <t>ナイヨウ</t>
    </rPh>
    <rPh sb="43" eb="46">
      <t>グタイテキ</t>
    </rPh>
    <rPh sb="47" eb="49">
      <t>キサイ</t>
    </rPh>
    <phoneticPr fontId="4"/>
  </si>
  <si>
    <t>テ</t>
  </si>
  <si>
    <t>病院名</t>
    <rPh sb="0" eb="2">
      <t>ビョウイン</t>
    </rPh>
    <phoneticPr fontId="4"/>
  </si>
  <si>
    <t>ト</t>
  </si>
  <si>
    <t>その他</t>
    <rPh sb="2" eb="3">
      <t>タ</t>
    </rPh>
    <phoneticPr fontId="4"/>
  </si>
  <si>
    <t>ニ</t>
  </si>
  <si>
    <t>手術</t>
  </si>
  <si>
    <t>施設内のみを全面禁煙</t>
  </si>
  <si>
    <t>地域連携クリティカルパスを活用するなど、地域の医療機関等と協力し、必要に応じて、退院時に当該がん患者に関する共同の診療計画の作成等を行っている。</t>
  </si>
  <si>
    <t>悪性骨軟部腫瘍</t>
  </si>
  <si>
    <t>5.その他の方法で掲載している。</t>
  </si>
  <si>
    <r>
      <t>緩和ケアチームに協力する</t>
    </r>
    <r>
      <rPr>
        <u/>
        <sz val="14"/>
        <rFont val="ＭＳ Ｐゴシック"/>
        <family val="3"/>
        <charset val="128"/>
      </rPr>
      <t>常勤の</t>
    </r>
    <r>
      <rPr>
        <sz val="14"/>
        <rFont val="ＭＳ Ｐゴシック"/>
        <family val="3"/>
        <charset val="128"/>
      </rPr>
      <t>専従又は専任の医療心理に携わる者の数</t>
    </r>
    <rPh sb="8" eb="10">
      <t>キョウリョク</t>
    </rPh>
    <rPh sb="12" eb="14">
      <t>ジョウキン</t>
    </rPh>
    <rPh sb="17" eb="18">
      <t>マタ</t>
    </rPh>
    <rPh sb="22" eb="24">
      <t>イリョウ</t>
    </rPh>
    <rPh sb="24" eb="26">
      <t>シンリ</t>
    </rPh>
    <rPh sb="27" eb="28">
      <t>タズサ</t>
    </rPh>
    <rPh sb="30" eb="31">
      <t>モノ</t>
    </rPh>
    <rPh sb="32" eb="33">
      <t>スウ</t>
    </rPh>
    <phoneticPr fontId="4"/>
  </si>
  <si>
    <t>　　から　　　　分
　　から　　　　分</t>
    <rPh sb="18" eb="19">
      <t>フン</t>
    </rPh>
    <phoneticPr fontId="4"/>
  </si>
  <si>
    <t>資格等</t>
    <rPh sb="2" eb="3">
      <t>ナド</t>
    </rPh>
    <phoneticPr fontId="4"/>
  </si>
  <si>
    <t>臨床試験・先進医療</t>
  </si>
  <si>
    <t>放射線療法</t>
    <rPh sb="0" eb="3">
      <t>ホウシャセン</t>
    </rPh>
    <rPh sb="3" eb="5">
      <t>リョウホウ</t>
    </rPh>
    <phoneticPr fontId="4"/>
  </si>
  <si>
    <t>ア</t>
  </si>
  <si>
    <t>④</t>
  </si>
  <si>
    <t>様式２</t>
    <rPh sb="0" eb="2">
      <t>ヨウシキ</t>
    </rPh>
    <phoneticPr fontId="4"/>
  </si>
  <si>
    <t>各診療科を包含する居室等を設置している。</t>
  </si>
  <si>
    <t xml:space="preserve">2009年10月　札幌 </t>
  </si>
  <si>
    <t>論文発表・学会発表を病院業績集で報告している。</t>
  </si>
  <si>
    <t>全ての医療スタッフが必要時にインターネットに接続できる環境にある。</t>
  </si>
  <si>
    <t>（２）医療施設</t>
  </si>
  <si>
    <t>①　年間入院がん患者数</t>
  </si>
  <si>
    <t>別紙20</t>
    <rPh sb="0" eb="2">
      <t>ベッシ</t>
    </rPh>
    <phoneticPr fontId="4"/>
  </si>
  <si>
    <t>外来化学療法室を設置している。</t>
  </si>
  <si>
    <r>
      <t>放射線治療に携わる</t>
    </r>
    <r>
      <rPr>
        <u/>
        <sz val="14"/>
        <rFont val="ＭＳ Ｐゴシック"/>
        <family val="3"/>
        <charset val="128"/>
      </rPr>
      <t>常勤の</t>
    </r>
    <r>
      <rPr>
        <sz val="14"/>
        <rFont val="ＭＳ Ｐゴシック"/>
        <family val="3"/>
        <charset val="128"/>
      </rPr>
      <t xml:space="preserve">専従診療放射線技師数
</t>
    </r>
    <r>
      <rPr>
        <sz val="12"/>
        <rFont val="ＭＳ Ｐゴシック"/>
        <family val="3"/>
        <charset val="128"/>
      </rPr>
      <t>＊当該医療機関にて放射線療法を実施する場合。</t>
    </r>
    <rPh sb="9" eb="11">
      <t>ジョウキン</t>
    </rPh>
    <rPh sb="12" eb="14">
      <t>センジュウ</t>
    </rPh>
    <rPh sb="21" eb="22">
      <t>スウ</t>
    </rPh>
    <rPh sb="24" eb="26">
      <t>トウガイ</t>
    </rPh>
    <rPh sb="26" eb="28">
      <t>イリョウ</t>
    </rPh>
    <rPh sb="28" eb="30">
      <t>キカン</t>
    </rPh>
    <rPh sb="32" eb="35">
      <t>ホウシャセン</t>
    </rPh>
    <rPh sb="35" eb="37">
      <t>リョウホウ</t>
    </rPh>
    <rPh sb="38" eb="40">
      <t>ジッシ</t>
    </rPh>
    <rPh sb="42" eb="44">
      <t>バアイ</t>
    </rPh>
    <phoneticPr fontId="4"/>
  </si>
  <si>
    <t>集中治療室を設置している。</t>
  </si>
  <si>
    <t>地域内複数施設</t>
  </si>
  <si>
    <t>白血病を専門とする分野に掲げている。</t>
  </si>
  <si>
    <t>－</t>
  </si>
  <si>
    <t>↓↓削除不可↓↓</t>
    <rPh sb="2" eb="4">
      <t>サクジョ</t>
    </rPh>
    <rPh sb="4" eb="6">
      <t>フカ</t>
    </rPh>
    <phoneticPr fontId="4"/>
  </si>
  <si>
    <t>開催日</t>
    <rPh sb="0" eb="3">
      <t>カイサイビ</t>
    </rPh>
    <phoneticPr fontId="53"/>
  </si>
  <si>
    <t>兼任(5割未満)</t>
    <rPh sb="0" eb="2">
      <t>ケンニン</t>
    </rPh>
    <rPh sb="4" eb="5">
      <t>ワリ</t>
    </rPh>
    <rPh sb="5" eb="7">
      <t>ミマン</t>
    </rPh>
    <phoneticPr fontId="4"/>
  </si>
  <si>
    <t>ソーシャルワーカー</t>
  </si>
  <si>
    <t>一般社団法人　日本内視鏡外科学会　消化器・一般外科領域　技術認定所得者</t>
  </si>
  <si>
    <t>がん患者及びその家族が心の悩みや体験等を語り合うための場を設けている。</t>
  </si>
  <si>
    <t>敷地内禁煙の実施等のたばこ対策に積極的に取り組んでいる。</t>
  </si>
  <si>
    <t>【北海道がん診療連携指定病院　新規指定・指定更新申請書・現況報告書（様式２、３）】</t>
    <rPh sb="1" eb="4">
      <t>ホッカイドウ</t>
    </rPh>
    <rPh sb="10" eb="12">
      <t>シテイ</t>
    </rPh>
    <rPh sb="24" eb="26">
      <t>シンセイ</t>
    </rPh>
    <rPh sb="34" eb="36">
      <t>ヨウシキ</t>
    </rPh>
    <phoneticPr fontId="4"/>
  </si>
  <si>
    <t>緩和ケア</t>
  </si>
  <si>
    <t>一般財団法人  日本ペインクリニック学会　ペインクリニック専門医</t>
    <rPh sb="0" eb="2">
      <t>イッパン</t>
    </rPh>
    <rPh sb="2" eb="4">
      <t>ザイダン</t>
    </rPh>
    <rPh sb="4" eb="6">
      <t>ホウジン</t>
    </rPh>
    <rPh sb="8" eb="10">
      <t>ニホン</t>
    </rPh>
    <rPh sb="18" eb="20">
      <t>ガッカイ</t>
    </rPh>
    <rPh sb="29" eb="32">
      <t>センモンイ</t>
    </rPh>
    <phoneticPr fontId="52"/>
  </si>
  <si>
    <t>診療連携を行っている地域の医療機関等の医療従事者も参加する合同のカンファレンスを毎年定期的に開催している。</t>
  </si>
  <si>
    <t>当該疾患の専門分野（専門：○/専門外：×）</t>
  </si>
  <si>
    <t>当該疾患に対する専門性（専門：○/専門外：×）</t>
    <rPh sb="5" eb="6">
      <t>タイ</t>
    </rPh>
    <rPh sb="8" eb="10">
      <t>センモン</t>
    </rPh>
    <rPh sb="10" eb="11">
      <t>セイ</t>
    </rPh>
    <phoneticPr fontId="4"/>
  </si>
  <si>
    <t>時　分～　時　分</t>
    <rPh sb="0" eb="1">
      <t>トキ</t>
    </rPh>
    <rPh sb="2" eb="3">
      <t>フン</t>
    </rPh>
    <rPh sb="5" eb="6">
      <t>トキ</t>
    </rPh>
    <rPh sb="7" eb="8">
      <t>フン</t>
    </rPh>
    <phoneticPr fontId="4"/>
  </si>
  <si>
    <t>①</t>
  </si>
  <si>
    <t>so02</t>
  </si>
  <si>
    <r>
      <rPr>
        <sz val="14"/>
        <color indexed="8"/>
        <rFont val="ＭＳ Ｐゴシック"/>
        <family val="3"/>
        <charset val="128"/>
      </rPr>
      <t>がんに関する相</t>
    </r>
    <r>
      <rPr>
        <sz val="14"/>
        <rFont val="ＭＳ Ｐゴシック"/>
        <family val="3"/>
        <charset val="128"/>
      </rPr>
      <t>談支援を行う機能を有する部門（以下「相談支援センター」という。）を設置している。</t>
    </r>
    <rPh sb="3" eb="4">
      <t>カン</t>
    </rPh>
    <phoneticPr fontId="4"/>
  </si>
  <si>
    <t>相談支援センターによる相談支援を受けられる旨について積極的に広報している。</t>
  </si>
  <si>
    <t>摂食・嚥下障害看護認定看護師</t>
  </si>
  <si>
    <t>１．院内の見やすい場所に掲示している。</t>
  </si>
  <si>
    <t>25％未満</t>
  </si>
  <si>
    <t>栄養士</t>
    <rPh sb="0" eb="3">
      <t>エイヨウシ</t>
    </rPh>
    <phoneticPr fontId="4"/>
  </si>
  <si>
    <t>その他の方法がある場合</t>
    <rPh sb="2" eb="3">
      <t>タ</t>
    </rPh>
    <rPh sb="4" eb="6">
      <t>ホウホウ</t>
    </rPh>
    <rPh sb="9" eb="11">
      <t>バアイ</t>
    </rPh>
    <phoneticPr fontId="4"/>
  </si>
  <si>
    <t>TACE/TAE</t>
  </si>
  <si>
    <t>⑭</t>
  </si>
  <si>
    <t>院内がん登録の登録項目数</t>
  </si>
  <si>
    <t>慢性疾患看護専門看護師</t>
  </si>
  <si>
    <t>外来患者に対する緩和ケアの提供体制</t>
    <rPh sb="0" eb="2">
      <t>ガイライ</t>
    </rPh>
    <rPh sb="2" eb="4">
      <t>カンジャ</t>
    </rPh>
    <rPh sb="5" eb="6">
      <t>タイ</t>
    </rPh>
    <rPh sb="8" eb="10">
      <t>カンワ</t>
    </rPh>
    <rPh sb="13" eb="15">
      <t>テイキョウ</t>
    </rPh>
    <rPh sb="15" eb="17">
      <t>タイセイ</t>
    </rPh>
    <phoneticPr fontId="53"/>
  </si>
  <si>
    <t>把握している場合は、最新の5年後フォローアップ率も記入すること。</t>
  </si>
  <si>
    <t>％</t>
  </si>
  <si>
    <t>ESD</t>
  </si>
  <si>
    <t>曜日</t>
    <rPh sb="0" eb="2">
      <t>ヨウビ</t>
    </rPh>
    <phoneticPr fontId="4"/>
  </si>
  <si>
    <t>がん登録データをもとにして、治療関連死亡患者数を把握している。</t>
  </si>
  <si>
    <t>友人</t>
  </si>
  <si>
    <t>腹腔鏡下手術　K654-3、K655-22、K657-22</t>
  </si>
  <si>
    <t>院内の見やすい場所に掲示している。</t>
  </si>
  <si>
    <t>臨床研究等を行っている場合は、次に掲げる事項を実施すること。</t>
  </si>
  <si>
    <t>進行中の臨床研究（治験を除く。以下同じ。）の概要及び過去の臨床研究の成果を広報している。</t>
  </si>
  <si>
    <t>別紙25</t>
    <rPh sb="0" eb="2">
      <t>ベッシ</t>
    </rPh>
    <phoneticPr fontId="4"/>
  </si>
  <si>
    <r>
      <t>参加中の治験について、その対象であるがんの種類及</t>
    </r>
    <r>
      <rPr>
        <sz val="14"/>
        <color indexed="8"/>
        <rFont val="ＭＳ Ｐゴシック"/>
        <family val="3"/>
        <charset val="128"/>
      </rPr>
      <t>び薬剤名等を広報することが望ましい。</t>
    </r>
    <rPh sb="37" eb="38">
      <t>ノゾ</t>
    </rPh>
    <phoneticPr fontId="4"/>
  </si>
  <si>
    <t>（様式３）</t>
    <rPh sb="1" eb="3">
      <t>ヨウシキ</t>
    </rPh>
    <phoneticPr fontId="4"/>
  </si>
  <si>
    <t>相談支援に関し十分な経験を有するがん患者団体との連携協力体制構築の取り組みの状況</t>
  </si>
  <si>
    <t>リンパ浮腫の診療</t>
    <rPh sb="3" eb="5">
      <t>フシュ</t>
    </rPh>
    <rPh sb="6" eb="8">
      <t>シンリョウ</t>
    </rPh>
    <phoneticPr fontId="4"/>
  </si>
  <si>
    <t>原発性又は転移性腎がん（切除が困難なものに限る。）</t>
  </si>
  <si>
    <t>ＲＦＡ</t>
  </si>
  <si>
    <r>
      <t>緩和ケアに関する要請および相談に関する相談窓口が設定されている （はい</t>
    </r>
    <r>
      <rPr>
        <sz val="11"/>
        <rFont val="ＭＳ Ｐゴシック"/>
        <family val="3"/>
        <charset val="128"/>
      </rPr>
      <t>/いいえ）</t>
    </r>
    <rPh sb="0" eb="2">
      <t>カンワ</t>
    </rPh>
    <rPh sb="5" eb="6">
      <t>カン</t>
    </rPh>
    <rPh sb="8" eb="10">
      <t>ヨウセイ</t>
    </rPh>
    <rPh sb="13" eb="15">
      <t>ソウダン</t>
    </rPh>
    <rPh sb="16" eb="17">
      <t>カン</t>
    </rPh>
    <rPh sb="19" eb="21">
      <t>ソウダン</t>
    </rPh>
    <rPh sb="21" eb="23">
      <t>マドグチ</t>
    </rPh>
    <rPh sb="24" eb="26">
      <t>セッテイ</t>
    </rPh>
    <phoneticPr fontId="4"/>
  </si>
  <si>
    <t>院内で実施の臨床研究・治験に関して、問い合わせに対応している。</t>
  </si>
  <si>
    <t xml:space="preserve">2009年06月　札幌  </t>
  </si>
  <si>
    <t>大腸がん（C18$、C19、C20、D01.0、D01.1、D01.2）の手術件数</t>
    <rPh sb="37" eb="39">
      <t>シュジュツ</t>
    </rPh>
    <rPh sb="39" eb="41">
      <t>ケンスウ</t>
    </rPh>
    <phoneticPr fontId="4"/>
  </si>
  <si>
    <t>名称</t>
    <rPh sb="0" eb="2">
      <t>メイショウ</t>
    </rPh>
    <phoneticPr fontId="53"/>
  </si>
  <si>
    <t>がん診療における医科と歯科の連携状況</t>
    <rPh sb="2" eb="4">
      <t>シンリョウ</t>
    </rPh>
    <rPh sb="8" eb="10">
      <t>イカ</t>
    </rPh>
    <rPh sb="11" eb="12">
      <t>ハ</t>
    </rPh>
    <rPh sb="12" eb="13">
      <t>カ</t>
    </rPh>
    <rPh sb="14" eb="16">
      <t>レンケイ</t>
    </rPh>
    <rPh sb="16" eb="18">
      <t>ジョウキョウ</t>
    </rPh>
    <phoneticPr fontId="4"/>
  </si>
  <si>
    <t>別紙３</t>
    <rPh sb="0" eb="2">
      <t>ベッシ</t>
    </rPh>
    <phoneticPr fontId="4"/>
  </si>
  <si>
    <t>告知</t>
  </si>
  <si>
    <t>先進医療
技術名</t>
    <rPh sb="0" eb="2">
      <t>センシン</t>
    </rPh>
    <phoneticPr fontId="4"/>
  </si>
  <si>
    <t>食道がん</t>
  </si>
  <si>
    <t>別紙23</t>
    <rPh sb="0" eb="2">
      <t>ベッシ</t>
    </rPh>
    <phoneticPr fontId="4"/>
  </si>
  <si>
    <t>件</t>
    <rPh sb="0" eb="1">
      <t>ケン</t>
    </rPh>
    <phoneticPr fontId="4"/>
  </si>
  <si>
    <t>例：胃がん</t>
    <rPh sb="2" eb="3">
      <t>イ</t>
    </rPh>
    <phoneticPr fontId="4"/>
  </si>
  <si>
    <r>
      <t>　　相談用の電話番号</t>
    </r>
    <r>
      <rPr>
        <sz val="10"/>
        <rFont val="ＭＳ Ｐゴシック"/>
        <family val="3"/>
        <charset val="128"/>
      </rPr>
      <t xml:space="preserve">
※電話番号は半角英数で「-」を用いて記載
※内線は、設置されている場合のみ記載</t>
    </r>
    <rPh sb="13" eb="15">
      <t>デンワ</t>
    </rPh>
    <rPh sb="15" eb="17">
      <t>バンゴウ</t>
    </rPh>
    <rPh sb="18" eb="20">
      <t>ハンカク</t>
    </rPh>
    <rPh sb="20" eb="22">
      <t>エイスウ</t>
    </rPh>
    <rPh sb="27" eb="28">
      <t>モチ</t>
    </rPh>
    <rPh sb="30" eb="32">
      <t>キサイ</t>
    </rPh>
    <rPh sb="34" eb="36">
      <t>ナイセン</t>
    </rPh>
    <rPh sb="38" eb="40">
      <t>セッチ</t>
    </rPh>
    <rPh sb="45" eb="47">
      <t>バアイ</t>
    </rPh>
    <rPh sb="49" eb="51">
      <t>キサイ</t>
    </rPh>
    <phoneticPr fontId="4"/>
  </si>
  <si>
    <t>セカンドオピニオン（一般）</t>
    <rPh sb="10" eb="12">
      <t>イッパン</t>
    </rPh>
    <phoneticPr fontId="4"/>
  </si>
  <si>
    <t>医師</t>
  </si>
  <si>
    <t>日本内分泌外科学会•日本甲状腺外科学会　内分泌外科専門医</t>
    <rPh sb="0" eb="2">
      <t>にほん</t>
    </rPh>
    <phoneticPr fontId="52" type="Hiragana"/>
  </si>
  <si>
    <t>例：乳がん</t>
    <rPh sb="2" eb="3">
      <t>ニュウ</t>
    </rPh>
    <phoneticPr fontId="4"/>
  </si>
  <si>
    <t>can002</t>
  </si>
  <si>
    <t>該当都道府県に協力</t>
  </si>
  <si>
    <t>診療依頼者</t>
    <rPh sb="0" eb="2">
      <t>シンリョウ</t>
    </rPh>
    <rPh sb="2" eb="4">
      <t>イライ</t>
    </rPh>
    <rPh sb="4" eb="5">
      <t>シャ</t>
    </rPh>
    <phoneticPr fontId="53"/>
  </si>
  <si>
    <t>例：肝がん</t>
    <rPh sb="2" eb="3">
      <t>カン</t>
    </rPh>
    <phoneticPr fontId="4"/>
  </si>
  <si>
    <t>地域の医療機関等に対する緩和ケアに関する要請及び相談に関する担当窓口情報</t>
  </si>
  <si>
    <t>画像診断 に携わる専門的な知識及び技能を有する専従医師数</t>
    <rPh sb="0" eb="2">
      <t>ガゾウ</t>
    </rPh>
    <rPh sb="2" eb="4">
      <t>シンダン</t>
    </rPh>
    <rPh sb="23" eb="25">
      <t>センジュウ</t>
    </rPh>
    <rPh sb="27" eb="28">
      <t>スウ</t>
    </rPh>
    <phoneticPr fontId="4"/>
  </si>
  <si>
    <t>敷地内を全面禁煙</t>
  </si>
  <si>
    <t>（あり、なし）</t>
  </si>
  <si>
    <t>患者－家族間の関係・コミュニケーション</t>
  </si>
  <si>
    <t>セカンドオピニオンを担当している医師</t>
    <rPh sb="10" eb="12">
      <t>タントウ</t>
    </rPh>
    <rPh sb="16" eb="18">
      <t>イシ</t>
    </rPh>
    <phoneticPr fontId="4"/>
  </si>
  <si>
    <t>ＭＲＩ装置</t>
    <rPh sb="3" eb="5">
      <t>ソウチ</t>
    </rPh>
    <phoneticPr fontId="4"/>
  </si>
  <si>
    <t>緩和ケアチームへの入院患者紹介の手順　</t>
    <rPh sb="0" eb="2">
      <t>カンワ</t>
    </rPh>
    <rPh sb="9" eb="11">
      <t>ニュウイン</t>
    </rPh>
    <rPh sb="11" eb="13">
      <t>カンジャ</t>
    </rPh>
    <rPh sb="13" eb="15">
      <t>ショウカイ</t>
    </rPh>
    <rPh sb="16" eb="18">
      <t>テジュン</t>
    </rPh>
    <phoneticPr fontId="53"/>
  </si>
  <si>
    <t>光線力学療法</t>
    <rPh sb="0" eb="2">
      <t>コウセン</t>
    </rPh>
    <rPh sb="2" eb="4">
      <t>リキガク</t>
    </rPh>
    <rPh sb="4" eb="6">
      <t>リョウホウ</t>
    </rPh>
    <phoneticPr fontId="4"/>
  </si>
  <si>
    <r>
      <t xml:space="preserve">その他
</t>
    </r>
    <r>
      <rPr>
        <sz val="10"/>
        <color indexed="8"/>
        <rFont val="ＭＳ Ｐゴシック"/>
        <family val="3"/>
        <charset val="128"/>
      </rPr>
      <t>※具体的に記載してください</t>
    </r>
    <rPh sb="2" eb="3">
      <t>ホカ</t>
    </rPh>
    <rPh sb="5" eb="8">
      <t>グタイテキ</t>
    </rPh>
    <rPh sb="9" eb="11">
      <t>キサイ</t>
    </rPh>
    <phoneticPr fontId="4"/>
  </si>
  <si>
    <t>人</t>
    <rPh sb="0" eb="1">
      <t>ニン</t>
    </rPh>
    <phoneticPr fontId="4"/>
  </si>
  <si>
    <t>jinin03</t>
  </si>
  <si>
    <t xml:space="preserve">2009年02月　東京（追加）  </t>
  </si>
  <si>
    <t>白血病、悪性リンパ腫又は多発性骨髄腫</t>
  </si>
  <si>
    <t>※　評価療養、選定療養についての記載は不要です。</t>
    <rPh sb="2" eb="4">
      <t>ヒョウカ</t>
    </rPh>
    <rPh sb="4" eb="6">
      <t>リョウヨウ</t>
    </rPh>
    <rPh sb="7" eb="9">
      <t>センテイ</t>
    </rPh>
    <rPh sb="9" eb="11">
      <t>リョウヨウ</t>
    </rPh>
    <rPh sb="16" eb="18">
      <t>キサイ</t>
    </rPh>
    <rPh sb="19" eb="21">
      <t>フヨウ</t>
    </rPh>
    <phoneticPr fontId="4"/>
  </si>
  <si>
    <t>特定非営利活動法人　日本呼吸器内視鏡学会　気管支鏡専門医</t>
  </si>
  <si>
    <t>膀胱がん</t>
  </si>
  <si>
    <t>社会生活（仕事・就労など）</t>
  </si>
  <si>
    <t>セカンドオピニオン（他へ紹介）</t>
    <rPh sb="10" eb="11">
      <t>タ</t>
    </rPh>
    <rPh sb="12" eb="14">
      <t>ショウカイ</t>
    </rPh>
    <phoneticPr fontId="4"/>
  </si>
  <si>
    <t>日常生活（食事・服薬・入浴・運動・外出など）</t>
  </si>
  <si>
    <t>免除</t>
  </si>
  <si>
    <t>原発不明</t>
  </si>
  <si>
    <t>なし</t>
  </si>
  <si>
    <t>③その他専門的技術・知識を有する医療従事者</t>
    <rPh sb="3" eb="4">
      <t>ホカ</t>
    </rPh>
    <rPh sb="6" eb="7">
      <t>テキ</t>
    </rPh>
    <rPh sb="7" eb="9">
      <t>ギジュツ</t>
    </rPh>
    <rPh sb="10" eb="12">
      <t>チシキ</t>
    </rPh>
    <rPh sb="13" eb="14">
      <t>ユウ</t>
    </rPh>
    <rPh sb="16" eb="21">
      <t>イリョウジュウジシャ</t>
    </rPh>
    <phoneticPr fontId="4"/>
  </si>
  <si>
    <t>緩和ケアチームにおいて身体症状の緩和に携わる専門的な知識及び技能を有する専従又は専任医師数</t>
    <rPh sb="36" eb="38">
      <t>センジュウ</t>
    </rPh>
    <rPh sb="38" eb="39">
      <t>マタ</t>
    </rPh>
    <rPh sb="40" eb="42">
      <t>センニン</t>
    </rPh>
    <rPh sb="42" eb="44">
      <t>イシ</t>
    </rPh>
    <rPh sb="44" eb="45">
      <t>スウ</t>
    </rPh>
    <phoneticPr fontId="4"/>
  </si>
  <si>
    <r>
      <t>細胞診に携わる専門的な知識及び技能を有する</t>
    </r>
    <r>
      <rPr>
        <u/>
        <sz val="14"/>
        <rFont val="ＭＳ Ｐゴシック"/>
        <family val="3"/>
        <charset val="128"/>
      </rPr>
      <t>常勤の</t>
    </r>
    <r>
      <rPr>
        <sz val="14"/>
        <rFont val="ＭＳ Ｐゴシック"/>
        <family val="3"/>
        <charset val="128"/>
      </rPr>
      <t>専従のコメディカルスタッフ数</t>
    </r>
    <rPh sb="0" eb="2">
      <t>サイボウ</t>
    </rPh>
    <rPh sb="2" eb="3">
      <t>ミ</t>
    </rPh>
    <rPh sb="21" eb="23">
      <t>ジョウキン</t>
    </rPh>
    <rPh sb="24" eb="26">
      <t>センジュウ</t>
    </rPh>
    <rPh sb="37" eb="38">
      <t>カズ</t>
    </rPh>
    <phoneticPr fontId="4"/>
  </si>
  <si>
    <t>別紙1</t>
    <rPh sb="0" eb="2">
      <t>ベッシ</t>
    </rPh>
    <phoneticPr fontId="4"/>
  </si>
  <si>
    <t>50%以上-75%未満実施</t>
    <rPh sb="3" eb="5">
      <t>イジョウ</t>
    </rPh>
    <rPh sb="9" eb="11">
      <t>ミマン</t>
    </rPh>
    <phoneticPr fontId="4"/>
  </si>
  <si>
    <t>がんに関する保険外診療の実施状況</t>
    <rPh sb="3" eb="4">
      <t>カン</t>
    </rPh>
    <rPh sb="12" eb="14">
      <t>ジッシ</t>
    </rPh>
    <rPh sb="14" eb="16">
      <t>ジョウキョウ</t>
    </rPh>
    <phoneticPr fontId="4"/>
  </si>
  <si>
    <t>転移性骨腫瘍（既存の治療法により制御不良なものに限る。）又は類骨腫（診断が確定したものに限る。）</t>
  </si>
  <si>
    <t>3.ホームページに掲載している。</t>
    <rPh sb="9" eb="11">
      <t>ケイサイ</t>
    </rPh>
    <phoneticPr fontId="4"/>
  </si>
  <si>
    <t>手術進行期分類Iｂ期までの子宮体がん</t>
  </si>
  <si>
    <t>自由診療で実施している診療の名称</t>
    <rPh sb="0" eb="2">
      <t>ジユウ</t>
    </rPh>
    <rPh sb="2" eb="4">
      <t>シンリョウ</t>
    </rPh>
    <rPh sb="5" eb="7">
      <t>ジッシ</t>
    </rPh>
    <rPh sb="11" eb="13">
      <t>シンリョウ</t>
    </rPh>
    <rPh sb="14" eb="16">
      <t>メイショウ</t>
    </rPh>
    <phoneticPr fontId="4"/>
  </si>
  <si>
    <t>精神保健福祉士</t>
    <rPh sb="0" eb="2">
      <t>セイシン</t>
    </rPh>
    <rPh sb="2" eb="4">
      <t>ホケン</t>
    </rPh>
    <rPh sb="4" eb="7">
      <t>フクシシ</t>
    </rPh>
    <phoneticPr fontId="4"/>
  </si>
  <si>
    <t>対象疾患名</t>
  </si>
  <si>
    <t>肝臓がん、肺がん</t>
    <rPh sb="0" eb="2">
      <t>カンゾウ</t>
    </rPh>
    <rPh sb="5" eb="6">
      <t>ハイ</t>
    </rPh>
    <phoneticPr fontId="4"/>
  </si>
  <si>
    <t>tou03</t>
  </si>
  <si>
    <t>○○細胞ワクチン療法</t>
    <rPh sb="2" eb="4">
      <t>サイボウ</t>
    </rPh>
    <rPh sb="8" eb="10">
      <t>リョウホウ</t>
    </rPh>
    <phoneticPr fontId="4"/>
  </si>
  <si>
    <t>うち胃がん患者数　(ICD-10コード　C16$、D00.2)</t>
    <rPh sb="2" eb="3">
      <t>イ</t>
    </rPh>
    <rPh sb="5" eb="7">
      <t>カンジャ</t>
    </rPh>
    <rPh sb="7" eb="8">
      <t>スウ</t>
    </rPh>
    <phoneticPr fontId="4"/>
  </si>
  <si>
    <t>がん診療における医科・歯科の連携体制</t>
    <rPh sb="2" eb="4">
      <t>シンリョウ</t>
    </rPh>
    <phoneticPr fontId="4"/>
  </si>
  <si>
    <t>臨床グループとの合同カンファレンスを実施している。</t>
    <rPh sb="0" eb="2">
      <t>リンショウ</t>
    </rPh>
    <rPh sb="8" eb="10">
      <t>ゴウドウ</t>
    </rPh>
    <rPh sb="18" eb="20">
      <t>ジッシ</t>
    </rPh>
    <phoneticPr fontId="4"/>
  </si>
  <si>
    <t>2008年04月22日 大阪</t>
  </si>
  <si>
    <t>実施件数（患者数）</t>
    <rPh sb="0" eb="2">
      <t>ジッシ</t>
    </rPh>
    <rPh sb="2" eb="4">
      <t>ケンスウ</t>
    </rPh>
    <rPh sb="5" eb="8">
      <t>カンジャスウ</t>
    </rPh>
    <phoneticPr fontId="4"/>
  </si>
  <si>
    <t>※代表的な対象患者や実施内容を具体的に記載してください。</t>
    <rPh sb="15" eb="18">
      <t>グタイテキ</t>
    </rPh>
    <phoneticPr fontId="4"/>
  </si>
  <si>
    <t>助言・提案</t>
    <rPh sb="0" eb="2">
      <t>ジョゲン</t>
    </rPh>
    <rPh sb="3" eb="5">
      <t>テイアン</t>
    </rPh>
    <phoneticPr fontId="4"/>
  </si>
  <si>
    <r>
      <t>※代表的な対象患者や実施内容</t>
    </r>
    <r>
      <rPr>
        <sz val="11"/>
        <color indexed="8"/>
        <rFont val="ＭＳ Ｐゴシック"/>
        <family val="3"/>
        <charset val="128"/>
      </rPr>
      <t>を具体的に記載してください。</t>
    </r>
    <rPh sb="15" eb="18">
      <t>グタイテキ</t>
    </rPh>
    <phoneticPr fontId="4"/>
  </si>
  <si>
    <r>
      <t>■　病院内における医科・歯科の連携</t>
    </r>
    <r>
      <rPr>
        <sz val="11"/>
        <color indexed="8"/>
        <rFont val="ＭＳ Ｐゴシック"/>
        <family val="3"/>
        <charset val="128"/>
      </rPr>
      <t>の具体例及び症例数</t>
    </r>
    <rPh sb="18" eb="21">
      <t>グタイレイ</t>
    </rPh>
    <rPh sb="21" eb="22">
      <t>オヨ</t>
    </rPh>
    <rPh sb="23" eb="25">
      <t>ショウレイ</t>
    </rPh>
    <rPh sb="25" eb="26">
      <t>スウ</t>
    </rPh>
    <phoneticPr fontId="4"/>
  </si>
  <si>
    <t>相談支援センター相談員基礎研修会(1),(2),(3)の修了者数</t>
    <rPh sb="0" eb="2">
      <t>ソウダン</t>
    </rPh>
    <rPh sb="28" eb="31">
      <t>シュウリョウシャ</t>
    </rPh>
    <rPh sb="31" eb="32">
      <t>スウ</t>
    </rPh>
    <phoneticPr fontId="4"/>
  </si>
  <si>
    <t>術後フォロー（化療あり）</t>
    <rPh sb="0" eb="2">
      <t>ジュツゴ</t>
    </rPh>
    <rPh sb="7" eb="9">
      <t>カリョウ</t>
    </rPh>
    <phoneticPr fontId="4"/>
  </si>
  <si>
    <t>例</t>
    <rPh sb="0" eb="1">
      <t>レイ</t>
    </rPh>
    <phoneticPr fontId="4"/>
  </si>
  <si>
    <t>補完代替療法</t>
  </si>
  <si>
    <r>
      <t>■病院</t>
    </r>
    <r>
      <rPr>
        <sz val="11"/>
        <color indexed="8"/>
        <rFont val="ＭＳ Ｐゴシック"/>
        <family val="3"/>
        <charset val="128"/>
      </rPr>
      <t>外の歯科医療機関との医科・歯科の連携の具体例及び症例数</t>
    </r>
    <rPh sb="3" eb="4">
      <t>ガイ</t>
    </rPh>
    <rPh sb="25" eb="26">
      <t>オヨ</t>
    </rPh>
    <rPh sb="27" eb="29">
      <t>ショウレイ</t>
    </rPh>
    <rPh sb="29" eb="30">
      <t>スウ</t>
    </rPh>
    <phoneticPr fontId="4"/>
  </si>
  <si>
    <t>承認の状況</t>
    <rPh sb="0" eb="2">
      <t>ショウニン</t>
    </rPh>
    <rPh sb="3" eb="5">
      <t>ジョウキョウ</t>
    </rPh>
    <phoneticPr fontId="4"/>
  </si>
  <si>
    <t>主な診療科名
（5診療科まで）</t>
  </si>
  <si>
    <t>バーチャルスライド装置</t>
    <rPh sb="9" eb="11">
      <t>ソウチ</t>
    </rPh>
    <phoneticPr fontId="4"/>
  </si>
  <si>
    <t>相談支援センター相談員基礎研修会(1)のみの受講者数</t>
    <rPh sb="0" eb="2">
      <t>ソウダン</t>
    </rPh>
    <rPh sb="22" eb="25">
      <t>ジュコウシャ</t>
    </rPh>
    <rPh sb="25" eb="26">
      <t>スウ</t>
    </rPh>
    <phoneticPr fontId="4"/>
  </si>
  <si>
    <t>薬物療法に携わる専門的な知識及び技能を有する医師数</t>
    <rPh sb="24" eb="25">
      <t>スウ</t>
    </rPh>
    <phoneticPr fontId="4"/>
  </si>
  <si>
    <t>化学療法</t>
  </si>
  <si>
    <t>放射線療法</t>
  </si>
  <si>
    <t>看護師</t>
  </si>
  <si>
    <t>※「その他」の場合は以下の欄に具体的に記載</t>
    <rPh sb="10" eb="12">
      <t>イカ</t>
    </rPh>
    <phoneticPr fontId="4"/>
  </si>
  <si>
    <t>必要</t>
    <rPh sb="0" eb="2">
      <t>ヒツヨウ</t>
    </rPh>
    <phoneticPr fontId="4"/>
  </si>
  <si>
    <r>
      <t xml:space="preserve">ページのタイトルとアドレス
</t>
    </r>
    <r>
      <rPr>
        <sz val="10"/>
        <color indexed="8"/>
        <rFont val="ＭＳ Ｐゴシック"/>
        <family val="3"/>
        <charset val="128"/>
      </rPr>
      <t xml:space="preserve">
　※トップページ以外を2つまで記載してください
※アドレスは、手入力せずにホームページからコピーしてください</t>
    </r>
  </si>
  <si>
    <t>治療
実績</t>
  </si>
  <si>
    <t xml:space="preserve">2009年06月　名古屋  </t>
  </si>
  <si>
    <t>第3項</t>
    <rPh sb="0" eb="1">
      <t>ダイ</t>
    </rPh>
    <rPh sb="2" eb="3">
      <t>コウ</t>
    </rPh>
    <phoneticPr fontId="4"/>
  </si>
  <si>
    <t>kaisa</t>
  </si>
  <si>
    <t>医師の
専門
分野</t>
  </si>
  <si>
    <t>小児血液腫瘍</t>
  </si>
  <si>
    <t>必要に応じて、レジメンの数の見直し・整理が行われている。</t>
    <rPh sb="0" eb="2">
      <t>ヒツヨウ</t>
    </rPh>
    <rPh sb="3" eb="4">
      <t>オウ</t>
    </rPh>
    <rPh sb="12" eb="13">
      <t>カズ</t>
    </rPh>
    <rPh sb="14" eb="16">
      <t>ミナオ</t>
    </rPh>
    <rPh sb="18" eb="20">
      <t>セイリ</t>
    </rPh>
    <rPh sb="21" eb="22">
      <t>オコナ</t>
    </rPh>
    <phoneticPr fontId="4"/>
  </si>
  <si>
    <t>ァ</t>
  </si>
  <si>
    <t>当該疾患の専門分野（専門：○/専門外：×）</t>
    <rPh sb="0" eb="2">
      <t>トウガイ</t>
    </rPh>
    <rPh sb="2" eb="4">
      <t>シッカン</t>
    </rPh>
    <rPh sb="5" eb="7">
      <t>センモン</t>
    </rPh>
    <rPh sb="7" eb="9">
      <t>ブンヤ</t>
    </rPh>
    <rPh sb="10" eb="12">
      <t>センモン</t>
    </rPh>
    <rPh sb="15" eb="17">
      <t>センモン</t>
    </rPh>
    <phoneticPr fontId="4"/>
  </si>
  <si>
    <t>④その他の従事者</t>
    <rPh sb="3" eb="4">
      <t>タ</t>
    </rPh>
    <rPh sb="5" eb="8">
      <t>ジュウジシャ</t>
    </rPh>
    <phoneticPr fontId="4"/>
  </si>
  <si>
    <t>PEIT</t>
  </si>
  <si>
    <t>手術療法</t>
    <rPh sb="0" eb="2">
      <t>シュジュツ</t>
    </rPh>
    <rPh sb="2" eb="4">
      <t>リョウホウ</t>
    </rPh>
    <phoneticPr fontId="4"/>
  </si>
  <si>
    <t>緩和ケア外来の状況</t>
    <rPh sb="0" eb="2">
      <t>カンワ</t>
    </rPh>
    <rPh sb="4" eb="6">
      <t>ガイライ</t>
    </rPh>
    <rPh sb="7" eb="9">
      <t>ジョウキョウ</t>
    </rPh>
    <phoneticPr fontId="4"/>
  </si>
  <si>
    <t>問い合わせ窓口</t>
    <rPh sb="0" eb="1">
      <t>ト</t>
    </rPh>
    <rPh sb="2" eb="3">
      <t>ア</t>
    </rPh>
    <rPh sb="5" eb="7">
      <t>マドグチ</t>
    </rPh>
    <phoneticPr fontId="4"/>
  </si>
  <si>
    <t>CB</t>
  </si>
  <si>
    <t>例：結腸がん、直腸がん、肛門管がん</t>
    <rPh sb="2" eb="4">
      <t>ケッチョウ</t>
    </rPh>
    <rPh sb="7" eb="9">
      <t>チョクチョウ</t>
    </rPh>
    <rPh sb="12" eb="14">
      <t>コウモン</t>
    </rPh>
    <rPh sb="14" eb="15">
      <t>カン</t>
    </rPh>
    <phoneticPr fontId="4"/>
  </si>
  <si>
    <t>別紙4</t>
    <rPh sb="0" eb="2">
      <t>ベッシ</t>
    </rPh>
    <phoneticPr fontId="4"/>
  </si>
  <si>
    <t>祝祭日、年末年始以外の休み（創立記念日など）</t>
    <rPh sb="0" eb="3">
      <t>シュクサイジツ</t>
    </rPh>
    <rPh sb="4" eb="6">
      <t>ネンマツ</t>
    </rPh>
    <rPh sb="6" eb="8">
      <t>ネンシ</t>
    </rPh>
    <rPh sb="8" eb="10">
      <t>イガイ</t>
    </rPh>
    <rPh sb="11" eb="12">
      <t>ヤス</t>
    </rPh>
    <rPh sb="14" eb="16">
      <t>ソウリツ</t>
    </rPh>
    <rPh sb="16" eb="19">
      <t>キネンビ</t>
    </rPh>
    <phoneticPr fontId="4"/>
  </si>
  <si>
    <t>so005</t>
  </si>
  <si>
    <t>【添付資料】</t>
    <rPh sb="1" eb="3">
      <t>テンプ</t>
    </rPh>
    <rPh sb="3" eb="5">
      <t>シリョウ</t>
    </rPh>
    <phoneticPr fontId="4"/>
  </si>
  <si>
    <t>我が国に多いがんに対して、
手術、放射線療法又は化学療法に携わる専門的な知識及び技能を有する医師による
セカンドオピニオンを提示する体制</t>
  </si>
  <si>
    <t>　　線　　　　　　駅から　　分　　　　　　　　　　　　　　　　　
　　線　　　　　　駅から　　分　　　　　　　　　　　　　　　　　　　　　　　　　　　　　　　　</t>
    <rPh sb="35" eb="36">
      <t>セン</t>
    </rPh>
    <rPh sb="42" eb="43">
      <t>エキ</t>
    </rPh>
    <rPh sb="47" eb="48">
      <t>フン</t>
    </rPh>
    <phoneticPr fontId="4"/>
  </si>
  <si>
    <t>セカンドオピニオンを担当している医師</t>
  </si>
  <si>
    <t>腫瘍内科</t>
    <rPh sb="0" eb="2">
      <t>シュヨウ</t>
    </rPh>
    <rPh sb="2" eb="4">
      <t>ナイカ</t>
    </rPh>
    <phoneticPr fontId="4"/>
  </si>
  <si>
    <t>相談支援センターにおける相談支援の実績</t>
    <rPh sb="0" eb="2">
      <t>ソウダン</t>
    </rPh>
    <rPh sb="2" eb="4">
      <t>シエン</t>
    </rPh>
    <rPh sb="12" eb="14">
      <t>ソウダン</t>
    </rPh>
    <rPh sb="14" eb="16">
      <t>シエン</t>
    </rPh>
    <rPh sb="17" eb="19">
      <t>ジッセキ</t>
    </rPh>
    <phoneticPr fontId="4"/>
  </si>
  <si>
    <t>2人目</t>
  </si>
  <si>
    <t>別紙37</t>
    <rPh sb="0" eb="2">
      <t>ベッシ</t>
    </rPh>
    <phoneticPr fontId="4"/>
  </si>
  <si>
    <t>2009年07月25-26日 岡山</t>
  </si>
  <si>
    <t>様式</t>
    <rPh sb="0" eb="2">
      <t>ヨウシキ</t>
    </rPh>
    <phoneticPr fontId="4"/>
  </si>
  <si>
    <t>bes2105</t>
  </si>
  <si>
    <t>3人目</t>
  </si>
  <si>
    <t>4人目</t>
  </si>
  <si>
    <t>小線源治療</t>
    <rPh sb="0" eb="1">
      <t>ショウ</t>
    </rPh>
    <rPh sb="1" eb="3">
      <t>センゲン</t>
    </rPh>
    <rPh sb="3" eb="5">
      <t>チリョウ</t>
    </rPh>
    <phoneticPr fontId="4"/>
  </si>
  <si>
    <t>5人目</t>
  </si>
  <si>
    <t>地域連携クリティカルパスの名称</t>
    <rPh sb="0" eb="2">
      <t>チイキ</t>
    </rPh>
    <rPh sb="2" eb="4">
      <t>レンケイ</t>
    </rPh>
    <rPh sb="13" eb="15">
      <t>メイショウ</t>
    </rPh>
    <phoneticPr fontId="4"/>
  </si>
  <si>
    <t>緩和ケアチームの組織・体制</t>
    <rPh sb="0" eb="2">
      <t>カンワ</t>
    </rPh>
    <rPh sb="8" eb="10">
      <t>ソシキ</t>
    </rPh>
    <rPh sb="11" eb="13">
      <t>タイセイ</t>
    </rPh>
    <phoneticPr fontId="53"/>
  </si>
  <si>
    <t>我が国に多いがん以外の各医療機関が専門とするがんに対して、
手術、放射線療法又は化学療法に携わる専門的な知識及び技能を有する医師による
セカンドオピニオンを提示する体制</t>
  </si>
  <si>
    <t>Ｘ線ＣＴ装置</t>
  </si>
  <si>
    <t>1．脳腫瘍</t>
  </si>
  <si>
    <t>yos404</t>
  </si>
  <si>
    <t>放射線療法に携わる専門的な知識及び技能を有する診療技術者等の配置</t>
    <rPh sb="0" eb="3">
      <t>ホウシャセン</t>
    </rPh>
    <rPh sb="3" eb="5">
      <t>リョウホウ</t>
    </rPh>
    <rPh sb="23" eb="25">
      <t>シンリョウ</t>
    </rPh>
    <rPh sb="25" eb="28">
      <t>ギジュツシャ</t>
    </rPh>
    <rPh sb="28" eb="29">
      <t>トウ</t>
    </rPh>
    <rPh sb="30" eb="32">
      <t>ハイチ</t>
    </rPh>
    <phoneticPr fontId="4"/>
  </si>
  <si>
    <t>大腸がん</t>
    <rPh sb="0" eb="2">
      <t>ダイチョウ</t>
    </rPh>
    <phoneticPr fontId="4"/>
  </si>
  <si>
    <t>1人以上D</t>
    <rPh sb="0" eb="2">
      <t>ヒトリ</t>
    </rPh>
    <rPh sb="2" eb="4">
      <t>イジョウ</t>
    </rPh>
    <phoneticPr fontId="4"/>
  </si>
  <si>
    <t>看護師</t>
    <rPh sb="0" eb="2">
      <t>カンゴ</t>
    </rPh>
    <rPh sb="2" eb="3">
      <t>シ</t>
    </rPh>
    <phoneticPr fontId="4"/>
  </si>
  <si>
    <t>2008年09月16-17日 東京</t>
  </si>
  <si>
    <t>治療前フォローアップ</t>
    <rPh sb="0" eb="2">
      <t>チリョウ</t>
    </rPh>
    <rPh sb="2" eb="3">
      <t>マエ</t>
    </rPh>
    <phoneticPr fontId="4"/>
  </si>
  <si>
    <t>院内の見やすい場所に北海道がん診療連携指定病院である旨の掲示をする等、がん患者に対し必要な情報提供を行っている。</t>
    <rPh sb="10" eb="13">
      <t>ホッカイドウ</t>
    </rPh>
    <rPh sb="19" eb="21">
      <t>シテイ</t>
    </rPh>
    <rPh sb="50" eb="51">
      <t>オコナ</t>
    </rPh>
    <phoneticPr fontId="4"/>
  </si>
  <si>
    <t>病理診断の結果等について、患者本人や家族等が希望すれば病理担当医から直接説明を受けることができる体制が整っている</t>
    <rPh sb="0" eb="2">
      <t>ビョウリ</t>
    </rPh>
    <rPh sb="2" eb="4">
      <t>シンダン</t>
    </rPh>
    <rPh sb="5" eb="7">
      <t>ケッカ</t>
    </rPh>
    <rPh sb="7" eb="8">
      <t>ナド</t>
    </rPh>
    <rPh sb="13" eb="15">
      <t>カンジャ</t>
    </rPh>
    <rPh sb="15" eb="17">
      <t>ホンニン</t>
    </rPh>
    <rPh sb="18" eb="20">
      <t>カゾク</t>
    </rPh>
    <rPh sb="20" eb="21">
      <t>ナド</t>
    </rPh>
    <rPh sb="22" eb="24">
      <t>キボウ</t>
    </rPh>
    <rPh sb="27" eb="29">
      <t>ビョウリ</t>
    </rPh>
    <rPh sb="29" eb="32">
      <t>タントウイ</t>
    </rPh>
    <rPh sb="34" eb="36">
      <t>チョクセツ</t>
    </rPh>
    <rPh sb="36" eb="38">
      <t>セツメイ</t>
    </rPh>
    <rPh sb="39" eb="40">
      <t>ウ</t>
    </rPh>
    <rPh sb="48" eb="50">
      <t>タイセイ</t>
    </rPh>
    <rPh sb="51" eb="52">
      <t>トトノ</t>
    </rPh>
    <phoneticPr fontId="4"/>
  </si>
  <si>
    <t>診療依頼内容</t>
  </si>
  <si>
    <t>対応曜日と対応時間</t>
  </si>
  <si>
    <t>（内線　）</t>
    <rPh sb="1" eb="3">
      <t>ナイセン</t>
    </rPh>
    <phoneticPr fontId="4"/>
  </si>
  <si>
    <t>④　薬物療法の提供体制</t>
    <rPh sb="2" eb="4">
      <t>ヤクブツ</t>
    </rPh>
    <phoneticPr fontId="4"/>
  </si>
  <si>
    <t>※時間は、半角英数で24時間表記にて記載
※土・日曜日は、対応している場合のみ記載</t>
  </si>
  <si>
    <t>(指定)</t>
    <rPh sb="1" eb="3">
      <t>シテイ</t>
    </rPh>
    <phoneticPr fontId="4"/>
  </si>
  <si>
    <t>助言・提案・心理的サポート</t>
    <rPh sb="0" eb="2">
      <t>ジョゲン</t>
    </rPh>
    <rPh sb="3" eb="5">
      <t>テイアン</t>
    </rPh>
    <rPh sb="6" eb="9">
      <t>シンリテキ</t>
    </rPh>
    <phoneticPr fontId="4"/>
  </si>
  <si>
    <t>院内でひとつのみ</t>
    <rPh sb="0" eb="2">
      <t>インナイ</t>
    </rPh>
    <phoneticPr fontId="4"/>
  </si>
  <si>
    <t>我が国に多いがんのうち、主に診療するがんについて、手術、放射線療法又は薬物療法に携わる専門的な知識及び技能を有する医師によるセカンドオピニオンを提示する体制を有すること。
　*　「セカンドオピニオン」とは、診断及び治療法について、主治医以外の第三者の医師が提示する医療上の意見をいう。</t>
    <rPh sb="12" eb="13">
      <t>オモ</t>
    </rPh>
    <rPh sb="14" eb="16">
      <t>シンリョウ</t>
    </rPh>
    <phoneticPr fontId="4"/>
  </si>
  <si>
    <t>※緩和ケアに関する要請及び相談に関する担当窓口が設定されている場合に限り、「2」以降を記載してください。</t>
    <rPh sb="1" eb="3">
      <t>カンワ</t>
    </rPh>
    <rPh sb="6" eb="7">
      <t>カン</t>
    </rPh>
    <rPh sb="9" eb="11">
      <t>ヨウセイ</t>
    </rPh>
    <rPh sb="11" eb="12">
      <t>オヨ</t>
    </rPh>
    <rPh sb="13" eb="15">
      <t>ソウダン</t>
    </rPh>
    <rPh sb="16" eb="17">
      <t>カン</t>
    </rPh>
    <rPh sb="19" eb="21">
      <t>タントウ</t>
    </rPh>
    <rPh sb="21" eb="23">
      <t>マドグチ</t>
    </rPh>
    <rPh sb="24" eb="26">
      <t>セッテイ</t>
    </rPh>
    <rPh sb="31" eb="33">
      <t>バアイ</t>
    </rPh>
    <rPh sb="34" eb="35">
      <t>カギ</t>
    </rPh>
    <rPh sb="40" eb="42">
      <t>イコウ</t>
    </rPh>
    <rPh sb="43" eb="45">
      <t>キサイ</t>
    </rPh>
    <phoneticPr fontId="4"/>
  </si>
  <si>
    <t>土曜日</t>
  </si>
  <si>
    <t>患者及び家族向けの図書室の設置状況</t>
    <rPh sb="0" eb="2">
      <t>カンジャ</t>
    </rPh>
    <rPh sb="2" eb="3">
      <t>オヨ</t>
    </rPh>
    <rPh sb="4" eb="6">
      <t>カゾク</t>
    </rPh>
    <rPh sb="6" eb="7">
      <t>ム</t>
    </rPh>
    <rPh sb="9" eb="12">
      <t>トショシツ</t>
    </rPh>
    <rPh sb="13" eb="15">
      <t>セッチ</t>
    </rPh>
    <rPh sb="15" eb="17">
      <t>ジョウキョウ</t>
    </rPh>
    <phoneticPr fontId="4"/>
  </si>
  <si>
    <t>so004</t>
  </si>
  <si>
    <t>がん診療における医科・歯科の連携状況</t>
    <rPh sb="2" eb="4">
      <t>シンリョウ</t>
    </rPh>
    <rPh sb="8" eb="10">
      <t>イカ</t>
    </rPh>
    <rPh sb="11" eb="12">
      <t>ハ</t>
    </rPh>
    <rPh sb="12" eb="13">
      <t>カ</t>
    </rPh>
    <rPh sb="14" eb="16">
      <t>レンケイ</t>
    </rPh>
    <rPh sb="16" eb="18">
      <t>ジョウキョウ</t>
    </rPh>
    <phoneticPr fontId="4"/>
  </si>
  <si>
    <r>
      <t>地域の医師等を対象としたがんの早期診断に関する研修</t>
    </r>
    <r>
      <rPr>
        <sz val="11"/>
        <rFont val="ＭＳ Ｐゴシック"/>
        <family val="3"/>
        <charset val="128"/>
      </rPr>
      <t>の実施状況及び開催予定</t>
    </r>
  </si>
  <si>
    <r>
      <t>地域の医師等を対象としたがんのその他の緩和ケアに関する研修の実施状況</t>
    </r>
    <r>
      <rPr>
        <sz val="11"/>
        <rFont val="ＭＳ Ｐゴシック"/>
        <family val="3"/>
        <charset val="128"/>
      </rPr>
      <t>及び開催予定</t>
    </r>
    <rPh sb="17" eb="18">
      <t>タ</t>
    </rPh>
    <rPh sb="19" eb="21">
      <t>カンワ</t>
    </rPh>
    <phoneticPr fontId="4"/>
  </si>
  <si>
    <t>（様式２）</t>
    <rPh sb="1" eb="3">
      <t>ヨウシキ</t>
    </rPh>
    <phoneticPr fontId="4"/>
  </si>
  <si>
    <t>(3)開設</t>
  </si>
  <si>
    <t>②バス</t>
  </si>
  <si>
    <t>小児脳腫瘍</t>
  </si>
  <si>
    <t>一般社団法人　日本形成外科学会　皮膚腫瘍外科指導専門医</t>
  </si>
  <si>
    <r>
      <t>■電子メール相談の実施</t>
    </r>
    <r>
      <rPr>
        <sz val="11"/>
        <rFont val="ＭＳ Ｐゴシック"/>
        <family val="3"/>
        <charset val="128"/>
      </rPr>
      <t xml:space="preserve"> （実施/未実施）</t>
    </r>
    <rPh sb="1" eb="3">
      <t>デンシ</t>
    </rPh>
    <rPh sb="6" eb="8">
      <t>ソウダン</t>
    </rPh>
    <rPh sb="9" eb="11">
      <t>ジッシ</t>
    </rPh>
    <phoneticPr fontId="4"/>
  </si>
  <si>
    <r>
      <t>医療者向け</t>
    </r>
    <r>
      <rPr>
        <sz val="9"/>
        <rFont val="ＭＳ Ｐゴシック"/>
        <family val="3"/>
        <charset val="128"/>
      </rPr>
      <t xml:space="preserve">
（窓口の名称 ・ 電話番号）</t>
    </r>
    <rPh sb="0" eb="2">
      <t>イリョウ</t>
    </rPh>
    <rPh sb="2" eb="3">
      <t>シャ</t>
    </rPh>
    <rPh sb="3" eb="4">
      <t>ム</t>
    </rPh>
    <rPh sb="7" eb="9">
      <t>マドグチ</t>
    </rPh>
    <rPh sb="10" eb="12">
      <t>メイショウ</t>
    </rPh>
    <rPh sb="15" eb="17">
      <t>デンワ</t>
    </rPh>
    <rPh sb="17" eb="19">
      <t>バンゴウ</t>
    </rPh>
    <phoneticPr fontId="4"/>
  </si>
  <si>
    <t>jinin01</t>
  </si>
  <si>
    <t>①職種別内訳</t>
  </si>
  <si>
    <t>（すべての診療科で必要・一部の診療科で必要・不要）</t>
    <rPh sb="5" eb="8">
      <t>シンリョウカ</t>
    </rPh>
    <rPh sb="9" eb="11">
      <t>ヒツヨウ</t>
    </rPh>
    <rPh sb="12" eb="14">
      <t>イチブ</t>
    </rPh>
    <rPh sb="15" eb="18">
      <t>シンリョウカ</t>
    </rPh>
    <rPh sb="19" eb="21">
      <t>ヒツヨウ</t>
    </rPh>
    <rPh sb="22" eb="24">
      <t>フヨウ</t>
    </rPh>
    <phoneticPr fontId="4"/>
  </si>
  <si>
    <t>ア-1</t>
  </si>
  <si>
    <t>＜申請書：提出資料一覧＞</t>
    <rPh sb="1" eb="4">
      <t>シンセイショ</t>
    </rPh>
    <rPh sb="5" eb="7">
      <t>テイシュツ</t>
    </rPh>
    <rPh sb="7" eb="9">
      <t>シリョウ</t>
    </rPh>
    <rPh sb="9" eb="11">
      <t>イチラン</t>
    </rPh>
    <phoneticPr fontId="4"/>
  </si>
  <si>
    <t>相談支援センターの体制</t>
  </si>
  <si>
    <t>傾聴・語りの促進</t>
    <rPh sb="0" eb="2">
      <t>ケイチョウ</t>
    </rPh>
    <rPh sb="3" eb="4">
      <t>カタ</t>
    </rPh>
    <rPh sb="6" eb="8">
      <t>ソクシン</t>
    </rPh>
    <phoneticPr fontId="4"/>
  </si>
  <si>
    <t>放射線治療に携わる専門的な知識及び技能を有する医師数</t>
    <rPh sb="25" eb="26">
      <t>スウ</t>
    </rPh>
    <phoneticPr fontId="4"/>
  </si>
  <si>
    <t>大腸がん</t>
  </si>
  <si>
    <t>外来/
入院</t>
    <rPh sb="0" eb="2">
      <t>ガイライ</t>
    </rPh>
    <rPh sb="4" eb="6">
      <t>ニュウイン</t>
    </rPh>
    <phoneticPr fontId="53"/>
  </si>
  <si>
    <t>転院・医療機関の紹介</t>
  </si>
  <si>
    <t>一般社団法人　日本人類遺伝学会　臨床遺伝専門医</t>
  </si>
  <si>
    <t>　　がん診療において、院内における医科・歯科の連携（病院内に歯科がある場合）を行っている。</t>
  </si>
  <si>
    <t>放射線療治療の提供体制</t>
    <rPh sb="0" eb="3">
      <t>ホウシャセン</t>
    </rPh>
    <rPh sb="3" eb="4">
      <t>リョウ</t>
    </rPh>
    <rPh sb="4" eb="6">
      <t>チリョウ</t>
    </rPh>
    <rPh sb="7" eb="9">
      <t>テイキョウ</t>
    </rPh>
    <rPh sb="9" eb="11">
      <t>タイセイ</t>
    </rPh>
    <phoneticPr fontId="4"/>
  </si>
  <si>
    <t>複数の都道府県に協力</t>
  </si>
  <si>
    <t>　　昨年度の相談件数</t>
    <rPh sb="2" eb="5">
      <t>サクネンド</t>
    </rPh>
    <rPh sb="6" eb="8">
      <t>ソウダン</t>
    </rPh>
    <rPh sb="8" eb="10">
      <t>ケンスウ</t>
    </rPh>
    <phoneticPr fontId="4"/>
  </si>
  <si>
    <t>脳腫瘍
脊髄腫瘍
眼・眼窩腫瘍
口腔がん・咽頭がん・鼻のがん
喉頭がん
甲状腺がん</t>
    <rPh sb="26" eb="27">
      <t>ハナ</t>
    </rPh>
    <phoneticPr fontId="4"/>
  </si>
  <si>
    <t>公認心理師</t>
    <rPh sb="0" eb="2">
      <t>コウニン</t>
    </rPh>
    <rPh sb="2" eb="4">
      <t>シンリ</t>
    </rPh>
    <rPh sb="4" eb="5">
      <t>シ</t>
    </rPh>
    <phoneticPr fontId="52"/>
  </si>
  <si>
    <t>※②～④については、複数の資格を持つものは、両方にカウントする。</t>
  </si>
  <si>
    <t>主診療科</t>
  </si>
  <si>
    <t>⑤</t>
  </si>
  <si>
    <t>（はい、いいえ）</t>
  </si>
  <si>
    <t>うちマルチスライスCT装置</t>
    <rPh sb="11" eb="13">
      <t>ソウチ</t>
    </rPh>
    <phoneticPr fontId="4"/>
  </si>
  <si>
    <t>がん診療において、病院と歯科医療機関の連携を行っている。</t>
  </si>
  <si>
    <t>患者数等</t>
  </si>
  <si>
    <t>眼、眼窩腫瘍</t>
  </si>
  <si>
    <t>　　　　　　　看護専門看護師</t>
  </si>
  <si>
    <t>各施設において
適応となる病名または病状
（がんに関するもの）</t>
    <rPh sb="0" eb="1">
      <t>カク</t>
    </rPh>
    <rPh sb="1" eb="3">
      <t>シセツ</t>
    </rPh>
    <rPh sb="8" eb="10">
      <t>テキオウ</t>
    </rPh>
    <rPh sb="13" eb="15">
      <t>ビョウメイ</t>
    </rPh>
    <rPh sb="18" eb="20">
      <t>ビョウジョウ</t>
    </rPh>
    <rPh sb="25" eb="26">
      <t>カン</t>
    </rPh>
    <phoneticPr fontId="4"/>
  </si>
  <si>
    <t>うち大腸がん（直腸がんを含む）患者数　(ICD-10コード　C18$、C19、C20、D01.0、D01.1、D01.2)</t>
    <rPh sb="2" eb="4">
      <t>ダイチョウ</t>
    </rPh>
    <rPh sb="7" eb="9">
      <t>チョクチョウ</t>
    </rPh>
    <rPh sb="12" eb="13">
      <t>フク</t>
    </rPh>
    <rPh sb="15" eb="17">
      <t>カンジャ</t>
    </rPh>
    <rPh sb="17" eb="18">
      <t>スウ</t>
    </rPh>
    <phoneticPr fontId="4"/>
  </si>
  <si>
    <t>うち肝臓がん患者数　(ICD-10コード　C22$、D01.5)</t>
    <rPh sb="2" eb="4">
      <t>カンゾウ</t>
    </rPh>
    <rPh sb="6" eb="8">
      <t>カンジャ</t>
    </rPh>
    <rPh sb="8" eb="9">
      <t>スウ</t>
    </rPh>
    <phoneticPr fontId="4"/>
  </si>
  <si>
    <t>うち乳がん患者数　(ICD-10コード　C50$、D05$)</t>
    <rPh sb="2" eb="3">
      <t>ニュウ</t>
    </rPh>
    <rPh sb="5" eb="7">
      <t>カンジャ</t>
    </rPh>
    <rPh sb="7" eb="8">
      <t>スウ</t>
    </rPh>
    <phoneticPr fontId="4"/>
  </si>
  <si>
    <t>職名</t>
    <rPh sb="0" eb="2">
      <t>ショクメイ</t>
    </rPh>
    <phoneticPr fontId="4"/>
  </si>
  <si>
    <t>緩和ケアチームに協力する薬剤師数</t>
    <rPh sb="8" eb="10">
      <t>キョウリョク</t>
    </rPh>
    <rPh sb="12" eb="15">
      <t>ヤクザイシ</t>
    </rPh>
    <rPh sb="15" eb="16">
      <t>スウ</t>
    </rPh>
    <phoneticPr fontId="4"/>
  </si>
  <si>
    <t>一般財団法人　医学物理士認定機構　医学物理士</t>
  </si>
  <si>
    <t>不明</t>
    <rPh sb="0" eb="2">
      <t>フメイ</t>
    </rPh>
    <phoneticPr fontId="4"/>
  </si>
  <si>
    <t>肺がん（C34$、D02.2）の手術件数</t>
    <rPh sb="16" eb="18">
      <t>シュジュツ</t>
    </rPh>
    <rPh sb="18" eb="20">
      <t>ケンスウ</t>
    </rPh>
    <phoneticPr fontId="4"/>
  </si>
  <si>
    <t>別紙２</t>
    <rPh sb="0" eb="2">
      <t>ベッシ</t>
    </rPh>
    <phoneticPr fontId="4"/>
  </si>
  <si>
    <t>胃がん（C16$、D00.2)の手術件数</t>
    <rPh sb="0" eb="1">
      <t>イ</t>
    </rPh>
    <rPh sb="16" eb="18">
      <t>シュジュツ</t>
    </rPh>
    <rPh sb="18" eb="20">
      <t>ケンスウ</t>
    </rPh>
    <phoneticPr fontId="4"/>
  </si>
  <si>
    <t xml:space="preserve">腹腔鏡下手術　K719-3、K740-2$
</t>
  </si>
  <si>
    <t>２．脊髄腫瘍</t>
    <rPh sb="2" eb="4">
      <t>セキズイ</t>
    </rPh>
    <rPh sb="4" eb="6">
      <t>シュヨウ</t>
    </rPh>
    <phoneticPr fontId="4"/>
  </si>
  <si>
    <t>肝臓がん（C22$、D01.5)の手術件数</t>
    <rPh sb="17" eb="19">
      <t>シュジュツ</t>
    </rPh>
    <rPh sb="19" eb="21">
      <t>ケンスウ</t>
    </rPh>
    <phoneticPr fontId="4"/>
  </si>
  <si>
    <t>７割以上８割未満</t>
    <rPh sb="1" eb="2">
      <t>ワリ</t>
    </rPh>
    <rPh sb="2" eb="4">
      <t>イジョウ</t>
    </rPh>
    <rPh sb="5" eb="6">
      <t>ワリ</t>
    </rPh>
    <rPh sb="6" eb="8">
      <t>ミマン</t>
    </rPh>
    <phoneticPr fontId="4"/>
  </si>
  <si>
    <t>乳がん（C50$、D05$）の手術件数</t>
    <rPh sb="15" eb="17">
      <t>シュジュツ</t>
    </rPh>
    <rPh sb="17" eb="19">
      <t>ケンスウ</t>
    </rPh>
    <phoneticPr fontId="4"/>
  </si>
  <si>
    <r>
      <t>　　対応曜日と対応時間</t>
    </r>
    <r>
      <rPr>
        <sz val="10"/>
        <rFont val="ＭＳ Ｐゴシック"/>
        <family val="3"/>
        <charset val="128"/>
      </rPr>
      <t xml:space="preserve">
※時間は、半角英数で24時間表記にて記載
※土・日曜日は、対応している場合のみ記載</t>
    </r>
    <rPh sb="14" eb="16">
      <t>ジカン</t>
    </rPh>
    <rPh sb="18" eb="20">
      <t>ハンカク</t>
    </rPh>
    <rPh sb="20" eb="22">
      <t>エイスウ</t>
    </rPh>
    <rPh sb="25" eb="27">
      <t>ジカン</t>
    </rPh>
    <rPh sb="27" eb="29">
      <t>ヒョウキ</t>
    </rPh>
    <rPh sb="31" eb="33">
      <t>キサイ</t>
    </rPh>
    <rPh sb="35" eb="36">
      <t>ド</t>
    </rPh>
    <rPh sb="37" eb="40">
      <t>ニチヨウビ</t>
    </rPh>
    <rPh sb="42" eb="44">
      <t>タイオウ</t>
    </rPh>
    <rPh sb="48" eb="50">
      <t>バアイ</t>
    </rPh>
    <rPh sb="52" eb="54">
      <t>キサイ</t>
    </rPh>
    <phoneticPr fontId="4"/>
  </si>
  <si>
    <t>tou07</t>
  </si>
  <si>
    <t>③各種委員会の設置状況</t>
    <rPh sb="1" eb="3">
      <t>カクシュ</t>
    </rPh>
    <rPh sb="3" eb="6">
      <t>イインカイ</t>
    </rPh>
    <rPh sb="7" eb="9">
      <t>セッチ</t>
    </rPh>
    <rPh sb="9" eb="11">
      <t>ジョウキョウ</t>
    </rPh>
    <phoneticPr fontId="4"/>
  </si>
  <si>
    <t>胆道がん</t>
  </si>
  <si>
    <t>緩和ケアチームに対する新規診療症例</t>
    <rPh sb="0" eb="2">
      <t>カンワ</t>
    </rPh>
    <rPh sb="8" eb="9">
      <t>タイ</t>
    </rPh>
    <rPh sb="11" eb="13">
      <t>シンキ</t>
    </rPh>
    <rPh sb="13" eb="15">
      <t>シンリョウ</t>
    </rPh>
    <rPh sb="15" eb="17">
      <t>ショウレイ</t>
    </rPh>
    <phoneticPr fontId="4"/>
  </si>
  <si>
    <t>その他の情報提供等</t>
    <rPh sb="2" eb="3">
      <t>タ</t>
    </rPh>
    <rPh sb="4" eb="6">
      <t>ジョウホウ</t>
    </rPh>
    <rPh sb="6" eb="8">
      <t>テイキョウ</t>
    </rPh>
    <rPh sb="8" eb="9">
      <t>トウ</t>
    </rPh>
    <phoneticPr fontId="4"/>
  </si>
  <si>
    <r>
      <t>国立がん研究センター</t>
    </r>
    <r>
      <rPr>
        <sz val="14"/>
        <rFont val="ＭＳ Ｐゴシック"/>
        <family val="3"/>
        <charset val="128"/>
      </rPr>
      <t>による研修を修了した専任の相談支援に携わる者を1人以上配置している。</t>
    </r>
    <rPh sb="4" eb="6">
      <t>ケンキュウ</t>
    </rPh>
    <rPh sb="20" eb="22">
      <t>センニン</t>
    </rPh>
    <rPh sb="34" eb="35">
      <t>ヒト</t>
    </rPh>
    <rPh sb="35" eb="37">
      <t>イジョウ</t>
    </rPh>
    <phoneticPr fontId="4"/>
  </si>
  <si>
    <t>床</t>
    <rPh sb="0" eb="1">
      <t>ユカ</t>
    </rPh>
    <phoneticPr fontId="4"/>
  </si>
  <si>
    <t>ﾜｰｸｼｮｯﾌﾟ</t>
  </si>
  <si>
    <t>台</t>
    <rPh sb="0" eb="1">
      <t>ダイ</t>
    </rPh>
    <phoneticPr fontId="4"/>
  </si>
  <si>
    <t>電話</t>
  </si>
  <si>
    <t xml:space="preserve">2009年01月　福岡 </t>
  </si>
  <si>
    <t>歯科医師</t>
    <rPh sb="0" eb="2">
      <t>シカ</t>
    </rPh>
    <rPh sb="2" eb="4">
      <t>イシ</t>
    </rPh>
    <phoneticPr fontId="4"/>
  </si>
  <si>
    <t>常勤</t>
    <rPh sb="0" eb="2">
      <t>ジョウキン</t>
    </rPh>
    <phoneticPr fontId="4"/>
  </si>
  <si>
    <t>薬剤師</t>
    <rPh sb="0" eb="3">
      <t>ヤクザイシ</t>
    </rPh>
    <phoneticPr fontId="4"/>
  </si>
  <si>
    <t>緩和ケア外来の名称</t>
    <rPh sb="0" eb="2">
      <t>カンワ</t>
    </rPh>
    <rPh sb="4" eb="6">
      <t>ガイライ</t>
    </rPh>
    <rPh sb="7" eb="9">
      <t>メイショウ</t>
    </rPh>
    <phoneticPr fontId="4"/>
  </si>
  <si>
    <t>総職員数
（事務職員含む）</t>
    <rPh sb="0" eb="1">
      <t>ソウ</t>
    </rPh>
    <rPh sb="1" eb="3">
      <t>ショクイン</t>
    </rPh>
    <rPh sb="3" eb="4">
      <t>スウ</t>
    </rPh>
    <rPh sb="6" eb="9">
      <t>ジムショク</t>
    </rPh>
    <rPh sb="9" eb="10">
      <t>イン</t>
    </rPh>
    <rPh sb="10" eb="11">
      <t>フク</t>
    </rPh>
    <phoneticPr fontId="4"/>
  </si>
  <si>
    <t>bes21052</t>
  </si>
  <si>
    <t>その他</t>
  </si>
  <si>
    <t>胃がん、大腸がん</t>
    <rPh sb="0" eb="1">
      <t>イ</t>
    </rPh>
    <rPh sb="4" eb="6">
      <t>ダイチョウ</t>
    </rPh>
    <phoneticPr fontId="4"/>
  </si>
  <si>
    <t>悪性腫瘍の手術件数の総数</t>
    <rPh sb="7" eb="9">
      <t>ケンスウ</t>
    </rPh>
    <phoneticPr fontId="4"/>
  </si>
  <si>
    <t>ﾜｰｸｼｮｯﾌﾟ＋実習</t>
    <rPh sb="9" eb="11">
      <t>ジッシュウ</t>
    </rPh>
    <phoneticPr fontId="4"/>
  </si>
  <si>
    <t>2010年07月10-11日 岩手</t>
  </si>
  <si>
    <t>他施設</t>
  </si>
  <si>
    <t>tou02</t>
  </si>
  <si>
    <t>B</t>
  </si>
  <si>
    <t>そのうち特殊なもの</t>
  </si>
  <si>
    <t>白血病を専門としていない</t>
  </si>
  <si>
    <t>がんの予防やがん検診等に関する一般的な情報の提供を行っている。</t>
    <rPh sb="25" eb="26">
      <t>オコナ</t>
    </rPh>
    <phoneticPr fontId="4"/>
  </si>
  <si>
    <r>
      <t>　　相談用のFAX番号</t>
    </r>
    <r>
      <rPr>
        <sz val="10"/>
        <rFont val="ＭＳ Ｐゴシック"/>
        <family val="3"/>
        <charset val="128"/>
      </rPr>
      <t xml:space="preserve">
※半角英数で記載
※代表番号は、直通番号がない場合のみ記載</t>
    </r>
    <rPh sb="14" eb="16">
      <t>ハンカク</t>
    </rPh>
    <rPh sb="16" eb="18">
      <t>エイスウ</t>
    </rPh>
    <rPh sb="19" eb="21">
      <t>キサイ</t>
    </rPh>
    <rPh sb="23" eb="25">
      <t>ダイヒョウ</t>
    </rPh>
    <rPh sb="25" eb="27">
      <t>バンゴウ</t>
    </rPh>
    <rPh sb="29" eb="31">
      <t>チョクツウ</t>
    </rPh>
    <rPh sb="31" eb="33">
      <t>バンゴウ</t>
    </rPh>
    <rPh sb="36" eb="38">
      <t>バアイ</t>
    </rPh>
    <rPh sb="40" eb="42">
      <t>キサイ</t>
    </rPh>
    <phoneticPr fontId="4"/>
  </si>
  <si>
    <t>病理診断の件数</t>
    <rPh sb="0" eb="1">
      <t>ビョウ</t>
    </rPh>
    <rPh sb="1" eb="2">
      <t>リ</t>
    </rPh>
    <rPh sb="2" eb="4">
      <t>シンダン</t>
    </rPh>
    <rPh sb="5" eb="7">
      <t>ケンスウ</t>
    </rPh>
    <phoneticPr fontId="4"/>
  </si>
  <si>
    <t>患者会・家族会（ピア情報）</t>
  </si>
  <si>
    <t>別紙8</t>
    <rPh sb="0" eb="2">
      <t>ベッシ</t>
    </rPh>
    <phoneticPr fontId="4"/>
  </si>
  <si>
    <t>主な診療内容・特色</t>
    <rPh sb="0" eb="1">
      <t>オモ</t>
    </rPh>
    <rPh sb="2" eb="4">
      <t>シンリョウ</t>
    </rPh>
    <rPh sb="4" eb="6">
      <t>ナイヨウ</t>
    </rPh>
    <rPh sb="7" eb="9">
      <t>トクショク</t>
    </rPh>
    <phoneticPr fontId="4"/>
  </si>
  <si>
    <t>ヌ</t>
  </si>
  <si>
    <r>
      <t>緩和ケアチームに協力する</t>
    </r>
    <r>
      <rPr>
        <u/>
        <sz val="14"/>
        <rFont val="ＭＳ Ｐゴシック"/>
        <family val="3"/>
        <charset val="128"/>
      </rPr>
      <t>常勤の</t>
    </r>
    <r>
      <rPr>
        <sz val="14"/>
        <rFont val="ＭＳ Ｐゴシック"/>
        <family val="3"/>
        <charset val="128"/>
      </rPr>
      <t>専従薬剤師数</t>
    </r>
    <rPh sb="8" eb="10">
      <t>キョウリョク</t>
    </rPh>
    <rPh sb="12" eb="14">
      <t>ジョウキン</t>
    </rPh>
    <rPh sb="17" eb="20">
      <t>ヤクザイシ</t>
    </rPh>
    <rPh sb="20" eb="21">
      <t>スウ</t>
    </rPh>
    <phoneticPr fontId="4"/>
  </si>
  <si>
    <t>病理診断に携わる専門的な知識及び技能を有する専従又は専任医師数</t>
    <rPh sb="0" eb="2">
      <t>ビョウリ</t>
    </rPh>
    <rPh sb="2" eb="4">
      <t>シンダン</t>
    </rPh>
    <rPh sb="22" eb="24">
      <t>センジュウ</t>
    </rPh>
    <rPh sb="24" eb="25">
      <t>マタ</t>
    </rPh>
    <rPh sb="26" eb="28">
      <t>センニン</t>
    </rPh>
    <rPh sb="30" eb="31">
      <t>スウ</t>
    </rPh>
    <phoneticPr fontId="4"/>
  </si>
  <si>
    <r>
      <t xml:space="preserve">我が国に多いがんのうち、主に診療するがんについて、クリティカルパスを整備している。
</t>
    </r>
    <r>
      <rPr>
        <sz val="12"/>
        <rFont val="ＭＳ Ｐゴシック"/>
        <family val="3"/>
        <charset val="128"/>
      </rPr>
      <t>　*　「クリティカルパス」とは、検査及び治療等を含めた詳細な診療計画表をいう。</t>
    </r>
    <rPh sb="12" eb="13">
      <t>オモ</t>
    </rPh>
    <rPh sb="14" eb="16">
      <t>シンリョウ</t>
    </rPh>
    <phoneticPr fontId="4"/>
  </si>
  <si>
    <t>がん検診</t>
  </si>
  <si>
    <t>がんの検査</t>
  </si>
  <si>
    <t>登録レジメン数</t>
    <rPh sb="0" eb="2">
      <t>トウロク</t>
    </rPh>
    <rPh sb="6" eb="7">
      <t>スウ</t>
    </rPh>
    <phoneticPr fontId="4"/>
  </si>
  <si>
    <t>患者さんやご家族向け
（窓口の名称・電話番号）</t>
    <rPh sb="0" eb="2">
      <t>カンジャ</t>
    </rPh>
    <rPh sb="6" eb="8">
      <t>カゾク</t>
    </rPh>
    <rPh sb="8" eb="9">
      <t>ム</t>
    </rPh>
    <phoneticPr fontId="4"/>
  </si>
  <si>
    <t>一般社団法人　日本透析医学会　透析専門医</t>
  </si>
  <si>
    <t>がんの治療</t>
  </si>
  <si>
    <t>(1)病院名　(表紙シートの病院名を反映）</t>
    <rPh sb="3" eb="5">
      <t>ビョウイン</t>
    </rPh>
    <rPh sb="5" eb="6">
      <t>メイ</t>
    </rPh>
    <rPh sb="8" eb="10">
      <t>ヒョウシ</t>
    </rPh>
    <rPh sb="14" eb="16">
      <t>ビョウイン</t>
    </rPh>
    <rPh sb="16" eb="17">
      <t>メイ</t>
    </rPh>
    <rPh sb="18" eb="20">
      <t>ハンエイ</t>
    </rPh>
    <phoneticPr fontId="4"/>
  </si>
  <si>
    <t>受診方法・入院</t>
  </si>
  <si>
    <t>腎がん
尿路がん
膀胱がん
副腎腫瘍</t>
  </si>
  <si>
    <t>全例実施</t>
  </si>
  <si>
    <t>別紙29</t>
    <rPh sb="0" eb="2">
      <t>ベッシ</t>
    </rPh>
    <phoneticPr fontId="4"/>
  </si>
  <si>
    <t>介護・看護・養育</t>
  </si>
  <si>
    <t>講義＋実習</t>
    <rPh sb="0" eb="2">
      <t>コウギ</t>
    </rPh>
    <rPh sb="3" eb="5">
      <t>ジッシュウ</t>
    </rPh>
    <phoneticPr fontId="4"/>
  </si>
  <si>
    <t>衛生検査技師</t>
    <rPh sb="0" eb="2">
      <t>エイセイ</t>
    </rPh>
    <rPh sb="2" eb="4">
      <t>ケンサ</t>
    </rPh>
    <rPh sb="4" eb="6">
      <t>ギシ</t>
    </rPh>
    <phoneticPr fontId="4"/>
  </si>
  <si>
    <t>社会生活（学業・就学など）</t>
  </si>
  <si>
    <t>不安・精神的苦痛</t>
  </si>
  <si>
    <t>補完代替療法</t>
    <rPh sb="0" eb="2">
      <t>ホカン</t>
    </rPh>
    <rPh sb="2" eb="4">
      <t>ダイタイ</t>
    </rPh>
    <rPh sb="4" eb="6">
      <t>リョウホウ</t>
    </rPh>
    <phoneticPr fontId="4"/>
  </si>
  <si>
    <t>2008年06月11-13日 東京</t>
  </si>
  <si>
    <t>医療者との関係・コミュニケーション</t>
  </si>
  <si>
    <t>④初診時の予約の要否</t>
    <rPh sb="1" eb="3">
      <t>ショシン</t>
    </rPh>
    <rPh sb="3" eb="4">
      <t>ジ</t>
    </rPh>
    <rPh sb="5" eb="7">
      <t>ヨヤク</t>
    </rPh>
    <rPh sb="8" eb="10">
      <t>ヨウヒ</t>
    </rPh>
    <phoneticPr fontId="4"/>
  </si>
  <si>
    <t>yos403</t>
  </si>
  <si>
    <t>設置</t>
    <rPh sb="0" eb="2">
      <t>セッチ</t>
    </rPh>
    <phoneticPr fontId="4"/>
  </si>
  <si>
    <t>地域の医療機関等に対する緩和ケアに関する
要請及び相談に関する担当窓口情報</t>
    <rPh sb="0" eb="1">
      <t>チ</t>
    </rPh>
    <rPh sb="12" eb="14">
      <t>カンワ</t>
    </rPh>
    <rPh sb="17" eb="18">
      <t>カン</t>
    </rPh>
    <rPh sb="21" eb="23">
      <t>ヨウセイ</t>
    </rPh>
    <rPh sb="23" eb="24">
      <t>オヨ</t>
    </rPh>
    <rPh sb="25" eb="27">
      <t>ソウダン</t>
    </rPh>
    <rPh sb="28" eb="29">
      <t>カン</t>
    </rPh>
    <rPh sb="31" eb="33">
      <t>タントウ</t>
    </rPh>
    <rPh sb="33" eb="35">
      <t>マドグチ</t>
    </rPh>
    <rPh sb="35" eb="37">
      <t>ジョウホウ</t>
    </rPh>
    <phoneticPr fontId="4"/>
  </si>
  <si>
    <t>講義＋ﾜｰｸｼｮｯﾌﾟ＋実習</t>
    <rPh sb="0" eb="2">
      <t>コウギ</t>
    </rPh>
    <rPh sb="12" eb="14">
      <t>ジッシュウ</t>
    </rPh>
    <phoneticPr fontId="4"/>
  </si>
  <si>
    <t>bes3001</t>
  </si>
  <si>
    <t>友人・知人・職場の人間関係・コミュニケーション</t>
  </si>
  <si>
    <t>1日間</t>
    <rPh sb="1" eb="2">
      <t>ヒ</t>
    </rPh>
    <rPh sb="2" eb="3">
      <t>カン</t>
    </rPh>
    <phoneticPr fontId="4"/>
  </si>
  <si>
    <t>一般社団法人　日本内視鏡外科学会　呼吸器外科領域　技術認定所有者</t>
  </si>
  <si>
    <t>がん予防（喫煙・禁煙）</t>
  </si>
  <si>
    <t>がんの遺伝に関すること</t>
  </si>
  <si>
    <t>先進医療への対応状況　（がんに関するもの）</t>
    <rPh sb="0" eb="2">
      <t>センシン</t>
    </rPh>
    <rPh sb="2" eb="4">
      <t>イリョウ</t>
    </rPh>
    <phoneticPr fontId="4"/>
  </si>
  <si>
    <t>不明</t>
  </si>
  <si>
    <t>定位照射(体幹部）</t>
  </si>
  <si>
    <t>一般社団法人  日本泌尿器科学会/日本泌尿器内視鏡学会　泌尿器腹腔鏡技術認定医</t>
  </si>
  <si>
    <t>助言・提案・心理的サポート</t>
    <rPh sb="0" eb="2">
      <t>ジョゲン</t>
    </rPh>
    <rPh sb="3" eb="5">
      <t>テイアン</t>
    </rPh>
    <phoneticPr fontId="4"/>
  </si>
  <si>
    <t>９割以上10割未満</t>
    <rPh sb="1" eb="2">
      <t>ワリ</t>
    </rPh>
    <rPh sb="2" eb="4">
      <t>イジョウ</t>
    </rPh>
    <rPh sb="6" eb="7">
      <t>ワリ</t>
    </rPh>
    <rPh sb="7" eb="9">
      <t>ミマン</t>
    </rPh>
    <phoneticPr fontId="4"/>
  </si>
  <si>
    <t>注3）常勤とは、当該医療機関が定める1週間の就業時間のすべてを勤務している者をいいます。ただし、当該医療機関が定める就業時間が32時間に満たない場合は常勤とみなしません。（「医療法第２１条の規定に基づく人員の算出に当たっての取扱い等について」（平成10年6月26日付け健政発第777号・医薬発第574号、厚生省健康政策局長・医薬安全局長連名通知）の別添「常勤医師等の取扱いについて」を参照）</t>
  </si>
  <si>
    <t>所属部署名・役職</t>
    <rPh sb="0" eb="2">
      <t>ショゾク</t>
    </rPh>
    <rPh sb="2" eb="5">
      <t>ブショメイ</t>
    </rPh>
    <rPh sb="6" eb="8">
      <t>ヤクショク</t>
    </rPh>
    <phoneticPr fontId="4"/>
  </si>
  <si>
    <t>e-mail</t>
  </si>
  <si>
    <t>医療関係者と患者会等が共同で運営するサポートグループ活動や患者サロンの定期開催等の患者活動に対する支援をしている。</t>
  </si>
  <si>
    <t>相談支援センターが窓口となっている</t>
  </si>
  <si>
    <t>tou08</t>
  </si>
  <si>
    <t>脳腫瘍
脊髄腫瘍
眼・眼窩腫瘍
口腔がん・咽頭がん・鼻のがん
喉頭がん
甲状腺がん</t>
    <rPh sb="21" eb="23">
      <t>イントウ</t>
    </rPh>
    <rPh sb="26" eb="27">
      <t>ハナ</t>
    </rPh>
    <phoneticPr fontId="4"/>
  </si>
  <si>
    <t>専門分野</t>
    <rPh sb="0" eb="2">
      <t>センモン</t>
    </rPh>
    <rPh sb="2" eb="4">
      <t>ブンヤ</t>
    </rPh>
    <phoneticPr fontId="4"/>
  </si>
  <si>
    <t>各がん共通</t>
    <rPh sb="0" eb="1">
      <t>カク</t>
    </rPh>
    <rPh sb="3" eb="5">
      <t>キョウツウ</t>
    </rPh>
    <phoneticPr fontId="4"/>
  </si>
  <si>
    <t>アスベストによる肺がん及び中皮腫に関する相談を行っている。</t>
    <rPh sb="23" eb="24">
      <t>オコナ</t>
    </rPh>
    <phoneticPr fontId="4"/>
  </si>
  <si>
    <t>訪問看護認定看護師</t>
  </si>
  <si>
    <t>専任(5割以上8割未満)</t>
    <rPh sb="0" eb="2">
      <t>センニン</t>
    </rPh>
    <rPh sb="4" eb="5">
      <t>ワリ</t>
    </rPh>
    <rPh sb="5" eb="7">
      <t>イジョウ</t>
    </rPh>
    <rPh sb="8" eb="9">
      <t>ワリ</t>
    </rPh>
    <rPh sb="9" eb="11">
      <t>ミマン</t>
    </rPh>
    <phoneticPr fontId="4"/>
  </si>
  <si>
    <t>　　　　　　　認定看護師</t>
  </si>
  <si>
    <t>75-100%</t>
  </si>
  <si>
    <t>臨床グループからの病理診断に対するフィードバックを体系的に得ている。</t>
    <rPh sb="0" eb="2">
      <t>リンショウ</t>
    </rPh>
    <rPh sb="9" eb="11">
      <t>ビョウリ</t>
    </rPh>
    <rPh sb="11" eb="13">
      <t>シンダン</t>
    </rPh>
    <rPh sb="14" eb="15">
      <t>タイ</t>
    </rPh>
    <rPh sb="25" eb="28">
      <t>タイケイテキ</t>
    </rPh>
    <rPh sb="29" eb="30">
      <t>エ</t>
    </rPh>
    <phoneticPr fontId="4"/>
  </si>
  <si>
    <t>50-75%</t>
  </si>
  <si>
    <t>特定非営利活動法人　日本脳神経血管内治療学会　脳血管内治療専門医</t>
  </si>
  <si>
    <t>疼痛緩和の院内マニュアルがある。</t>
  </si>
  <si>
    <t>yos408</t>
  </si>
  <si>
    <t>細胞診に携わる専門的な知識及び技能を有するコメディカルスタッフ数</t>
    <rPh sb="0" eb="2">
      <t>サイボウ</t>
    </rPh>
    <rPh sb="2" eb="3">
      <t>ミ</t>
    </rPh>
    <rPh sb="31" eb="32">
      <t>カズ</t>
    </rPh>
    <phoneticPr fontId="4"/>
  </si>
  <si>
    <t>白血病を専門としているが設置なし</t>
  </si>
  <si>
    <t>（１）のほか、がん医療に携わる医師等を対象とした早期診断、副作用対応を含めた放射線療法・薬物療法の推進及び緩和ケア等に関する研修を実施するか、又は拠点病院が実施する当該研修に積極的に協力するとともに参加すること。</t>
    <rPh sb="71" eb="72">
      <t>マタ</t>
    </rPh>
    <rPh sb="73" eb="75">
      <t>キョテン</t>
    </rPh>
    <rPh sb="75" eb="77">
      <t>ビョウイン</t>
    </rPh>
    <rPh sb="78" eb="80">
      <t>ジッシ</t>
    </rPh>
    <rPh sb="82" eb="84">
      <t>トウガイ</t>
    </rPh>
    <rPh sb="84" eb="86">
      <t>ケンシュウ</t>
    </rPh>
    <rPh sb="87" eb="90">
      <t>セッキョクテキ</t>
    </rPh>
    <rPh sb="91" eb="93">
      <t>キョウリョク</t>
    </rPh>
    <rPh sb="99" eb="101">
      <t>サンカ</t>
    </rPh>
    <phoneticPr fontId="4"/>
  </si>
  <si>
    <t>yos410</t>
  </si>
  <si>
    <t>所在都道府県において未実施</t>
  </si>
  <si>
    <t>レジメンが診療科だけでなく、診療領域ごとに決められている。</t>
    <rPh sb="5" eb="8">
      <t>シンリョウカ</t>
    </rPh>
    <rPh sb="14" eb="16">
      <t>シンリョウ</t>
    </rPh>
    <rPh sb="16" eb="18">
      <t>リョウイキ</t>
    </rPh>
    <rPh sb="21" eb="22">
      <t>キ</t>
    </rPh>
    <phoneticPr fontId="4"/>
  </si>
  <si>
    <t>３．北海道がん診療連携指定病院の指定要件等について</t>
    <rPh sb="2" eb="5">
      <t>ホッカイドウ</t>
    </rPh>
    <rPh sb="7" eb="9">
      <t>シンリョウ</t>
    </rPh>
    <rPh sb="9" eb="11">
      <t>レンケイ</t>
    </rPh>
    <rPh sb="11" eb="13">
      <t>シテイ</t>
    </rPh>
    <rPh sb="13" eb="15">
      <t>ビョウイン</t>
    </rPh>
    <rPh sb="16" eb="18">
      <t>シテイ</t>
    </rPh>
    <rPh sb="18" eb="20">
      <t>ヨウケン</t>
    </rPh>
    <rPh sb="20" eb="21">
      <t>トウ</t>
    </rPh>
    <phoneticPr fontId="4"/>
  </si>
  <si>
    <t>相談支援センター相談員基礎研修会(1),(2)の修了者数</t>
    <rPh sb="0" eb="2">
      <t>ソウダン</t>
    </rPh>
    <rPh sb="24" eb="27">
      <t>シュウリョウシャ</t>
    </rPh>
    <rPh sb="27" eb="28">
      <t>スウ</t>
    </rPh>
    <phoneticPr fontId="4"/>
  </si>
  <si>
    <t>専門医等資格</t>
    <rPh sb="0" eb="3">
      <t>センモンイ</t>
    </rPh>
    <rPh sb="3" eb="4">
      <t>トウ</t>
    </rPh>
    <rPh sb="4" eb="6">
      <t>シカク</t>
    </rPh>
    <phoneticPr fontId="53"/>
  </si>
  <si>
    <t>国立がん研究センターによる研修を受講した専任の院内がん登録の実務を担う者を１人以上配置している。</t>
    <rPh sb="0" eb="2">
      <t>コクリツ</t>
    </rPh>
    <rPh sb="4" eb="6">
      <t>ケンキュウ</t>
    </rPh>
    <phoneticPr fontId="4"/>
  </si>
  <si>
    <t>社会生活（仕事・就労・学業）</t>
    <rPh sb="0" eb="2">
      <t>シャカイ</t>
    </rPh>
    <rPh sb="2" eb="4">
      <t>セイカツ</t>
    </rPh>
    <rPh sb="5" eb="7">
      <t>シゴト</t>
    </rPh>
    <rPh sb="8" eb="10">
      <t>シュウロウ</t>
    </rPh>
    <rPh sb="11" eb="13">
      <t>ガクギョウ</t>
    </rPh>
    <phoneticPr fontId="4"/>
  </si>
  <si>
    <t>食事・服薬・入浴・運動・外出など</t>
    <rPh sb="0" eb="2">
      <t>ショクジ</t>
    </rPh>
    <rPh sb="3" eb="5">
      <t>フクヤク</t>
    </rPh>
    <rPh sb="6" eb="8">
      <t>ニュウヨク</t>
    </rPh>
    <rPh sb="9" eb="11">
      <t>ウンドウ</t>
    </rPh>
    <rPh sb="12" eb="14">
      <t>ガイシュツ</t>
    </rPh>
    <phoneticPr fontId="4"/>
  </si>
  <si>
    <t>都道府県内統一</t>
    <rPh sb="5" eb="7">
      <t>トウイツ</t>
    </rPh>
    <phoneticPr fontId="4"/>
  </si>
  <si>
    <t>症状・副作用・後遺症への対応</t>
    <rPh sb="0" eb="2">
      <t>ショウジョウ</t>
    </rPh>
    <rPh sb="3" eb="6">
      <t>フクサヨウ</t>
    </rPh>
    <rPh sb="7" eb="10">
      <t>コウイショウ</t>
    </rPh>
    <rPh sb="12" eb="14">
      <t>タイオウ</t>
    </rPh>
    <phoneticPr fontId="4"/>
  </si>
  <si>
    <t>傾聴・語りの促進・支持的な対応</t>
    <rPh sb="0" eb="2">
      <t>ケイチョウ</t>
    </rPh>
    <rPh sb="3" eb="4">
      <t>カタ</t>
    </rPh>
    <rPh sb="6" eb="8">
      <t>ソクシン</t>
    </rPh>
    <rPh sb="9" eb="11">
      <t>シジ</t>
    </rPh>
    <rPh sb="11" eb="12">
      <t>テキ</t>
    </rPh>
    <rPh sb="13" eb="15">
      <t>タイオウ</t>
    </rPh>
    <phoneticPr fontId="4"/>
  </si>
  <si>
    <t>パスの利用範囲
（都道府県内／地域内複数施設／１施設のみ）</t>
    <rPh sb="3" eb="5">
      <t>リヨウ</t>
    </rPh>
    <rPh sb="5" eb="7">
      <t>ハンイ</t>
    </rPh>
    <rPh sb="9" eb="11">
      <t>トドウ</t>
    </rPh>
    <rPh sb="12" eb="14">
      <t>ケンナイ</t>
    </rPh>
    <rPh sb="15" eb="17">
      <t>チイキ</t>
    </rPh>
    <rPh sb="17" eb="18">
      <t>ナイ</t>
    </rPh>
    <rPh sb="18" eb="20">
      <t>フクスウ</t>
    </rPh>
    <rPh sb="20" eb="22">
      <t>シセツ</t>
    </rPh>
    <rPh sb="24" eb="26">
      <t>シセツ</t>
    </rPh>
    <phoneticPr fontId="4"/>
  </si>
  <si>
    <t>他施設受診の説明</t>
    <rPh sb="0" eb="1">
      <t>タ</t>
    </rPh>
    <rPh sb="1" eb="3">
      <t>シセツ</t>
    </rPh>
    <rPh sb="3" eb="5">
      <t>ジュシン</t>
    </rPh>
    <rPh sb="6" eb="8">
      <t>セツメイ</t>
    </rPh>
    <phoneticPr fontId="4"/>
  </si>
  <si>
    <t>その他の場合記載</t>
    <rPh sb="2" eb="3">
      <t>タ</t>
    </rPh>
    <rPh sb="4" eb="6">
      <t>バアイ</t>
    </rPh>
    <rPh sb="6" eb="8">
      <t>キサイ</t>
    </rPh>
    <phoneticPr fontId="4"/>
  </si>
  <si>
    <t>他施設への連携</t>
    <rPh sb="0" eb="1">
      <t>タ</t>
    </rPh>
    <rPh sb="1" eb="3">
      <t>シセツ</t>
    </rPh>
    <rPh sb="5" eb="7">
      <t>レンケイ</t>
    </rPh>
    <phoneticPr fontId="4"/>
  </si>
  <si>
    <t>一般社団法人　日本血液学会　血液専門医</t>
  </si>
  <si>
    <t>社会福祉士</t>
    <rPh sb="0" eb="5">
      <t>シャカイフクシシ</t>
    </rPh>
    <phoneticPr fontId="4"/>
  </si>
  <si>
    <t>緩和ケアチームに協力する医療心理に携わる者の数</t>
    <rPh sb="8" eb="10">
      <t>キョウリョク</t>
    </rPh>
    <rPh sb="12" eb="14">
      <t>イリョウ</t>
    </rPh>
    <rPh sb="14" eb="16">
      <t>シンリ</t>
    </rPh>
    <rPh sb="17" eb="18">
      <t>タズサ</t>
    </rPh>
    <rPh sb="20" eb="21">
      <t>モノ</t>
    </rPh>
    <rPh sb="22" eb="23">
      <t>スウ</t>
    </rPh>
    <phoneticPr fontId="4"/>
  </si>
  <si>
    <t>開胸手術</t>
    <rPh sb="0" eb="1">
      <t>カイ</t>
    </rPh>
    <rPh sb="1" eb="2">
      <t>ムネ</t>
    </rPh>
    <rPh sb="2" eb="4">
      <t>シュジュツ</t>
    </rPh>
    <phoneticPr fontId="4"/>
  </si>
  <si>
    <t>2009年02月25日 東京</t>
  </si>
  <si>
    <t>専従/専任
/兼任</t>
    <rPh sb="0" eb="2">
      <t>センジュウ</t>
    </rPh>
    <rPh sb="3" eb="5">
      <t>センニン</t>
    </rPh>
    <rPh sb="7" eb="9">
      <t>ケンニン</t>
    </rPh>
    <phoneticPr fontId="4"/>
  </si>
  <si>
    <t>sd01</t>
  </si>
  <si>
    <t>　　表の中に、該当する疾患名がない場合は、その疾患名を直接記載してください。</t>
    <rPh sb="7" eb="9">
      <t>ガイトウ</t>
    </rPh>
    <rPh sb="11" eb="13">
      <t>シッカン</t>
    </rPh>
    <rPh sb="23" eb="25">
      <t>シッカン</t>
    </rPh>
    <phoneticPr fontId="4"/>
  </si>
  <si>
    <r>
      <t>患者さんやご家族向け</t>
    </r>
    <r>
      <rPr>
        <sz val="9"/>
        <rFont val="ＭＳ Ｐゴシック"/>
        <family val="3"/>
        <charset val="128"/>
      </rPr>
      <t xml:space="preserve">
（窓口の名称 ・ 電話番号）</t>
    </r>
    <rPh sb="0" eb="2">
      <t>カンジャ</t>
    </rPh>
    <rPh sb="6" eb="8">
      <t>カゾク</t>
    </rPh>
    <rPh sb="8" eb="9">
      <t>ム</t>
    </rPh>
    <phoneticPr fontId="4"/>
  </si>
  <si>
    <t>○○-○○-○○（内線○○）</t>
    <rPh sb="9" eb="11">
      <t>ナイセン</t>
    </rPh>
    <phoneticPr fontId="4"/>
  </si>
  <si>
    <t>地域連携クリティカルパスの総数</t>
    <rPh sb="13" eb="15">
      <t>ソウスウ</t>
    </rPh>
    <phoneticPr fontId="4"/>
  </si>
  <si>
    <t>性腺外胚細胞腫瘍</t>
  </si>
  <si>
    <t>yos412</t>
  </si>
  <si>
    <t>心理士</t>
  </si>
  <si>
    <t>　　掲載している場合は、該当ページのアドレスを記載すること。</t>
    <rPh sb="2" eb="4">
      <t>ケイサイ</t>
    </rPh>
    <rPh sb="8" eb="10">
      <t>バアイ</t>
    </rPh>
    <rPh sb="12" eb="14">
      <t>ガイトウ</t>
    </rPh>
    <rPh sb="23" eb="25">
      <t>キサイ</t>
    </rPh>
    <phoneticPr fontId="4"/>
  </si>
  <si>
    <t>初級者研修・受講中</t>
    <rPh sb="0" eb="3">
      <t>ショキュウシャ</t>
    </rPh>
    <rPh sb="3" eb="5">
      <t>ケンシュウ</t>
    </rPh>
    <rPh sb="6" eb="9">
      <t>ジュコウチュウ</t>
    </rPh>
    <phoneticPr fontId="4"/>
  </si>
  <si>
    <t>診断機器がオンライン化され、画像を院内の必要な部署から参照できる。</t>
    <rPh sb="0" eb="2">
      <t>シンダン</t>
    </rPh>
    <rPh sb="2" eb="4">
      <t>キキ</t>
    </rPh>
    <rPh sb="10" eb="11">
      <t>カ</t>
    </rPh>
    <rPh sb="14" eb="16">
      <t>ガゾウ</t>
    </rPh>
    <rPh sb="17" eb="19">
      <t>インナイ</t>
    </rPh>
    <rPh sb="20" eb="22">
      <t>ヒツヨウ</t>
    </rPh>
    <rPh sb="23" eb="25">
      <t>ブショ</t>
    </rPh>
    <rPh sb="27" eb="29">
      <t>サンショウ</t>
    </rPh>
    <phoneticPr fontId="4"/>
  </si>
  <si>
    <t>未受講</t>
    <rPh sb="0" eb="1">
      <t>ミ</t>
    </rPh>
    <rPh sb="1" eb="3">
      <t>ジュコウ</t>
    </rPh>
    <phoneticPr fontId="4"/>
  </si>
  <si>
    <t>初級者研修・未受講</t>
    <rPh sb="0" eb="3">
      <t>ショキュウシャ</t>
    </rPh>
    <rPh sb="3" eb="5">
      <t>ケンシュウ</t>
    </rPh>
    <rPh sb="6" eb="7">
      <t>ミ</t>
    </rPh>
    <rPh sb="7" eb="9">
      <t>ジュコウ</t>
    </rPh>
    <phoneticPr fontId="4"/>
  </si>
  <si>
    <t>中級者研修・修了</t>
    <rPh sb="0" eb="2">
      <t>チュウキュウ</t>
    </rPh>
    <rPh sb="2" eb="3">
      <t>シャ</t>
    </rPh>
    <rPh sb="3" eb="5">
      <t>ケンシュウ</t>
    </rPh>
    <rPh sb="6" eb="8">
      <t>シュウリョウ</t>
    </rPh>
    <phoneticPr fontId="4"/>
  </si>
  <si>
    <t>GIST</t>
  </si>
  <si>
    <t>開腹手術</t>
    <rPh sb="0" eb="1">
      <t>カイ</t>
    </rPh>
    <rPh sb="1" eb="2">
      <t>ハラ</t>
    </rPh>
    <rPh sb="2" eb="4">
      <t>シュジュツ</t>
    </rPh>
    <phoneticPr fontId="4"/>
  </si>
  <si>
    <t>代表</t>
    <rPh sb="0" eb="2">
      <t>ダイヒョウ</t>
    </rPh>
    <phoneticPr fontId="4"/>
  </si>
  <si>
    <t>医療機関の紹介</t>
    <rPh sb="0" eb="2">
      <t>イリョウ</t>
    </rPh>
    <rPh sb="2" eb="4">
      <t>キカン</t>
    </rPh>
    <rPh sb="5" eb="7">
      <t>ショウカイ</t>
    </rPh>
    <phoneticPr fontId="4"/>
  </si>
  <si>
    <t>地域の広報誌等で広報している。</t>
    <rPh sb="3" eb="6">
      <t>コウホウシ</t>
    </rPh>
    <rPh sb="8" eb="10">
      <t>コウホウ</t>
    </rPh>
    <phoneticPr fontId="4"/>
  </si>
  <si>
    <t>直通2</t>
    <rPh sb="0" eb="2">
      <t>チョクツウ</t>
    </rPh>
    <phoneticPr fontId="4"/>
  </si>
  <si>
    <t>家族・親戚</t>
  </si>
  <si>
    <t>一般社団法人  日本肝胆膵外科学会　高度技能専門医</t>
  </si>
  <si>
    <t>（３）その他</t>
  </si>
  <si>
    <t>list00</t>
  </si>
  <si>
    <t>在宅緩和移行パス</t>
    <rPh sb="0" eb="2">
      <t>ザイタク</t>
    </rPh>
    <rPh sb="2" eb="4">
      <t>カンワ</t>
    </rPh>
    <rPh sb="4" eb="6">
      <t>イコウ</t>
    </rPh>
    <phoneticPr fontId="4"/>
  </si>
  <si>
    <t>　　予約の要否 （必要/不要）</t>
    <rPh sb="2" eb="4">
      <t>ヨヤク</t>
    </rPh>
    <rPh sb="5" eb="7">
      <t>ヨウヒ</t>
    </rPh>
    <phoneticPr fontId="4"/>
  </si>
  <si>
    <t>月～金曜日</t>
    <rPh sb="0" eb="1">
      <t>ゲツ</t>
    </rPh>
    <rPh sb="2" eb="5">
      <t>キンヨウビ</t>
    </rPh>
    <phoneticPr fontId="4"/>
  </si>
  <si>
    <t>※ 「各施設において適応となる病名または病状」の項目に「疾患名」を記載する際には、以下の表の疾患名を用いてください。</t>
    <rPh sb="3" eb="4">
      <t>カク</t>
    </rPh>
    <rPh sb="4" eb="6">
      <t>シセツ</t>
    </rPh>
    <rPh sb="10" eb="12">
      <t>テキオウ</t>
    </rPh>
    <rPh sb="15" eb="17">
      <t>ビョウメイ</t>
    </rPh>
    <rPh sb="20" eb="22">
      <t>ビョウジョウ</t>
    </rPh>
    <rPh sb="24" eb="26">
      <t>コウモク</t>
    </rPh>
    <rPh sb="28" eb="30">
      <t>シッカン</t>
    </rPh>
    <rPh sb="30" eb="31">
      <t>メイ</t>
    </rPh>
    <rPh sb="33" eb="35">
      <t>キサイ</t>
    </rPh>
    <rPh sb="37" eb="38">
      <t>サイ</t>
    </rPh>
    <rPh sb="41" eb="43">
      <t>イカ</t>
    </rPh>
    <rPh sb="44" eb="45">
      <t>ヒョウ</t>
    </rPh>
    <rPh sb="46" eb="48">
      <t>シッカン</t>
    </rPh>
    <rPh sb="48" eb="49">
      <t>メイ</t>
    </rPh>
    <rPh sb="50" eb="51">
      <t>モチ</t>
    </rPh>
    <phoneticPr fontId="4"/>
  </si>
  <si>
    <t>可</t>
    <rPh sb="0" eb="1">
      <t>カ</t>
    </rPh>
    <phoneticPr fontId="4"/>
  </si>
  <si>
    <t>否</t>
    <rPh sb="0" eb="1">
      <t>ヒ</t>
    </rPh>
    <phoneticPr fontId="4"/>
  </si>
  <si>
    <t>悪性骨軟部腫瘍</t>
    <rPh sb="0" eb="2">
      <t>アクセイ</t>
    </rPh>
    <rPh sb="2" eb="3">
      <t>ホネ</t>
    </rPh>
    <rPh sb="3" eb="4">
      <t>ヤワ</t>
    </rPh>
    <rPh sb="4" eb="5">
      <t>ブ</t>
    </rPh>
    <rPh sb="5" eb="7">
      <t>シュヨウ</t>
    </rPh>
    <phoneticPr fontId="4"/>
  </si>
  <si>
    <t>小児固形腫瘍</t>
    <rPh sb="0" eb="2">
      <t>ショウニ</t>
    </rPh>
    <rPh sb="2" eb="4">
      <t>コケイ</t>
    </rPh>
    <rPh sb="4" eb="6">
      <t>シュヨウ</t>
    </rPh>
    <phoneticPr fontId="4"/>
  </si>
  <si>
    <t>２．病院概要</t>
    <rPh sb="2" eb="4">
      <t>ビョウイン</t>
    </rPh>
    <rPh sb="4" eb="6">
      <t>ガイヨウ</t>
    </rPh>
    <phoneticPr fontId="4"/>
  </si>
  <si>
    <t>原発不明がん</t>
    <rPh sb="0" eb="2">
      <t>ゲンパツ</t>
    </rPh>
    <rPh sb="2" eb="4">
      <t>フメイ</t>
    </rPh>
    <phoneticPr fontId="4"/>
  </si>
  <si>
    <t>別紙22</t>
    <rPh sb="0" eb="2">
      <t>ベッシ</t>
    </rPh>
    <phoneticPr fontId="4"/>
  </si>
  <si>
    <t>10割</t>
    <rPh sb="2" eb="3">
      <t>ワリ</t>
    </rPh>
    <phoneticPr fontId="4"/>
  </si>
  <si>
    <t>2008年10月25-24日 岡山</t>
  </si>
  <si>
    <t>８割以上９割未満</t>
    <rPh sb="1" eb="2">
      <t>ワリ</t>
    </rPh>
    <rPh sb="2" eb="4">
      <t>イジョウ</t>
    </rPh>
    <rPh sb="5" eb="6">
      <t>ワリ</t>
    </rPh>
    <rPh sb="6" eb="8">
      <t>ミマン</t>
    </rPh>
    <phoneticPr fontId="4"/>
  </si>
  <si>
    <t>病理診断結果がデータベース化されている。</t>
    <rPh sb="0" eb="2">
      <t>ビョウリ</t>
    </rPh>
    <rPh sb="2" eb="4">
      <t>シンダン</t>
    </rPh>
    <rPh sb="4" eb="6">
      <t>ケッカ</t>
    </rPh>
    <rPh sb="13" eb="14">
      <t>カ</t>
    </rPh>
    <phoneticPr fontId="4"/>
  </si>
  <si>
    <t>緩和ケアチームへの入院患者紹介の手順　</t>
    <rPh sb="0" eb="2">
      <t>カンワ</t>
    </rPh>
    <rPh sb="9" eb="11">
      <t>ニュウイン</t>
    </rPh>
    <rPh sb="11" eb="13">
      <t>カンジャ</t>
    </rPh>
    <rPh sb="13" eb="15">
      <t>ショウカイ</t>
    </rPh>
    <rPh sb="16" eb="18">
      <t>テジュン</t>
    </rPh>
    <phoneticPr fontId="4"/>
  </si>
  <si>
    <t>pat03</t>
  </si>
  <si>
    <t>別紙１</t>
    <rPh sb="0" eb="2">
      <t>ベッシ</t>
    </rPh>
    <phoneticPr fontId="4"/>
  </si>
  <si>
    <t>○</t>
  </si>
  <si>
    <t>手術　K476$</t>
    <rPh sb="0" eb="2">
      <t>シュジュツ</t>
    </rPh>
    <phoneticPr fontId="4"/>
  </si>
  <si>
    <t>yos407</t>
  </si>
  <si>
    <t>開胸手術　K511$、K514$、K518$</t>
    <rPh sb="0" eb="1">
      <t>カイ</t>
    </rPh>
    <rPh sb="1" eb="2">
      <t>キョウ</t>
    </rPh>
    <rPh sb="2" eb="4">
      <t>シュジュツ</t>
    </rPh>
    <phoneticPr fontId="4"/>
  </si>
  <si>
    <t>特定非営利活動法人　日本緩和医療学会　緩和医療専門医</t>
  </si>
  <si>
    <t>北海道がん相談員研修の受講者数</t>
    <rPh sb="0" eb="3">
      <t>ホッカイドウ</t>
    </rPh>
    <rPh sb="5" eb="8">
      <t>ソウダンイン</t>
    </rPh>
    <rPh sb="8" eb="10">
      <t>ケンシュウ</t>
    </rPh>
    <rPh sb="11" eb="14">
      <t>ジュコウシャ</t>
    </rPh>
    <rPh sb="14" eb="15">
      <t>スウ</t>
    </rPh>
    <phoneticPr fontId="4"/>
  </si>
  <si>
    <t>毎週　　　　　曜日、　　 その他(                                                                                           　 )</t>
    <rPh sb="0" eb="2">
      <t>マイシュウ</t>
    </rPh>
    <rPh sb="7" eb="9">
      <t>ヨウビ</t>
    </rPh>
    <rPh sb="15" eb="16">
      <t>ホカ</t>
    </rPh>
    <phoneticPr fontId="4"/>
  </si>
  <si>
    <t>治療用線量計の最終校正日(和暦YY年MM月DD日）</t>
    <rPh sb="13" eb="15">
      <t>ワレキ</t>
    </rPh>
    <rPh sb="17" eb="18">
      <t>ネン</t>
    </rPh>
    <rPh sb="20" eb="21">
      <t>ツキ</t>
    </rPh>
    <rPh sb="23" eb="24">
      <t>ヒ</t>
    </rPh>
    <phoneticPr fontId="4"/>
  </si>
  <si>
    <t>（敷地内を全面禁煙、施設内のみを全面禁煙、その他）</t>
    <rPh sb="23" eb="24">
      <t>タ</t>
    </rPh>
    <phoneticPr fontId="4"/>
  </si>
  <si>
    <t>診断日から5年以内のフォローアップ率を把握している。</t>
    <rPh sb="0" eb="2">
      <t>シンダン</t>
    </rPh>
    <rPh sb="2" eb="3">
      <t>ヒ</t>
    </rPh>
    <rPh sb="6" eb="7">
      <t>ネン</t>
    </rPh>
    <rPh sb="7" eb="9">
      <t>イナイ</t>
    </rPh>
    <rPh sb="17" eb="18">
      <t>リツ</t>
    </rPh>
    <rPh sb="19" eb="21">
      <t>ハアク</t>
    </rPh>
    <phoneticPr fontId="4"/>
  </si>
  <si>
    <t>名称</t>
    <rPh sb="0" eb="2">
      <t>メイショウ</t>
    </rPh>
    <phoneticPr fontId="4"/>
  </si>
  <si>
    <t>主病名</t>
  </si>
  <si>
    <t>一般社団法人　日本耳鼻咽喉科学会　耳鼻咽喉科専門医</t>
  </si>
  <si>
    <t>一部の臓器領域</t>
  </si>
  <si>
    <t>４．肝がん</t>
    <rPh sb="2" eb="3">
      <t>カン</t>
    </rPh>
    <phoneticPr fontId="4"/>
  </si>
  <si>
    <t>(医用原子力技術研究振興財団、その他）</t>
    <rPh sb="17" eb="18">
      <t>タ</t>
    </rPh>
    <phoneticPr fontId="4"/>
  </si>
  <si>
    <t>その他の場合</t>
    <rPh sb="2" eb="3">
      <t>タ</t>
    </rPh>
    <rPh sb="4" eb="6">
      <t>バアイ</t>
    </rPh>
    <phoneticPr fontId="4"/>
  </si>
  <si>
    <t>胆道がん</t>
    <rPh sb="1" eb="2">
      <t>ドウ</t>
    </rPh>
    <phoneticPr fontId="4"/>
  </si>
  <si>
    <t>医学物理士の人数</t>
    <rPh sb="0" eb="1">
      <t>イ</t>
    </rPh>
    <rPh sb="1" eb="2">
      <t>ガク</t>
    </rPh>
    <rPh sb="2" eb="4">
      <t>ブツリ</t>
    </rPh>
    <rPh sb="4" eb="5">
      <t>シ</t>
    </rPh>
    <rPh sb="6" eb="8">
      <t>ニンズウ</t>
    </rPh>
    <phoneticPr fontId="4"/>
  </si>
  <si>
    <t>がん登録データを分析して、ステージ別の5年生存率を把握している。</t>
    <rPh sb="2" eb="4">
      <t>トウロク</t>
    </rPh>
    <rPh sb="8" eb="10">
      <t>ブンセキ</t>
    </rPh>
    <rPh sb="17" eb="18">
      <t>ベツ</t>
    </rPh>
    <rPh sb="20" eb="21">
      <t>ネン</t>
    </rPh>
    <rPh sb="21" eb="23">
      <t>セイゾン</t>
    </rPh>
    <rPh sb="23" eb="24">
      <t>リツ</t>
    </rPh>
    <rPh sb="25" eb="27">
      <t>ハアク</t>
    </rPh>
    <phoneticPr fontId="4"/>
  </si>
  <si>
    <t>先進医療技術名</t>
    <rPh sb="0" eb="2">
      <t>センシン</t>
    </rPh>
    <phoneticPr fontId="4"/>
  </si>
  <si>
    <t>総数</t>
    <rPh sb="0" eb="2">
      <t>ソウスウ</t>
    </rPh>
    <phoneticPr fontId="4"/>
  </si>
  <si>
    <t>※各部署の役職等が記載されている詳細な組織図は必要ありません。</t>
  </si>
  <si>
    <t>FAX番号（代表）</t>
    <rPh sb="3" eb="5">
      <t>バンゴウ</t>
    </rPh>
    <rPh sb="6" eb="8">
      <t>ダイヒョウ</t>
    </rPh>
    <phoneticPr fontId="4"/>
  </si>
  <si>
    <t>病理診断科</t>
    <rPh sb="0" eb="2">
      <t>ビョウリ</t>
    </rPh>
    <rPh sb="2" eb="4">
      <t>シンダン</t>
    </rPh>
    <rPh sb="4" eb="5">
      <t>カ</t>
    </rPh>
    <phoneticPr fontId="53"/>
  </si>
  <si>
    <t>リンパ浮腫の入院治療に対応している。</t>
    <rPh sb="3" eb="5">
      <t>フシュ</t>
    </rPh>
    <rPh sb="6" eb="8">
      <t>ニュウイン</t>
    </rPh>
    <rPh sb="8" eb="10">
      <t>チリョウ</t>
    </rPh>
    <rPh sb="11" eb="13">
      <t>タイオウ</t>
    </rPh>
    <phoneticPr fontId="4"/>
  </si>
  <si>
    <t>　うち療養病床</t>
    <rPh sb="3" eb="5">
      <t>リョウヨウ</t>
    </rPh>
    <rPh sb="5" eb="7">
      <t>ビョウショウ</t>
    </rPh>
    <phoneticPr fontId="4"/>
  </si>
  <si>
    <t>　うち特別療養環境室としている病床</t>
    <rPh sb="3" eb="5">
      <t>トクベツ</t>
    </rPh>
    <rPh sb="5" eb="7">
      <t>リョウヨウ</t>
    </rPh>
    <rPh sb="7" eb="9">
      <t>カンキョウ</t>
    </rPh>
    <rPh sb="9" eb="10">
      <t>シツ</t>
    </rPh>
    <rPh sb="15" eb="17">
      <t>ビョウショウ</t>
    </rPh>
    <phoneticPr fontId="4"/>
  </si>
  <si>
    <t>can001</t>
  </si>
  <si>
    <t>病院名</t>
    <rPh sb="0" eb="2">
      <t>ビョウイン</t>
    </rPh>
    <rPh sb="2" eb="3">
      <t>メイ</t>
    </rPh>
    <phoneticPr fontId="4"/>
  </si>
  <si>
    <t>地域医療支援病院</t>
    <rPh sb="0" eb="2">
      <t>チイキ</t>
    </rPh>
    <rPh sb="2" eb="4">
      <t>イリョウ</t>
    </rPh>
    <rPh sb="4" eb="6">
      <t>シエン</t>
    </rPh>
    <rPh sb="6" eb="8">
      <t>ビョウイン</t>
    </rPh>
    <phoneticPr fontId="4"/>
  </si>
  <si>
    <t>資料番号</t>
    <rPh sb="0" eb="2">
      <t>シリョウ</t>
    </rPh>
    <rPh sb="2" eb="4">
      <t>バンゴウ</t>
    </rPh>
    <phoneticPr fontId="4"/>
  </si>
  <si>
    <t>内　　　　　　　　　　　容</t>
    <rPh sb="0" eb="1">
      <t>ウチ</t>
    </rPh>
    <rPh sb="12" eb="13">
      <t>カタチ</t>
    </rPh>
    <phoneticPr fontId="4"/>
  </si>
  <si>
    <t>生存率の計算をKaplan-Meier法を用いて行っている</t>
    <rPh sb="0" eb="2">
      <t>セイゾン</t>
    </rPh>
    <rPh sb="2" eb="3">
      <t>リツ</t>
    </rPh>
    <rPh sb="4" eb="6">
      <t>ケイサン</t>
    </rPh>
    <rPh sb="19" eb="20">
      <t>ホウ</t>
    </rPh>
    <rPh sb="21" eb="22">
      <t>モチ</t>
    </rPh>
    <rPh sb="24" eb="25">
      <t>オコナ</t>
    </rPh>
    <phoneticPr fontId="4"/>
  </si>
  <si>
    <t>公益社団法人　日本看護協会　摂食・嚥下障害看護認定看護師</t>
  </si>
  <si>
    <t>⑧</t>
  </si>
  <si>
    <t>公益社団法人　日本小児科学会　小児科専門医</t>
  </si>
  <si>
    <t>緩和ケアチームに対する新規診療症例</t>
  </si>
  <si>
    <t>一般社団法人　日本感染症学会　感染症専門医</t>
  </si>
  <si>
    <t>術後フォロー（化療なし）</t>
    <rPh sb="0" eb="2">
      <t>ジュツゴ</t>
    </rPh>
    <rPh sb="7" eb="9">
      <t>カリョウ</t>
    </rPh>
    <phoneticPr fontId="4"/>
  </si>
  <si>
    <t>公益財団法人  日本眼科学会 　眼科専門医</t>
  </si>
  <si>
    <t>②　手術療法の提供体制</t>
    <rPh sb="2" eb="4">
      <t>シュジュツ</t>
    </rPh>
    <rPh sb="4" eb="6">
      <t>リョウホウ</t>
    </rPh>
    <rPh sb="7" eb="9">
      <t>テイキョウ</t>
    </rPh>
    <rPh sb="9" eb="11">
      <t>タイセイ</t>
    </rPh>
    <phoneticPr fontId="4"/>
  </si>
  <si>
    <t>放射線療法に携わる専門的な知識及び技能を有する診療技術者等の配置</t>
  </si>
  <si>
    <t>精巣がん</t>
  </si>
  <si>
    <t>我が国に多いがん以外の各医療機関が専門とするがんについて、集学的治療及び緩和ケアを提供する体制を有するとともに、各学会の診療ガイドラインに準ずる標準的治療等がん患者の状態に応じた適切な治療を提供している。</t>
    <rPh sb="8" eb="10">
      <t>イガイ</t>
    </rPh>
    <phoneticPr fontId="4"/>
  </si>
  <si>
    <t>※役職等に個人名が記載されていないことをご確認ください。</t>
  </si>
  <si>
    <t>（75-100%、50-75%、25-50％、25％未満）</t>
    <rPh sb="26" eb="28">
      <t>ミマン</t>
    </rPh>
    <phoneticPr fontId="4"/>
  </si>
  <si>
    <t>開放型病院</t>
    <rPh sb="0" eb="3">
      <t>カイホウガタ</t>
    </rPh>
    <rPh sb="3" eb="5">
      <t>ビョウイン</t>
    </rPh>
    <phoneticPr fontId="4"/>
  </si>
  <si>
    <t>病院概要</t>
    <rPh sb="0" eb="2">
      <t>ビョウイン</t>
    </rPh>
    <rPh sb="2" eb="4">
      <t>ガイヨウ</t>
    </rPh>
    <phoneticPr fontId="4"/>
  </si>
  <si>
    <t>原発性又は転移性肺がん（切除が困難なものに限る。）</t>
  </si>
  <si>
    <t>緩和ケアチームにおいて専門的な知識及び技能を有する身体症状の緩和に携わる医師、精神症状の緩和に携わる医師の専門性</t>
  </si>
  <si>
    <t>別紙16</t>
    <rPh sb="0" eb="2">
      <t>ベッシ</t>
    </rPh>
    <phoneticPr fontId="4"/>
  </si>
  <si>
    <t>⑥　病理</t>
    <rPh sb="2" eb="4">
      <t>ビョウリ</t>
    </rPh>
    <phoneticPr fontId="4"/>
  </si>
  <si>
    <t>職種</t>
    <rPh sb="0" eb="2">
      <t>ショクシュ</t>
    </rPh>
    <phoneticPr fontId="4"/>
  </si>
  <si>
    <t>一般社団法人　日本消化器外科学会　指導医</t>
  </si>
  <si>
    <t>所属２次医療圏</t>
    <rPh sb="0" eb="2">
      <t>ショゾク</t>
    </rPh>
    <rPh sb="3" eb="4">
      <t>ジ</t>
    </rPh>
    <rPh sb="4" eb="6">
      <t>イリョウ</t>
    </rPh>
    <rPh sb="6" eb="7">
      <t>ケン</t>
    </rPh>
    <phoneticPr fontId="4"/>
  </si>
  <si>
    <t>臨床試験コーディネーター</t>
    <rPh sb="0" eb="2">
      <t>リンショウ</t>
    </rPh>
    <rPh sb="2" eb="4">
      <t>シケン</t>
    </rPh>
    <phoneticPr fontId="52"/>
  </si>
  <si>
    <t>５割未満</t>
    <rPh sb="1" eb="2">
      <t>ワリ</t>
    </rPh>
    <rPh sb="2" eb="4">
      <t>ミマン</t>
    </rPh>
    <phoneticPr fontId="4"/>
  </si>
  <si>
    <t>jinin02</t>
  </si>
  <si>
    <t>４．地域の広報誌等で広報している。</t>
    <rPh sb="5" eb="8">
      <t>コウホウシ</t>
    </rPh>
    <rPh sb="10" eb="12">
      <t>コウホウ</t>
    </rPh>
    <phoneticPr fontId="4"/>
  </si>
  <si>
    <t>tou04</t>
  </si>
  <si>
    <t xml:space="preserve">2009年09月　東京 </t>
  </si>
  <si>
    <t>機能</t>
    <rPh sb="0" eb="2">
      <t>キノウ</t>
    </rPh>
    <phoneticPr fontId="4"/>
  </si>
  <si>
    <t>放射線療法を実施している。</t>
    <rPh sb="0" eb="3">
      <t>ホウシャセン</t>
    </rPh>
    <rPh sb="3" eb="5">
      <t>リョウホウ</t>
    </rPh>
    <rPh sb="6" eb="8">
      <t>ジッシ</t>
    </rPh>
    <phoneticPr fontId="4"/>
  </si>
  <si>
    <t>sou02</t>
  </si>
  <si>
    <t>リンパ浮腫外来がある。</t>
    <rPh sb="3" eb="5">
      <t>フシュ</t>
    </rPh>
    <rPh sb="5" eb="7">
      <t>ガイライ</t>
    </rPh>
    <phoneticPr fontId="4"/>
  </si>
  <si>
    <t>③　敷地内禁煙等</t>
    <rPh sb="2" eb="5">
      <t>シキチナイ</t>
    </rPh>
    <rPh sb="5" eb="7">
      <t>キンエン</t>
    </rPh>
    <rPh sb="7" eb="8">
      <t>トウ</t>
    </rPh>
    <phoneticPr fontId="4"/>
  </si>
  <si>
    <t>各診療科における
当該疾患の治療の特色・
患者さんへのメッセージなど</t>
    <rPh sb="0" eb="1">
      <t>カク</t>
    </rPh>
    <rPh sb="1" eb="4">
      <t>シンリョウカ</t>
    </rPh>
    <rPh sb="9" eb="11">
      <t>トウガイ</t>
    </rPh>
    <rPh sb="11" eb="13">
      <t>シッカン</t>
    </rPh>
    <rPh sb="14" eb="16">
      <t>チリョウ</t>
    </rPh>
    <rPh sb="17" eb="19">
      <t>トクショク</t>
    </rPh>
    <rPh sb="21" eb="23">
      <t>カンジャ</t>
    </rPh>
    <phoneticPr fontId="4"/>
  </si>
  <si>
    <t>当該疾患の治療に関する内容が掲載されているページ</t>
    <rPh sb="0" eb="2">
      <t>トウガイ</t>
    </rPh>
    <rPh sb="2" eb="4">
      <t>シッカン</t>
    </rPh>
    <rPh sb="5" eb="7">
      <t>チリョウ</t>
    </rPh>
    <rPh sb="8" eb="9">
      <t>カン</t>
    </rPh>
    <rPh sb="11" eb="13">
      <t>ナイヨウ</t>
    </rPh>
    <rPh sb="14" eb="16">
      <t>ケイサイ</t>
    </rPh>
    <phoneticPr fontId="4"/>
  </si>
  <si>
    <t>当該疾患を専門としている医師数</t>
    <rPh sb="0" eb="2">
      <t>トウガイ</t>
    </rPh>
    <rPh sb="2" eb="4">
      <t>シッカン</t>
    </rPh>
    <rPh sb="5" eb="7">
      <t>センモン</t>
    </rPh>
    <rPh sb="12" eb="14">
      <t>イシ</t>
    </rPh>
    <rPh sb="14" eb="15">
      <t>スウ</t>
    </rPh>
    <phoneticPr fontId="4"/>
  </si>
  <si>
    <t xml:space="preserve">掲載されている内容 </t>
    <rPh sb="0" eb="2">
      <t>ケイサイ</t>
    </rPh>
    <rPh sb="7" eb="9">
      <t>ナイヨウ</t>
    </rPh>
    <phoneticPr fontId="4"/>
  </si>
  <si>
    <t>診療所/病院</t>
    <rPh sb="0" eb="3">
      <t>シンリョウショ</t>
    </rPh>
    <rPh sb="4" eb="6">
      <t>ビョウイン</t>
    </rPh>
    <phoneticPr fontId="4"/>
  </si>
  <si>
    <t>実績</t>
    <rPh sb="0" eb="2">
      <t>ジッセキ</t>
    </rPh>
    <phoneticPr fontId="4"/>
  </si>
  <si>
    <t>緩和ケアチームにおいて専門的な知識及び技能を有するメンバー（医師を除く）</t>
    <rPh sb="0" eb="2">
      <t>カンワ</t>
    </rPh>
    <rPh sb="30" eb="32">
      <t>イシ</t>
    </rPh>
    <rPh sb="33" eb="34">
      <t>ノゾ</t>
    </rPh>
    <phoneticPr fontId="53"/>
  </si>
  <si>
    <t>セカンドオピニオンに対応している旨の情報提供を実施している場合の広報手段</t>
    <rPh sb="18" eb="20">
      <t>ジョウホウ</t>
    </rPh>
    <rPh sb="20" eb="22">
      <t>テイキョウ</t>
    </rPh>
    <rPh sb="23" eb="25">
      <t>ジッシ</t>
    </rPh>
    <rPh sb="29" eb="31">
      <t>バアイ</t>
    </rPh>
    <rPh sb="32" eb="34">
      <t>コウホウ</t>
    </rPh>
    <rPh sb="34" eb="36">
      <t>シュダン</t>
    </rPh>
    <phoneticPr fontId="4"/>
  </si>
  <si>
    <t>一般社団法人　日本肝臓学会　肝臓専門医</t>
  </si>
  <si>
    <t>担当診療科名</t>
    <rPh sb="0" eb="2">
      <t>タントウ</t>
    </rPh>
    <rPh sb="2" eb="4">
      <t>シンリョウ</t>
    </rPh>
    <rPh sb="4" eb="5">
      <t>カ</t>
    </rPh>
    <rPh sb="5" eb="6">
      <t>ナ</t>
    </rPh>
    <phoneticPr fontId="4"/>
  </si>
  <si>
    <r>
      <t>診療曜日・時間</t>
    </r>
    <r>
      <rPr>
        <sz val="10"/>
        <rFont val="ＭＳ Ｐゴシック"/>
        <family val="3"/>
        <charset val="128"/>
      </rPr>
      <t xml:space="preserve">
※時間は、半角英数で24時間表記にて記載</t>
    </r>
    <rPh sb="0" eb="2">
      <t>シンリョウ</t>
    </rPh>
    <rPh sb="2" eb="4">
      <t>ヨウビ</t>
    </rPh>
    <rPh sb="5" eb="7">
      <t>ジカン</t>
    </rPh>
    <rPh sb="10" eb="12">
      <t>ジカン</t>
    </rPh>
    <rPh sb="14" eb="16">
      <t>ハンカク</t>
    </rPh>
    <rPh sb="16" eb="18">
      <t>エイスウ</t>
    </rPh>
    <rPh sb="21" eb="23">
      <t>ジカン</t>
    </rPh>
    <rPh sb="23" eb="25">
      <t>ヒョウキ</t>
    </rPh>
    <rPh sb="27" eb="29">
      <t>キサイ</t>
    </rPh>
    <phoneticPr fontId="4"/>
  </si>
  <si>
    <t>可</t>
  </si>
  <si>
    <t>4.地域の広報誌等で広報している。</t>
    <rPh sb="5" eb="8">
      <t>コウホウシ</t>
    </rPh>
    <rPh sb="10" eb="12">
      <t>コウホウ</t>
    </rPh>
    <phoneticPr fontId="4"/>
  </si>
  <si>
    <t>so002</t>
  </si>
  <si>
    <t>公益社団法人　日本整形外科学会　整形外科専門医</t>
  </si>
  <si>
    <r>
      <t>専門医等資格</t>
    </r>
    <r>
      <rPr>
        <sz val="10"/>
        <color indexed="8"/>
        <rFont val="ＭＳ Ｐゴシック"/>
        <family val="3"/>
        <charset val="128"/>
      </rPr>
      <t xml:space="preserve">
※1人につき、関連するもの３つまで記載してください</t>
    </r>
    <rPh sb="0" eb="3">
      <t>センモンイ</t>
    </rPh>
    <rPh sb="3" eb="4">
      <t>トウ</t>
    </rPh>
    <rPh sb="4" eb="6">
      <t>シカク</t>
    </rPh>
    <rPh sb="24" eb="26">
      <t>キサイ</t>
    </rPh>
    <phoneticPr fontId="4"/>
  </si>
  <si>
    <t>sd02</t>
  </si>
  <si>
    <t>例</t>
  </si>
  <si>
    <t>未受講</t>
  </si>
  <si>
    <t>2008年04月22日 東京</t>
  </si>
  <si>
    <t>2009年06月01-02日 東京</t>
  </si>
  <si>
    <t>2009年02月26-27日 東京</t>
  </si>
  <si>
    <t>2008年09月18-19日 東京</t>
  </si>
  <si>
    <t>我が国に多いがん以外の各医療機関が専門とするがん</t>
    <rPh sb="0" eb="1">
      <t>ワ</t>
    </rPh>
    <rPh sb="2" eb="3">
      <t>クニ</t>
    </rPh>
    <rPh sb="4" eb="5">
      <t>オオ</t>
    </rPh>
    <rPh sb="8" eb="10">
      <t>イガイ</t>
    </rPh>
    <rPh sb="11" eb="14">
      <t>カクイリョウ</t>
    </rPh>
    <rPh sb="14" eb="16">
      <t>キカン</t>
    </rPh>
    <rPh sb="17" eb="19">
      <t>センモン</t>
    </rPh>
    <phoneticPr fontId="4"/>
  </si>
  <si>
    <t>2008年10月02-03日 札幌</t>
  </si>
  <si>
    <t>2009年04月18-19日 高崎</t>
  </si>
  <si>
    <t>2009年06月20-21日 盛岡</t>
  </si>
  <si>
    <t>2009年07月04-05日 名古屋</t>
  </si>
  <si>
    <t>2009年08月01-02日 東京</t>
  </si>
  <si>
    <t>2009年08月29-30日 九州</t>
  </si>
  <si>
    <t>2009年09月28-29日 東京</t>
  </si>
  <si>
    <t>2009年09月30-31日 東京</t>
  </si>
  <si>
    <t>我が国に多いがんに対する診療機能</t>
    <rPh sb="0" eb="1">
      <t>ワ</t>
    </rPh>
    <rPh sb="2" eb="3">
      <t>クニ</t>
    </rPh>
    <rPh sb="4" eb="5">
      <t>オオ</t>
    </rPh>
    <rPh sb="9" eb="10">
      <t>タイ</t>
    </rPh>
    <rPh sb="12" eb="14">
      <t>シンリョウ</t>
    </rPh>
    <rPh sb="14" eb="16">
      <t>キノウ</t>
    </rPh>
    <phoneticPr fontId="4"/>
  </si>
  <si>
    <t>2009年11月09-10日 東京</t>
  </si>
  <si>
    <t xml:space="preserve">2009年07月　東京  </t>
  </si>
  <si>
    <t xml:space="preserve">2009年06月　広島 </t>
  </si>
  <si>
    <t xml:space="preserve">2009年06月　大阪 </t>
  </si>
  <si>
    <t>2009年05月　東京</t>
  </si>
  <si>
    <t>その他の男性生殖器がん</t>
  </si>
  <si>
    <t xml:space="preserve">2009年05月　仙台 </t>
  </si>
  <si>
    <t>冷凍凝固摘出術</t>
    <rPh sb="0" eb="2">
      <t>レイトウ</t>
    </rPh>
    <rPh sb="2" eb="4">
      <t>ギョウコ</t>
    </rPh>
    <rPh sb="4" eb="6">
      <t>テキシュツ</t>
    </rPh>
    <rPh sb="6" eb="7">
      <t>ジュツ</t>
    </rPh>
    <phoneticPr fontId="4"/>
  </si>
  <si>
    <t xml:space="preserve">2009年02月　東京  </t>
  </si>
  <si>
    <t>別紙36</t>
    <rPh sb="0" eb="2">
      <t>ベッシ</t>
    </rPh>
    <phoneticPr fontId="4"/>
  </si>
  <si>
    <t>専従(8割以上)</t>
    <rPh sb="0" eb="2">
      <t>センジュウ</t>
    </rPh>
    <rPh sb="4" eb="5">
      <t>ワリ</t>
    </rPh>
    <rPh sb="5" eb="7">
      <t>イジョウ</t>
    </rPh>
    <phoneticPr fontId="54"/>
  </si>
  <si>
    <t>別紙14</t>
    <rPh sb="0" eb="2">
      <t>ベッシ</t>
    </rPh>
    <phoneticPr fontId="4"/>
  </si>
  <si>
    <t>D：対応することが望ましい</t>
    <rPh sb="2" eb="4">
      <t>タイオウ</t>
    </rPh>
    <rPh sb="9" eb="10">
      <t>ノゾ</t>
    </rPh>
    <phoneticPr fontId="4"/>
  </si>
  <si>
    <t>bes2104</t>
  </si>
  <si>
    <t>（すべての臓器領域ごと、一部の臓器領域のみ、院内でひとつのみ）</t>
    <rPh sb="5" eb="7">
      <t>ゾウキ</t>
    </rPh>
    <rPh sb="7" eb="9">
      <t>リョウイキ</t>
    </rPh>
    <rPh sb="12" eb="13">
      <t>イチ</t>
    </rPh>
    <rPh sb="13" eb="14">
      <t>ブ</t>
    </rPh>
    <rPh sb="15" eb="17">
      <t>ゾウキ</t>
    </rPh>
    <rPh sb="17" eb="19">
      <t>リョウイキ</t>
    </rPh>
    <rPh sb="22" eb="24">
      <t>インナイ</t>
    </rPh>
    <phoneticPr fontId="4"/>
  </si>
  <si>
    <t>時点（半角）</t>
    <rPh sb="0" eb="2">
      <t>ジテン</t>
    </rPh>
    <rPh sb="3" eb="5">
      <t>ハンカク</t>
    </rPh>
    <phoneticPr fontId="4"/>
  </si>
  <si>
    <t>身体症状の緩和に携わる医師</t>
    <rPh sb="0" eb="2">
      <t>シンタイ</t>
    </rPh>
    <rPh sb="2" eb="4">
      <t>ショウジョウ</t>
    </rPh>
    <rPh sb="5" eb="7">
      <t>カンワ</t>
    </rPh>
    <rPh sb="8" eb="9">
      <t>タズサ</t>
    </rPh>
    <rPh sb="11" eb="13">
      <t>イシ</t>
    </rPh>
    <phoneticPr fontId="53"/>
  </si>
  <si>
    <t>講義＋ﾜｰｸｼｮｯﾌﾟ</t>
    <rPh sb="0" eb="2">
      <t>コウギ</t>
    </rPh>
    <phoneticPr fontId="4"/>
  </si>
  <si>
    <t>公益社団法人　日本看護協会　地域看護専門看護師</t>
  </si>
  <si>
    <t>診療科</t>
    <rPh sb="0" eb="3">
      <t>シンリョウカ</t>
    </rPh>
    <phoneticPr fontId="4"/>
  </si>
  <si>
    <t>緩和ケアチームによる診察が受けられる旨の情報提供を実施している場合の広報手段</t>
    <rPh sb="20" eb="22">
      <t>ジョウホウ</t>
    </rPh>
    <rPh sb="22" eb="24">
      <t>テイキョウ</t>
    </rPh>
    <phoneticPr fontId="4"/>
  </si>
  <si>
    <t>公益財団法人　日本臨床心理士資格認定協会　臨床心理士</t>
  </si>
  <si>
    <t>5.その他の方法で掲載している。</t>
    <rPh sb="6" eb="8">
      <t>ホウホウ</t>
    </rPh>
    <phoneticPr fontId="4"/>
  </si>
  <si>
    <r>
      <t>緩和ケアチームに協力する</t>
    </r>
    <r>
      <rPr>
        <u/>
        <sz val="14"/>
        <rFont val="ＭＳ Ｐゴシック"/>
        <family val="3"/>
        <charset val="128"/>
      </rPr>
      <t>常勤の</t>
    </r>
    <r>
      <rPr>
        <sz val="14"/>
        <rFont val="ＭＳ Ｐゴシック"/>
        <family val="3"/>
        <charset val="128"/>
      </rPr>
      <t>専従の医療心理に携わる者の数</t>
    </r>
    <rPh sb="8" eb="10">
      <t>キョウリョク</t>
    </rPh>
    <rPh sb="12" eb="14">
      <t>ジョウキン</t>
    </rPh>
    <rPh sb="18" eb="20">
      <t>イリョウ</t>
    </rPh>
    <rPh sb="20" eb="22">
      <t>シンリ</t>
    </rPh>
    <rPh sb="23" eb="24">
      <t>タズサ</t>
    </rPh>
    <rPh sb="26" eb="27">
      <t>モノ</t>
    </rPh>
    <rPh sb="28" eb="29">
      <t>スウ</t>
    </rPh>
    <phoneticPr fontId="4"/>
  </si>
  <si>
    <t>注1）診療回数は、緩和ケアチームによる診療が診療録に記載されたもののみとすること。</t>
    <rPh sb="0" eb="1">
      <t>チュウ</t>
    </rPh>
    <rPh sb="9" eb="11">
      <t>カンワ</t>
    </rPh>
    <rPh sb="19" eb="21">
      <t>シンリョウ</t>
    </rPh>
    <phoneticPr fontId="53"/>
  </si>
  <si>
    <t>2.院内誌、チラシ等で広報している。</t>
    <rPh sb="11" eb="13">
      <t>コウホウ</t>
    </rPh>
    <phoneticPr fontId="4"/>
  </si>
  <si>
    <t>地域住民を対象としたがん検診・がん予防・がん診療に係る公開講座、あるいはマスメディアを通じたがん診療に関する情報提供に取り組んでいる</t>
    <rPh sb="0" eb="2">
      <t>チイキ</t>
    </rPh>
    <rPh sb="2" eb="4">
      <t>ジュウミン</t>
    </rPh>
    <rPh sb="5" eb="7">
      <t>タイショウ</t>
    </rPh>
    <rPh sb="12" eb="14">
      <t>ケンシン</t>
    </rPh>
    <rPh sb="17" eb="19">
      <t>ヨボウ</t>
    </rPh>
    <rPh sb="22" eb="24">
      <t>シンリョウ</t>
    </rPh>
    <rPh sb="25" eb="26">
      <t>カカワ</t>
    </rPh>
    <rPh sb="27" eb="29">
      <t>コウカイ</t>
    </rPh>
    <rPh sb="29" eb="31">
      <t>コウザ</t>
    </rPh>
    <rPh sb="43" eb="44">
      <t>ツウ</t>
    </rPh>
    <rPh sb="48" eb="50">
      <t>シンリョウ</t>
    </rPh>
    <rPh sb="51" eb="52">
      <t>カン</t>
    </rPh>
    <rPh sb="54" eb="56">
      <t>ジョウホウ</t>
    </rPh>
    <rPh sb="56" eb="58">
      <t>テイキョウ</t>
    </rPh>
    <rPh sb="59" eb="60">
      <t>ト</t>
    </rPh>
    <rPh sb="61" eb="62">
      <t>ク</t>
    </rPh>
    <phoneticPr fontId="4"/>
  </si>
  <si>
    <t>地域内で利用の場合利用している計画策定病院数</t>
    <rPh sb="0" eb="2">
      <t>チイキ</t>
    </rPh>
    <rPh sb="2" eb="3">
      <t>ナイ</t>
    </rPh>
    <rPh sb="4" eb="6">
      <t>リヨウ</t>
    </rPh>
    <rPh sb="7" eb="9">
      <t>バアイ</t>
    </rPh>
    <rPh sb="9" eb="11">
      <t>リヨウ</t>
    </rPh>
    <rPh sb="15" eb="17">
      <t>ケイカク</t>
    </rPh>
    <rPh sb="17" eb="19">
      <t>サクテイ</t>
    </rPh>
    <rPh sb="19" eb="21">
      <t>ビョウイン</t>
    </rPh>
    <rPh sb="21" eb="22">
      <t>スウ</t>
    </rPh>
    <phoneticPr fontId="4"/>
  </si>
  <si>
    <t>4.地域の広報誌等で広報している。</t>
    <rPh sb="5" eb="8">
      <t>コウホウシ</t>
    </rPh>
    <phoneticPr fontId="4"/>
  </si>
  <si>
    <t>２．院内誌、チラシ等で広報している。</t>
    <rPh sb="11" eb="13">
      <t>コウホウ</t>
    </rPh>
    <phoneticPr fontId="4"/>
  </si>
  <si>
    <t>_bes0401</t>
  </si>
  <si>
    <t>３．ホームページに掲載している。</t>
    <rPh sb="9" eb="11">
      <t>ケイサイ</t>
    </rPh>
    <phoneticPr fontId="4"/>
  </si>
  <si>
    <t>一般社団法人　日本消化器外科学会　消化器外科専門医</t>
  </si>
  <si>
    <r>
      <t>緩和ケアチームにおいて緩和ケアに携わる専門的な知識及び技能を有する</t>
    </r>
    <r>
      <rPr>
        <u/>
        <sz val="14"/>
        <rFont val="ＭＳ Ｐゴシック"/>
        <family val="3"/>
        <charset val="128"/>
      </rPr>
      <t>常勤の</t>
    </r>
    <r>
      <rPr>
        <sz val="14"/>
        <rFont val="ＭＳ Ｐゴシック"/>
        <family val="3"/>
        <charset val="128"/>
      </rPr>
      <t>専従看護師数</t>
    </r>
    <rPh sb="33" eb="35">
      <t>ジョウキン</t>
    </rPh>
    <rPh sb="36" eb="38">
      <t>センジュウ</t>
    </rPh>
    <rPh sb="41" eb="42">
      <t>スウ</t>
    </rPh>
    <phoneticPr fontId="4"/>
  </si>
  <si>
    <t>－：指定要件に記載なし</t>
  </si>
  <si>
    <t>核医学検査装置</t>
    <rPh sb="0" eb="1">
      <t>カク</t>
    </rPh>
    <rPh sb="1" eb="3">
      <t>イガク</t>
    </rPh>
    <rPh sb="3" eb="5">
      <t>ケンサ</t>
    </rPh>
    <phoneticPr fontId="4"/>
  </si>
  <si>
    <t>院内誌、チラシ等で広報している。</t>
    <rPh sb="9" eb="11">
      <t>コウホウ</t>
    </rPh>
    <phoneticPr fontId="4"/>
  </si>
  <si>
    <t>公益社団法人  日本医学放射線学会　 放射線診断専門医</t>
  </si>
  <si>
    <t>ホームページに掲載している。</t>
    <rPh sb="7" eb="9">
      <t>ケイサイ</t>
    </rPh>
    <phoneticPr fontId="4"/>
  </si>
  <si>
    <t>原発性乳がん（エストロゲン受容体が陽性であって、ＨＥＲ２が陰性のものに限る。）</t>
  </si>
  <si>
    <t>pat01</t>
  </si>
  <si>
    <t>専任(5割以上8割未満)</t>
    <rPh sb="0" eb="2">
      <t>センニン</t>
    </rPh>
    <rPh sb="4" eb="7">
      <t>ワリイジョウ</t>
    </rPh>
    <rPh sb="8" eb="9">
      <t>ワリ</t>
    </rPh>
    <rPh sb="9" eb="11">
      <t>ミマン</t>
    </rPh>
    <phoneticPr fontId="4"/>
  </si>
  <si>
    <t>１施設のみ</t>
    <rPh sb="1" eb="3">
      <t>シセツ</t>
    </rPh>
    <phoneticPr fontId="4"/>
  </si>
  <si>
    <t>地域の医療機関の医師と相互に診断及び治療に関する連携協力体制の整備状況</t>
  </si>
  <si>
    <t>対象疾患</t>
  </si>
  <si>
    <t>pat02</t>
  </si>
  <si>
    <t>化療</t>
    <rPh sb="0" eb="2">
      <t>カリョウ</t>
    </rPh>
    <phoneticPr fontId="4"/>
  </si>
  <si>
    <t>先進医療への対応状況　（がんに関するもの）</t>
    <rPh sb="0" eb="2">
      <t>センシン</t>
    </rPh>
    <phoneticPr fontId="4"/>
  </si>
  <si>
    <t>早期乳がん</t>
  </si>
  <si>
    <t>緩和移行</t>
    <rPh sb="0" eb="2">
      <t>カンワ</t>
    </rPh>
    <rPh sb="2" eb="4">
      <t>イコウ</t>
    </rPh>
    <phoneticPr fontId="4"/>
  </si>
  <si>
    <t>術後フォロー（化療なし）</t>
  </si>
  <si>
    <t>都道府県内統一</t>
  </si>
  <si>
    <t>抗がん剤の適応外使用の審議の手続きが、院内で規定されている。</t>
    <rPh sb="0" eb="1">
      <t>コウ</t>
    </rPh>
    <rPh sb="3" eb="4">
      <t>ザイ</t>
    </rPh>
    <rPh sb="5" eb="7">
      <t>テキオウ</t>
    </rPh>
    <rPh sb="7" eb="8">
      <t>ガイ</t>
    </rPh>
    <rPh sb="8" eb="10">
      <t>シヨウ</t>
    </rPh>
    <rPh sb="11" eb="13">
      <t>シンギ</t>
    </rPh>
    <rPh sb="14" eb="16">
      <t>テツヅ</t>
    </rPh>
    <rPh sb="19" eb="21">
      <t>インナイ</t>
    </rPh>
    <rPh sb="22" eb="24">
      <t>キテイ</t>
    </rPh>
    <phoneticPr fontId="4"/>
  </si>
  <si>
    <t>対象となる状況</t>
    <rPh sb="0" eb="2">
      <t>タイショウ</t>
    </rPh>
    <rPh sb="5" eb="7">
      <t>ジョウキョウ</t>
    </rPh>
    <phoneticPr fontId="4"/>
  </si>
  <si>
    <t>胃がん</t>
  </si>
  <si>
    <t>肝がん</t>
  </si>
  <si>
    <t>乳がん</t>
  </si>
  <si>
    <t>脳腫瘍</t>
  </si>
  <si>
    <r>
      <t xml:space="preserve">　　相談用の電子メールアドレス
</t>
    </r>
    <r>
      <rPr>
        <sz val="10"/>
        <rFont val="ＭＳ Ｐゴシック"/>
        <family val="3"/>
        <charset val="128"/>
      </rPr>
      <t>※半角英数で記載</t>
    </r>
    <r>
      <rPr>
        <sz val="11"/>
        <rFont val="ＭＳ Ｐゴシック"/>
        <family val="3"/>
        <charset val="128"/>
      </rPr>
      <t xml:space="preserve">
</t>
    </r>
    <r>
      <rPr>
        <sz val="10"/>
        <rFont val="ＭＳ Ｐゴシック"/>
        <family val="3"/>
        <charset val="128"/>
      </rPr>
      <t>※個人のメールアドレスは記載しないでください</t>
    </r>
    <rPh sb="2" eb="4">
      <t>ソウダン</t>
    </rPh>
    <rPh sb="4" eb="5">
      <t>ヨウ</t>
    </rPh>
    <rPh sb="6" eb="8">
      <t>デンシ</t>
    </rPh>
    <rPh sb="18" eb="20">
      <t>ハンカク</t>
    </rPh>
    <rPh sb="20" eb="22">
      <t>エイスウ</t>
    </rPh>
    <rPh sb="23" eb="25">
      <t>キサイ</t>
    </rPh>
    <rPh sb="27" eb="29">
      <t>コジン</t>
    </rPh>
    <rPh sb="38" eb="40">
      <t>キサイ</t>
    </rPh>
    <phoneticPr fontId="4"/>
  </si>
  <si>
    <t>注2）常勤とは、当該医療機関が定める1週間の就業時間のすべてを勤務している者をいいます。ただし、当該医療機関が定める就業時間が32時間に満たない場合は常勤とみなしません。（「医療法第２１条の規定に基づく人員の算出に当たっての取扱い等について」（平成10年6月26日付け健政発第777号・医薬発第574号、厚生省健康政策局長・医薬安全局長連名通知）の別添「常勤医師等の取扱いについて」を参照）</t>
  </si>
  <si>
    <t>治験専用の窓口がある</t>
    <rPh sb="0" eb="2">
      <t>チケン</t>
    </rPh>
    <phoneticPr fontId="4"/>
  </si>
  <si>
    <t>眼・眼窩腫瘍</t>
  </si>
  <si>
    <t>口腔がん</t>
  </si>
  <si>
    <t>腫瘍抗原を発現する消化管悪性腫瘍（食道がん、胃がん又は大腸がんに限る。）、進行再発乳がん又は肺がん</t>
  </si>
  <si>
    <t>咽頭がん・喉頭がん</t>
  </si>
  <si>
    <t>外来化学療法室における薬物療法に携わる専門的な知識及び技能を有する
医師、薬剤師、看護師の専門性</t>
    <rPh sb="11" eb="13">
      <t>ヤクブツ</t>
    </rPh>
    <rPh sb="13" eb="15">
      <t>リョウホウ</t>
    </rPh>
    <rPh sb="16" eb="17">
      <t>タズサ</t>
    </rPh>
    <rPh sb="19" eb="22">
      <t>センモンテキ</t>
    </rPh>
    <rPh sb="23" eb="25">
      <t>チシキ</t>
    </rPh>
    <rPh sb="25" eb="26">
      <t>オヨ</t>
    </rPh>
    <rPh sb="27" eb="29">
      <t>ギノウ</t>
    </rPh>
    <rPh sb="30" eb="31">
      <t>ユウ</t>
    </rPh>
    <rPh sb="34" eb="36">
      <t>イシ</t>
    </rPh>
    <rPh sb="37" eb="40">
      <t>ヤクザイシ</t>
    </rPh>
    <rPh sb="41" eb="43">
      <t>カンゴ</t>
    </rPh>
    <rPh sb="43" eb="44">
      <t>シ</t>
    </rPh>
    <rPh sb="45" eb="47">
      <t>センモン</t>
    </rPh>
    <rPh sb="47" eb="48">
      <t>セイ</t>
    </rPh>
    <phoneticPr fontId="4"/>
  </si>
  <si>
    <t>甲状腺がん</t>
  </si>
  <si>
    <t>縦隔腫瘍</t>
  </si>
  <si>
    <t>2010年06月26-27日 長野</t>
  </si>
  <si>
    <t>中皮腫</t>
  </si>
  <si>
    <t>小腸がん</t>
  </si>
  <si>
    <t>膵がん</t>
  </si>
  <si>
    <t>腎がん</t>
  </si>
  <si>
    <t>副腎腫瘍</t>
  </si>
  <si>
    <t>子宮がん</t>
  </si>
  <si>
    <t>卵巣がん</t>
  </si>
  <si>
    <t>その他の女性生殖器がん</t>
  </si>
  <si>
    <t>後腹膜・腹膜腫瘍</t>
  </si>
  <si>
    <t>小児の眼・眼窩腫瘍</t>
  </si>
  <si>
    <t>病理診断に携わる専門的な知識及び技能を有する医師数</t>
    <rPh sb="0" eb="2">
      <t>ビョウリ</t>
    </rPh>
    <rPh sb="2" eb="4">
      <t>シンダン</t>
    </rPh>
    <rPh sb="5" eb="6">
      <t>タズサ</t>
    </rPh>
    <rPh sb="8" eb="11">
      <t>センモンテキ</t>
    </rPh>
    <rPh sb="12" eb="14">
      <t>チシキ</t>
    </rPh>
    <rPh sb="14" eb="15">
      <t>オヨ</t>
    </rPh>
    <rPh sb="16" eb="18">
      <t>ギノウ</t>
    </rPh>
    <rPh sb="19" eb="20">
      <t>ユウ</t>
    </rPh>
    <rPh sb="22" eb="25">
      <t>イシスウ</t>
    </rPh>
    <phoneticPr fontId="4"/>
  </si>
  <si>
    <t>地域の医療機関への診療支援や病病連携・病診連携の体制</t>
    <rPh sb="0" eb="2">
      <t>チイキ</t>
    </rPh>
    <rPh sb="3" eb="5">
      <t>イリョウ</t>
    </rPh>
    <rPh sb="5" eb="7">
      <t>キカン</t>
    </rPh>
    <rPh sb="9" eb="11">
      <t>シンリョウ</t>
    </rPh>
    <rPh sb="11" eb="13">
      <t>シエン</t>
    </rPh>
    <rPh sb="14" eb="15">
      <t>ヤマイ</t>
    </rPh>
    <rPh sb="15" eb="16">
      <t>ビョウ</t>
    </rPh>
    <rPh sb="16" eb="18">
      <t>レンケイ</t>
    </rPh>
    <rPh sb="19" eb="20">
      <t>ヤマイ</t>
    </rPh>
    <rPh sb="20" eb="21">
      <t>ミ</t>
    </rPh>
    <rPh sb="21" eb="23">
      <t>レンケイ</t>
    </rPh>
    <rPh sb="24" eb="26">
      <t>タイセイ</t>
    </rPh>
    <phoneticPr fontId="4"/>
  </si>
  <si>
    <t>その他の小児固形腫瘍</t>
  </si>
  <si>
    <r>
      <t xml:space="preserve">薬物療法のレジメンを審査し、組織的に管理する委員会を設置している。
</t>
    </r>
    <r>
      <rPr>
        <sz val="12"/>
        <rFont val="ＭＳ Ｐゴシック"/>
        <family val="3"/>
        <charset val="128"/>
      </rPr>
      <t>　*　「薬物療法のレジメン」とは、治療内容をいう。</t>
    </r>
    <rPh sb="0" eb="2">
      <t>ヤクブツ</t>
    </rPh>
    <rPh sb="38" eb="40">
      <t>ヤクブツ</t>
    </rPh>
    <phoneticPr fontId="4"/>
  </si>
  <si>
    <t>我が国に多いがんに対して、手術、放射線療法又は化学療法に携わる専門的な知識及び技能を有する医師によるセカンドオピニオンを提示する体制</t>
  </si>
  <si>
    <t>内視鏡手術　粘膜切除術（EMR)　K6531</t>
    <rPh sb="0" eb="3">
      <t>ナイシキョウ</t>
    </rPh>
    <rPh sb="3" eb="5">
      <t>シュジュツ</t>
    </rPh>
    <phoneticPr fontId="4"/>
  </si>
  <si>
    <t>我が国に多いがん以外の各医療機関が専門とするがんに対して、手術、放射線療法又は化学療法に携わる専門的な知識及び技能を有する医師によるセカンドオピニオンを提示する体制</t>
  </si>
  <si>
    <t>担当している診療科が窓口となっている</t>
  </si>
  <si>
    <t>治療実績</t>
    <rPh sb="0" eb="2">
      <t>チリョウ</t>
    </rPh>
    <rPh sb="2" eb="4">
      <t>ジッセキ</t>
    </rPh>
    <phoneticPr fontId="4"/>
  </si>
  <si>
    <t>血液腫瘍</t>
  </si>
  <si>
    <t>診療情報管理部門の体制</t>
  </si>
  <si>
    <t>がん患者の療養生活に関する相談を行っている。</t>
    <rPh sb="7" eb="9">
      <t>セイカツ</t>
    </rPh>
    <rPh sb="10" eb="11">
      <t>カン</t>
    </rPh>
    <rPh sb="16" eb="17">
      <t>オコナ</t>
    </rPh>
    <phoneticPr fontId="4"/>
  </si>
  <si>
    <t>期間</t>
    <rPh sb="0" eb="2">
      <t>キカン</t>
    </rPh>
    <phoneticPr fontId="53"/>
  </si>
  <si>
    <t>患者・市民を対象としたがんに関する市民講演会の実施状況</t>
  </si>
  <si>
    <t>path002</t>
  </si>
  <si>
    <t>　　都道府県統一パスを使用しており、都道府県拠点病院より提出</t>
    <rPh sb="2" eb="4">
      <t>トドウ</t>
    </rPh>
    <rPh sb="4" eb="6">
      <t>フケン</t>
    </rPh>
    <rPh sb="6" eb="8">
      <t>トウイツ</t>
    </rPh>
    <rPh sb="11" eb="13">
      <t>シヨウ</t>
    </rPh>
    <rPh sb="18" eb="22">
      <t>トドウフケン</t>
    </rPh>
    <rPh sb="22" eb="24">
      <t>キョテン</t>
    </rPh>
    <rPh sb="24" eb="26">
      <t>ビョウイン</t>
    </rPh>
    <rPh sb="28" eb="30">
      <t>テイシュツ</t>
    </rPh>
    <phoneticPr fontId="4"/>
  </si>
  <si>
    <t>別紙24</t>
    <rPh sb="0" eb="2">
      <t>ベッシ</t>
    </rPh>
    <phoneticPr fontId="4"/>
  </si>
  <si>
    <t xml:space="preserve">2009年02月　岡山 </t>
  </si>
  <si>
    <t xml:space="preserve">2008年06月　名古屋  </t>
  </si>
  <si>
    <t>日</t>
    <rPh sb="0" eb="1">
      <t>ニチ</t>
    </rPh>
    <phoneticPr fontId="4"/>
  </si>
  <si>
    <t>注2）緩和ケア病棟に入院している期間の診療は除くこと。</t>
    <rPh sb="0" eb="1">
      <t>チュウ</t>
    </rPh>
    <rPh sb="3" eb="5">
      <t>カンワ</t>
    </rPh>
    <rPh sb="7" eb="9">
      <t>ビョウトウ</t>
    </rPh>
    <rPh sb="10" eb="12">
      <t>ニュウイン</t>
    </rPh>
    <rPh sb="16" eb="18">
      <t>キカン</t>
    </rPh>
    <rPh sb="19" eb="21">
      <t>シンリョウ</t>
    </rPh>
    <rPh sb="22" eb="23">
      <t>ノゾ</t>
    </rPh>
    <phoneticPr fontId="53"/>
  </si>
  <si>
    <t>早期胃がん</t>
  </si>
  <si>
    <t>年間新入院患者数に占めるがん患者の割合</t>
    <rPh sb="0" eb="2">
      <t>ネンカン</t>
    </rPh>
    <rPh sb="2" eb="3">
      <t>シン</t>
    </rPh>
    <rPh sb="3" eb="5">
      <t>ニュウイン</t>
    </rPh>
    <rPh sb="5" eb="7">
      <t>カンジャ</t>
    </rPh>
    <rPh sb="7" eb="8">
      <t>スウ</t>
    </rPh>
    <rPh sb="9" eb="10">
      <t>シ</t>
    </rPh>
    <rPh sb="14" eb="16">
      <t>カンジャ</t>
    </rPh>
    <rPh sb="17" eb="19">
      <t>ワリアイ</t>
    </rPh>
    <phoneticPr fontId="4"/>
  </si>
  <si>
    <t>①開設者</t>
  </si>
  <si>
    <t>診療従事者</t>
    <rPh sb="0" eb="2">
      <t>シンリョウ</t>
    </rPh>
    <rPh sb="2" eb="5">
      <t>ジュウジシャ</t>
    </rPh>
    <phoneticPr fontId="4"/>
  </si>
  <si>
    <t>　　　　　　　　　　　　　　　　　　　　　　　　　　　　　　　　　　　　　　　　　　うち常勤</t>
    <rPh sb="44" eb="46">
      <t>ジョウキン</t>
    </rPh>
    <phoneticPr fontId="4"/>
  </si>
  <si>
    <t>1人以上A</t>
    <rPh sb="0" eb="2">
      <t>ヒトリ</t>
    </rPh>
    <rPh sb="2" eb="4">
      <t>イジョウ</t>
    </rPh>
    <phoneticPr fontId="4"/>
  </si>
  <si>
    <t>患者図書館やインターネット環境など、患者が使うことができる情報ツールがある。</t>
    <rPh sb="0" eb="2">
      <t>カンジャ</t>
    </rPh>
    <rPh sb="2" eb="5">
      <t>トショカン</t>
    </rPh>
    <rPh sb="13" eb="15">
      <t>カンキョウ</t>
    </rPh>
    <rPh sb="18" eb="20">
      <t>カンジャ</t>
    </rPh>
    <rPh sb="21" eb="22">
      <t>ツカ</t>
    </rPh>
    <rPh sb="29" eb="31">
      <t>ジョウホウ</t>
    </rPh>
    <phoneticPr fontId="4"/>
  </si>
  <si>
    <t>放射線治療科</t>
    <rPh sb="0" eb="3">
      <t>ホウシャセン</t>
    </rPh>
    <rPh sb="3" eb="5">
      <t>チリョウ</t>
    </rPh>
    <rPh sb="5" eb="6">
      <t>カ</t>
    </rPh>
    <phoneticPr fontId="4"/>
  </si>
  <si>
    <t>別紙26</t>
    <rPh sb="0" eb="2">
      <t>ベッシ</t>
    </rPh>
    <phoneticPr fontId="4"/>
  </si>
  <si>
    <t>指定要件での扱い</t>
  </si>
  <si>
    <t>病院名：</t>
    <rPh sb="0" eb="2">
      <t>ビョウイン</t>
    </rPh>
    <rPh sb="2" eb="3">
      <t>メイ</t>
    </rPh>
    <phoneticPr fontId="4"/>
  </si>
  <si>
    <t>(2)所在地等</t>
    <rPh sb="6" eb="7">
      <t>トウ</t>
    </rPh>
    <phoneticPr fontId="4"/>
  </si>
  <si>
    <t>Ｃ：状況に応じて必須</t>
    <rPh sb="2" eb="4">
      <t>ジョウキョウ</t>
    </rPh>
    <rPh sb="5" eb="6">
      <t>オウ</t>
    </rPh>
    <rPh sb="8" eb="10">
      <t>ヒッス</t>
    </rPh>
    <phoneticPr fontId="4"/>
  </si>
  <si>
    <t>緩和ケアチームにおいて精神症状の緩和に携わる専門的な知識及び技能を有する医師数</t>
    <rPh sb="11" eb="13">
      <t>セイシン</t>
    </rPh>
    <rPh sb="36" eb="38">
      <t>イシ</t>
    </rPh>
    <rPh sb="38" eb="39">
      <t>スウ</t>
    </rPh>
    <phoneticPr fontId="4"/>
  </si>
  <si>
    <t>D</t>
  </si>
  <si>
    <t>他医療機関からの診断コンサルテーションに対応している。</t>
    <rPh sb="0" eb="1">
      <t>タ</t>
    </rPh>
    <rPh sb="1" eb="3">
      <t>イリョウ</t>
    </rPh>
    <rPh sb="3" eb="5">
      <t>キカン</t>
    </rPh>
    <rPh sb="8" eb="10">
      <t>シンダン</t>
    </rPh>
    <rPh sb="20" eb="22">
      <t>タイオウ</t>
    </rPh>
    <phoneticPr fontId="4"/>
  </si>
  <si>
    <t>がんに関する相談支援に関し十分な経験を有するがん患者団体との連携協力体制の構築に積極的に取り組んでいる。</t>
    <rPh sb="3" eb="4">
      <t>カン</t>
    </rPh>
    <phoneticPr fontId="4"/>
  </si>
  <si>
    <t>一般社団法人　日本内視鏡外科学会　産科婦人科領域　技術認定所得者</t>
  </si>
  <si>
    <r>
      <t>緩和ケア外来の説明が掲載されているページのタイトルとアドレス</t>
    </r>
    <r>
      <rPr>
        <sz val="10"/>
        <rFont val="ＭＳ Ｐゴシック"/>
        <family val="3"/>
        <charset val="128"/>
      </rPr>
      <t xml:space="preserve">
※アドレスは、手入力せずにホームページからコピーしてください</t>
    </r>
    <rPh sb="0" eb="2">
      <t>カンワ</t>
    </rPh>
    <rPh sb="4" eb="6">
      <t>ガイライ</t>
    </rPh>
    <rPh sb="7" eb="9">
      <t>セツメイ</t>
    </rPh>
    <rPh sb="10" eb="12">
      <t>ケイサイ</t>
    </rPh>
    <rPh sb="39" eb="40">
      <t>テ</t>
    </rPh>
    <rPh sb="40" eb="42">
      <t>ニュウリョク</t>
    </rPh>
    <phoneticPr fontId="4"/>
  </si>
  <si>
    <t>緩和ケアの経験年数(年）</t>
    <rPh sb="0" eb="2">
      <t>カンワ</t>
    </rPh>
    <rPh sb="5" eb="7">
      <t>ケイケン</t>
    </rPh>
    <rPh sb="7" eb="9">
      <t>ネンスウ</t>
    </rPh>
    <rPh sb="10" eb="11">
      <t>ネン</t>
    </rPh>
    <phoneticPr fontId="53"/>
  </si>
  <si>
    <r>
      <rPr>
        <b/>
        <sz val="14"/>
        <rFont val="ＭＳ Ｐゴシック"/>
        <family val="3"/>
        <charset val="128"/>
      </rPr>
      <t xml:space="preserve">放射線療法に関する他医療機関との連携協力体制について、図等を用いて具体的に示すこと
</t>
    </r>
    <r>
      <rPr>
        <sz val="11"/>
        <rFont val="ＭＳ Ｐゴシック"/>
        <family val="3"/>
        <charset val="128"/>
      </rPr>
      <t>（※放射線治療機器を設置していない医療機関が記載すること。）</t>
    </r>
    <rPh sb="0" eb="3">
      <t>ホウシャセン</t>
    </rPh>
    <rPh sb="3" eb="5">
      <t>リョウホウ</t>
    </rPh>
    <rPh sb="6" eb="7">
      <t>カン</t>
    </rPh>
    <rPh sb="9" eb="10">
      <t>タ</t>
    </rPh>
    <rPh sb="10" eb="12">
      <t>イリョウ</t>
    </rPh>
    <rPh sb="12" eb="14">
      <t>キカン</t>
    </rPh>
    <rPh sb="16" eb="18">
      <t>レンケイ</t>
    </rPh>
    <rPh sb="18" eb="20">
      <t>キョウリョク</t>
    </rPh>
    <rPh sb="20" eb="22">
      <t>タイセイ</t>
    </rPh>
    <rPh sb="27" eb="28">
      <t>ズ</t>
    </rPh>
    <rPh sb="28" eb="29">
      <t>トウ</t>
    </rPh>
    <rPh sb="30" eb="31">
      <t>モチ</t>
    </rPh>
    <rPh sb="33" eb="36">
      <t>グタイテキ</t>
    </rPh>
    <rPh sb="37" eb="38">
      <t>シメ</t>
    </rPh>
    <rPh sb="44" eb="47">
      <t>ホウシャセン</t>
    </rPh>
    <rPh sb="47" eb="49">
      <t>チリョウ</t>
    </rPh>
    <rPh sb="49" eb="51">
      <t>キキ</t>
    </rPh>
    <rPh sb="52" eb="54">
      <t>セッチ</t>
    </rPh>
    <rPh sb="59" eb="61">
      <t>イリョウ</t>
    </rPh>
    <rPh sb="61" eb="63">
      <t>キカン</t>
    </rPh>
    <rPh sb="64" eb="66">
      <t>キサイ</t>
    </rPh>
    <phoneticPr fontId="4"/>
  </si>
  <si>
    <t>チームにおける所属年数（年）</t>
  </si>
  <si>
    <t>　　掲載している場合、該当するページのアドレスを記載すること。</t>
    <rPh sb="2" eb="4">
      <t>ケイサイ</t>
    </rPh>
    <rPh sb="8" eb="10">
      <t>バアイ</t>
    </rPh>
    <rPh sb="11" eb="13">
      <t>ガイトウ</t>
    </rPh>
    <rPh sb="24" eb="26">
      <t>キサイ</t>
    </rPh>
    <phoneticPr fontId="4"/>
  </si>
  <si>
    <t>　　　掲載している場合は、該当ページのアドレスを記載すること。</t>
    <rPh sb="3" eb="5">
      <t>ケイサイ</t>
    </rPh>
    <rPh sb="9" eb="11">
      <t>バアイ</t>
    </rPh>
    <rPh sb="13" eb="15">
      <t>ガイトウ</t>
    </rPh>
    <rPh sb="24" eb="26">
      <t>キサイ</t>
    </rPh>
    <phoneticPr fontId="4"/>
  </si>
  <si>
    <t>※上記の承認を受けている先進医療について、その説明を掲載しているページがある場合は以下に記載してください。　
※アドレスは、手入力せずにホームページからコピーしてください</t>
    <rPh sb="1" eb="3">
      <t>ジョウキ</t>
    </rPh>
    <rPh sb="4" eb="6">
      <t>ショウニン</t>
    </rPh>
    <rPh sb="7" eb="8">
      <t>ウ</t>
    </rPh>
    <rPh sb="12" eb="14">
      <t>センシン</t>
    </rPh>
    <rPh sb="14" eb="16">
      <t>イリョウ</t>
    </rPh>
    <rPh sb="23" eb="25">
      <t>セツメイ</t>
    </rPh>
    <rPh sb="26" eb="28">
      <t>ケイサイ</t>
    </rPh>
    <rPh sb="38" eb="40">
      <t>バアイ</t>
    </rPh>
    <rPh sb="41" eb="43">
      <t>イカ</t>
    </rPh>
    <rPh sb="44" eb="46">
      <t>キサイ</t>
    </rPh>
    <phoneticPr fontId="4"/>
  </si>
  <si>
    <t>緩和ケア病棟及びがんの診療に関連した専門外来（看護外来含む）の問い合わせ窓口</t>
  </si>
  <si>
    <t>　病院</t>
    <rPh sb="1" eb="3">
      <t>ビョウイン</t>
    </rPh>
    <phoneticPr fontId="4"/>
  </si>
  <si>
    <t>理学療法士</t>
    <rPh sb="0" eb="2">
      <t>リガク</t>
    </rPh>
    <rPh sb="2" eb="4">
      <t>リョウホウ</t>
    </rPh>
    <rPh sb="4" eb="5">
      <t>シ</t>
    </rPh>
    <phoneticPr fontId="4"/>
  </si>
  <si>
    <t>専従/専任
/兼任</t>
    <rPh sb="0" eb="2">
      <t>センジュウ</t>
    </rPh>
    <rPh sb="3" eb="5">
      <t>センニン</t>
    </rPh>
    <rPh sb="7" eb="9">
      <t>ケンニン</t>
    </rPh>
    <phoneticPr fontId="53"/>
  </si>
  <si>
    <t>※対応状況が「対応不可」の場合は、「セカンドオピニオンを担当している医師」に関する表への記載は不要です。</t>
    <rPh sb="1" eb="3">
      <t>タイオウ</t>
    </rPh>
    <rPh sb="3" eb="5">
      <t>ジョウキョウ</t>
    </rPh>
    <rPh sb="7" eb="9">
      <t>タイオウ</t>
    </rPh>
    <rPh sb="9" eb="10">
      <t>フ</t>
    </rPh>
    <rPh sb="10" eb="11">
      <t>カ</t>
    </rPh>
    <rPh sb="13" eb="15">
      <t>バアイ</t>
    </rPh>
    <rPh sb="28" eb="30">
      <t>タントウ</t>
    </rPh>
    <rPh sb="34" eb="36">
      <t>イシ</t>
    </rPh>
    <rPh sb="38" eb="39">
      <t>カン</t>
    </rPh>
    <rPh sb="41" eb="42">
      <t>ヒョウ</t>
    </rPh>
    <rPh sb="44" eb="46">
      <t>キサイ</t>
    </rPh>
    <rPh sb="47" eb="49">
      <t>フヨウ</t>
    </rPh>
    <phoneticPr fontId="4"/>
  </si>
  <si>
    <t>1人目</t>
    <rPh sb="1" eb="2">
      <t>ニン</t>
    </rPh>
    <rPh sb="2" eb="3">
      <t>メ</t>
    </rPh>
    <phoneticPr fontId="4"/>
  </si>
  <si>
    <t>別紙19</t>
    <rPh sb="0" eb="2">
      <t>ベッシ</t>
    </rPh>
    <phoneticPr fontId="4"/>
  </si>
  <si>
    <t>※疾患ごとに、セカンドオピニオンを担当する医師に関する情報を5名まで記載してください。</t>
    <rPh sb="1" eb="3">
      <t>シッカン</t>
    </rPh>
    <rPh sb="17" eb="19">
      <t>タントウ</t>
    </rPh>
    <rPh sb="21" eb="23">
      <t>イシ</t>
    </rPh>
    <rPh sb="24" eb="25">
      <t>カン</t>
    </rPh>
    <rPh sb="27" eb="29">
      <t>ジョウホウ</t>
    </rPh>
    <rPh sb="31" eb="32">
      <t>メイ</t>
    </rPh>
    <rPh sb="34" eb="36">
      <t>キサイ</t>
    </rPh>
    <phoneticPr fontId="4"/>
  </si>
  <si>
    <t>前立腺がん</t>
  </si>
  <si>
    <t>第3項先進医療</t>
    <rPh sb="0" eb="1">
      <t>ダイ</t>
    </rPh>
    <rPh sb="2" eb="3">
      <t>コウ</t>
    </rPh>
    <rPh sb="3" eb="5">
      <t>センシン</t>
    </rPh>
    <rPh sb="5" eb="7">
      <t>イリョウ</t>
    </rPh>
    <phoneticPr fontId="4"/>
  </si>
  <si>
    <t>甲状腺乳頭癌</t>
  </si>
  <si>
    <t>公益社団法人　日本リハビリテーション医学会　リハビリテーション科専門医</t>
  </si>
  <si>
    <t>地域の医療機関での外来化学療法中の急変時等の緊急時の相談窓口や受入について</t>
    <rPh sb="0" eb="2">
      <t>チイキ</t>
    </rPh>
    <rPh sb="3" eb="5">
      <t>イリョウ</t>
    </rPh>
    <rPh sb="5" eb="7">
      <t>キカン</t>
    </rPh>
    <rPh sb="9" eb="11">
      <t>ガイライ</t>
    </rPh>
    <rPh sb="11" eb="13">
      <t>カガク</t>
    </rPh>
    <rPh sb="13" eb="15">
      <t>リョウホウ</t>
    </rPh>
    <rPh sb="15" eb="16">
      <t>ナカ</t>
    </rPh>
    <rPh sb="17" eb="19">
      <t>キュウヘン</t>
    </rPh>
    <rPh sb="19" eb="20">
      <t>ジ</t>
    </rPh>
    <rPh sb="20" eb="21">
      <t>トウ</t>
    </rPh>
    <rPh sb="22" eb="25">
      <t>キンキュウジ</t>
    </rPh>
    <rPh sb="26" eb="28">
      <t>ソウダン</t>
    </rPh>
    <rPh sb="28" eb="30">
      <t>マドグチ</t>
    </rPh>
    <rPh sb="31" eb="33">
      <t>ウケイレ</t>
    </rPh>
    <phoneticPr fontId="53"/>
  </si>
  <si>
    <t>○○○地域肺がん診療連携連絡部会</t>
    <rPh sb="3" eb="5">
      <t>チイキ</t>
    </rPh>
    <rPh sb="5" eb="6">
      <t>ハイ</t>
    </rPh>
    <rPh sb="8" eb="10">
      <t>シンリョウ</t>
    </rPh>
    <rPh sb="10" eb="12">
      <t>レンケイ</t>
    </rPh>
    <rPh sb="12" eb="14">
      <t>レンラク</t>
    </rPh>
    <rPh sb="14" eb="16">
      <t>ブカイ</t>
    </rPh>
    <phoneticPr fontId="53"/>
  </si>
  <si>
    <t>脊髄腫瘍</t>
    <rPh sb="0" eb="2">
      <t>セキズイ</t>
    </rPh>
    <rPh sb="2" eb="4">
      <t>シュヨウ</t>
    </rPh>
    <phoneticPr fontId="4"/>
  </si>
  <si>
    <t>一般社団法人  日本泌尿器科学会　泌尿器科専門医</t>
  </si>
  <si>
    <t>肺がん診療を行っている二次医療圏内医療機関</t>
    <rPh sb="0" eb="1">
      <t>ハイ</t>
    </rPh>
    <rPh sb="3" eb="5">
      <t>シンリョウ</t>
    </rPh>
    <rPh sb="6" eb="7">
      <t>オコナ</t>
    </rPh>
    <rPh sb="11" eb="13">
      <t>ニジ</t>
    </rPh>
    <rPh sb="13" eb="15">
      <t>イリョウ</t>
    </rPh>
    <rPh sb="15" eb="16">
      <t>ケン</t>
    </rPh>
    <rPh sb="16" eb="17">
      <t>ナイ</t>
    </rPh>
    <rPh sb="17" eb="19">
      <t>イリョウ</t>
    </rPh>
    <rPh sb="19" eb="21">
      <t>キカン</t>
    </rPh>
    <phoneticPr fontId="53"/>
  </si>
  <si>
    <t>肺がんに関する地域連携クリティカルパスについて</t>
    <rPh sb="0" eb="1">
      <t>ハイ</t>
    </rPh>
    <rPh sb="4" eb="5">
      <t>カン</t>
    </rPh>
    <rPh sb="7" eb="9">
      <t>チイキ</t>
    </rPh>
    <rPh sb="9" eb="11">
      <t>レンケイ</t>
    </rPh>
    <phoneticPr fontId="53"/>
  </si>
  <si>
    <t>未実施</t>
    <rPh sb="0" eb="3">
      <t>ミジッシ</t>
    </rPh>
    <phoneticPr fontId="4"/>
  </si>
  <si>
    <t>キャンサーボードは、臓器領域ごとに設置されている。</t>
    <rPh sb="10" eb="12">
      <t>ゾウキ</t>
    </rPh>
    <rPh sb="12" eb="14">
      <t>リョウイキ</t>
    </rPh>
    <rPh sb="17" eb="19">
      <t>セッチ</t>
    </rPh>
    <phoneticPr fontId="4"/>
  </si>
  <si>
    <t>１．新規・更新・現況報告の別</t>
    <rPh sb="2" eb="4">
      <t>シンキ</t>
    </rPh>
    <rPh sb="5" eb="7">
      <t>コウシン</t>
    </rPh>
    <rPh sb="8" eb="10">
      <t>ゲンキョウ</t>
    </rPh>
    <rPh sb="10" eb="12">
      <t>ホウコク</t>
    </rPh>
    <phoneticPr fontId="4"/>
  </si>
  <si>
    <t>（１）新規</t>
    <rPh sb="3" eb="5">
      <t>シンキ</t>
    </rPh>
    <phoneticPr fontId="4"/>
  </si>
  <si>
    <t>A：必須</t>
    <rPh sb="2" eb="4">
      <t>ヒッス</t>
    </rPh>
    <phoneticPr fontId="4"/>
  </si>
  <si>
    <t>（２） 指定更新[指定年月日：平成  年  月  日] 　</t>
  </si>
  <si>
    <t>麻酔科</t>
    <rPh sb="0" eb="3">
      <t>マスイカ</t>
    </rPh>
    <phoneticPr fontId="53"/>
  </si>
  <si>
    <r>
      <t>・ 常勤医師数：「常勤」とは、当該医療機関で定めている1週間の就業時間すべて勤務している者をいい、正規・非正規は問わないものとする。ただし、当該医療機関で定めている就業時間が32時間に満たない場合は、常勤とはみなさない</t>
    </r>
    <r>
      <rPr>
        <sz val="12"/>
        <rFont val="ＭＳ Ｐゴシック"/>
        <family val="3"/>
        <charset val="128"/>
      </rPr>
      <t>（「医療法第２１条の規定に基づく人員の算出に当たっての取扱い等について」（平成１０年６月２６日付け健政発第７７７号・医薬発第５７４号、厚生省健康政策局長・医薬安全局長連名通知）の別添「常勤医師等の取扱いについて」を参照）</t>
    </r>
    <r>
      <rPr>
        <sz val="14"/>
        <rFont val="ＭＳ Ｐゴシック"/>
        <family val="3"/>
        <charset val="128"/>
      </rPr>
      <t>。</t>
    </r>
    <rPh sb="100" eb="102">
      <t>ジョウキン</t>
    </rPh>
    <rPh sb="216" eb="218">
      <t>サンショウ</t>
    </rPh>
    <phoneticPr fontId="4"/>
  </si>
  <si>
    <t>検査等の実施状況</t>
    <rPh sb="0" eb="2">
      <t>ケンサ</t>
    </rPh>
    <rPh sb="2" eb="3">
      <t>トウ</t>
    </rPh>
    <rPh sb="4" eb="6">
      <t>ジッシ</t>
    </rPh>
    <rPh sb="6" eb="8">
      <t>ジョウキョウ</t>
    </rPh>
    <phoneticPr fontId="4"/>
  </si>
  <si>
    <t>強度変調放射線治療（IMRT)</t>
  </si>
  <si>
    <t>左記の実績
（件数）</t>
    <rPh sb="0" eb="2">
      <t>サキ</t>
    </rPh>
    <rPh sb="3" eb="5">
      <t>ジッセキ</t>
    </rPh>
    <rPh sb="7" eb="9">
      <t>ケンスウ</t>
    </rPh>
    <phoneticPr fontId="4"/>
  </si>
  <si>
    <t>一般社団法人　日本神経学会　神経内科専門医</t>
  </si>
  <si>
    <t>別紙11</t>
    <rPh sb="0" eb="2">
      <t>ベッシ</t>
    </rPh>
    <phoneticPr fontId="4"/>
  </si>
  <si>
    <t>病理診断における他医療機関との連携協力体制</t>
    <rPh sb="0" eb="2">
      <t>ビョウリ</t>
    </rPh>
    <rPh sb="2" eb="4">
      <t>シンダン</t>
    </rPh>
    <rPh sb="8" eb="9">
      <t>タ</t>
    </rPh>
    <rPh sb="9" eb="11">
      <t>イリョウ</t>
    </rPh>
    <rPh sb="11" eb="13">
      <t>キカン</t>
    </rPh>
    <rPh sb="15" eb="17">
      <t>レンケイ</t>
    </rPh>
    <rPh sb="17" eb="19">
      <t>キョウリョク</t>
    </rPh>
    <rPh sb="19" eb="21">
      <t>タイセイ</t>
    </rPh>
    <phoneticPr fontId="4"/>
  </si>
  <si>
    <t>地域の医療機関等を対象とした疼痛管理を含めた在宅緩和ケア推進のための研修等の実施状況及び開催予定</t>
  </si>
  <si>
    <t>倫理審査委員会</t>
    <rPh sb="0" eb="2">
      <t>リンリ</t>
    </rPh>
    <rPh sb="2" eb="4">
      <t>シンサ</t>
    </rPh>
    <rPh sb="4" eb="7">
      <t>イインカイ</t>
    </rPh>
    <phoneticPr fontId="4"/>
  </si>
  <si>
    <t>うち常勤　　　　　</t>
    <rPh sb="2" eb="4">
      <t>ジョウキン</t>
    </rPh>
    <phoneticPr fontId="4"/>
  </si>
  <si>
    <t>clr01</t>
  </si>
  <si>
    <t>「がん等の診療に携わる医師等に対する緩和ケア研修会の開催指針」（平成29年12月1日付け健発1201第2号厚生労働省健康局長通知の別添）に準拠したがん医療に携わる医師を対象とした緩和ケアに関する研修を実施するか、又はがん診療連携拠点病院（以下「拠点病院」という。）が実施する当該研修に積極的に協力するとともに参加すること。</t>
    <rPh sb="100" eb="102">
      <t>ジッシ</t>
    </rPh>
    <rPh sb="106" eb="107">
      <t>マタ</t>
    </rPh>
    <rPh sb="110" eb="112">
      <t>シンリョウ</t>
    </rPh>
    <rPh sb="112" eb="114">
      <t>レンケイ</t>
    </rPh>
    <rPh sb="114" eb="116">
      <t>キョテン</t>
    </rPh>
    <rPh sb="116" eb="118">
      <t>ビョウイン</t>
    </rPh>
    <rPh sb="119" eb="121">
      <t>イカ</t>
    </rPh>
    <rPh sb="122" eb="124">
      <t>キョテン</t>
    </rPh>
    <rPh sb="124" eb="126">
      <t>ビョウイン</t>
    </rPh>
    <rPh sb="133" eb="135">
      <t>ジッシ</t>
    </rPh>
    <rPh sb="137" eb="139">
      <t>トウガイ</t>
    </rPh>
    <rPh sb="139" eb="141">
      <t>ケンシュウ</t>
    </rPh>
    <rPh sb="142" eb="145">
      <t>セッキョクテキ</t>
    </rPh>
    <rPh sb="146" eb="148">
      <t>キョウリョク</t>
    </rPh>
    <rPh sb="154" eb="156">
      <t>サンカ</t>
    </rPh>
    <phoneticPr fontId="4"/>
  </si>
  <si>
    <t>clr02</t>
  </si>
  <si>
    <t>（記載例）
・肺がんの手術を受る患者を対象に院内の歯科医師、歯科衛生士が術前から術後にかけて口腔衛生処置や指導を行っている　（年間○例）。
・頭頸部がんの放射線治療を受ける患者を対象に院内の歯科医師、歯科衛生士が放射線治療開始前に口腔ケアを行っている（年間○例）。
・肺がんの手術を受る患者を対象に地域の歯科医師等が術前から術後にかけて口腔衛生処置や指導を行っている（年間○例）。
・食道がんの手術を受ける患者を対象に院内の歯科衛生士が術前から術後にかけて、院内の歯科医師の指示を受けた口腔衛生指導を行っている（年間○例）。</t>
  </si>
  <si>
    <t>手術看護認定看護師</t>
  </si>
  <si>
    <t>精神看護専門看護師</t>
  </si>
  <si>
    <t>北海道がん診療連携指定病院の指定要件等について</t>
    <rPh sb="0" eb="3">
      <t>ホッカイドウ</t>
    </rPh>
    <rPh sb="5" eb="7">
      <t>シンリョウ</t>
    </rPh>
    <rPh sb="7" eb="9">
      <t>レンケイ</t>
    </rPh>
    <rPh sb="9" eb="11">
      <t>シテイ</t>
    </rPh>
    <rPh sb="11" eb="13">
      <t>ビョウイン</t>
    </rPh>
    <rPh sb="14" eb="16">
      <t>シテイ</t>
    </rPh>
    <rPh sb="16" eb="18">
      <t>ヨウケン</t>
    </rPh>
    <rPh sb="18" eb="19">
      <t>トウ</t>
    </rPh>
    <phoneticPr fontId="4"/>
  </si>
  <si>
    <t>必要に応じて外部にコンサルテーションできる体制が整っている。</t>
    <rPh sb="0" eb="2">
      <t>ヒツヨウ</t>
    </rPh>
    <rPh sb="3" eb="4">
      <t>オウ</t>
    </rPh>
    <rPh sb="6" eb="8">
      <t>ガイブ</t>
    </rPh>
    <rPh sb="21" eb="23">
      <t>タイセイ</t>
    </rPh>
    <rPh sb="24" eb="25">
      <t>トトノ</t>
    </rPh>
    <phoneticPr fontId="4"/>
  </si>
  <si>
    <t>北海道がん診療連携指定病院の指定について</t>
    <rPh sb="0" eb="3">
      <t>ホッカイドウ</t>
    </rPh>
    <rPh sb="5" eb="7">
      <t>シンリョウ</t>
    </rPh>
    <rPh sb="7" eb="9">
      <t>レンケイ</t>
    </rPh>
    <rPh sb="9" eb="11">
      <t>シテイ</t>
    </rPh>
    <rPh sb="11" eb="13">
      <t>ビョウイン</t>
    </rPh>
    <rPh sb="14" eb="16">
      <t>シテイ</t>
    </rPh>
    <phoneticPr fontId="4"/>
  </si>
  <si>
    <t>一般社団法人　日本病理学会　口腔病理専門医</t>
    <rPh sb="0" eb="6">
      <t>イッパンシャダンホウジン</t>
    </rPh>
    <rPh sb="7" eb="9">
      <t>ニホン</t>
    </rPh>
    <rPh sb="9" eb="11">
      <t>ビョウリ</t>
    </rPh>
    <rPh sb="16" eb="18">
      <t>ビョウリ</t>
    </rPh>
    <phoneticPr fontId="52"/>
  </si>
  <si>
    <t>緩和ケアチームに協力する社会福祉士の数</t>
    <rPh sb="0" eb="2">
      <t>カンワ</t>
    </rPh>
    <rPh sb="8" eb="10">
      <t>キョウリョク</t>
    </rPh>
    <rPh sb="12" eb="14">
      <t>シャカイ</t>
    </rPh>
    <rPh sb="14" eb="17">
      <t>フクシシ</t>
    </rPh>
    <rPh sb="18" eb="19">
      <t>カズ</t>
    </rPh>
    <phoneticPr fontId="4"/>
  </si>
  <si>
    <r>
      <t>緩和ケアチームに協力する</t>
    </r>
    <r>
      <rPr>
        <u/>
        <sz val="14"/>
        <rFont val="ＭＳ Ｐゴシック"/>
        <family val="3"/>
        <charset val="128"/>
      </rPr>
      <t>常勤の</t>
    </r>
    <r>
      <rPr>
        <sz val="14"/>
        <rFont val="ＭＳ Ｐゴシック"/>
        <family val="3"/>
        <charset val="128"/>
      </rPr>
      <t>専従又は専任の社会福祉士の数</t>
    </r>
    <rPh sb="8" eb="10">
      <t>キョウリョク</t>
    </rPh>
    <rPh sb="12" eb="14">
      <t>ジョウキン</t>
    </rPh>
    <rPh sb="17" eb="18">
      <t>マタ</t>
    </rPh>
    <rPh sb="22" eb="24">
      <t>シャカイ</t>
    </rPh>
    <rPh sb="24" eb="27">
      <t>フクシシ</t>
    </rPh>
    <rPh sb="28" eb="29">
      <t>スウ</t>
    </rPh>
    <phoneticPr fontId="4"/>
  </si>
  <si>
    <t>緩和ケアチームにおいて身体症状の緩和に携わる専門的な知識及び技能を有する医師数</t>
    <rPh sb="36" eb="38">
      <t>イシ</t>
    </rPh>
    <rPh sb="38" eb="39">
      <t>スウ</t>
    </rPh>
    <phoneticPr fontId="4"/>
  </si>
  <si>
    <t>病理診断を実施している。</t>
    <rPh sb="0" eb="2">
      <t>ビョウリ</t>
    </rPh>
    <rPh sb="2" eb="4">
      <t>シンダン</t>
    </rPh>
    <rPh sb="5" eb="7">
      <t>ジッシ</t>
    </rPh>
    <phoneticPr fontId="4"/>
  </si>
  <si>
    <r>
      <t>緩和ケアチームに協力する</t>
    </r>
    <r>
      <rPr>
        <u/>
        <sz val="14"/>
        <rFont val="ＭＳ Ｐゴシック"/>
        <family val="3"/>
        <charset val="128"/>
      </rPr>
      <t>常勤の</t>
    </r>
    <r>
      <rPr>
        <sz val="14"/>
        <rFont val="ＭＳ Ｐゴシック"/>
        <family val="3"/>
        <charset val="128"/>
      </rPr>
      <t>専従の社会福祉士の数</t>
    </r>
    <rPh sb="8" eb="10">
      <t>キョウリョク</t>
    </rPh>
    <rPh sb="12" eb="14">
      <t>ジョウキン</t>
    </rPh>
    <rPh sb="18" eb="20">
      <t>シャカイ</t>
    </rPh>
    <rPh sb="20" eb="23">
      <t>フクシシ</t>
    </rPh>
    <rPh sb="24" eb="25">
      <t>スウ</t>
    </rPh>
    <phoneticPr fontId="4"/>
  </si>
  <si>
    <t>病理診断に関する他医療機関との連携協力体制について</t>
    <rPh sb="0" eb="2">
      <t>ビョウリ</t>
    </rPh>
    <rPh sb="2" eb="4">
      <t>シンダン</t>
    </rPh>
    <rPh sb="5" eb="6">
      <t>カン</t>
    </rPh>
    <rPh sb="8" eb="9">
      <t>タ</t>
    </rPh>
    <rPh sb="9" eb="11">
      <t>イリョウ</t>
    </rPh>
    <rPh sb="11" eb="13">
      <t>キカン</t>
    </rPh>
    <rPh sb="15" eb="17">
      <t>レンケイ</t>
    </rPh>
    <rPh sb="17" eb="19">
      <t>キョウリョク</t>
    </rPh>
    <rPh sb="19" eb="21">
      <t>タイセイ</t>
    </rPh>
    <phoneticPr fontId="4"/>
  </si>
  <si>
    <t>協力未実施</t>
  </si>
  <si>
    <t>２　研修の実施体制</t>
  </si>
  <si>
    <t>別紙39</t>
    <rPh sb="0" eb="2">
      <t>ベッシ</t>
    </rPh>
    <phoneticPr fontId="4"/>
  </si>
  <si>
    <t>３　情報の収集提供体制</t>
  </si>
  <si>
    <t>list03</t>
  </si>
  <si>
    <t>（２）院内がん登録</t>
  </si>
  <si>
    <t>がん登録データを分析して、ステージ別の症例数を把握している。</t>
    <rPh sb="2" eb="4">
      <t>トウロク</t>
    </rPh>
    <rPh sb="8" eb="10">
      <t>ブンセキ</t>
    </rPh>
    <rPh sb="17" eb="18">
      <t>ベツ</t>
    </rPh>
    <rPh sb="19" eb="21">
      <t>ショウレイ</t>
    </rPh>
    <rPh sb="21" eb="22">
      <t>スウ</t>
    </rPh>
    <rPh sb="23" eb="25">
      <t>ハアク</t>
    </rPh>
    <phoneticPr fontId="4"/>
  </si>
  <si>
    <t>bes2801</t>
  </si>
  <si>
    <t>血管造影撮影装置</t>
    <rPh sb="0" eb="2">
      <t>ケッカン</t>
    </rPh>
    <rPh sb="2" eb="4">
      <t>ゾウエイ</t>
    </rPh>
    <rPh sb="4" eb="6">
      <t>サツエイ</t>
    </rPh>
    <rPh sb="6" eb="8">
      <t>ソウチ</t>
    </rPh>
    <phoneticPr fontId="4"/>
  </si>
  <si>
    <t>定位照射(脳)</t>
  </si>
  <si>
    <t>別紙10</t>
    <rPh sb="0" eb="2">
      <t>ベッシ</t>
    </rPh>
    <phoneticPr fontId="4"/>
  </si>
  <si>
    <t>最終更新日</t>
    <rPh sb="0" eb="2">
      <t>サイシュウ</t>
    </rPh>
    <rPh sb="2" eb="5">
      <t>コウシンビ</t>
    </rPh>
    <phoneticPr fontId="4"/>
  </si>
  <si>
    <t>⑯</t>
  </si>
  <si>
    <t>小児</t>
    <rPh sb="0" eb="2">
      <t>ショウニ</t>
    </rPh>
    <phoneticPr fontId="4"/>
  </si>
  <si>
    <t>地域連携クリティカルパスを適応した患者の延べ数</t>
    <rPh sb="13" eb="15">
      <t>テキオウ</t>
    </rPh>
    <rPh sb="17" eb="19">
      <t>カンジャ</t>
    </rPh>
    <rPh sb="20" eb="21">
      <t>ノ</t>
    </rPh>
    <rPh sb="22" eb="23">
      <t>カズ</t>
    </rPh>
    <phoneticPr fontId="4"/>
  </si>
  <si>
    <r>
      <t>専門医等資格</t>
    </r>
    <r>
      <rPr>
        <sz val="10"/>
        <rFont val="ＭＳ Ｐゴシック"/>
        <family val="3"/>
        <charset val="128"/>
      </rPr>
      <t xml:space="preserve">
※1人につき、関連するもの３つまで記載してください</t>
    </r>
    <rPh sb="0" eb="3">
      <t>センモンイ</t>
    </rPh>
    <rPh sb="3" eb="4">
      <t>トウ</t>
    </rPh>
    <rPh sb="4" eb="6">
      <t>シカク</t>
    </rPh>
    <phoneticPr fontId="53"/>
  </si>
  <si>
    <t>専従(8割以上)</t>
    <rPh sb="0" eb="2">
      <t>センジュウ</t>
    </rPh>
    <rPh sb="4" eb="7">
      <t>ワリイジョウ</t>
    </rPh>
    <phoneticPr fontId="53"/>
  </si>
  <si>
    <t>病院名</t>
    <rPh sb="0" eb="2">
      <t>ビョウイン</t>
    </rPh>
    <rPh sb="2" eb="3">
      <t>メイ</t>
    </rPh>
    <phoneticPr fontId="53"/>
  </si>
  <si>
    <t>病理診断について、他の医療機関との連携協力体制を確保している。</t>
    <rPh sb="0" eb="2">
      <t>ビョウリ</t>
    </rPh>
    <rPh sb="2" eb="4">
      <t>シンダン</t>
    </rPh>
    <rPh sb="9" eb="10">
      <t>タ</t>
    </rPh>
    <rPh sb="11" eb="13">
      <t>イリョウ</t>
    </rPh>
    <rPh sb="13" eb="15">
      <t>キカン</t>
    </rPh>
    <rPh sb="17" eb="19">
      <t>レンケイ</t>
    </rPh>
    <rPh sb="19" eb="21">
      <t>キョウリョク</t>
    </rPh>
    <rPh sb="21" eb="23">
      <t>タイセイ</t>
    </rPh>
    <rPh sb="24" eb="26">
      <t>カクホ</t>
    </rPh>
    <phoneticPr fontId="4"/>
  </si>
  <si>
    <t>1人以上C</t>
    <rPh sb="2" eb="4">
      <t>イジョウ</t>
    </rPh>
    <phoneticPr fontId="4"/>
  </si>
  <si>
    <t>リニアックなど、体外照射を行うための放射線療法に関する機器を設置することが望ましい。</t>
    <rPh sb="8" eb="10">
      <t>タイガイ</t>
    </rPh>
    <rPh sb="10" eb="12">
      <t>ショウシャ</t>
    </rPh>
    <rPh sb="13" eb="14">
      <t>オコナ</t>
    </rPh>
    <rPh sb="18" eb="21">
      <t>ホウシャセン</t>
    </rPh>
    <rPh sb="21" eb="23">
      <t>リョウホウ</t>
    </rPh>
    <rPh sb="24" eb="25">
      <t>カン</t>
    </rPh>
    <rPh sb="27" eb="29">
      <t>キキ</t>
    </rPh>
    <rPh sb="30" eb="32">
      <t>セッチ</t>
    </rPh>
    <rPh sb="37" eb="38">
      <t>ノゾ</t>
    </rPh>
    <phoneticPr fontId="4"/>
  </si>
  <si>
    <t>消化管</t>
  </si>
  <si>
    <t>泌尿器</t>
  </si>
  <si>
    <t>③休診日</t>
    <rPh sb="1" eb="3">
      <t>キュウシン</t>
    </rPh>
    <rPh sb="3" eb="4">
      <t>ニチ</t>
    </rPh>
    <phoneticPr fontId="4"/>
  </si>
  <si>
    <t>女性</t>
  </si>
  <si>
    <t>食道がん
胃がん
小腸がん
大腸がん
GIST</t>
  </si>
  <si>
    <t>子宮頸がん・子宮体がん
卵巣がん
その他の女性生殖器がん</t>
  </si>
  <si>
    <t>○○学会認定医（2002年）、
同　専門医（2006年）</t>
    <rPh sb="2" eb="4">
      <t>ガッカイ</t>
    </rPh>
    <rPh sb="4" eb="7">
      <t>ニンテイイ</t>
    </rPh>
    <rPh sb="12" eb="13">
      <t>ネン</t>
    </rPh>
    <rPh sb="16" eb="17">
      <t>ドウ</t>
    </rPh>
    <rPh sb="18" eb="21">
      <t>センモンイ</t>
    </rPh>
    <rPh sb="26" eb="27">
      <t>ネン</t>
    </rPh>
    <phoneticPr fontId="4"/>
  </si>
  <si>
    <t>がん性の胸水若しくは腹水又は進行がん</t>
  </si>
  <si>
    <t>注3）記載に当たっては、個人が特定される情報を記載しないこと。</t>
    <rPh sb="0" eb="1">
      <t>チュウ</t>
    </rPh>
    <phoneticPr fontId="53"/>
  </si>
  <si>
    <t>本人の同意があれば可</t>
  </si>
  <si>
    <t>依頼者の所属
自施設/他施設
/その他</t>
    <rPh sb="0" eb="3">
      <t>イライシャ</t>
    </rPh>
    <rPh sb="4" eb="6">
      <t>ショゾク</t>
    </rPh>
    <rPh sb="7" eb="8">
      <t>ジ</t>
    </rPh>
    <rPh sb="8" eb="10">
      <t>シセツ</t>
    </rPh>
    <rPh sb="11" eb="12">
      <t>タ</t>
    </rPh>
    <rPh sb="12" eb="14">
      <t>シセツ</t>
    </rPh>
    <rPh sb="18" eb="19">
      <t>タ</t>
    </rPh>
    <phoneticPr fontId="53"/>
  </si>
  <si>
    <t>診療
開始日</t>
    <rPh sb="0" eb="2">
      <t>シンリョウ</t>
    </rPh>
    <rPh sb="3" eb="5">
      <t>カイシ</t>
    </rPh>
    <rPh sb="5" eb="6">
      <t>ヒ</t>
    </rPh>
    <phoneticPr fontId="53"/>
  </si>
  <si>
    <t>外来</t>
    <rPh sb="0" eb="2">
      <t>ガイライ</t>
    </rPh>
    <phoneticPr fontId="53"/>
  </si>
  <si>
    <t>医師</t>
    <rPh sb="0" eb="2">
      <t>イシ</t>
    </rPh>
    <phoneticPr fontId="53"/>
  </si>
  <si>
    <t>継続中</t>
    <rPh sb="0" eb="2">
      <t>ケイゾク</t>
    </rPh>
    <rPh sb="2" eb="3">
      <t>ナカ</t>
    </rPh>
    <phoneticPr fontId="53"/>
  </si>
  <si>
    <t>疼痛コントロール、カウンセリング</t>
    <rPh sb="0" eb="2">
      <t>トウツウ</t>
    </rPh>
    <phoneticPr fontId="53"/>
  </si>
  <si>
    <t>開催済/
開催予定</t>
    <rPh sb="0" eb="2">
      <t>カイサイ</t>
    </rPh>
    <rPh sb="2" eb="3">
      <t>ス</t>
    </rPh>
    <rPh sb="5" eb="7">
      <t>カイサイ</t>
    </rPh>
    <rPh sb="7" eb="9">
      <t>ヨテイ</t>
    </rPh>
    <phoneticPr fontId="4"/>
  </si>
  <si>
    <t>相談支援センターの相談件数と相談支援内容</t>
    <rPh sb="0" eb="2">
      <t>ソウダン</t>
    </rPh>
    <rPh sb="2" eb="4">
      <t>シエン</t>
    </rPh>
    <rPh sb="9" eb="11">
      <t>ソウダン</t>
    </rPh>
    <rPh sb="11" eb="13">
      <t>ケンスウ</t>
    </rPh>
    <rPh sb="14" eb="16">
      <t>ソウダン</t>
    </rPh>
    <rPh sb="16" eb="18">
      <t>シエン</t>
    </rPh>
    <rPh sb="18" eb="20">
      <t>ナイヨウ</t>
    </rPh>
    <phoneticPr fontId="4"/>
  </si>
  <si>
    <t>対面相談</t>
  </si>
  <si>
    <t xml:space="preserve">2008年05月　仙台  </t>
  </si>
  <si>
    <t xml:space="preserve">2009年02月　福井 </t>
  </si>
  <si>
    <t>2009年02月　大宮</t>
  </si>
  <si>
    <t xml:space="preserve">2009年02月　仙台 </t>
  </si>
  <si>
    <t xml:space="preserve">2009年01月　札幌  </t>
  </si>
  <si>
    <t xml:space="preserve">2009年01月　大阪  </t>
  </si>
  <si>
    <t xml:space="preserve">2008年07月　東京  </t>
  </si>
  <si>
    <t xml:space="preserve">2008年06月　大宮  </t>
  </si>
  <si>
    <t xml:space="preserve">2008年06月　福岡  </t>
  </si>
  <si>
    <t xml:space="preserve">2008年06月　広島 </t>
  </si>
  <si>
    <t xml:space="preserve">2008年06月　横浜   </t>
  </si>
  <si>
    <t xml:space="preserve">2008年05月　大阪 </t>
  </si>
  <si>
    <t xml:space="preserve">2008年05月　札幌  </t>
  </si>
  <si>
    <t>泌尿生殖器腫瘍（リンパ節転移の場合及び画像によりリンパ節転移が疑われる場合に限る。）</t>
  </si>
  <si>
    <t>一般社団法人  日本アレルギー学会　アレルギー専門医</t>
  </si>
  <si>
    <t>tou06</t>
  </si>
  <si>
    <t>3日間</t>
    <rPh sb="1" eb="2">
      <t>ヒ</t>
    </rPh>
    <rPh sb="2" eb="3">
      <t>カン</t>
    </rPh>
    <phoneticPr fontId="4"/>
  </si>
  <si>
    <t>受け入れ患者数</t>
    <rPh sb="0" eb="1">
      <t>ウ</t>
    </rPh>
    <rPh sb="2" eb="3">
      <t>イ</t>
    </rPh>
    <rPh sb="4" eb="6">
      <t>カンジャ</t>
    </rPh>
    <rPh sb="6" eb="7">
      <t>スウ</t>
    </rPh>
    <phoneticPr fontId="4"/>
  </si>
  <si>
    <t>すべての臓器領域ごと</t>
  </si>
  <si>
    <t>（設置、白血病を専門としているが設置なし、白血病を専門としていない）</t>
    <rPh sb="1" eb="3">
      <t>セッチ</t>
    </rPh>
    <rPh sb="21" eb="24">
      <t>ハッケツビョウ</t>
    </rPh>
    <rPh sb="25" eb="27">
      <t>センモン</t>
    </rPh>
    <phoneticPr fontId="4"/>
  </si>
  <si>
    <t>ホルモン不応性再燃前立腺がん（ドセタキセルの投与が困難な者であって、HLA-A24が陽性であるものに係るものに限る。）</t>
  </si>
  <si>
    <t>⑦　画像診断</t>
    <rPh sb="2" eb="4">
      <t>ガゾウ</t>
    </rPh>
    <rPh sb="4" eb="6">
      <t>シンダン</t>
    </rPh>
    <phoneticPr fontId="4"/>
  </si>
  <si>
    <t>the01</t>
  </si>
  <si>
    <t>肺がん</t>
  </si>
  <si>
    <t>一般社団法人　日本外科学会　外科専門医</t>
  </si>
  <si>
    <t>緩和ケアの
経験年数(年）</t>
    <rPh sb="0" eb="2">
      <t>カンワ</t>
    </rPh>
    <rPh sb="6" eb="8">
      <t>ケイケン</t>
    </rPh>
    <rPh sb="8" eb="10">
      <t>ネンスウ</t>
    </rPh>
    <rPh sb="11" eb="12">
      <t>ネン</t>
    </rPh>
    <phoneticPr fontId="53"/>
  </si>
  <si>
    <t>常勤</t>
    <rPh sb="0" eb="2">
      <t>ジョウキン</t>
    </rPh>
    <phoneticPr fontId="53"/>
  </si>
  <si>
    <t>期間：</t>
    <rPh sb="0" eb="2">
      <t>キカン</t>
    </rPh>
    <phoneticPr fontId="4"/>
  </si>
  <si>
    <t>○○学会認定医（2002年）、
同　専門医（2006年）</t>
    <rPh sb="2" eb="4">
      <t>ガッカイ</t>
    </rPh>
    <rPh sb="4" eb="7">
      <t>ニンテイイ</t>
    </rPh>
    <rPh sb="12" eb="13">
      <t>ネン</t>
    </rPh>
    <rPh sb="16" eb="17">
      <t>ドウ</t>
    </rPh>
    <rPh sb="18" eb="21">
      <t>センモンイ</t>
    </rPh>
    <rPh sb="26" eb="27">
      <t>ネン</t>
    </rPh>
    <phoneticPr fontId="53"/>
  </si>
  <si>
    <t>jimi</t>
  </si>
  <si>
    <t>病理診断に携わる専門的な知識及び技能を有する医師の専門性</t>
    <rPh sb="0" eb="2">
      <t>ビョウリ</t>
    </rPh>
    <rPh sb="2" eb="4">
      <t>シンダン</t>
    </rPh>
    <phoneticPr fontId="53"/>
  </si>
  <si>
    <t>診療科</t>
    <rPh sb="0" eb="3">
      <t>シンリョウカ</t>
    </rPh>
    <phoneticPr fontId="53"/>
  </si>
  <si>
    <t>地域の医療機関の医師と相互に診断及び治療に関する連携協力体制の整備状況</t>
    <rPh sb="0" eb="2">
      <t>チイキ</t>
    </rPh>
    <rPh sb="3" eb="5">
      <t>イリョウ</t>
    </rPh>
    <rPh sb="5" eb="7">
      <t>キカン</t>
    </rPh>
    <rPh sb="8" eb="10">
      <t>イシ</t>
    </rPh>
    <rPh sb="11" eb="13">
      <t>ソウゴ</t>
    </rPh>
    <rPh sb="14" eb="16">
      <t>シンダン</t>
    </rPh>
    <rPh sb="16" eb="17">
      <t>オヨ</t>
    </rPh>
    <rPh sb="18" eb="20">
      <t>チリョウ</t>
    </rPh>
    <rPh sb="21" eb="22">
      <t>カン</t>
    </rPh>
    <rPh sb="24" eb="26">
      <t>レンケイ</t>
    </rPh>
    <rPh sb="26" eb="28">
      <t>キョウリョク</t>
    </rPh>
    <rPh sb="28" eb="30">
      <t>タイセイ</t>
    </rPh>
    <rPh sb="31" eb="33">
      <t>セイビ</t>
    </rPh>
    <rPh sb="33" eb="35">
      <t>ジョウキョウ</t>
    </rPh>
    <phoneticPr fontId="53"/>
  </si>
  <si>
    <t>時間
（時間）</t>
    <rPh sb="0" eb="2">
      <t>ジカン</t>
    </rPh>
    <rPh sb="4" eb="6">
      <t>ジカン</t>
    </rPh>
    <phoneticPr fontId="53"/>
  </si>
  <si>
    <t>内容</t>
    <rPh sb="0" eb="2">
      <t>ナイヨウ</t>
    </rPh>
    <phoneticPr fontId="53"/>
  </si>
  <si>
    <t>HTLV－１関連疾患であるATLに関する相談を行っている。</t>
    <rPh sb="6" eb="8">
      <t>カンレン</t>
    </rPh>
    <rPh sb="8" eb="10">
      <t>シッカン</t>
    </rPh>
    <rPh sb="17" eb="18">
      <t>カン</t>
    </rPh>
    <rPh sb="20" eb="22">
      <t>ソウダン</t>
    </rPh>
    <rPh sb="23" eb="24">
      <t>オコナ</t>
    </rPh>
    <phoneticPr fontId="4"/>
  </si>
  <si>
    <t>二次医療圏内医療機関</t>
    <rPh sb="0" eb="2">
      <t>ニジ</t>
    </rPh>
    <rPh sb="2" eb="4">
      <t>イリョウ</t>
    </rPh>
    <rPh sb="4" eb="5">
      <t>ケン</t>
    </rPh>
    <rPh sb="5" eb="6">
      <t>ナイ</t>
    </rPh>
    <rPh sb="6" eb="8">
      <t>イリョウ</t>
    </rPh>
    <rPh sb="8" eb="10">
      <t>キカン</t>
    </rPh>
    <phoneticPr fontId="53"/>
  </si>
  <si>
    <t>2010年07月31-08月01日 岡山</t>
  </si>
  <si>
    <t>2010年08月28-29日 兵庫</t>
  </si>
  <si>
    <t>②外来診療時間</t>
    <rPh sb="1" eb="3">
      <t>ガイライ</t>
    </rPh>
    <rPh sb="3" eb="5">
      <t>シンリョウ</t>
    </rPh>
    <rPh sb="5" eb="7">
      <t>ジカン</t>
    </rPh>
    <phoneticPr fontId="4"/>
  </si>
  <si>
    <t>2010年09月11-12日 大阪（予定）</t>
  </si>
  <si>
    <t>2010年09月25-26日 千葉（予定）</t>
  </si>
  <si>
    <t>bes2103</t>
  </si>
  <si>
    <t>sou01</t>
  </si>
  <si>
    <t>sou03</t>
  </si>
  <si>
    <t>専従(8割以上)</t>
    <rPh sb="0" eb="2">
      <t>センジュウ</t>
    </rPh>
    <rPh sb="4" eb="5">
      <t>ワリ</t>
    </rPh>
    <rPh sb="5" eb="7">
      <t>イジョウ</t>
    </rPh>
    <phoneticPr fontId="4"/>
  </si>
  <si>
    <t>①外来診療受付時間</t>
    <rPh sb="1" eb="3">
      <t>ガイライ</t>
    </rPh>
    <rPh sb="3" eb="5">
      <t>シンリョウ</t>
    </rPh>
    <rPh sb="5" eb="6">
      <t>ウ</t>
    </rPh>
    <rPh sb="6" eb="7">
      <t>ツ</t>
    </rPh>
    <rPh sb="7" eb="9">
      <t>ジカン</t>
    </rPh>
    <phoneticPr fontId="4"/>
  </si>
  <si>
    <t>ＨＰｱﾄﾞﾚｽ</t>
  </si>
  <si>
    <t>電話相談</t>
  </si>
  <si>
    <t>一般社団法人　日本がん治療認定医機構　がん治療認定医</t>
  </si>
  <si>
    <t>公益社団法人  日本皮膚科学会　皮膚科専門医</t>
  </si>
  <si>
    <t>自施設で対応可能ながん種や治療法等の診療機能及び、連携する地域の医療機関に関する情報の提供を行っている。</t>
    <rPh sb="46" eb="47">
      <t>オコナ</t>
    </rPh>
    <phoneticPr fontId="4"/>
  </si>
  <si>
    <t>社会福祉士</t>
    <rPh sb="0" eb="2">
      <t>シャカイ</t>
    </rPh>
    <rPh sb="2" eb="4">
      <t>フクシ</t>
    </rPh>
    <rPh sb="4" eb="5">
      <t>シ</t>
    </rPh>
    <phoneticPr fontId="4"/>
  </si>
  <si>
    <t>jinin00</t>
  </si>
  <si>
    <t>一般社団法人　日本核医学会　PET核医学認定医</t>
  </si>
  <si>
    <t>内視鏡手術　粘膜下層剥離術（ESD)　K6532</t>
    <rPh sb="0" eb="3">
      <t>ナイシキョウ</t>
    </rPh>
    <rPh sb="3" eb="5">
      <t>シュジュツ</t>
    </rPh>
    <phoneticPr fontId="4"/>
  </si>
  <si>
    <t>放射線療法の経験年数(年）</t>
    <rPh sb="0" eb="3">
      <t>ホウシャセン</t>
    </rPh>
    <rPh sb="3" eb="5">
      <t>リョウホウ</t>
    </rPh>
    <rPh sb="6" eb="8">
      <t>ケイケン</t>
    </rPh>
    <rPh sb="8" eb="10">
      <t>ネンスウ</t>
    </rPh>
    <rPh sb="11" eb="12">
      <t>ネン</t>
    </rPh>
    <phoneticPr fontId="4"/>
  </si>
  <si>
    <t>専任(5割以上8割未満)</t>
    <rPh sb="0" eb="2">
      <t>センニン</t>
    </rPh>
    <rPh sb="4" eb="7">
      <t>ワリイジョウ</t>
    </rPh>
    <rPh sb="8" eb="9">
      <t>ワリ</t>
    </rPh>
    <rPh sb="9" eb="11">
      <t>ミマン</t>
    </rPh>
    <phoneticPr fontId="53"/>
  </si>
  <si>
    <t>大腸がん術後連携パス（化療なし）</t>
    <rPh sb="0" eb="2">
      <t>ダイチョウ</t>
    </rPh>
    <rPh sb="4" eb="6">
      <t>ジュツゴ</t>
    </rPh>
    <rPh sb="6" eb="8">
      <t>レンケイ</t>
    </rPh>
    <phoneticPr fontId="4"/>
  </si>
  <si>
    <t>地域連携クリティカルパス（がんに関するもの）</t>
  </si>
  <si>
    <t>判断不明</t>
    <rPh sb="0" eb="2">
      <t>ハンダン</t>
    </rPh>
    <rPh sb="2" eb="4">
      <t>フメイ</t>
    </rPh>
    <phoneticPr fontId="4"/>
  </si>
  <si>
    <t>bes2101</t>
  </si>
  <si>
    <t>tou00</t>
  </si>
  <si>
    <t>その他の医療職</t>
    <rPh sb="2" eb="3">
      <t>タ</t>
    </rPh>
    <rPh sb="4" eb="7">
      <t>イリョウショク</t>
    </rPh>
    <phoneticPr fontId="4"/>
  </si>
  <si>
    <t>kafu</t>
  </si>
  <si>
    <t>体外照射</t>
    <rPh sb="0" eb="2">
      <t>タイガイ</t>
    </rPh>
    <rPh sb="2" eb="4">
      <t>ショウシャ</t>
    </rPh>
    <phoneticPr fontId="4"/>
  </si>
  <si>
    <t>kens01</t>
  </si>
  <si>
    <t>iky</t>
  </si>
  <si>
    <t>十二指腸・小腸がん</t>
    <rPh sb="0" eb="4">
      <t>ジュウニシチョウ</t>
    </rPh>
    <rPh sb="5" eb="7">
      <t>ショウチョウ</t>
    </rPh>
    <phoneticPr fontId="4"/>
  </si>
  <si>
    <t>histu</t>
  </si>
  <si>
    <t>精神症状の緩和に携わる医師</t>
  </si>
  <si>
    <t>kanjin</t>
  </si>
  <si>
    <t>耳鼻咽喉科領域のがん</t>
    <rPh sb="0" eb="2">
      <t>ジビ</t>
    </rPh>
    <rPh sb="2" eb="4">
      <t>インコウ</t>
    </rPh>
    <rPh sb="4" eb="5">
      <t>カ</t>
    </rPh>
    <rPh sb="5" eb="7">
      <t>リョウイキ</t>
    </rPh>
    <phoneticPr fontId="4"/>
  </si>
  <si>
    <t>一般社団法人  日本救急医学会　救急科専門医</t>
  </si>
  <si>
    <t>　ＦＡＸで対応している。</t>
    <rPh sb="5" eb="7">
      <t>タイオウ</t>
    </rPh>
    <phoneticPr fontId="4"/>
  </si>
  <si>
    <t>副腎がん</t>
    <rPh sb="0" eb="2">
      <t>フクジン</t>
    </rPh>
    <phoneticPr fontId="4"/>
  </si>
  <si>
    <t>患者本人　</t>
  </si>
  <si>
    <r>
      <t>■F</t>
    </r>
    <r>
      <rPr>
        <sz val="11"/>
        <rFont val="ＭＳ Ｐゴシック"/>
        <family val="3"/>
        <charset val="128"/>
      </rPr>
      <t>AX相談の実施 （実施/未実施）</t>
    </r>
    <rPh sb="4" eb="6">
      <t>ソウダン</t>
    </rPh>
    <rPh sb="7" eb="9">
      <t>ジッシ</t>
    </rPh>
    <phoneticPr fontId="4"/>
  </si>
  <si>
    <t>一般</t>
  </si>
  <si>
    <t>医療関係者</t>
  </si>
  <si>
    <t>so01</t>
  </si>
  <si>
    <t>2007年度前期</t>
    <rPh sb="6" eb="7">
      <t>マエ</t>
    </rPh>
    <phoneticPr fontId="4"/>
  </si>
  <si>
    <t>がんの治療</t>
    <rPh sb="3" eb="5">
      <t>チリョウ</t>
    </rPh>
    <phoneticPr fontId="4"/>
  </si>
  <si>
    <t>がんの検査</t>
    <rPh sb="3" eb="5">
      <t>ケンサ</t>
    </rPh>
    <phoneticPr fontId="4"/>
  </si>
  <si>
    <t>事務職</t>
    <rPh sb="0" eb="2">
      <t>ジム</t>
    </rPh>
    <rPh sb="2" eb="3">
      <t>ショク</t>
    </rPh>
    <phoneticPr fontId="4"/>
  </si>
  <si>
    <t>症状・副作用・後遺症</t>
    <rPh sb="0" eb="2">
      <t>ショウジョウ</t>
    </rPh>
    <rPh sb="3" eb="6">
      <t>フクサヨウ</t>
    </rPh>
    <rPh sb="7" eb="10">
      <t>コウイショウ</t>
    </rPh>
    <phoneticPr fontId="4"/>
  </si>
  <si>
    <t>セカンドオピニオン（受入）</t>
    <rPh sb="10" eb="12">
      <t>ウケイレ</t>
    </rPh>
    <phoneticPr fontId="4"/>
  </si>
  <si>
    <t>受診方法・入院</t>
    <rPh sb="0" eb="2">
      <t>ジュシン</t>
    </rPh>
    <rPh sb="2" eb="4">
      <t>ホウホウ</t>
    </rPh>
    <rPh sb="5" eb="7">
      <t>ニュウイン</t>
    </rPh>
    <phoneticPr fontId="4"/>
  </si>
  <si>
    <t>転院</t>
    <rPh sb="0" eb="2">
      <t>テンイン</t>
    </rPh>
    <phoneticPr fontId="4"/>
  </si>
  <si>
    <t>常勤
/非常勤</t>
    <rPh sb="0" eb="2">
      <t>ジョウキン</t>
    </rPh>
    <rPh sb="4" eb="7">
      <t>ヒジョウキン</t>
    </rPh>
    <phoneticPr fontId="4"/>
  </si>
  <si>
    <t>がん予防・検診</t>
    <rPh sb="2" eb="4">
      <t>ヨボウ</t>
    </rPh>
    <rPh sb="5" eb="7">
      <t>ケンシン</t>
    </rPh>
    <phoneticPr fontId="4"/>
  </si>
  <si>
    <t>在宅医療</t>
    <rPh sb="0" eb="2">
      <t>ザイタク</t>
    </rPh>
    <rPh sb="2" eb="4">
      <t>イリョウ</t>
    </rPh>
    <phoneticPr fontId="4"/>
  </si>
  <si>
    <t>ホスピス・緩和ケア</t>
    <rPh sb="5" eb="7">
      <t>カンワ</t>
    </rPh>
    <phoneticPr fontId="4"/>
  </si>
  <si>
    <t>①病床数</t>
    <rPh sb="1" eb="3">
      <t>ビョウショウ</t>
    </rPh>
    <rPh sb="3" eb="4">
      <t>スウ</t>
    </rPh>
    <phoneticPr fontId="4"/>
  </si>
  <si>
    <t>特定非営利活動法人  日本気管食道科学会　気管食道科専門医</t>
  </si>
  <si>
    <t>介護福祉士</t>
    <rPh sb="0" eb="2">
      <t>カイゴ</t>
    </rPh>
    <rPh sb="2" eb="4">
      <t>フクシ</t>
    </rPh>
    <rPh sb="4" eb="5">
      <t>シ</t>
    </rPh>
    <phoneticPr fontId="4"/>
  </si>
  <si>
    <t>公益社団法人　日本看護協会　緩和ケア認定看護師</t>
  </si>
  <si>
    <t>住所</t>
  </si>
  <si>
    <t>診療回数</t>
  </si>
  <si>
    <t>呼吸器内科</t>
  </si>
  <si>
    <t>疼痛、倦怠感、抑うつ、家族のサポート</t>
  </si>
  <si>
    <t>別紙6</t>
    <rPh sb="0" eb="2">
      <t>ベッシ</t>
    </rPh>
    <phoneticPr fontId="4"/>
  </si>
  <si>
    <t>当該疾患の診療を担当している
診療科名と医師数</t>
    <rPh sb="0" eb="2">
      <t>トウガイ</t>
    </rPh>
    <rPh sb="2" eb="4">
      <t>シッカン</t>
    </rPh>
    <rPh sb="5" eb="7">
      <t>シンリョウ</t>
    </rPh>
    <rPh sb="8" eb="10">
      <t>タントウ</t>
    </rPh>
    <rPh sb="15" eb="18">
      <t>シンリョウカ</t>
    </rPh>
    <rPh sb="18" eb="19">
      <t>ナ</t>
    </rPh>
    <rPh sb="20" eb="23">
      <t>イシスウ</t>
    </rPh>
    <phoneticPr fontId="4"/>
  </si>
  <si>
    <t>承認年月日</t>
    <rPh sb="0" eb="2">
      <t>ショウニン</t>
    </rPh>
    <rPh sb="2" eb="5">
      <t>ネンガッピ</t>
    </rPh>
    <phoneticPr fontId="4"/>
  </si>
  <si>
    <t>放射線治療に携わる専門的な知識及び技能を有する専任看護師数</t>
    <rPh sb="23" eb="25">
      <t>センニン</t>
    </rPh>
    <rPh sb="25" eb="28">
      <t>カンゴシ</t>
    </rPh>
    <rPh sb="28" eb="29">
      <t>スウ</t>
    </rPh>
    <phoneticPr fontId="4"/>
  </si>
  <si>
    <t>CT検査およびMRI 検査の画像診断の読影レポートが画像診断医にて8割以上作成されている。</t>
    <rPh sb="2" eb="4">
      <t>ケンサ</t>
    </rPh>
    <rPh sb="11" eb="13">
      <t>ケンサ</t>
    </rPh>
    <rPh sb="14" eb="16">
      <t>ガゾウ</t>
    </rPh>
    <rPh sb="16" eb="18">
      <t>シンダン</t>
    </rPh>
    <rPh sb="19" eb="20">
      <t>ドク</t>
    </rPh>
    <rPh sb="20" eb="21">
      <t>カゲ</t>
    </rPh>
    <rPh sb="26" eb="28">
      <t>ガゾウ</t>
    </rPh>
    <rPh sb="28" eb="30">
      <t>シンダン</t>
    </rPh>
    <rPh sb="30" eb="31">
      <t>イ</t>
    </rPh>
    <rPh sb="34" eb="35">
      <t>ワリ</t>
    </rPh>
    <rPh sb="35" eb="37">
      <t>イジョウ</t>
    </rPh>
    <rPh sb="37" eb="39">
      <t>サクセイ</t>
    </rPh>
    <phoneticPr fontId="4"/>
  </si>
  <si>
    <t>診断のダブルチェックを行っている。</t>
    <rPh sb="0" eb="2">
      <t>シンダン</t>
    </rPh>
    <rPh sb="11" eb="12">
      <t>オコナ</t>
    </rPh>
    <phoneticPr fontId="4"/>
  </si>
  <si>
    <t>セカンドオピニン外来がある。</t>
    <rPh sb="8" eb="10">
      <t>ガイライ</t>
    </rPh>
    <phoneticPr fontId="4"/>
  </si>
  <si>
    <t>＜以下は任意様式＞</t>
    <rPh sb="1" eb="3">
      <t>イカ</t>
    </rPh>
    <rPh sb="4" eb="6">
      <t>ニンイ</t>
    </rPh>
    <rPh sb="6" eb="8">
      <t>ヨウシキ</t>
    </rPh>
    <phoneticPr fontId="4"/>
  </si>
  <si>
    <t>患者・市民向け講演会を定期的に開催している。</t>
    <rPh sb="0" eb="2">
      <t>カンジャ</t>
    </rPh>
    <rPh sb="3" eb="5">
      <t>シミン</t>
    </rPh>
    <rPh sb="5" eb="6">
      <t>ム</t>
    </rPh>
    <rPh sb="7" eb="10">
      <t>コウエンカイ</t>
    </rPh>
    <rPh sb="11" eb="14">
      <t>テイキテキ</t>
    </rPh>
    <rPh sb="15" eb="17">
      <t>カイサイ</t>
    </rPh>
    <phoneticPr fontId="4"/>
  </si>
  <si>
    <t>yos401</t>
  </si>
  <si>
    <t>はい</t>
  </si>
  <si>
    <t>いいえ</t>
  </si>
  <si>
    <t>日曜日</t>
  </si>
  <si>
    <t>特定非営利活動法人　日本頭頸部外科学会　頭頸部がん暫定指導医</t>
  </si>
  <si>
    <t>祝祭日、年末年始以外の休み
（創立記念日など）</t>
    <rPh sb="0" eb="3">
      <t>シュクサイジツ</t>
    </rPh>
    <rPh sb="4" eb="6">
      <t>ネンマツ</t>
    </rPh>
    <rPh sb="6" eb="8">
      <t>ネンシ</t>
    </rPh>
    <rPh sb="8" eb="10">
      <t>イガイ</t>
    </rPh>
    <rPh sb="11" eb="12">
      <t>ヤス</t>
    </rPh>
    <rPh sb="15" eb="17">
      <t>ソウリツ</t>
    </rPh>
    <rPh sb="17" eb="20">
      <t>キネンビ</t>
    </rPh>
    <phoneticPr fontId="4"/>
  </si>
  <si>
    <t>窓口の対応者の職種　　　　　</t>
    <rPh sb="0" eb="2">
      <t>マドグチ</t>
    </rPh>
    <rPh sb="3" eb="5">
      <t>タイオウ</t>
    </rPh>
    <rPh sb="5" eb="6">
      <t>シャ</t>
    </rPh>
    <rPh sb="7" eb="9">
      <t>ショクシュ</t>
    </rPh>
    <phoneticPr fontId="4"/>
  </si>
  <si>
    <t>緩和ケア外来の状況</t>
    <rPh sb="0" eb="2">
      <t>カンワ</t>
    </rPh>
    <rPh sb="4" eb="6">
      <t>ガイライ</t>
    </rPh>
    <rPh sb="7" eb="9">
      <t>ジョウキョウ</t>
    </rPh>
    <phoneticPr fontId="53"/>
  </si>
  <si>
    <t>１．肺がん</t>
    <rPh sb="2" eb="3">
      <t>ハイ</t>
    </rPh>
    <phoneticPr fontId="4"/>
  </si>
  <si>
    <t>注1）様式3の3の1の（1）の⑤の「診療従事者」のア～クの回答と齟齬がないように記載してください。</t>
  </si>
  <si>
    <t>定位放射線療法</t>
    <rPh sb="0" eb="2">
      <t>テイイ</t>
    </rPh>
    <rPh sb="2" eb="5">
      <t>ホウシャセン</t>
    </rPh>
    <rPh sb="5" eb="7">
      <t>リョウホウ</t>
    </rPh>
    <phoneticPr fontId="4"/>
  </si>
  <si>
    <t>内視鏡的治療</t>
    <rPh sb="0" eb="3">
      <t>ナイシキョウ</t>
    </rPh>
    <rPh sb="3" eb="4">
      <t>テキ</t>
    </rPh>
    <rPh sb="4" eb="6">
      <t>チリョウ</t>
    </rPh>
    <phoneticPr fontId="4"/>
  </si>
  <si>
    <t>腹腔鏡下手術</t>
    <rPh sb="0" eb="1">
      <t>ハラ</t>
    </rPh>
    <rPh sb="4" eb="6">
      <t>シュジュツ</t>
    </rPh>
    <phoneticPr fontId="4"/>
  </si>
  <si>
    <t>一般社団法人　日本糖尿病学会　糖尿病専門医</t>
  </si>
  <si>
    <t>3．大腸がん</t>
    <rPh sb="2" eb="4">
      <t>ダイチョウ</t>
    </rPh>
    <phoneticPr fontId="4"/>
  </si>
  <si>
    <t>so00</t>
  </si>
  <si>
    <t>禁煙の状況</t>
    <rPh sb="0" eb="2">
      <t>キンエン</t>
    </rPh>
    <rPh sb="3" eb="5">
      <t>ジョウキョウ</t>
    </rPh>
    <phoneticPr fontId="4"/>
  </si>
  <si>
    <t>禁煙外来を実施している。</t>
    <rPh sb="0" eb="2">
      <t>キンエン</t>
    </rPh>
    <rPh sb="2" eb="4">
      <t>ガイライ</t>
    </rPh>
    <rPh sb="5" eb="7">
      <t>ジッシ</t>
    </rPh>
    <phoneticPr fontId="4"/>
  </si>
  <si>
    <t>スタッフのサポート体制</t>
    <rPh sb="9" eb="11">
      <t>タイセイ</t>
    </rPh>
    <phoneticPr fontId="4"/>
  </si>
  <si>
    <t>　窓口で対応している。</t>
    <rPh sb="1" eb="3">
      <t>マドグチ</t>
    </rPh>
    <rPh sb="4" eb="6">
      <t>タイオウ</t>
    </rPh>
    <phoneticPr fontId="4"/>
  </si>
  <si>
    <t>一般財団法人  日本インターベンショナルラジオロジー学会　IVR専門医</t>
  </si>
  <si>
    <t>　電話で対応している。</t>
    <rPh sb="1" eb="3">
      <t>デンワ</t>
    </rPh>
    <rPh sb="4" eb="6">
      <t>タイオウ</t>
    </rPh>
    <phoneticPr fontId="4"/>
  </si>
  <si>
    <t>bes2301</t>
  </si>
  <si>
    <t>放射線治療装置　(リニアック又はマイクロトロンに限る）</t>
    <rPh sb="14" eb="15">
      <t>マタ</t>
    </rPh>
    <rPh sb="24" eb="25">
      <t>カギ</t>
    </rPh>
    <phoneticPr fontId="4"/>
  </si>
  <si>
    <t>薬物療法の経験年数(年）</t>
    <rPh sb="0" eb="2">
      <t>ヤクブツ</t>
    </rPh>
    <rPh sb="2" eb="4">
      <t>リョウホウ</t>
    </rPh>
    <rPh sb="5" eb="7">
      <t>ケイケン</t>
    </rPh>
    <rPh sb="7" eb="9">
      <t>ネンスウ</t>
    </rPh>
    <rPh sb="10" eb="11">
      <t>ネン</t>
    </rPh>
    <phoneticPr fontId="4"/>
  </si>
  <si>
    <t>開催予定</t>
    <rPh sb="0" eb="2">
      <t>カイサイ</t>
    </rPh>
    <rPh sb="2" eb="4">
      <t>ヨテイ</t>
    </rPh>
    <phoneticPr fontId="4"/>
  </si>
  <si>
    <t>開催済</t>
    <rPh sb="0" eb="2">
      <t>カイサイ</t>
    </rPh>
    <rPh sb="2" eb="3">
      <t>ス</t>
    </rPh>
    <phoneticPr fontId="4"/>
  </si>
  <si>
    <t>ken01</t>
  </si>
  <si>
    <t>講義</t>
    <rPh sb="0" eb="2">
      <t>コウギ</t>
    </rPh>
    <phoneticPr fontId="4"/>
  </si>
  <si>
    <t>実習</t>
    <rPh sb="0" eb="2">
      <t>ジッシュウ</t>
    </rPh>
    <phoneticPr fontId="4"/>
  </si>
  <si>
    <t>※病院のホームページ内に承認を受けている先進医療技術の説明を掲載しているページがある場合には、一番下の表にそのページのタイトル名とアドレスを記載してください。</t>
    <rPh sb="1" eb="3">
      <t>ビョウイン</t>
    </rPh>
    <rPh sb="10" eb="11">
      <t>ナイ</t>
    </rPh>
    <rPh sb="12" eb="14">
      <t>ショウニン</t>
    </rPh>
    <rPh sb="15" eb="16">
      <t>ウ</t>
    </rPh>
    <rPh sb="20" eb="22">
      <t>センシン</t>
    </rPh>
    <rPh sb="22" eb="24">
      <t>イリョウ</t>
    </rPh>
    <rPh sb="24" eb="26">
      <t>ギジュツ</t>
    </rPh>
    <rPh sb="27" eb="29">
      <t>セツメイ</t>
    </rPh>
    <rPh sb="30" eb="32">
      <t>ケイサイ</t>
    </rPh>
    <rPh sb="42" eb="44">
      <t>バアイ</t>
    </rPh>
    <rPh sb="47" eb="49">
      <t>イチバン</t>
    </rPh>
    <rPh sb="49" eb="50">
      <t>シタ</t>
    </rPh>
    <rPh sb="51" eb="52">
      <t>ヒョウ</t>
    </rPh>
    <rPh sb="63" eb="64">
      <t>ナ</t>
    </rPh>
    <rPh sb="70" eb="72">
      <t>キサイ</t>
    </rPh>
    <phoneticPr fontId="4"/>
  </si>
  <si>
    <t>bes2701</t>
  </si>
  <si>
    <t>○○○診療所</t>
    <rPh sb="3" eb="6">
      <t>シンリョウショ</t>
    </rPh>
    <phoneticPr fontId="4"/>
  </si>
  <si>
    <t>bes2702</t>
  </si>
  <si>
    <t>別紙38</t>
    <rPh sb="0" eb="2">
      <t>ベッシ</t>
    </rPh>
    <phoneticPr fontId="4"/>
  </si>
  <si>
    <t>不要</t>
    <rPh sb="0" eb="2">
      <t>フヨウ</t>
    </rPh>
    <phoneticPr fontId="4"/>
  </si>
  <si>
    <t>bes2802</t>
  </si>
  <si>
    <t>事務連絡等</t>
    <rPh sb="0" eb="2">
      <t>ジム</t>
    </rPh>
    <rPh sb="2" eb="4">
      <t>レンラク</t>
    </rPh>
    <rPh sb="4" eb="5">
      <t>トウ</t>
    </rPh>
    <phoneticPr fontId="4"/>
  </si>
  <si>
    <t>緩和ケアチームの組織・体制　</t>
    <rPh sb="0" eb="2">
      <t>カンワ</t>
    </rPh>
    <rPh sb="8" eb="10">
      <t>ソシキ</t>
    </rPh>
    <rPh sb="11" eb="13">
      <t>タイセイ</t>
    </rPh>
    <phoneticPr fontId="4"/>
  </si>
  <si>
    <t>データ整理等</t>
    <rPh sb="3" eb="5">
      <t>セイリ</t>
    </rPh>
    <rPh sb="5" eb="6">
      <t>トウ</t>
    </rPh>
    <phoneticPr fontId="4"/>
  </si>
  <si>
    <t>相談</t>
    <rPh sb="0" eb="2">
      <t>ソウダン</t>
    </rPh>
    <phoneticPr fontId="4"/>
  </si>
  <si>
    <t>保健師</t>
    <rPh sb="0" eb="3">
      <t>ホケンシ</t>
    </rPh>
    <phoneticPr fontId="4"/>
  </si>
  <si>
    <t>管理栄養士</t>
    <rPh sb="0" eb="2">
      <t>カンリ</t>
    </rPh>
    <rPh sb="2" eb="5">
      <t>エイヨウシ</t>
    </rPh>
    <phoneticPr fontId="4"/>
  </si>
  <si>
    <t>医療ソーシャルワーカー（上記以外）</t>
    <rPh sb="0" eb="2">
      <t>イリョウ</t>
    </rPh>
    <rPh sb="12" eb="14">
      <t>ジョウキ</t>
    </rPh>
    <rPh sb="14" eb="16">
      <t>イガイ</t>
    </rPh>
    <phoneticPr fontId="4"/>
  </si>
  <si>
    <t>医療心理に携わる者</t>
    <rPh sb="0" eb="2">
      <t>イリョウ</t>
    </rPh>
    <rPh sb="2" eb="4">
      <t>シンリ</t>
    </rPh>
    <rPh sb="5" eb="6">
      <t>タズサ</t>
    </rPh>
    <rPh sb="8" eb="9">
      <t>モノ</t>
    </rPh>
    <phoneticPr fontId="4"/>
  </si>
  <si>
    <t>一般事務員</t>
    <rPh sb="0" eb="2">
      <t>イッパン</t>
    </rPh>
    <rPh sb="2" eb="4">
      <t>ジム</t>
    </rPh>
    <rPh sb="4" eb="5">
      <t>イン</t>
    </rPh>
    <phoneticPr fontId="4"/>
  </si>
  <si>
    <t>診療情報管理士</t>
  </si>
  <si>
    <t>tou05</t>
  </si>
  <si>
    <t>別紙40</t>
    <rPh sb="0" eb="2">
      <t>ベッシ</t>
    </rPh>
    <phoneticPr fontId="4"/>
  </si>
  <si>
    <t>対応可能な
疾患名</t>
    <rPh sb="0" eb="2">
      <t>タイオウ</t>
    </rPh>
    <rPh sb="2" eb="4">
      <t>カノウ</t>
    </rPh>
    <rPh sb="6" eb="8">
      <t>シッカン</t>
    </rPh>
    <rPh sb="8" eb="9">
      <t>ナ</t>
    </rPh>
    <phoneticPr fontId="4"/>
  </si>
  <si>
    <t>一般社団法人  日本病理学会 　病理指導医</t>
    <rPh sb="0" eb="2">
      <t>イッパン</t>
    </rPh>
    <rPh sb="2" eb="4">
      <t>シャダン</t>
    </rPh>
    <rPh sb="4" eb="6">
      <t>ホウジン</t>
    </rPh>
    <rPh sb="8" eb="10">
      <t>ニホン</t>
    </rPh>
    <rPh sb="10" eb="13">
      <t>ビョウリガク</t>
    </rPh>
    <rPh sb="13" eb="14">
      <t>カイ</t>
    </rPh>
    <rPh sb="16" eb="18">
      <t>ビョウリ</t>
    </rPh>
    <rPh sb="18" eb="21">
      <t>シドウイ</t>
    </rPh>
    <phoneticPr fontId="52"/>
  </si>
  <si>
    <t>術中迅速病理診断が可能な体制を確保している。</t>
  </si>
  <si>
    <t>緩和ケア病棟を有している。（有している場合は、以下の項目に回答すること）</t>
    <rPh sb="0" eb="2">
      <t>カンワ</t>
    </rPh>
    <rPh sb="4" eb="6">
      <t>ビョウトウ</t>
    </rPh>
    <rPh sb="7" eb="8">
      <t>ユウ</t>
    </rPh>
    <rPh sb="14" eb="15">
      <t>ユウ</t>
    </rPh>
    <rPh sb="19" eb="21">
      <t>バアイ</t>
    </rPh>
    <rPh sb="23" eb="25">
      <t>イカ</t>
    </rPh>
    <rPh sb="26" eb="28">
      <t>コウモク</t>
    </rPh>
    <rPh sb="29" eb="31">
      <t>カイトウ</t>
    </rPh>
    <phoneticPr fontId="4"/>
  </si>
  <si>
    <t>拠点病院との連携により、術中迅速病理診断又は遠隔病理診断が可能な体制を確保している。</t>
    <rPh sb="0" eb="2">
      <t>キョテン</t>
    </rPh>
    <rPh sb="2" eb="4">
      <t>ビョウイン</t>
    </rPh>
    <rPh sb="12" eb="13">
      <t>ジュツ</t>
    </rPh>
    <rPh sb="13" eb="14">
      <t>チュウ</t>
    </rPh>
    <rPh sb="14" eb="16">
      <t>ジンソク</t>
    </rPh>
    <rPh sb="16" eb="18">
      <t>ビョウリ</t>
    </rPh>
    <rPh sb="18" eb="20">
      <t>シンダン</t>
    </rPh>
    <rPh sb="20" eb="21">
      <t>マタ</t>
    </rPh>
    <rPh sb="22" eb="24">
      <t>エンカク</t>
    </rPh>
    <rPh sb="24" eb="26">
      <t>ビョウリ</t>
    </rPh>
    <rPh sb="26" eb="28">
      <t>シンダン</t>
    </rPh>
    <rPh sb="29" eb="31">
      <t>カノウ</t>
    </rPh>
    <rPh sb="32" eb="34">
      <t>タイセイ</t>
    </rPh>
    <rPh sb="35" eb="37">
      <t>カクホ</t>
    </rPh>
    <phoneticPr fontId="4"/>
  </si>
  <si>
    <t>無菌病室を設置している。</t>
  </si>
  <si>
    <t>直通</t>
    <rPh sb="0" eb="2">
      <t>チョクツウ</t>
    </rPh>
    <phoneticPr fontId="4"/>
  </si>
  <si>
    <t>頭部／頸部</t>
    <rPh sb="3" eb="4">
      <t>クビ</t>
    </rPh>
    <rPh sb="4" eb="5">
      <t>ブ</t>
    </rPh>
    <phoneticPr fontId="4"/>
  </si>
  <si>
    <t>後腹膜・腹膜腫瘍
性腺外胚細胞腫瘍
原発不明</t>
    <rPh sb="0" eb="1">
      <t>ウシロ</t>
    </rPh>
    <rPh sb="1" eb="3">
      <t>フクマク</t>
    </rPh>
    <rPh sb="4" eb="6">
      <t>フクマク</t>
    </rPh>
    <rPh sb="6" eb="8">
      <t>シュヨウ</t>
    </rPh>
    <phoneticPr fontId="4"/>
  </si>
  <si>
    <t>第2項先進医療</t>
    <rPh sb="0" eb="1">
      <t>ダイ</t>
    </rPh>
    <rPh sb="2" eb="3">
      <t>コウ</t>
    </rPh>
    <rPh sb="3" eb="5">
      <t>センシン</t>
    </rPh>
    <rPh sb="5" eb="7">
      <t>イリョウ</t>
    </rPh>
    <phoneticPr fontId="4"/>
  </si>
  <si>
    <t>各施設において
適応となる病名または病状
（がんに関するもの）
※病名は上記の表から選択</t>
    <rPh sb="0" eb="1">
      <t>カク</t>
    </rPh>
    <rPh sb="1" eb="3">
      <t>シセツ</t>
    </rPh>
    <rPh sb="8" eb="10">
      <t>テキオウ</t>
    </rPh>
    <rPh sb="13" eb="15">
      <t>ビョウメイ</t>
    </rPh>
    <rPh sb="18" eb="20">
      <t>ビョウジョウ</t>
    </rPh>
    <rPh sb="25" eb="26">
      <t>カン</t>
    </rPh>
    <rPh sb="34" eb="36">
      <t>ビョウメイ</t>
    </rPh>
    <rPh sb="37" eb="39">
      <t>ジョウキ</t>
    </rPh>
    <rPh sb="40" eb="41">
      <t>ヒョウ</t>
    </rPh>
    <rPh sb="43" eb="45">
      <t>センタク</t>
    </rPh>
    <phoneticPr fontId="4"/>
  </si>
  <si>
    <t>陽子線治療</t>
    <rPh sb="0" eb="2">
      <t>ヨウシ</t>
    </rPh>
    <phoneticPr fontId="4"/>
  </si>
  <si>
    <t>平成○○年○月○日</t>
    <rPh sb="0" eb="2">
      <t>ヘイセイ</t>
    </rPh>
    <rPh sb="4" eb="5">
      <t>トシ</t>
    </rPh>
    <rPh sb="6" eb="7">
      <t>ツキ</t>
    </rPh>
    <rPh sb="8" eb="9">
      <t>ヒ</t>
    </rPh>
    <phoneticPr fontId="4"/>
  </si>
  <si>
    <t>肺がん、肝がん、前立腺がん</t>
    <rPh sb="0" eb="1">
      <t>ハイ</t>
    </rPh>
    <rPh sb="4" eb="5">
      <t>カン</t>
    </rPh>
    <rPh sb="8" eb="11">
      <t>ゼンリツセン</t>
    </rPh>
    <phoneticPr fontId="4"/>
  </si>
  <si>
    <t>陽子線外来</t>
    <rPh sb="0" eb="2">
      <t>ヨウシ</t>
    </rPh>
    <rPh sb="2" eb="3">
      <t>セン</t>
    </rPh>
    <rPh sb="3" eb="5">
      <t>ガイライ</t>
    </rPh>
    <phoneticPr fontId="4"/>
  </si>
  <si>
    <t>電話</t>
    <rPh sb="0" eb="2">
      <t>デンワ</t>
    </rPh>
    <phoneticPr fontId="4"/>
  </si>
  <si>
    <t>義肢装具士</t>
    <rPh sb="0" eb="2">
      <t>ギシ</t>
    </rPh>
    <rPh sb="2" eb="4">
      <t>ソウグ</t>
    </rPh>
    <rPh sb="4" eb="5">
      <t>シ</t>
    </rPh>
    <phoneticPr fontId="4"/>
  </si>
  <si>
    <t>セカンドオピニオンの問い合わせ窓口</t>
    <rPh sb="10" eb="11">
      <t>ト</t>
    </rPh>
    <rPh sb="12" eb="13">
      <t>ア</t>
    </rPh>
    <rPh sb="15" eb="17">
      <t>マドグチ</t>
    </rPh>
    <phoneticPr fontId="4"/>
  </si>
  <si>
    <t>地域の患者さんやご家族向けの問い合わせ窓口が設定されている （はい/いいえ）</t>
    <rPh sb="22" eb="24">
      <t>セッテイ</t>
    </rPh>
    <phoneticPr fontId="4"/>
  </si>
  <si>
    <t>窓口の名称</t>
    <rPh sb="3" eb="5">
      <t>メイショウ</t>
    </rPh>
    <phoneticPr fontId="4"/>
  </si>
  <si>
    <t>月～金曜日の
対応時間が
曜日によって
異なる場合</t>
    <rPh sb="0" eb="1">
      <t>ツキ</t>
    </rPh>
    <rPh sb="2" eb="3">
      <t>キン</t>
    </rPh>
    <rPh sb="3" eb="5">
      <t>ヨウビ</t>
    </rPh>
    <rPh sb="7" eb="9">
      <t>タイオウ</t>
    </rPh>
    <rPh sb="9" eb="11">
      <t>ジカン</t>
    </rPh>
    <rPh sb="13" eb="15">
      <t>ヨウビ</t>
    </rPh>
    <phoneticPr fontId="4"/>
  </si>
  <si>
    <t>地域の医療機関向けの問い合わせ窓口が設定されている （はい/いいえ）</t>
    <rPh sb="0" eb="2">
      <t>チイキ</t>
    </rPh>
    <rPh sb="3" eb="5">
      <t>イリョウ</t>
    </rPh>
    <rPh sb="5" eb="7">
      <t>キカン</t>
    </rPh>
    <rPh sb="7" eb="8">
      <t>ム</t>
    </rPh>
    <rPh sb="18" eb="20">
      <t>セッテイ</t>
    </rPh>
    <phoneticPr fontId="4"/>
  </si>
  <si>
    <t>FAX番号
※代表番号は、直通番号がない場合のみ記載</t>
    <rPh sb="8" eb="10">
      <t>ダイヒョウ</t>
    </rPh>
    <rPh sb="10" eb="12">
      <t>バンゴウ</t>
    </rPh>
    <rPh sb="14" eb="16">
      <t>チョクツウ</t>
    </rPh>
    <rPh sb="16" eb="18">
      <t>バンゴウ</t>
    </rPh>
    <rPh sb="21" eb="23">
      <t>バアイ</t>
    </rPh>
    <rPh sb="25" eb="27">
      <t>キサイ</t>
    </rPh>
    <phoneticPr fontId="4"/>
  </si>
  <si>
    <t>治験審査委員会</t>
    <rPh sb="0" eb="2">
      <t>チケン</t>
    </rPh>
    <rPh sb="2" eb="4">
      <t>シンサ</t>
    </rPh>
    <rPh sb="4" eb="7">
      <t>イインカイ</t>
    </rPh>
    <phoneticPr fontId="4"/>
  </si>
  <si>
    <t>1人以上Ａ</t>
    <rPh sb="0" eb="2">
      <t>ヒトリ</t>
    </rPh>
    <rPh sb="2" eb="4">
      <t>イジョウ</t>
    </rPh>
    <phoneticPr fontId="4"/>
  </si>
  <si>
    <t>緩和ケアに関する要請及び相談に関する担当窓口（地域に公開している連絡先）を設けるなど、地域の医療機関及び在宅療養支援診療所等との連携協力体制を整備している。</t>
    <rPh sb="18" eb="20">
      <t>タントウ</t>
    </rPh>
    <rPh sb="20" eb="22">
      <t>マドグチ</t>
    </rPh>
    <rPh sb="23" eb="25">
      <t>チイキ</t>
    </rPh>
    <rPh sb="26" eb="28">
      <t>コウカイ</t>
    </rPh>
    <rPh sb="32" eb="35">
      <t>レンラクサキ</t>
    </rPh>
    <phoneticPr fontId="4"/>
  </si>
  <si>
    <t>その他相談支援に関することを行っている。</t>
    <rPh sb="14" eb="15">
      <t>オコナ</t>
    </rPh>
    <phoneticPr fontId="4"/>
  </si>
  <si>
    <t>再発翼状片、角膜上皮欠損（角膜移植によるものを含む。）、角膜穿孔、角膜化学腐食、角膜瘢痕、瞼球癒着（スティーブンス・ジョンソン症候群、眼類天疱瘡、熱・化学外傷瘢痕その他の重症の瘢痕性角結膜疾患を含む。）、結膜上皮内過形成、結膜腫瘍その他の眼表面疾患</t>
  </si>
  <si>
    <t>骨軟部腫瘍切除後の骨欠損</t>
  </si>
  <si>
    <t>マントル細胞リンパ腫</t>
  </si>
  <si>
    <t>悪性脳腫瘍</t>
  </si>
  <si>
    <t>注3）「専従」及び「専任」とは、当該医療機関における当該診療従事者が「専従」については「8割以上」、「専任」については「５割以上」、当該業務に従事している者をいいます。</t>
  </si>
  <si>
    <t>胃切除後の進行性胃がん（腹膜に転移しているもの、腹腔洗浄細胞診が陽性であるもの又はステージII若しくはIIIであって肉眼型分類が３型（長径が八センチメートル以上のものに限る。）若しくは４型であるものに限る。）</t>
  </si>
  <si>
    <t>サイトカイン不応性の転移性又は再発の腎細胞がん</t>
  </si>
  <si>
    <r>
      <t>外来化学療法室における薬物療法に携わる専門的な知識及び技能を有する</t>
    </r>
    <r>
      <rPr>
        <u/>
        <sz val="14"/>
        <rFont val="ＭＳ Ｐゴシック"/>
        <family val="3"/>
        <charset val="128"/>
      </rPr>
      <t>常勤の</t>
    </r>
    <r>
      <rPr>
        <sz val="14"/>
        <rFont val="ＭＳ Ｐゴシック"/>
        <family val="3"/>
        <charset val="128"/>
      </rPr>
      <t>専従または専任看護師数</t>
    </r>
    <rPh sb="11" eb="13">
      <t>ヤクブツ</t>
    </rPh>
    <rPh sb="33" eb="35">
      <t>ジョウキン</t>
    </rPh>
    <rPh sb="36" eb="38">
      <t>センジュウ</t>
    </rPh>
    <rPh sb="41" eb="43">
      <t>センニン</t>
    </rPh>
    <rPh sb="46" eb="47">
      <t>スウ</t>
    </rPh>
    <phoneticPr fontId="4"/>
  </si>
  <si>
    <t>局所浸潤性膀胱がん（尿路上皮がんを組織型とするものであって、従来の治療法による治療が困難なものに限る。）</t>
  </si>
  <si>
    <t>掲載している先進医療の技術名</t>
    <rPh sb="0" eb="2">
      <t>ケイサイ</t>
    </rPh>
    <rPh sb="6" eb="8">
      <t>センシン</t>
    </rPh>
    <rPh sb="8" eb="10">
      <t>イリョウ</t>
    </rPh>
    <rPh sb="11" eb="13">
      <t>ギジュツ</t>
    </rPh>
    <rPh sb="13" eb="14">
      <t>メイ</t>
    </rPh>
    <phoneticPr fontId="4"/>
  </si>
  <si>
    <t>アド
レス</t>
  </si>
  <si>
    <t>画像診断結果がデータベース化されている。</t>
    <rPh sb="0" eb="2">
      <t>ガゾウ</t>
    </rPh>
    <rPh sb="2" eb="4">
      <t>シンダン</t>
    </rPh>
    <rPh sb="4" eb="6">
      <t>ケッカ</t>
    </rPh>
    <rPh sb="13" eb="14">
      <t>カ</t>
    </rPh>
    <phoneticPr fontId="4"/>
  </si>
  <si>
    <t>医師数</t>
    <rPh sb="0" eb="2">
      <t>イシ</t>
    </rPh>
    <rPh sb="2" eb="3">
      <t>スウ</t>
    </rPh>
    <phoneticPr fontId="4"/>
  </si>
  <si>
    <t>乳癌冷凍凝固摘出術　K475-2</t>
    <rPh sb="0" eb="2">
      <t>ニュウガン</t>
    </rPh>
    <rPh sb="2" eb="4">
      <t>レイトウ</t>
    </rPh>
    <rPh sb="4" eb="6">
      <t>ギョウコ</t>
    </rPh>
    <rPh sb="6" eb="8">
      <t>テキシュツ</t>
    </rPh>
    <rPh sb="8" eb="9">
      <t>ジュツ</t>
    </rPh>
    <phoneticPr fontId="4"/>
  </si>
  <si>
    <t>別紙15</t>
    <rPh sb="0" eb="2">
      <t>ベッシ</t>
    </rPh>
    <phoneticPr fontId="4"/>
  </si>
  <si>
    <t>緩和ケアチームにおいて専門的な知識及び技能を有する
身体症状の緩和に携わる医師、精神症状の緩和に携わる医師の専門性</t>
    <rPh sb="0" eb="2">
      <t>カンワ</t>
    </rPh>
    <rPh sb="11" eb="14">
      <t>センモンテキ</t>
    </rPh>
    <rPh sb="15" eb="17">
      <t>チシキ</t>
    </rPh>
    <rPh sb="17" eb="18">
      <t>オヨ</t>
    </rPh>
    <rPh sb="19" eb="21">
      <t>ギノウ</t>
    </rPh>
    <rPh sb="22" eb="23">
      <t>ユウ</t>
    </rPh>
    <rPh sb="26" eb="28">
      <t>シンタイ</t>
    </rPh>
    <rPh sb="28" eb="30">
      <t>ショウジョウ</t>
    </rPh>
    <rPh sb="31" eb="33">
      <t>カンワ</t>
    </rPh>
    <rPh sb="34" eb="35">
      <t>タズサ</t>
    </rPh>
    <rPh sb="37" eb="39">
      <t>イシ</t>
    </rPh>
    <rPh sb="40" eb="42">
      <t>セイシン</t>
    </rPh>
    <rPh sb="42" eb="44">
      <t>ショウジョウ</t>
    </rPh>
    <rPh sb="45" eb="47">
      <t>カンワ</t>
    </rPh>
    <rPh sb="48" eb="49">
      <t>タズサ</t>
    </rPh>
    <rPh sb="51" eb="53">
      <t>イシ</t>
    </rPh>
    <rPh sb="54" eb="56">
      <t>センモン</t>
    </rPh>
    <rPh sb="56" eb="57">
      <t>セイ</t>
    </rPh>
    <phoneticPr fontId="53"/>
  </si>
  <si>
    <t>注2）研修医は除いてください。</t>
    <rPh sb="7" eb="8">
      <t>ノゾ</t>
    </rPh>
    <phoneticPr fontId="4"/>
  </si>
  <si>
    <t>※緩和ケアチームの看護師とは、病院全体で専門的な緩和ケアを提供することを目的に、緩和ケアに従事する十分な時間が確保され、日常的に全病棟を横断的に活動している者をさしています。そのため、病棟ごとに配置されている緩和ケア担当看護師（いわゆる「リンクナース」）は除いてください。</t>
    <rPh sb="1" eb="3">
      <t>カンワ</t>
    </rPh>
    <rPh sb="15" eb="17">
      <t>ビョウイン</t>
    </rPh>
    <rPh sb="36" eb="38">
      <t>モクテキ</t>
    </rPh>
    <rPh sb="78" eb="79">
      <t>モノ</t>
    </rPh>
    <rPh sb="128" eb="129">
      <t>ノゾ</t>
    </rPh>
    <phoneticPr fontId="4"/>
  </si>
  <si>
    <t>so03</t>
  </si>
  <si>
    <t>チームにおける
所属年数（年）</t>
    <rPh sb="8" eb="10">
      <t>ショゾク</t>
    </rPh>
    <rPh sb="10" eb="12">
      <t>ネンスウ</t>
    </rPh>
    <rPh sb="13" eb="14">
      <t>ネン</t>
    </rPh>
    <phoneticPr fontId="4"/>
  </si>
  <si>
    <t>がん専門薬剤師（2010）</t>
    <rPh sb="2" eb="4">
      <t>センモン</t>
    </rPh>
    <rPh sb="4" eb="7">
      <t>ヤクザイシ</t>
    </rPh>
    <phoneticPr fontId="4"/>
  </si>
  <si>
    <t>急変時等の緊急時に外来化学療法室において薬物療法を提供する当該がん患者が入院できる体制を確保している。</t>
    <rPh sb="20" eb="22">
      <t>ヤクブツ</t>
    </rPh>
    <phoneticPr fontId="4"/>
  </si>
  <si>
    <t>一般社団法人　日本呼吸器学会　呼吸器専門医</t>
  </si>
  <si>
    <t>対応状況
（対応可／対応不可）</t>
    <rPh sb="0" eb="2">
      <t>タイオウ</t>
    </rPh>
    <rPh sb="2" eb="4">
      <t>ジョウキョウ</t>
    </rPh>
    <rPh sb="6" eb="8">
      <t>タイオウ</t>
    </rPh>
    <rPh sb="8" eb="9">
      <t>カ</t>
    </rPh>
    <rPh sb="10" eb="12">
      <t>タイオウ</t>
    </rPh>
    <rPh sb="12" eb="14">
      <t>フカ</t>
    </rPh>
    <phoneticPr fontId="4"/>
  </si>
  <si>
    <t>■病院のホームページで「セカンドオピニオン」の説明が掲載されているページの内容</t>
    <rPh sb="1" eb="3">
      <t>ビョウイン</t>
    </rPh>
    <rPh sb="23" eb="25">
      <t>セツメイ</t>
    </rPh>
    <rPh sb="26" eb="28">
      <t>ケイサイ</t>
    </rPh>
    <rPh sb="37" eb="39">
      <t>ナイヨウ</t>
    </rPh>
    <phoneticPr fontId="4"/>
  </si>
  <si>
    <t>一般社団法人　日本乳癌学会　乳腺専門医</t>
  </si>
  <si>
    <t>問い合わせ先の電話など</t>
    <rPh sb="0" eb="1">
      <t>ト</t>
    </rPh>
    <rPh sb="2" eb="3">
      <t>ア</t>
    </rPh>
    <rPh sb="5" eb="6">
      <t>サキ</t>
    </rPh>
    <rPh sb="7" eb="9">
      <t>デンワ</t>
    </rPh>
    <phoneticPr fontId="4"/>
  </si>
  <si>
    <t>対応した
患者数
（実績）</t>
    <rPh sb="0" eb="2">
      <t>タイオウ</t>
    </rPh>
    <rPh sb="5" eb="8">
      <t>カンジャスウ</t>
    </rPh>
    <rPh sb="10" eb="12">
      <t>ジッセキ</t>
    </rPh>
    <phoneticPr fontId="4"/>
  </si>
  <si>
    <t>保険診療、または
保険外診療である旨</t>
    <rPh sb="17" eb="18">
      <t>ムネ</t>
    </rPh>
    <phoneticPr fontId="4"/>
  </si>
  <si>
    <t>当該体制は遠隔病理診断により確保している。</t>
    <rPh sb="0" eb="2">
      <t>トウガイ</t>
    </rPh>
    <rPh sb="2" eb="4">
      <t>タイセイ</t>
    </rPh>
    <rPh sb="5" eb="7">
      <t>エンカク</t>
    </rPh>
    <rPh sb="7" eb="9">
      <t>ビョウリ</t>
    </rPh>
    <rPh sb="9" eb="11">
      <t>シンダン</t>
    </rPh>
    <rPh sb="14" eb="16">
      <t>カクホ</t>
    </rPh>
    <phoneticPr fontId="4"/>
  </si>
  <si>
    <t>■問い合わせ窓口の情報</t>
    <rPh sb="1" eb="2">
      <t>ト</t>
    </rPh>
    <rPh sb="3" eb="4">
      <t>ア</t>
    </rPh>
    <rPh sb="6" eb="8">
      <t>マドグチ</t>
    </rPh>
    <rPh sb="9" eb="11">
      <t>ジョウホウ</t>
    </rPh>
    <phoneticPr fontId="4"/>
  </si>
  <si>
    <t>別紙17</t>
    <rPh sb="0" eb="2">
      <t>ベッシ</t>
    </rPh>
    <phoneticPr fontId="4"/>
  </si>
  <si>
    <t>初診として診療科外来へ紹介</t>
  </si>
  <si>
    <t>一般社団法人　日本生殖医学会　生殖医療専門医</t>
  </si>
  <si>
    <t>別紙2</t>
    <rPh sb="0" eb="2">
      <t>ベッシ</t>
    </rPh>
    <phoneticPr fontId="4"/>
  </si>
  <si>
    <t>胸腔鏡下手術</t>
    <rPh sb="4" eb="6">
      <t>シュジュツ</t>
    </rPh>
    <phoneticPr fontId="4"/>
  </si>
  <si>
    <t>集学的治療</t>
    <rPh sb="0" eb="2">
      <t>シュウガク</t>
    </rPh>
    <rPh sb="2" eb="3">
      <t>テキ</t>
    </rPh>
    <rPh sb="3" eb="5">
      <t>チリョウ</t>
    </rPh>
    <phoneticPr fontId="4"/>
  </si>
  <si>
    <t>乳房切除</t>
    <rPh sb="0" eb="2">
      <t>ニュウボウ</t>
    </rPh>
    <rPh sb="2" eb="4">
      <t>セツジョ</t>
    </rPh>
    <phoneticPr fontId="4"/>
  </si>
  <si>
    <t>乳房温存</t>
    <rPh sb="0" eb="2">
      <t>ニュウボウ</t>
    </rPh>
    <rPh sb="2" eb="4">
      <t>オンゾン</t>
    </rPh>
    <phoneticPr fontId="4"/>
  </si>
  <si>
    <t>非常勤</t>
    <rPh sb="0" eb="3">
      <t>ヒジョウキン</t>
    </rPh>
    <phoneticPr fontId="4"/>
  </si>
  <si>
    <t>乳房再建</t>
    <rPh sb="0" eb="2">
      <t>ニュウボウ</t>
    </rPh>
    <rPh sb="2" eb="4">
      <t>サイケン</t>
    </rPh>
    <phoneticPr fontId="4"/>
  </si>
  <si>
    <t>膀胱がん</t>
    <rPh sb="0" eb="2">
      <t>ボウコウ</t>
    </rPh>
    <phoneticPr fontId="4"/>
  </si>
  <si>
    <t>放射線療法に携わる専門的な知識及び技能を有する医師及び看護師の専門性</t>
    <rPh sb="0" eb="3">
      <t>ホウシャセン</t>
    </rPh>
    <rPh sb="3" eb="5">
      <t>リョウホウ</t>
    </rPh>
    <rPh sb="25" eb="26">
      <t>オヨ</t>
    </rPh>
    <rPh sb="27" eb="30">
      <t>カンゴシ</t>
    </rPh>
    <phoneticPr fontId="4"/>
  </si>
  <si>
    <t>注1）様式3の3の1の（1）の④の診療従事者ア～クの回答と齟齬がないようにすること（例：様式3では薬物療法専任医師が「いる」と回答しているのに、別紙12では該当する人がいない、といったことはないようにすること）。
注2）研修医は除くこと。
注3）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注4）「専従」及び「専任」とは、当該医療機関における当該診療従事者が、「専従」については「8割以上」、「専任」については「5割以上」、当該業務に従事している者をいう。</t>
    <rPh sb="3" eb="5">
      <t>ヨウシキ</t>
    </rPh>
    <rPh sb="17" eb="19">
      <t>シンリョウ</t>
    </rPh>
    <rPh sb="19" eb="22">
      <t>ジュウジシャ</t>
    </rPh>
    <rPh sb="26" eb="28">
      <t>カイトウ</t>
    </rPh>
    <rPh sb="29" eb="31">
      <t>ソゴ</t>
    </rPh>
    <rPh sb="42" eb="43">
      <t>レイ</t>
    </rPh>
    <rPh sb="44" eb="46">
      <t>ヨウシキ</t>
    </rPh>
    <rPh sb="49" eb="51">
      <t>ヤクブツ</t>
    </rPh>
    <rPh sb="51" eb="53">
      <t>リョウホウ</t>
    </rPh>
    <rPh sb="53" eb="55">
      <t>センニン</t>
    </rPh>
    <rPh sb="55" eb="57">
      <t>イシ</t>
    </rPh>
    <rPh sb="63" eb="65">
      <t>カイトウ</t>
    </rPh>
    <rPh sb="72" eb="74">
      <t>ベッシ</t>
    </rPh>
    <rPh sb="78" eb="80">
      <t>ガイトウ</t>
    </rPh>
    <rPh sb="82" eb="83">
      <t>ヒト</t>
    </rPh>
    <rPh sb="110" eb="113">
      <t>ケンシュウイ</t>
    </rPh>
    <rPh sb="114" eb="115">
      <t>ノゾ</t>
    </rPh>
    <rPh sb="123" eb="125">
      <t>ジョウキン</t>
    </rPh>
    <phoneticPr fontId="4"/>
  </si>
  <si>
    <t>小線源治療</t>
    <rPh sb="0" eb="1">
      <t>ショウ</t>
    </rPh>
    <rPh sb="1" eb="2">
      <t>セン</t>
    </rPh>
    <rPh sb="2" eb="3">
      <t>ミナモト</t>
    </rPh>
    <rPh sb="3" eb="5">
      <t>チリョウ</t>
    </rPh>
    <phoneticPr fontId="4"/>
  </si>
  <si>
    <t>准看護師</t>
    <rPh sb="0" eb="1">
      <t>ジュン</t>
    </rPh>
    <rPh sb="1" eb="3">
      <t>カンゴ</t>
    </rPh>
    <rPh sb="3" eb="4">
      <t>シ</t>
    </rPh>
    <phoneticPr fontId="4"/>
  </si>
  <si>
    <t>穿刺療法</t>
    <rPh sb="0" eb="2">
      <t>センシ</t>
    </rPh>
    <rPh sb="2" eb="4">
      <t>リョウホウ</t>
    </rPh>
    <phoneticPr fontId="4"/>
  </si>
  <si>
    <t>５．乳がん</t>
    <rPh sb="2" eb="3">
      <t>ニュウ</t>
    </rPh>
    <phoneticPr fontId="4"/>
  </si>
  <si>
    <t>臨床グループからの画像診断に対するフィードバックを体系的に得ている。</t>
    <rPh sb="0" eb="2">
      <t>リンショウ</t>
    </rPh>
    <rPh sb="9" eb="11">
      <t>ガゾウ</t>
    </rPh>
    <rPh sb="11" eb="13">
      <t>シンダン</t>
    </rPh>
    <rPh sb="14" eb="15">
      <t>タイ</t>
    </rPh>
    <rPh sb="25" eb="28">
      <t>タイケイテキ</t>
    </rPh>
    <rPh sb="29" eb="30">
      <t>エ</t>
    </rPh>
    <phoneticPr fontId="4"/>
  </si>
  <si>
    <r>
      <t>※個人名やP</t>
    </r>
    <r>
      <rPr>
        <sz val="11"/>
        <rFont val="ＭＳ Ｐゴシック"/>
        <family val="3"/>
        <charset val="128"/>
      </rPr>
      <t>HSの番号が記載されていないことをご確認ください。</t>
    </r>
    <rPh sb="9" eb="11">
      <t>バンゴウ</t>
    </rPh>
    <phoneticPr fontId="4"/>
  </si>
  <si>
    <t>実施</t>
    <rPh sb="0" eb="2">
      <t>ジッシ</t>
    </rPh>
    <phoneticPr fontId="4"/>
  </si>
  <si>
    <t>地域看護専門看護師</t>
  </si>
  <si>
    <t>特定非営利活動法人　日本臨床腫瘍学会　がん薬物療法指導医</t>
  </si>
  <si>
    <t>老人看護専門看護師</t>
  </si>
  <si>
    <t>項目</t>
    <rPh sb="0" eb="2">
      <t>コウモク</t>
    </rPh>
    <phoneticPr fontId="4"/>
  </si>
  <si>
    <t>診療情報管理部門の専従または専任者スタッフ数</t>
    <rPh sb="0" eb="2">
      <t>シンリョウ</t>
    </rPh>
    <rPh sb="2" eb="4">
      <t>ジョウホウ</t>
    </rPh>
    <rPh sb="4" eb="6">
      <t>カンリ</t>
    </rPh>
    <rPh sb="6" eb="8">
      <t>ブモン</t>
    </rPh>
    <rPh sb="9" eb="11">
      <t>センジュウ</t>
    </rPh>
    <rPh sb="14" eb="16">
      <t>センニン</t>
    </rPh>
    <rPh sb="16" eb="17">
      <t>シャ</t>
    </rPh>
    <rPh sb="21" eb="22">
      <t>スウ</t>
    </rPh>
    <phoneticPr fontId="4"/>
  </si>
  <si>
    <t>言語聴覚士</t>
    <rPh sb="0" eb="2">
      <t>ゲンゴ</t>
    </rPh>
    <rPh sb="2" eb="4">
      <t>チョウカク</t>
    </rPh>
    <rPh sb="4" eb="5">
      <t>シ</t>
    </rPh>
    <phoneticPr fontId="4"/>
  </si>
  <si>
    <t>①承認等の状況</t>
    <rPh sb="1" eb="3">
      <t>ショウニン</t>
    </rPh>
    <rPh sb="3" eb="4">
      <t>トウ</t>
    </rPh>
    <rPh sb="5" eb="7">
      <t>ジョウキョウ</t>
    </rPh>
    <phoneticPr fontId="4"/>
  </si>
  <si>
    <t>別紙34</t>
    <rPh sb="0" eb="2">
      <t>ベッシ</t>
    </rPh>
    <phoneticPr fontId="4"/>
  </si>
  <si>
    <t>放射線療法に関する他医療機関との連携協力体制について</t>
  </si>
  <si>
    <t>放射線療法に携わる専門的な知識及び技能を有する医師及び看護師の専門性</t>
  </si>
  <si>
    <t>診療情報管理部門の専従者スタッフ数</t>
    <rPh sb="0" eb="2">
      <t>シンリョウ</t>
    </rPh>
    <rPh sb="2" eb="4">
      <t>ジョウホウ</t>
    </rPh>
    <rPh sb="4" eb="6">
      <t>カンリ</t>
    </rPh>
    <rPh sb="6" eb="8">
      <t>ブモン</t>
    </rPh>
    <rPh sb="9" eb="11">
      <t>センジュウ</t>
    </rPh>
    <rPh sb="11" eb="12">
      <t>シャ</t>
    </rPh>
    <rPh sb="16" eb="17">
      <t>スウ</t>
    </rPh>
    <phoneticPr fontId="4"/>
  </si>
  <si>
    <t>別途定める「プログラム」に準拠したがん医療に携わる医師を対象とした緩和ケア研修会の開催状況及び開催予定</t>
  </si>
  <si>
    <t>別紙28</t>
    <rPh sb="0" eb="2">
      <t>ベッシ</t>
    </rPh>
    <phoneticPr fontId="4"/>
  </si>
  <si>
    <t>別紙30</t>
    <rPh sb="0" eb="2">
      <t>ベッシ</t>
    </rPh>
    <phoneticPr fontId="4"/>
  </si>
  <si>
    <t>別紙32</t>
    <rPh sb="0" eb="2">
      <t>ベッシ</t>
    </rPh>
    <phoneticPr fontId="4"/>
  </si>
  <si>
    <t>別紙33</t>
    <rPh sb="0" eb="2">
      <t>ベッシ</t>
    </rPh>
    <phoneticPr fontId="4"/>
  </si>
  <si>
    <t>③高速道路の最寄りインターチェンジ</t>
    <rPh sb="1" eb="3">
      <t>コウソク</t>
    </rPh>
    <rPh sb="3" eb="5">
      <t>ドウロ</t>
    </rPh>
    <rPh sb="6" eb="8">
      <t>モヨ</t>
    </rPh>
    <phoneticPr fontId="4"/>
  </si>
  <si>
    <t>様式３</t>
    <rPh sb="0" eb="2">
      <t>ヨウシキ</t>
    </rPh>
    <phoneticPr fontId="4"/>
  </si>
  <si>
    <t>管理栄養士</t>
    <rPh sb="0" eb="2">
      <t>カンリ</t>
    </rPh>
    <rPh sb="2" eb="4">
      <t>エイヨウ</t>
    </rPh>
    <rPh sb="4" eb="5">
      <t>シ</t>
    </rPh>
    <phoneticPr fontId="4"/>
  </si>
  <si>
    <t>病理診断に携わる専門的な知識及び技能を有する医師の専門性</t>
    <rPh sb="0" eb="2">
      <t>ビョウリ</t>
    </rPh>
    <rPh sb="2" eb="4">
      <t>シンダン</t>
    </rPh>
    <rPh sb="5" eb="6">
      <t>タズサ</t>
    </rPh>
    <rPh sb="8" eb="11">
      <t>センモンテキ</t>
    </rPh>
    <rPh sb="12" eb="14">
      <t>チシキ</t>
    </rPh>
    <rPh sb="14" eb="15">
      <t>オヨ</t>
    </rPh>
    <rPh sb="16" eb="18">
      <t>ギノウ</t>
    </rPh>
    <rPh sb="19" eb="20">
      <t>ユウ</t>
    </rPh>
    <rPh sb="22" eb="24">
      <t>イシ</t>
    </rPh>
    <rPh sb="25" eb="27">
      <t>センモン</t>
    </rPh>
    <rPh sb="27" eb="28">
      <t>セイ</t>
    </rPh>
    <phoneticPr fontId="4"/>
  </si>
  <si>
    <t>薬剤師</t>
  </si>
  <si>
    <t>so04</t>
  </si>
  <si>
    <t>緩和ケア外来が設定されている （はい/いいえ）</t>
    <rPh sb="0" eb="2">
      <t>カンワ</t>
    </rPh>
    <rPh sb="7" eb="9">
      <t>セッテイ</t>
    </rPh>
    <phoneticPr fontId="4"/>
  </si>
  <si>
    <t>他施設でがんの診療を受けている、または、診療を受けていた患者さんを受け入れている （はい/いいえ）</t>
    <rPh sb="0" eb="1">
      <t>タ</t>
    </rPh>
    <rPh sb="1" eb="3">
      <t>シセツ</t>
    </rPh>
    <phoneticPr fontId="4"/>
  </si>
  <si>
    <t>■地域の患者さんやご家族向けの問い合わせ窓口が設定されている （はい/いいえ）</t>
    <rPh sb="23" eb="25">
      <t>セッテイ</t>
    </rPh>
    <phoneticPr fontId="4"/>
  </si>
  <si>
    <t>■地域の医療機関向けの問い合わせ窓口が設定されている （はい/いいえ）</t>
    <rPh sb="1" eb="3">
      <t>チイキ</t>
    </rPh>
    <rPh sb="4" eb="6">
      <t>イリョウ</t>
    </rPh>
    <rPh sb="6" eb="8">
      <t>キカン</t>
    </rPh>
    <rPh sb="19" eb="21">
      <t>セッテイ</t>
    </rPh>
    <phoneticPr fontId="4"/>
  </si>
  <si>
    <t>bes2102</t>
  </si>
  <si>
    <t>　　　曜～　　曜　　　　　時　　　～　　　　時　　　　　　　　　曜～　　曜　　　　　時　　　～　　　　時</t>
    <rPh sb="3" eb="4">
      <t>ヨウ</t>
    </rPh>
    <rPh sb="7" eb="8">
      <t>ヒカリ</t>
    </rPh>
    <rPh sb="13" eb="14">
      <t>ジ</t>
    </rPh>
    <rPh sb="22" eb="23">
      <t>ジ</t>
    </rPh>
    <phoneticPr fontId="4"/>
  </si>
  <si>
    <t>②診療機器の保有状況等</t>
    <rPh sb="1" eb="3">
      <t>シンリョウ</t>
    </rPh>
    <rPh sb="3" eb="5">
      <t>キキ</t>
    </rPh>
    <rPh sb="6" eb="8">
      <t>ホユウ</t>
    </rPh>
    <rPh sb="8" eb="10">
      <t>ジョウキョウ</t>
    </rPh>
    <rPh sb="10" eb="11">
      <t>トウ</t>
    </rPh>
    <phoneticPr fontId="4"/>
  </si>
  <si>
    <t>　　うちPET（陽電子断層撮影）検査装置　</t>
    <rPh sb="18" eb="20">
      <t>ソウチ</t>
    </rPh>
    <phoneticPr fontId="4"/>
  </si>
  <si>
    <t>がんの患者を紹介した医療機関数</t>
  </si>
  <si>
    <t>先進医療への対応状況（がんに関するもの）</t>
    <rPh sb="0" eb="2">
      <t>センシン</t>
    </rPh>
    <phoneticPr fontId="4"/>
  </si>
  <si>
    <t>人</t>
  </si>
  <si>
    <t>作業療法士</t>
    <rPh sb="0" eb="2">
      <t>サギョウ</t>
    </rPh>
    <rPh sb="2" eb="4">
      <t>リョウホウ</t>
    </rPh>
    <rPh sb="4" eb="5">
      <t>シ</t>
    </rPh>
    <phoneticPr fontId="4"/>
  </si>
  <si>
    <t xml:space="preserve">開腹手術　K654-2、K6552、K655-42、K6572
</t>
    <rPh sb="0" eb="2">
      <t>カイフク</t>
    </rPh>
    <rPh sb="2" eb="4">
      <t>シュジュツ</t>
    </rPh>
    <phoneticPr fontId="4"/>
  </si>
  <si>
    <t>　　うち常勤の専従　　　　　　</t>
    <rPh sb="4" eb="6">
      <t>ジョウキン</t>
    </rPh>
    <rPh sb="7" eb="9">
      <t>センジュウ</t>
    </rPh>
    <phoneticPr fontId="4"/>
  </si>
  <si>
    <t>承認あり</t>
    <rPh sb="0" eb="2">
      <t>ショウニン</t>
    </rPh>
    <phoneticPr fontId="4"/>
  </si>
  <si>
    <t>肺がん</t>
    <rPh sb="0" eb="1">
      <t>ハイ</t>
    </rPh>
    <phoneticPr fontId="4"/>
  </si>
  <si>
    <t>承認なし</t>
    <rPh sb="0" eb="2">
      <t>ショウニン</t>
    </rPh>
    <phoneticPr fontId="4"/>
  </si>
  <si>
    <t>（可、否）</t>
    <rPh sb="1" eb="2">
      <t>カ</t>
    </rPh>
    <rPh sb="3" eb="4">
      <t>ヒ</t>
    </rPh>
    <phoneticPr fontId="4"/>
  </si>
  <si>
    <t>注1）様式3の3の1の（1）の③の診療従事者ア～クの回答と齟齬がないようにすること（例：様式3では放射線療法専任医師が「いる」と回答しているのに、別紙14-1では該当する人がいない、といったことはないようにすること）。
注2）研修医は除くこと。
注3）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注4）「専従」及び「専任」とは、当該医療機関における当該診療従事者が、「専従」については「8割以上」、「専任」については「5割以上」、当該業務に従事している者をいう。</t>
    <rPh sb="3" eb="5">
      <t>ヨウシキ</t>
    </rPh>
    <rPh sb="17" eb="19">
      <t>シンリョウ</t>
    </rPh>
    <rPh sb="19" eb="22">
      <t>ジュウジシャ</t>
    </rPh>
    <rPh sb="26" eb="28">
      <t>カイトウ</t>
    </rPh>
    <rPh sb="29" eb="31">
      <t>ソゴ</t>
    </rPh>
    <rPh sb="42" eb="43">
      <t>レイ</t>
    </rPh>
    <rPh sb="44" eb="46">
      <t>ヨウシキ</t>
    </rPh>
    <rPh sb="49" eb="52">
      <t>ホウシャセン</t>
    </rPh>
    <rPh sb="52" eb="54">
      <t>リョウホウ</t>
    </rPh>
    <rPh sb="54" eb="56">
      <t>センニン</t>
    </rPh>
    <rPh sb="56" eb="58">
      <t>イシ</t>
    </rPh>
    <rPh sb="64" eb="66">
      <t>カイトウ</t>
    </rPh>
    <rPh sb="73" eb="75">
      <t>ベッシ</t>
    </rPh>
    <rPh sb="81" eb="83">
      <t>ガイトウ</t>
    </rPh>
    <rPh sb="85" eb="86">
      <t>ヒト</t>
    </rPh>
    <rPh sb="113" eb="116">
      <t>ケンシュウイ</t>
    </rPh>
    <rPh sb="117" eb="118">
      <t>ノゾ</t>
    </rPh>
    <rPh sb="126" eb="128">
      <t>ジョウキン</t>
    </rPh>
    <phoneticPr fontId="4"/>
  </si>
  <si>
    <t>担当窓口の名称</t>
    <rPh sb="0" eb="2">
      <t>タントウ</t>
    </rPh>
    <rPh sb="2" eb="4">
      <t>マドグチ</t>
    </rPh>
    <rPh sb="5" eb="7">
      <t>メイショウ</t>
    </rPh>
    <phoneticPr fontId="4"/>
  </si>
  <si>
    <t>2008年度前期</t>
  </si>
  <si>
    <t>３．大腸がん</t>
    <rPh sb="2" eb="4">
      <t>ダイチョウ</t>
    </rPh>
    <phoneticPr fontId="4"/>
  </si>
  <si>
    <t>４．肝がん</t>
    <rPh sb="2" eb="3">
      <t>キモ</t>
    </rPh>
    <phoneticPr fontId="4"/>
  </si>
  <si>
    <t>北海道がん診療連携指定病院の指定要件について</t>
    <rPh sb="0" eb="3">
      <t>ホッカイドウ</t>
    </rPh>
    <rPh sb="5" eb="7">
      <t>シンリョウ</t>
    </rPh>
    <rPh sb="7" eb="9">
      <t>レンケイ</t>
    </rPh>
    <rPh sb="9" eb="11">
      <t>シテイ</t>
    </rPh>
    <rPh sb="11" eb="13">
      <t>ビョウイン</t>
    </rPh>
    <rPh sb="14" eb="16">
      <t>シテイ</t>
    </rPh>
    <rPh sb="16" eb="18">
      <t>ヨウケン</t>
    </rPh>
    <phoneticPr fontId="4"/>
  </si>
  <si>
    <t>胃がん</t>
    <rPh sb="0" eb="1">
      <t>イ</t>
    </rPh>
    <phoneticPr fontId="4"/>
  </si>
  <si>
    <t>各種がん</t>
    <rPh sb="0" eb="2">
      <t>カクシュ</t>
    </rPh>
    <phoneticPr fontId="4"/>
  </si>
  <si>
    <t>診療科
（医師のみ記載）</t>
    <rPh sb="0" eb="3">
      <t>シンリョウカ</t>
    </rPh>
    <rPh sb="5" eb="7">
      <t>イシ</t>
    </rPh>
    <rPh sb="9" eb="11">
      <t>キサイ</t>
    </rPh>
    <phoneticPr fontId="4"/>
  </si>
  <si>
    <t>○○○クリニック</t>
  </si>
  <si>
    <t>在宅緩和ケア依頼</t>
    <rPh sb="0" eb="2">
      <t>ザイタク</t>
    </rPh>
    <rPh sb="2" eb="4">
      <t>カンワ</t>
    </rPh>
    <rPh sb="6" eb="8">
      <t>イライ</t>
    </rPh>
    <phoneticPr fontId="4"/>
  </si>
  <si>
    <t>セカンドオピニオンの提示が可能な医師や医療機関の紹介を行っている。</t>
    <rPh sb="19" eb="21">
      <t>イリョウ</t>
    </rPh>
    <rPh sb="21" eb="23">
      <t>キカン</t>
    </rPh>
    <rPh sb="27" eb="28">
      <t>オコナ</t>
    </rPh>
    <phoneticPr fontId="4"/>
  </si>
  <si>
    <t>can01</t>
  </si>
  <si>
    <t>第2項</t>
    <rPh sb="0" eb="1">
      <t>ダイ</t>
    </rPh>
    <rPh sb="2" eb="3">
      <t>コウ</t>
    </rPh>
    <phoneticPr fontId="4"/>
  </si>
  <si>
    <t>一般社団法人　日本がん治療認定医機構　暫定教育医</t>
  </si>
  <si>
    <t>チームでの役割</t>
    <rPh sb="5" eb="7">
      <t>ヤクワリ</t>
    </rPh>
    <phoneticPr fontId="53"/>
  </si>
  <si>
    <t>紹介され受入れたがんの患者数</t>
    <rPh sb="0" eb="2">
      <t>ショウカイ</t>
    </rPh>
    <rPh sb="4" eb="6">
      <t>ウケイレ</t>
    </rPh>
    <rPh sb="11" eb="13">
      <t>カンジャ</t>
    </rPh>
    <rPh sb="13" eb="14">
      <t>スウ</t>
    </rPh>
    <phoneticPr fontId="4"/>
  </si>
  <si>
    <t>常勤
/非常勤</t>
    <rPh sb="0" eb="2">
      <t>ジョウキン</t>
    </rPh>
    <rPh sb="4" eb="7">
      <t>ヒジョウキン</t>
    </rPh>
    <phoneticPr fontId="53"/>
  </si>
  <si>
    <t>専従/専任/兼任</t>
    <rPh sb="0" eb="2">
      <t>センジュウ</t>
    </rPh>
    <rPh sb="3" eb="5">
      <t>センニン</t>
    </rPh>
    <rPh sb="6" eb="8">
      <t>ケンニン</t>
    </rPh>
    <phoneticPr fontId="53"/>
  </si>
  <si>
    <t>肝がん</t>
    <rPh sb="0" eb="1">
      <t>カン</t>
    </rPh>
    <phoneticPr fontId="4"/>
  </si>
  <si>
    <t>乳がん</t>
    <rPh sb="0" eb="1">
      <t>ニュウ</t>
    </rPh>
    <phoneticPr fontId="4"/>
  </si>
  <si>
    <t>②医師等の専門性に関する資格名に該当する人数等について</t>
    <rPh sb="1" eb="3">
      <t>イシ</t>
    </rPh>
    <rPh sb="3" eb="4">
      <t>トウ</t>
    </rPh>
    <rPh sb="5" eb="8">
      <t>センモンセイ</t>
    </rPh>
    <rPh sb="9" eb="10">
      <t>カン</t>
    </rPh>
    <rPh sb="12" eb="14">
      <t>シカク</t>
    </rPh>
    <rPh sb="14" eb="15">
      <t>メイ</t>
    </rPh>
    <rPh sb="16" eb="18">
      <t>ガイトウ</t>
    </rPh>
    <rPh sb="20" eb="22">
      <t>ニンズウ</t>
    </rPh>
    <rPh sb="22" eb="23">
      <t>トウ</t>
    </rPh>
    <phoneticPr fontId="4"/>
  </si>
  <si>
    <t>※複数の資格を有する者は、主たる業務に係る職種についてのみ記載。　　　　　　　     　　　　　　　　非常勤　　　　　　　　　　　　 常勤</t>
    <rPh sb="1" eb="3">
      <t>フクスウ</t>
    </rPh>
    <rPh sb="4" eb="6">
      <t>シカク</t>
    </rPh>
    <rPh sb="7" eb="8">
      <t>ユウ</t>
    </rPh>
    <rPh sb="10" eb="11">
      <t>モノ</t>
    </rPh>
    <rPh sb="13" eb="14">
      <t>シュ</t>
    </rPh>
    <rPh sb="16" eb="18">
      <t>ギョウム</t>
    </rPh>
    <rPh sb="19" eb="20">
      <t>カカ</t>
    </rPh>
    <rPh sb="21" eb="23">
      <t>ショクシュ</t>
    </rPh>
    <rPh sb="29" eb="31">
      <t>キサイ</t>
    </rPh>
    <rPh sb="68" eb="70">
      <t>ジョウキン</t>
    </rPh>
    <phoneticPr fontId="4"/>
  </si>
  <si>
    <t>甲状腺髄様癌</t>
  </si>
  <si>
    <t>網膜芽細胞腫の患者又は遺伝性網膜芽細胞腫の患者の血族に係るもの</t>
  </si>
  <si>
    <t>⑩</t>
  </si>
  <si>
    <t>一般社団法人　日本集中治療医学会　集中治療　専門医</t>
  </si>
  <si>
    <t>yos411</t>
  </si>
  <si>
    <t>他の情報源から把握</t>
  </si>
  <si>
    <t>把握していない</t>
  </si>
  <si>
    <t>把握している、他の情報源から把握、把握していない）</t>
    <rPh sb="0" eb="2">
      <t>ハアク</t>
    </rPh>
    <phoneticPr fontId="4"/>
  </si>
  <si>
    <t>把握している</t>
    <rPh sb="0" eb="2">
      <t>ハアク</t>
    </rPh>
    <phoneticPr fontId="4"/>
  </si>
  <si>
    <t>bes0401</t>
  </si>
  <si>
    <t>診療録管理部門の職員</t>
  </si>
  <si>
    <t>×</t>
  </si>
  <si>
    <t>75%以上-100%未満実施</t>
    <rPh sb="3" eb="5">
      <t>イジョウ</t>
    </rPh>
    <rPh sb="10" eb="12">
      <t>ミマン</t>
    </rPh>
    <phoneticPr fontId="4"/>
  </si>
  <si>
    <t>25%以上-50%未満実施</t>
    <rPh sb="3" eb="5">
      <t>イジョウ</t>
    </rPh>
    <rPh sb="9" eb="11">
      <t>ミマン</t>
    </rPh>
    <phoneticPr fontId="4"/>
  </si>
  <si>
    <t>25%未満実施</t>
    <rPh sb="3" eb="5">
      <t>ミマン</t>
    </rPh>
    <phoneticPr fontId="4"/>
  </si>
  <si>
    <t>一般外来で対応</t>
  </si>
  <si>
    <t>セカンドオピニオン外来で対応</t>
  </si>
  <si>
    <t>受付不可</t>
  </si>
  <si>
    <t>不可</t>
    <rPh sb="0" eb="2">
      <t>フカ</t>
    </rPh>
    <phoneticPr fontId="4"/>
  </si>
  <si>
    <r>
      <t>　　予約受付用の電話番号</t>
    </r>
    <r>
      <rPr>
        <sz val="10"/>
        <rFont val="ＭＳ Ｐゴシック"/>
        <family val="3"/>
        <charset val="128"/>
      </rPr>
      <t xml:space="preserve">
※予約が必要で、かつ相談用の電話番号と
異なる場合のみ記載
※電話番号は半角英数で「-」を用いて記載
※内線は、設置されている場合のみ記載</t>
    </r>
    <rPh sb="2" eb="4">
      <t>ヨヤク</t>
    </rPh>
    <rPh sb="4" eb="6">
      <t>ウケツケ</t>
    </rPh>
    <rPh sb="6" eb="7">
      <t>ヨウ</t>
    </rPh>
    <rPh sb="15" eb="17">
      <t>ヨヤク</t>
    </rPh>
    <rPh sb="18" eb="20">
      <t>ヒツヨウ</t>
    </rPh>
    <rPh sb="24" eb="26">
      <t>ソウダン</t>
    </rPh>
    <rPh sb="26" eb="27">
      <t>ヨウ</t>
    </rPh>
    <rPh sb="28" eb="30">
      <t>デンワ</t>
    </rPh>
    <rPh sb="30" eb="32">
      <t>バンゴウ</t>
    </rPh>
    <rPh sb="34" eb="35">
      <t>コト</t>
    </rPh>
    <rPh sb="37" eb="39">
      <t>バアイ</t>
    </rPh>
    <rPh sb="41" eb="43">
      <t>キサイ</t>
    </rPh>
    <rPh sb="45" eb="47">
      <t>デンワ</t>
    </rPh>
    <rPh sb="47" eb="49">
      <t>バンゴウ</t>
    </rPh>
    <rPh sb="50" eb="52">
      <t>ハンカク</t>
    </rPh>
    <rPh sb="52" eb="54">
      <t>エイスウ</t>
    </rPh>
    <rPh sb="59" eb="60">
      <t>モチ</t>
    </rPh>
    <rPh sb="62" eb="64">
      <t>キサイ</t>
    </rPh>
    <rPh sb="66" eb="68">
      <t>ナイセン</t>
    </rPh>
    <rPh sb="70" eb="72">
      <t>セッチ</t>
    </rPh>
    <rPh sb="77" eb="79">
      <t>バアイ</t>
    </rPh>
    <rPh sb="81" eb="83">
      <t>キサイ</t>
    </rPh>
    <phoneticPr fontId="4"/>
  </si>
  <si>
    <t>月～金曜日の
対応時間が
曜日によって
異なる場合</t>
  </si>
  <si>
    <t>上記期間の新規診療症例の総数</t>
    <rPh sb="0" eb="2">
      <t>ジョウキ</t>
    </rPh>
    <rPh sb="2" eb="4">
      <t>キカン</t>
    </rPh>
    <rPh sb="5" eb="7">
      <t>シンキ</t>
    </rPh>
    <rPh sb="7" eb="9">
      <t>シンリョウ</t>
    </rPh>
    <rPh sb="9" eb="11">
      <t>ショウレイ</t>
    </rPh>
    <rPh sb="12" eb="14">
      <t>ソウスウ</t>
    </rPh>
    <phoneticPr fontId="53"/>
  </si>
  <si>
    <t>診療
終了日</t>
  </si>
  <si>
    <t>診療内容</t>
  </si>
  <si>
    <t>患者会・家族会（ピア情報）</t>
    <rPh sb="0" eb="2">
      <t>カンジャ</t>
    </rPh>
    <rPh sb="2" eb="3">
      <t>カイ</t>
    </rPh>
    <rPh sb="4" eb="6">
      <t>カゾク</t>
    </rPh>
    <rPh sb="6" eb="7">
      <t>カイ</t>
    </rPh>
    <rPh sb="10" eb="12">
      <t>ジョウホウ</t>
    </rPh>
    <phoneticPr fontId="4"/>
  </si>
  <si>
    <t>友人・知人・職場の人間関係・コミュニケーション</t>
    <rPh sb="0" eb="2">
      <t>ユウジン</t>
    </rPh>
    <rPh sb="3" eb="5">
      <t>チジン</t>
    </rPh>
    <rPh sb="6" eb="8">
      <t>ショクバ</t>
    </rPh>
    <rPh sb="9" eb="11">
      <t>ニンゲン</t>
    </rPh>
    <rPh sb="11" eb="13">
      <t>カンケイ</t>
    </rPh>
    <phoneticPr fontId="4"/>
  </si>
  <si>
    <t>患者－家族間の関係・コミュニケーション</t>
    <rPh sb="0" eb="2">
      <t>カンジャ</t>
    </rPh>
    <rPh sb="3" eb="6">
      <t>カゾクカン</t>
    </rPh>
    <rPh sb="7" eb="9">
      <t>カンケイ</t>
    </rPh>
    <phoneticPr fontId="4"/>
  </si>
  <si>
    <t>医療者との関係・コミュニケーション</t>
    <rPh sb="0" eb="2">
      <t>イリョウ</t>
    </rPh>
    <rPh sb="2" eb="3">
      <t>シャ</t>
    </rPh>
    <rPh sb="5" eb="7">
      <t>カンケイ</t>
    </rPh>
    <phoneticPr fontId="4"/>
  </si>
  <si>
    <t>2007年度後期</t>
  </si>
  <si>
    <t>その他の方法で掲載している。</t>
    <rPh sb="4" eb="6">
      <t>ホウホウ</t>
    </rPh>
    <phoneticPr fontId="4"/>
  </si>
  <si>
    <t>　e-mailで対応している。</t>
    <rPh sb="8" eb="10">
      <t>タイオウ</t>
    </rPh>
    <phoneticPr fontId="4"/>
  </si>
  <si>
    <t xml:space="preserve">登録医療機関数
</t>
    <rPh sb="0" eb="2">
      <t>トウロク</t>
    </rPh>
    <rPh sb="2" eb="4">
      <t>イリョウ</t>
    </rPh>
    <rPh sb="4" eb="6">
      <t>キカン</t>
    </rPh>
    <rPh sb="6" eb="7">
      <t>スウ</t>
    </rPh>
    <phoneticPr fontId="4"/>
  </si>
  <si>
    <t>医療者向け
（窓口の名称・電話番号）</t>
    <rPh sb="0" eb="2">
      <t>イリョウ</t>
    </rPh>
    <rPh sb="2" eb="3">
      <t>シャ</t>
    </rPh>
    <rPh sb="3" eb="4">
      <t>ム</t>
    </rPh>
    <rPh sb="8" eb="10">
      <t>マドグチ</t>
    </rPh>
    <rPh sb="11" eb="13">
      <t>メイショウ</t>
    </rPh>
    <rPh sb="14" eb="16">
      <t>デンワ</t>
    </rPh>
    <rPh sb="16" eb="18">
      <t>バンゴウ</t>
    </rPh>
    <phoneticPr fontId="4"/>
  </si>
  <si>
    <t>FAX</t>
  </si>
  <si>
    <t>so05</t>
  </si>
  <si>
    <t>maru</t>
  </si>
  <si>
    <t>sd03</t>
  </si>
  <si>
    <t>sd00</t>
  </si>
  <si>
    <t>sd</t>
  </si>
  <si>
    <t>地域の医療機関へのがんの診療支援や地域連携の体制</t>
  </si>
  <si>
    <t>path</t>
  </si>
  <si>
    <t>　　全てのパスを電子媒体で提出</t>
    <rPh sb="2" eb="3">
      <t>スベ</t>
    </rPh>
    <rPh sb="8" eb="10">
      <t>デンシ</t>
    </rPh>
    <rPh sb="10" eb="12">
      <t>バイタイ</t>
    </rPh>
    <rPh sb="13" eb="15">
      <t>テイシュツ</t>
    </rPh>
    <phoneticPr fontId="4"/>
  </si>
  <si>
    <t>　　一部のパスを電子媒体で提出</t>
    <rPh sb="2" eb="4">
      <t>イチブ</t>
    </rPh>
    <rPh sb="8" eb="10">
      <t>デンシ</t>
    </rPh>
    <rPh sb="10" eb="12">
      <t>バイタイ</t>
    </rPh>
    <rPh sb="13" eb="15">
      <t>テイシュツ</t>
    </rPh>
    <phoneticPr fontId="4"/>
  </si>
  <si>
    <t>助産師</t>
    <rPh sb="0" eb="3">
      <t>ジョサンシ</t>
    </rPh>
    <phoneticPr fontId="4"/>
  </si>
  <si>
    <t>臨床工学技士</t>
    <rPh sb="0" eb="2">
      <t>リンショウ</t>
    </rPh>
    <rPh sb="2" eb="4">
      <t>コウガク</t>
    </rPh>
    <rPh sb="4" eb="6">
      <t>ギシ</t>
    </rPh>
    <phoneticPr fontId="4"/>
  </si>
  <si>
    <t>外来化学療法室における薬物療法に携わる専門的な知識及び技能を有する医師、薬剤師、看護師の専門性</t>
  </si>
  <si>
    <t>一般財団法人  日本リウマチ学会　リウマチ専門医</t>
  </si>
  <si>
    <t>2010年04月26-27日 東京</t>
  </si>
  <si>
    <t>2010年06月01-03日 東京</t>
  </si>
  <si>
    <t>2010年04月10-11日 東京</t>
  </si>
  <si>
    <t>⑮</t>
  </si>
  <si>
    <t>2010年05月15-16日 福岡</t>
  </si>
  <si>
    <t>2010年06月12-13日 愛知</t>
  </si>
  <si>
    <t>腹膜播種又は進行性胃がん（腹水細胞診又は腹腔洗浄細胞診により遊離がん細胞を認めるものに限る。）</t>
  </si>
  <si>
    <t>上皮性卵巣がん、卵管がん又は原発性腹膜がん</t>
  </si>
  <si>
    <t>再発卵巣がん、卵管がん又は原発性腹膜がん</t>
  </si>
  <si>
    <t>視能訓練士</t>
    <rPh sb="0" eb="1">
      <t>シ</t>
    </rPh>
    <rPh sb="1" eb="2">
      <t>ノウ</t>
    </rPh>
    <rPh sb="2" eb="4">
      <t>クンレン</t>
    </rPh>
    <rPh sb="4" eb="5">
      <t>シ</t>
    </rPh>
    <phoneticPr fontId="4"/>
  </si>
  <si>
    <t>歯科衛生士</t>
    <rPh sb="0" eb="2">
      <t>シカ</t>
    </rPh>
    <rPh sb="2" eb="4">
      <t>エイセイ</t>
    </rPh>
    <rPh sb="4" eb="5">
      <t>シ</t>
    </rPh>
    <phoneticPr fontId="4"/>
  </si>
  <si>
    <t>のべ患者数　（薬物療法1レジメンを1人として数える。内服のみのレジメンは対象外とする。）</t>
    <rPh sb="2" eb="4">
      <t>カンジャ</t>
    </rPh>
    <rPh sb="4" eb="5">
      <t>スウ</t>
    </rPh>
    <rPh sb="7" eb="9">
      <t>ヤクブツ</t>
    </rPh>
    <rPh sb="9" eb="11">
      <t>リョウホウ</t>
    </rPh>
    <rPh sb="18" eb="19">
      <t>ヒト</t>
    </rPh>
    <rPh sb="22" eb="23">
      <t>カゾ</t>
    </rPh>
    <rPh sb="26" eb="28">
      <t>ナイフク</t>
    </rPh>
    <rPh sb="36" eb="39">
      <t>タイショウガイ</t>
    </rPh>
    <phoneticPr fontId="4"/>
  </si>
  <si>
    <t>歯科技工士</t>
    <rPh sb="0" eb="2">
      <t>シカ</t>
    </rPh>
    <rPh sb="2" eb="5">
      <t>ギコウシ</t>
    </rPh>
    <phoneticPr fontId="4"/>
  </si>
  <si>
    <t>診療放射線技師</t>
    <rPh sb="0" eb="2">
      <t>シンリョウ</t>
    </rPh>
    <rPh sb="2" eb="5">
      <t>ホウシャセン</t>
    </rPh>
    <rPh sb="5" eb="7">
      <t>ギシ</t>
    </rPh>
    <phoneticPr fontId="4"/>
  </si>
  <si>
    <t>臨床検査技師</t>
    <rPh sb="0" eb="2">
      <t>リンショウ</t>
    </rPh>
    <rPh sb="2" eb="4">
      <t>ケンサ</t>
    </rPh>
    <rPh sb="4" eb="6">
      <t>ギシ</t>
    </rPh>
    <phoneticPr fontId="4"/>
  </si>
  <si>
    <t>精神保健福祉士</t>
    <rPh sb="0" eb="2">
      <t>セイシン</t>
    </rPh>
    <rPh sb="2" eb="4">
      <t>ホケン</t>
    </rPh>
    <rPh sb="4" eb="6">
      <t>フクシ</t>
    </rPh>
    <rPh sb="6" eb="7">
      <t>シ</t>
    </rPh>
    <phoneticPr fontId="4"/>
  </si>
  <si>
    <t>タイトル</t>
  </si>
  <si>
    <t>パスの対象となっている疾患名</t>
    <rPh sb="3" eb="5">
      <t>タイショウ</t>
    </rPh>
    <rPh sb="11" eb="13">
      <t>シッカン</t>
    </rPh>
    <rPh sb="13" eb="14">
      <t>ナ</t>
    </rPh>
    <phoneticPr fontId="4"/>
  </si>
  <si>
    <t>※緩和ケア外来を含めた外来における緩和ケアの提供に関係する部署、連携体制、患者の
　　流れ等を必要に応じ図等を用いわかりやすく説明してください。</t>
  </si>
  <si>
    <t>※患者が自ら緩和ケアを依頼する際の手順も含めて記載してください。</t>
  </si>
  <si>
    <t>※緩和ケアチームへの入院患者の紹介の手順について必要に応じ図等を用いて説明してください。</t>
  </si>
  <si>
    <t>放射線療法に関する他医療機関との連携協力体制について</t>
    <rPh sb="0" eb="3">
      <t>ホウシャセン</t>
    </rPh>
    <rPh sb="3" eb="5">
      <t>リョウホウ</t>
    </rPh>
    <rPh sb="6" eb="7">
      <t>カン</t>
    </rPh>
    <rPh sb="9" eb="10">
      <t>タ</t>
    </rPh>
    <rPh sb="10" eb="12">
      <t>イリョウ</t>
    </rPh>
    <rPh sb="12" eb="14">
      <t>キカン</t>
    </rPh>
    <rPh sb="16" eb="18">
      <t>レンケイ</t>
    </rPh>
    <rPh sb="18" eb="20">
      <t>キョウリョク</t>
    </rPh>
    <rPh sb="20" eb="22">
      <t>タイセイ</t>
    </rPh>
    <phoneticPr fontId="4"/>
  </si>
  <si>
    <t>我が国に多いがんのうち、主に診療するがんについて、集学的治療及び緩和ケアを提供する体制を有するとともに、各学会の診療ガイドラインに準ずる標準的治療等がん患者の状態に応じた適切な治療を提供している。
　*　「我が国に多いがん」とは、肺がん、胃がん、肝がん、大腸がん及び乳がんをいう。
　*　「集学的治療等」とは、手術、放射線療法及び薬物療法を効果的に組み合わせた集学的治療及び緩和ケアをいう。ただし、放射線療法を実施していない医療機関については、他院との連携協力体制が確保されている場合は可とする。
　*　「標準的治療」とは、各学会の診療ガイドラインに準ずる標準的治療をいう。</t>
    <rPh sb="12" eb="13">
      <t>オモ</t>
    </rPh>
    <rPh sb="14" eb="16">
      <t>シンリョウ</t>
    </rPh>
    <rPh sb="199" eb="202">
      <t>ホウシャセン</t>
    </rPh>
    <rPh sb="202" eb="204">
      <t>リョウホウ</t>
    </rPh>
    <rPh sb="205" eb="207">
      <t>ジッシ</t>
    </rPh>
    <rPh sb="212" eb="214">
      <t>イリョウ</t>
    </rPh>
    <rPh sb="214" eb="216">
      <t>キカン</t>
    </rPh>
    <rPh sb="222" eb="224">
      <t>タイン</t>
    </rPh>
    <rPh sb="226" eb="228">
      <t>レンケイ</t>
    </rPh>
    <rPh sb="228" eb="230">
      <t>キョウリョク</t>
    </rPh>
    <rPh sb="230" eb="232">
      <t>タイセイ</t>
    </rPh>
    <rPh sb="233" eb="235">
      <t>カクホ</t>
    </rPh>
    <rPh sb="240" eb="242">
      <t>バアイ</t>
    </rPh>
    <rPh sb="243" eb="244">
      <t>カ</t>
    </rPh>
    <phoneticPr fontId="4"/>
  </si>
  <si>
    <t>診療所</t>
  </si>
  <si>
    <t>連携パスによる治療後フォローアップ</t>
    <rPh sb="0" eb="2">
      <t>レンケイ</t>
    </rPh>
    <rPh sb="7" eb="10">
      <t>チリョウゴ</t>
    </rPh>
    <phoneticPr fontId="4"/>
  </si>
  <si>
    <t>紹介患者数</t>
    <rPh sb="0" eb="2">
      <t>ショウカイ</t>
    </rPh>
    <rPh sb="2" eb="4">
      <t>カンジャ</t>
    </rPh>
    <rPh sb="4" eb="5">
      <t>スウ</t>
    </rPh>
    <phoneticPr fontId="4"/>
  </si>
  <si>
    <t>地域連携パスの登録医療機関である</t>
    <rPh sb="0" eb="2">
      <t>チイキ</t>
    </rPh>
    <rPh sb="2" eb="4">
      <t>レンケイ</t>
    </rPh>
    <rPh sb="7" eb="9">
      <t>トウロク</t>
    </rPh>
    <rPh sb="9" eb="11">
      <t>イリョウ</t>
    </rPh>
    <rPh sb="11" eb="13">
      <t>キカン</t>
    </rPh>
    <phoneticPr fontId="4"/>
  </si>
  <si>
    <r>
      <t xml:space="preserve">主な
連携協力体制の内容
</t>
    </r>
    <r>
      <rPr>
        <sz val="10"/>
        <rFont val="ＭＳ Ｐゴシック"/>
        <family val="3"/>
        <charset val="128"/>
      </rPr>
      <t>※「紹介」や「連携」のみと記載するの
ではなく、その具体的内容を記載</t>
    </r>
    <rPh sb="10" eb="12">
      <t>ナイヨウ</t>
    </rPh>
    <rPh sb="16" eb="18">
      <t>ショウカイ</t>
    </rPh>
    <rPh sb="21" eb="23">
      <t>レンケイ</t>
    </rPh>
    <rPh sb="27" eb="29">
      <t>キサイ</t>
    </rPh>
    <rPh sb="40" eb="43">
      <t>グタイテキ</t>
    </rPh>
    <rPh sb="43" eb="45">
      <t>ナイヨウ</t>
    </rPh>
    <rPh sb="46" eb="48">
      <t>キサイ</t>
    </rPh>
    <phoneticPr fontId="4"/>
  </si>
  <si>
    <t>医療機関の名称</t>
    <rPh sb="0" eb="2">
      <t>イリョウ</t>
    </rPh>
    <rPh sb="2" eb="4">
      <t>キカン</t>
    </rPh>
    <rPh sb="5" eb="7">
      <t>メイショウ</t>
    </rPh>
    <phoneticPr fontId="4"/>
  </si>
  <si>
    <t>がんの患者の紹介を受けた医療機関数</t>
    <rPh sb="9" eb="10">
      <t>ウ</t>
    </rPh>
    <phoneticPr fontId="4"/>
  </si>
  <si>
    <t>がんの患者の紹介患者数</t>
    <rPh sb="8" eb="10">
      <t>カンジャ</t>
    </rPh>
    <rPh sb="10" eb="11">
      <t>スウ</t>
    </rPh>
    <phoneticPr fontId="4"/>
  </si>
  <si>
    <r>
      <t>主な資格</t>
    </r>
    <r>
      <rPr>
        <sz val="10"/>
        <color indexed="8"/>
        <rFont val="ＭＳ Ｐゴシック"/>
        <family val="3"/>
        <charset val="128"/>
      </rPr>
      <t xml:space="preserve">
※1人につき、関連するもの３つまで記載してください</t>
    </r>
    <rPh sb="0" eb="1">
      <t>オモ</t>
    </rPh>
    <rPh sb="2" eb="4">
      <t>シカク</t>
    </rPh>
    <rPh sb="22" eb="24">
      <t>キサイ</t>
    </rPh>
    <phoneticPr fontId="4"/>
  </si>
  <si>
    <t>○○</t>
  </si>
  <si>
    <t>地域の医療機関、在宅療養支援診療所及び薬局等を対象とした疼痛管理を含めた在宅緩和ケアを推進するための研修等を毎年定期的に実施している。</t>
    <rPh sb="54" eb="56">
      <t>マイトシ</t>
    </rPh>
    <rPh sb="56" eb="59">
      <t>テイキテキ</t>
    </rPh>
    <rPh sb="60" eb="62">
      <t>ジッシ</t>
    </rPh>
    <phoneticPr fontId="4"/>
  </si>
  <si>
    <t>術後管理体制の一環として、手術部位感染に関するサーベイランスを実施している。</t>
  </si>
  <si>
    <r>
      <t xml:space="preserve">拠点病院等との連携により放射線治療を提供する体制を確保している。
</t>
    </r>
    <r>
      <rPr>
        <sz val="12"/>
        <rFont val="ＭＳ Ｐゴシック"/>
        <family val="3"/>
        <charset val="128"/>
      </rPr>
      <t>＊当該医療機関にて放射線療法を実施していない場合。</t>
    </r>
    <rPh sb="0" eb="2">
      <t>キョテン</t>
    </rPh>
    <rPh sb="2" eb="4">
      <t>ビョウイン</t>
    </rPh>
    <rPh sb="4" eb="5">
      <t>ナド</t>
    </rPh>
    <rPh sb="7" eb="9">
      <t>レンケイ</t>
    </rPh>
    <rPh sb="12" eb="15">
      <t>ホウシャセン</t>
    </rPh>
    <rPh sb="15" eb="17">
      <t>チリョウ</t>
    </rPh>
    <rPh sb="18" eb="20">
      <t>テイキョウ</t>
    </rPh>
    <rPh sb="22" eb="24">
      <t>タイセイ</t>
    </rPh>
    <rPh sb="25" eb="27">
      <t>カクホ</t>
    </rPh>
    <rPh sb="34" eb="36">
      <t>トウガイ</t>
    </rPh>
    <rPh sb="36" eb="38">
      <t>イリョウ</t>
    </rPh>
    <rPh sb="38" eb="40">
      <t>キカン</t>
    </rPh>
    <rPh sb="42" eb="45">
      <t>ホウシャセン</t>
    </rPh>
    <rPh sb="45" eb="47">
      <t>リョウホウ</t>
    </rPh>
    <rPh sb="48" eb="50">
      <t>ジッシ</t>
    </rPh>
    <rPh sb="55" eb="57">
      <t>バアイ</t>
    </rPh>
    <phoneticPr fontId="4"/>
  </si>
  <si>
    <t>⑤　緩和ケアの提供体制</t>
  </si>
  <si>
    <t>⑨　セカンドオピニオンの提示体制</t>
  </si>
  <si>
    <t>対応可能ながんについて、専門的な知識及び技能を有する手術療法に携わる医師を一人以上配置すること。</t>
    <rPh sb="0" eb="2">
      <t>タイオウ</t>
    </rPh>
    <rPh sb="2" eb="4">
      <t>カノウ</t>
    </rPh>
    <rPh sb="12" eb="15">
      <t>センモンテキ</t>
    </rPh>
    <rPh sb="16" eb="18">
      <t>チシキ</t>
    </rPh>
    <rPh sb="18" eb="19">
      <t>オヨ</t>
    </rPh>
    <rPh sb="20" eb="22">
      <t>ギノウ</t>
    </rPh>
    <rPh sb="23" eb="24">
      <t>ユウ</t>
    </rPh>
    <rPh sb="26" eb="28">
      <t>シュジュツ</t>
    </rPh>
    <rPh sb="28" eb="30">
      <t>リョウホウ</t>
    </rPh>
    <rPh sb="31" eb="32">
      <t>タズサ</t>
    </rPh>
    <rPh sb="34" eb="36">
      <t>イシ</t>
    </rPh>
    <rPh sb="37" eb="39">
      <t>ヒトリ</t>
    </rPh>
    <rPh sb="39" eb="41">
      <t>イジョウ</t>
    </rPh>
    <rPh sb="41" eb="43">
      <t>ハイチ</t>
    </rPh>
    <phoneticPr fontId="4"/>
  </si>
  <si>
    <t>相談支援センターの機能について、主治医等から、がん患者およびその家族に対し、周知が図られる体制を整備している。</t>
  </si>
  <si>
    <t>相談支援センターの業務内容について、相談者からフィードバックを得る体制を整備している。</t>
  </si>
  <si>
    <t>時点（全角）</t>
    <rPh sb="0" eb="2">
      <t>ジテン</t>
    </rPh>
    <rPh sb="3" eb="5">
      <t>ゼンカク</t>
    </rPh>
    <phoneticPr fontId="4"/>
  </si>
  <si>
    <t>一般社団法人　日本心血管インターベンション治療学会　専門医</t>
  </si>
  <si>
    <t>期間</t>
    <rPh sb="0" eb="2">
      <t>キカン</t>
    </rPh>
    <phoneticPr fontId="4"/>
  </si>
  <si>
    <t>別紙5</t>
    <rPh sb="0" eb="2">
      <t>ベッシ</t>
    </rPh>
    <phoneticPr fontId="4"/>
  </si>
  <si>
    <r>
      <t xml:space="preserve">がん患者の病態に応じたより適切ながん医療を提供できるよう、キャンサーボードを設置し、定期的に開催している。
</t>
    </r>
    <r>
      <rPr>
        <sz val="12"/>
        <rFont val="ＭＳ Ｐゴシック"/>
        <family val="3"/>
        <charset val="128"/>
      </rPr>
      <t>　*　キャンサーボードとは、手術や放射線療法、薬物療法に携わる専門的な知識及び技能を有する医師その他の専門を異にする医師等によるがん患者の症状、状態及び治療方針等を意見交換・共有・検討・確認等するためのカンファレンスをいう。</t>
    </r>
    <rPh sb="77" eb="79">
      <t>ヤクブツ</t>
    </rPh>
    <phoneticPr fontId="4"/>
  </si>
  <si>
    <t>薬物療法のレジメンが、委員会で審査され、組織的に管理されている。</t>
    <rPh sb="11" eb="14">
      <t>イインカイ</t>
    </rPh>
    <phoneticPr fontId="4"/>
  </si>
  <si>
    <t>委員会で登録・許可されたレジメンに基づいて実施されている薬物療法の比率。</t>
    <rPh sb="0" eb="3">
      <t>イインカイ</t>
    </rPh>
    <rPh sb="4" eb="6">
      <t>トウロク</t>
    </rPh>
    <rPh sb="30" eb="32">
      <t>リョウホウ</t>
    </rPh>
    <rPh sb="33" eb="35">
      <t>ヒリツ</t>
    </rPh>
    <phoneticPr fontId="4"/>
  </si>
  <si>
    <r>
      <t>薬物療法に携わる専門的な知識及び技能を有する</t>
    </r>
    <r>
      <rPr>
        <u/>
        <sz val="14"/>
        <rFont val="ＭＳ Ｐゴシック"/>
        <family val="3"/>
        <charset val="128"/>
      </rPr>
      <t>常勤の</t>
    </r>
    <r>
      <rPr>
        <sz val="14"/>
        <rFont val="ＭＳ Ｐゴシック"/>
        <family val="3"/>
        <charset val="128"/>
      </rPr>
      <t>専従または専任薬剤師数</t>
    </r>
    <rPh sb="22" eb="24">
      <t>ジョウキン</t>
    </rPh>
    <rPh sb="25" eb="27">
      <t>センジュウ</t>
    </rPh>
    <rPh sb="30" eb="32">
      <t>センニン</t>
    </rPh>
    <rPh sb="35" eb="36">
      <t>スウ</t>
    </rPh>
    <phoneticPr fontId="4"/>
  </si>
  <si>
    <t>病理診断又は画像診断に関する依頼、手術、放射線療法又は薬物療法に関する相談など、地域の医療機関の医師と相互に診断及び治療に関する連携協力体制を整備している。</t>
  </si>
  <si>
    <t>別紙21</t>
    <rPh sb="0" eb="2">
      <t>ベッシ</t>
    </rPh>
    <phoneticPr fontId="4"/>
  </si>
  <si>
    <t>別紙27</t>
    <rPh sb="0" eb="2">
      <t>ベッシ</t>
    </rPh>
    <phoneticPr fontId="4"/>
  </si>
  <si>
    <t>（１）がん相談支援センター</t>
  </si>
  <si>
    <t>地域の医療機関におけるがん医療の連携協力体制の事例に関する情報の収集、提供を行っている。</t>
    <rPh sb="38" eb="39">
      <t>オコナ</t>
    </rPh>
    <phoneticPr fontId="4"/>
  </si>
  <si>
    <t>一般社団法人　日本総合病院精神医学会　一般病院連携精神医学専門医</t>
  </si>
  <si>
    <t>相談支援に携わる者に対する教育と支援サービス向上に向けた取組</t>
  </si>
  <si>
    <t>相談支援センターは病院固有の名称との併記を認めた上で、「がん相談支援センター」と表記している。</t>
  </si>
  <si>
    <t>がんの病態や標準的治療法等、がんの治療に関する一般的な情報の提供を行っている。</t>
  </si>
  <si>
    <t>測定機関名</t>
    <rPh sb="4" eb="5">
      <t>メイ</t>
    </rPh>
    <phoneticPr fontId="4"/>
  </si>
  <si>
    <t>外来患者に対する緩和ケアの提供体制</t>
  </si>
  <si>
    <t>病理診断に関する他医療機関との連携協力体制について</t>
  </si>
  <si>
    <t>地域の医療機関へのがんの診療支援や地域連携の体制</t>
    <rPh sb="17" eb="19">
      <t>チイキ</t>
    </rPh>
    <phoneticPr fontId="4"/>
  </si>
  <si>
    <t>※該当する項目を□で囲む（点線を実線にする）こと。</t>
    <rPh sb="1" eb="3">
      <t>ガイトウ</t>
    </rPh>
    <rPh sb="5" eb="7">
      <t>コウモク</t>
    </rPh>
    <rPh sb="10" eb="11">
      <t>カコ</t>
    </rPh>
    <rPh sb="13" eb="15">
      <t>テンセン</t>
    </rPh>
    <rPh sb="16" eb="18">
      <t>ジッセン</t>
    </rPh>
    <phoneticPr fontId="4"/>
  </si>
  <si>
    <t>注1）様式3の3の1の（1）の⑤の「診療従事者」のケ～ナの回答と齟齬がないように記載してください。</t>
  </si>
  <si>
    <t>注1）様式３の3の1の（1）の⑥の診療従事者ア～ウの回答と齟齬がないようにすること（例：様式３では病理診断の専従医師が「いる」と回答しているのに、別紙26では該当する人がいない、といったことはないようにすること）。
注2）研修医は除くこと。
注3）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注4）「専従」及び「専任」とは、当該医療機関における当該診療従事者が、「専従」については「8割以上」、「専任」については「5割以上」、当該業務に従事している者をいう。</t>
  </si>
  <si>
    <t>一般社団法人　日本核医学会　核医学専門医</t>
  </si>
  <si>
    <t>特定非営利活動法人　日本緩和医療学会　緩和医療認定医</t>
    <rPh sb="19" eb="21">
      <t>かんわ</t>
    </rPh>
    <rPh sb="21" eb="23">
      <t>いりょう</t>
    </rPh>
    <rPh sb="23" eb="25">
      <t>にんてい</t>
    </rPh>
    <phoneticPr fontId="52" type="Hiragana"/>
  </si>
  <si>
    <t>一般社団法人  日本肝胆膵外科学会　高度技能指導医</t>
  </si>
  <si>
    <t>特定非営利活動法人  日本胸部外科学会　指導医</t>
  </si>
  <si>
    <t>特定非営利活動法人  日本胸部外科学会　認定医</t>
  </si>
  <si>
    <t>一般社団法人  日本禁煙学会　認定専門指導者</t>
  </si>
  <si>
    <t>呼吸器外科専門医合同委員会　呼吸器外科専門医</t>
    <rPh sb="0" eb="3">
      <t>コキュウキ</t>
    </rPh>
    <rPh sb="3" eb="5">
      <t>ゲカ</t>
    </rPh>
    <rPh sb="5" eb="8">
      <t>センモンイ</t>
    </rPh>
    <rPh sb="8" eb="10">
      <t>ゴウドウ</t>
    </rPh>
    <rPh sb="10" eb="13">
      <t>イインカイ</t>
    </rPh>
    <phoneticPr fontId="52"/>
  </si>
  <si>
    <t>一般社団法人  日本サイコオンコロジー学会　登録精神腫瘍医</t>
  </si>
  <si>
    <t>公益社団法人  日本産科婦人科学会　産婦人科専門医</t>
  </si>
  <si>
    <t>一般社団法人　日本周産期・新生児医学会　周産期（新生児）専門医</t>
  </si>
  <si>
    <t>一般社団法人　日本循環器学会　循環器専門医</t>
  </si>
  <si>
    <t>一般社団法人　日本消化器外科学会　消化器がん外科治療認定医</t>
  </si>
  <si>
    <t>一般社団法人　日本消化器内視鏡学会　消化器内視鏡専門医</t>
  </si>
  <si>
    <t>特定非営利活動法人　日本小児外科学会　小児外科専門医</t>
  </si>
  <si>
    <t>一般社団法人　日本小児神経学会　小児神経専門医</t>
  </si>
  <si>
    <t>心臓血管外科専門医認定機構　心臓血管外科専門医</t>
    <rPh sb="0" eb="2">
      <t>シンゾウ</t>
    </rPh>
    <rPh sb="2" eb="4">
      <t>ケッカン</t>
    </rPh>
    <rPh sb="4" eb="6">
      <t>ゲカ</t>
    </rPh>
    <rPh sb="6" eb="9">
      <t>センモンイ</t>
    </rPh>
    <rPh sb="9" eb="11">
      <t>ニンテイ</t>
    </rPh>
    <rPh sb="11" eb="13">
      <t>キコウ</t>
    </rPh>
    <rPh sb="14" eb="16">
      <t>シンゾウ</t>
    </rPh>
    <rPh sb="16" eb="18">
      <t>ケッカン</t>
    </rPh>
    <rPh sb="18" eb="20">
      <t>ゲカ</t>
    </rPh>
    <rPh sb="20" eb="23">
      <t>センモンイ</t>
    </rPh>
    <phoneticPr fontId="52"/>
  </si>
  <si>
    <t>一般社団法人　日本腎臓学会　腎臓専門医</t>
  </si>
  <si>
    <t>公益社団法人　日本精神神経学会　精神科専門医</t>
  </si>
  <si>
    <t>一般社団法人　日本造血細胞移植学会　造血細胞移植認定医</t>
  </si>
  <si>
    <t>一般社団法人　日本大腸肛門病学会　大腸肛門病専門医</t>
  </si>
  <si>
    <t>一般社団法人　日本超音波医学会　超音波専門医</t>
  </si>
  <si>
    <t>特定非営利活動法人　日本頭頸部外科学会　頭頸部がん専門医</t>
  </si>
  <si>
    <t>一般社団法人　日本東洋医学会　漢方専門医</t>
  </si>
  <si>
    <t>一般社団法人　日本内科学会　総合内科専門医</t>
  </si>
  <si>
    <t>一般社団法人　日本内分泌学会　内分泌代謝科専門医</t>
  </si>
  <si>
    <t>特定非営利活動法人　日本乳がん検診精度管理中央機構
検診マンモグラフィ読影認定医師A評価</t>
  </si>
  <si>
    <t>特定非営利活動法人  日本乳がん検診精度管理中央機構
検診マンモグラフィ読影認定医師B評価</t>
  </si>
  <si>
    <t>一般社団法人　日本脳神経外科学会　脳神経外科専門医</t>
  </si>
  <si>
    <t>一般社団法人  日本病理学会 　病理専門医</t>
  </si>
  <si>
    <t>公益社団法人　日本麻酔科学会　麻酔科専門医</t>
  </si>
  <si>
    <t>公益社団法人　日本臨床細胞学会　細胞診専門医</t>
  </si>
  <si>
    <t>一般社団法人　日本老年医学会　老年病専門医</t>
  </si>
  <si>
    <t>特定非営利活動法人　日本臨床腫瘍学会　がん薬物療法専門医</t>
  </si>
  <si>
    <t>特定非営利活動法人  日本レーザー医学会　レーザー専門医</t>
  </si>
  <si>
    <t>一般社団法人　日本脳卒中学会　専門医</t>
  </si>
  <si>
    <t>その他学会・専門医等（自由記載は10個まで　暫定指導医、暫定教育医等は記載しないこと）</t>
  </si>
  <si>
    <t>公益社団法人　日本医学放射線学会　放射線治療専門医
（日本放射線腫瘍学会　放射線治療専門医もカウントしてよい）</t>
  </si>
  <si>
    <t>公益社団法人　日本看護協会　がん化学療法看護認定看護師</t>
  </si>
  <si>
    <t>公益社団法人　日本看護協会　がん看護専門看護師</t>
  </si>
  <si>
    <t>公益社団法人　日本看護協会　がん性疼痛看護認定看護師</t>
  </si>
  <si>
    <t>公益社団法人　日本看護協会　がん放射線療法看護認定看護師</t>
  </si>
  <si>
    <t>公益社団法人　日本看護協会　手術看護認定看護師</t>
  </si>
  <si>
    <t>公益社団法人　日本看護協会　精神看護専門看護師</t>
  </si>
  <si>
    <t>公益社団法人　日本看護協会　乳がん看護認定看護師</t>
  </si>
  <si>
    <t>公益社団法人　日本看護協会　皮膚・排泄ケア認定看護師</t>
  </si>
  <si>
    <t>公益社団法人　日本看護協会　慢性心不全看護認定看護師</t>
  </si>
  <si>
    <t>公益社団法人　日本口腔外科学会　口腔外科専門医</t>
    <rPh sb="0" eb="6">
      <t>コウエキシャダンホウジン</t>
    </rPh>
    <rPh sb="7" eb="9">
      <t>ニホン</t>
    </rPh>
    <phoneticPr fontId="52"/>
  </si>
  <si>
    <t>一般社団法人　日本インターベンショナルラジオロジー学会・一般社団法人　日本心血管インターベンション治療学会合同認定　　インターベンションエキスパートナース</t>
  </si>
  <si>
    <t>一般社団法人　日本臨床腫瘍薬学会　外来がん治療認定薬剤師</t>
  </si>
  <si>
    <t>一般社団法人　日本病院薬剤師会　がん薬物療法認定薬剤師</t>
    <rPh sb="0" eb="2">
      <t>イッパン</t>
    </rPh>
    <rPh sb="2" eb="4">
      <t>シャダン</t>
    </rPh>
    <rPh sb="4" eb="6">
      <t>ホウジン</t>
    </rPh>
    <rPh sb="7" eb="9">
      <t>ニホン</t>
    </rPh>
    <rPh sb="9" eb="11">
      <t>ビョウイン</t>
    </rPh>
    <rPh sb="11" eb="14">
      <t>ヤクザイシ</t>
    </rPh>
    <rPh sb="14" eb="15">
      <t>カイ</t>
    </rPh>
    <rPh sb="18" eb="20">
      <t>ヤクブツ</t>
    </rPh>
    <rPh sb="20" eb="22">
      <t>リョウホウ</t>
    </rPh>
    <rPh sb="22" eb="24">
      <t>ニンテイ</t>
    </rPh>
    <rPh sb="24" eb="27">
      <t>ヤクザイシ</t>
    </rPh>
    <phoneticPr fontId="52"/>
  </si>
  <si>
    <t>一般社団法人　日本緩和医療薬学会　緩和薬物療法認定薬剤師</t>
  </si>
  <si>
    <t>日本放射線治療専門放射線技師認定機構 放射線治療専門放射線技師</t>
    <rPh sb="0" eb="2">
      <t>ニホン</t>
    </rPh>
    <rPh sb="2" eb="5">
      <t>ホウシャセン</t>
    </rPh>
    <rPh sb="5" eb="7">
      <t>チリョウ</t>
    </rPh>
    <rPh sb="7" eb="9">
      <t>センモン</t>
    </rPh>
    <rPh sb="9" eb="12">
      <t>ホウシャセン</t>
    </rPh>
    <rPh sb="12" eb="14">
      <t>ギシ</t>
    </rPh>
    <rPh sb="14" eb="16">
      <t>ニンテイ</t>
    </rPh>
    <rPh sb="16" eb="18">
      <t>キコウ</t>
    </rPh>
    <phoneticPr fontId="52"/>
  </si>
  <si>
    <t>公益社団法人　日本臨床細胞学会　細胞検査士</t>
    <rPh sb="0" eb="2">
      <t>コウエキ</t>
    </rPh>
    <rPh sb="2" eb="4">
      <t>シャダン</t>
    </rPh>
    <rPh sb="4" eb="6">
      <t>ホウジン</t>
    </rPh>
    <rPh sb="7" eb="9">
      <t>ニホン</t>
    </rPh>
    <rPh sb="9" eb="11">
      <t>リンショウ</t>
    </rPh>
    <rPh sb="11" eb="13">
      <t>サイボウ</t>
    </rPh>
    <rPh sb="13" eb="15">
      <t>ガッカイ</t>
    </rPh>
    <rPh sb="16" eb="18">
      <t>サイボウ</t>
    </rPh>
    <rPh sb="18" eb="20">
      <t>ケンサ</t>
    </rPh>
    <rPh sb="20" eb="21">
      <t>シ</t>
    </rPh>
    <phoneticPr fontId="52"/>
  </si>
  <si>
    <t>一般社団法人日本人類遺伝学会及び日本遺伝カウンセリング学会　認定遺伝カウンセラー</t>
  </si>
  <si>
    <t>一般社団法人日本家族性腫瘍学会　家族性腫瘍カウンセラー</t>
  </si>
  <si>
    <t>一般社団法人　日本病態栄養学会/
公益社団法人　日本栄養士会　がん病態栄養専門管理栄養士</t>
  </si>
  <si>
    <t>四病院団体協議会／医療研修推進財団　診療情報管理士</t>
    <rPh sb="0" eb="1">
      <t>ヨン</t>
    </rPh>
    <rPh sb="1" eb="3">
      <t>ビョウイン</t>
    </rPh>
    <rPh sb="3" eb="5">
      <t>ダンタイ</t>
    </rPh>
    <rPh sb="5" eb="8">
      <t>キョウギカイ</t>
    </rPh>
    <rPh sb="9" eb="11">
      <t>イリョウ</t>
    </rPh>
    <rPh sb="11" eb="13">
      <t>ケンシュウ</t>
    </rPh>
    <rPh sb="13" eb="15">
      <t>スイシン</t>
    </rPh>
    <rPh sb="15" eb="17">
      <t>ザイダン</t>
    </rPh>
    <rPh sb="18" eb="20">
      <t>シンリョウ</t>
    </rPh>
    <rPh sb="20" eb="22">
      <t>ジョウホウ</t>
    </rPh>
    <rPh sb="22" eb="24">
      <t>カンリ</t>
    </rPh>
    <rPh sb="24" eb="25">
      <t>シ</t>
    </rPh>
    <phoneticPr fontId="52"/>
  </si>
  <si>
    <t>医療安全委員会</t>
    <rPh sb="0" eb="2">
      <t>イリョウ</t>
    </rPh>
    <rPh sb="2" eb="4">
      <t>アンゼン</t>
    </rPh>
    <rPh sb="4" eb="7">
      <t>イインカイ</t>
    </rPh>
    <phoneticPr fontId="4"/>
  </si>
  <si>
    <t>うち肺がん患者数　(ICD-10コード　C34$、D02.2)※3</t>
    <rPh sb="2" eb="3">
      <t>ハイ</t>
    </rPh>
    <rPh sb="5" eb="7">
      <t>カンジャ</t>
    </rPh>
    <rPh sb="7" eb="8">
      <t>スウ</t>
    </rPh>
    <phoneticPr fontId="4"/>
  </si>
  <si>
    <t>薬物療法</t>
    <rPh sb="0" eb="2">
      <t>ヤクブツ</t>
    </rPh>
    <rPh sb="2" eb="4">
      <t>リョウホウ</t>
    </rPh>
    <phoneticPr fontId="4"/>
  </si>
  <si>
    <t>薬物療法</t>
    <rPh sb="0" eb="2">
      <t>ヤクブツ</t>
    </rPh>
    <phoneticPr fontId="4"/>
  </si>
  <si>
    <t>薬物療法</t>
    <rPh sb="2" eb="4">
      <t>リョウホウ</t>
    </rPh>
    <phoneticPr fontId="4"/>
  </si>
  <si>
    <t>北海道がん診療連携指定病院　新規指定・指定更新申請書・現況報告書</t>
    <rPh sb="0" eb="3">
      <t>ホッカイドウ</t>
    </rPh>
    <rPh sb="5" eb="7">
      <t>シンリョウ</t>
    </rPh>
    <rPh sb="7" eb="9">
      <t>レンケイ</t>
    </rPh>
    <rPh sb="9" eb="11">
      <t>シテイ</t>
    </rPh>
    <rPh sb="11" eb="13">
      <t>ビョウイン</t>
    </rPh>
    <rPh sb="14" eb="16">
      <t>シンキ</t>
    </rPh>
    <rPh sb="16" eb="18">
      <t>シテイ</t>
    </rPh>
    <rPh sb="19" eb="21">
      <t>シテイ</t>
    </rPh>
    <rPh sb="21" eb="23">
      <t>コウシン</t>
    </rPh>
    <rPh sb="23" eb="25">
      <t>シンセイ</t>
    </rPh>
    <rPh sb="27" eb="29">
      <t>ゲンキョウ</t>
    </rPh>
    <rPh sb="29" eb="32">
      <t>ホウコクショ</t>
    </rPh>
    <phoneticPr fontId="4"/>
  </si>
  <si>
    <t xml:space="preserve"> （３）　現況報告</t>
    <phoneticPr fontId="4"/>
  </si>
  <si>
    <t>(5)診療時間</t>
    <rPh sb="3" eb="5">
      <t>シンリョウ</t>
    </rPh>
    <rPh sb="5" eb="7">
      <t>ジカン</t>
    </rPh>
    <phoneticPr fontId="4"/>
  </si>
  <si>
    <t>（7）診療報酬に係る施設基準等</t>
    <phoneticPr fontId="4"/>
  </si>
  <si>
    <t xml:space="preserve">  届出された先進医療の状況等　</t>
    <rPh sb="2" eb="4">
      <t>トドケデ</t>
    </rPh>
    <rPh sb="7" eb="9">
      <t>センシン</t>
    </rPh>
    <rPh sb="9" eb="11">
      <t>イリョウ</t>
    </rPh>
    <rPh sb="12" eb="14">
      <t>ジョウキョウ</t>
    </rPh>
    <rPh sb="14" eb="15">
      <t>トウ</t>
    </rPh>
    <phoneticPr fontId="4"/>
  </si>
  <si>
    <t>(8)職員数</t>
    <phoneticPr fontId="4"/>
  </si>
  <si>
    <t>④がん診療における医科・歯科の連携状況</t>
    <rPh sb="3" eb="5">
      <t>シンリョウ</t>
    </rPh>
    <rPh sb="9" eb="11">
      <t>イカ</t>
    </rPh>
    <rPh sb="12" eb="14">
      <t>シカ</t>
    </rPh>
    <rPh sb="15" eb="17">
      <t>レンケイ</t>
    </rPh>
    <rPh sb="17" eb="19">
      <t>ジョウキョウ</t>
    </rPh>
    <phoneticPr fontId="4"/>
  </si>
  <si>
    <t>⑤がんに関する保険外診療（選定療養、評価療養を除く）を実施している</t>
    <rPh sb="4" eb="5">
      <t>カン</t>
    </rPh>
    <rPh sb="7" eb="10">
      <t>ホケンガイ</t>
    </rPh>
    <rPh sb="10" eb="12">
      <t>シンリョウ</t>
    </rPh>
    <rPh sb="13" eb="15">
      <t>センテイ</t>
    </rPh>
    <rPh sb="15" eb="17">
      <t>リョウヨウ</t>
    </rPh>
    <rPh sb="18" eb="20">
      <t>ヒョウカ</t>
    </rPh>
    <rPh sb="20" eb="22">
      <t>リョウヨウ</t>
    </rPh>
    <rPh sb="23" eb="24">
      <t>ノゾ</t>
    </rPh>
    <rPh sb="27" eb="29">
      <t>ジッシ</t>
    </rPh>
    <phoneticPr fontId="4"/>
  </si>
  <si>
    <t>粒子線治療（重粒子線、陽子線治療）</t>
    <rPh sb="0" eb="3">
      <t>リュウシセン</t>
    </rPh>
    <rPh sb="3" eb="5">
      <t>チリョウ</t>
    </rPh>
    <rPh sb="6" eb="10">
      <t>ジュウリュウシセン</t>
    </rPh>
    <rPh sb="11" eb="14">
      <t>ヨウシセン</t>
    </rPh>
    <rPh sb="14" eb="16">
      <t>チリョウ</t>
    </rPh>
    <phoneticPr fontId="4"/>
  </si>
  <si>
    <t>密封小線源治療</t>
    <rPh sb="0" eb="2">
      <t>ミップウ</t>
    </rPh>
    <rPh sb="2" eb="5">
      <t>ショウセンゲン</t>
    </rPh>
    <rPh sb="5" eb="7">
      <t>チリョウ</t>
    </rPh>
    <phoneticPr fontId="4"/>
  </si>
  <si>
    <t>核医学治療</t>
    <rPh sb="0" eb="1">
      <t>カク</t>
    </rPh>
    <rPh sb="1" eb="3">
      <t>イガク</t>
    </rPh>
    <rPh sb="3" eb="5">
      <t>チリョウ</t>
    </rPh>
    <phoneticPr fontId="4"/>
  </si>
  <si>
    <t>一般社団法人　日本生殖心理学会　がん・生殖医療専門心理士</t>
    <rPh sb="0" eb="2">
      <t>イッパン</t>
    </rPh>
    <rPh sb="2" eb="4">
      <t>シャダン</t>
    </rPh>
    <rPh sb="4" eb="6">
      <t>ホウジン</t>
    </rPh>
    <rPh sb="7" eb="9">
      <t>ニホン</t>
    </rPh>
    <rPh sb="9" eb="11">
      <t>セイショク</t>
    </rPh>
    <rPh sb="11" eb="13">
      <t>シンリ</t>
    </rPh>
    <rPh sb="13" eb="15">
      <t>ガッカイ</t>
    </rPh>
    <rPh sb="19" eb="21">
      <t>セイショク</t>
    </rPh>
    <rPh sb="21" eb="23">
      <t>イリョウ</t>
    </rPh>
    <rPh sb="23" eb="25">
      <t>センモン</t>
    </rPh>
    <rPh sb="25" eb="28">
      <t>シンリシ</t>
    </rPh>
    <phoneticPr fontId="52"/>
  </si>
  <si>
    <t>(10)患者数・診療件数等の状況</t>
    <rPh sb="8" eb="10">
      <t>シンリョウ</t>
    </rPh>
    <rPh sb="10" eb="12">
      <t>ケンスウ</t>
    </rPh>
    <rPh sb="12" eb="13">
      <t>トウ</t>
    </rPh>
    <phoneticPr fontId="4"/>
  </si>
  <si>
    <t xml:space="preserve">※1 新入院患者数は、例えば、同一患者が当月中に2回入院した場合は2件とする。入院した患者がその日のうちに退院あるいは死亡した場合も1日として計上する。
※2 がん患者数等は、がんを主たる病名に確定診断されたものについて計上すること。
※3  「$」は当該項目の下位分類を全て含むという意味である。
※4 年間外来がん患者延数は、当年の新来、再来がん患者及び往診、巡回診療、健康診断、人間ドック等を行い、診療録の作成又は記載の追加を行ったがん患者の延数を記入する。同一患者が2つ以上の診療科を受診し、それぞれの診療科で診療録の作成又は記載の追加を行った場合、それぞれの外来患者として計上する。
</t>
    <rPh sb="67" eb="68">
      <t>ニチ</t>
    </rPh>
    <rPh sb="97" eb="99">
      <t>カクテイ</t>
    </rPh>
    <rPh sb="99" eb="101">
      <t>シンダン</t>
    </rPh>
    <rPh sb="153" eb="155">
      <t>ネンカン</t>
    </rPh>
    <rPh sb="161" eb="162">
      <t>ノ</t>
    </rPh>
    <rPh sb="224" eb="225">
      <t>ノ</t>
    </rPh>
    <phoneticPr fontId="4"/>
  </si>
  <si>
    <t>腹腔鏡下手術　K695-2$</t>
    <rPh sb="0" eb="2">
      <t>フククウ</t>
    </rPh>
    <rPh sb="2" eb="3">
      <t>カガミ</t>
    </rPh>
    <rPh sb="3" eb="4">
      <t>シタ</t>
    </rPh>
    <rPh sb="4" eb="6">
      <t>シュジュツ</t>
    </rPh>
    <phoneticPr fontId="4"/>
  </si>
  <si>
    <t>マイクロ波凝固法　K697-2$</t>
    <phoneticPr fontId="4"/>
  </si>
  <si>
    <t>ラジオ波焼灼療法　K697-3$</t>
    <phoneticPr fontId="4"/>
  </si>
  <si>
    <t>乳腺腫瘍画像ガイド下吸引術　K474-3$</t>
    <rPh sb="0" eb="2">
      <t>ニュウセン</t>
    </rPh>
    <rPh sb="2" eb="4">
      <t>シュヨウ</t>
    </rPh>
    <rPh sb="4" eb="6">
      <t>ガゾウ</t>
    </rPh>
    <rPh sb="9" eb="10">
      <t>シタ</t>
    </rPh>
    <rPh sb="10" eb="12">
      <t>キュウイン</t>
    </rPh>
    <rPh sb="12" eb="13">
      <t>ジュツ</t>
    </rPh>
    <phoneticPr fontId="4"/>
  </si>
  <si>
    <t>オ</t>
    <phoneticPr fontId="4"/>
  </si>
  <si>
    <t>カ</t>
    <phoneticPr fontId="4"/>
  </si>
  <si>
    <t>キ</t>
    <phoneticPr fontId="4"/>
  </si>
  <si>
    <t>ク</t>
    <phoneticPr fontId="4"/>
  </si>
  <si>
    <t>エ</t>
    <phoneticPr fontId="4"/>
  </si>
  <si>
    <t>ケ</t>
    <phoneticPr fontId="4"/>
  </si>
  <si>
    <t>コ</t>
    <phoneticPr fontId="4"/>
  </si>
  <si>
    <t>サ</t>
    <phoneticPr fontId="4"/>
  </si>
  <si>
    <t>シ</t>
    <phoneticPr fontId="4"/>
  </si>
  <si>
    <t>ス</t>
    <phoneticPr fontId="4"/>
  </si>
  <si>
    <t>セ</t>
    <phoneticPr fontId="4"/>
  </si>
  <si>
    <t>ソ</t>
    <phoneticPr fontId="4"/>
  </si>
  <si>
    <t>タ</t>
    <phoneticPr fontId="4"/>
  </si>
  <si>
    <t>チ</t>
    <phoneticPr fontId="4"/>
  </si>
  <si>
    <t>ツ</t>
    <phoneticPr fontId="4"/>
  </si>
  <si>
    <t>テ</t>
    <phoneticPr fontId="4"/>
  </si>
  <si>
    <t>ト</t>
    <phoneticPr fontId="4"/>
  </si>
  <si>
    <t>ア</t>
    <phoneticPr fontId="4"/>
  </si>
  <si>
    <t>イ</t>
    <phoneticPr fontId="4"/>
  </si>
  <si>
    <t>別紙7-1</t>
    <rPh sb="0" eb="2">
      <t>ベッシ</t>
    </rPh>
    <phoneticPr fontId="4"/>
  </si>
  <si>
    <t>別紙7-2</t>
    <rPh sb="0" eb="2">
      <t>ベッシ</t>
    </rPh>
    <phoneticPr fontId="4"/>
  </si>
  <si>
    <r>
      <t>別紙1</t>
    </r>
    <r>
      <rPr>
        <sz val="11"/>
        <rFont val="ＭＳ Ｐゴシック"/>
        <family val="3"/>
        <charset val="128"/>
      </rPr>
      <t>0</t>
    </r>
    <rPh sb="0" eb="2">
      <t>ベッシ</t>
    </rPh>
    <phoneticPr fontId="4"/>
  </si>
  <si>
    <r>
      <t>別紙1</t>
    </r>
    <r>
      <rPr>
        <sz val="11"/>
        <rFont val="ＭＳ Ｐゴシック"/>
        <family val="3"/>
        <charset val="128"/>
      </rPr>
      <t>1</t>
    </r>
    <rPh sb="0" eb="2">
      <t>ベッシ</t>
    </rPh>
    <phoneticPr fontId="4"/>
  </si>
  <si>
    <r>
      <t>別紙1</t>
    </r>
    <r>
      <rPr>
        <sz val="11"/>
        <rFont val="ＭＳ Ｐゴシック"/>
        <family val="3"/>
        <charset val="128"/>
      </rPr>
      <t>2</t>
    </r>
    <rPh sb="0" eb="2">
      <t>ベッシ</t>
    </rPh>
    <phoneticPr fontId="4"/>
  </si>
  <si>
    <r>
      <t>別紙1</t>
    </r>
    <r>
      <rPr>
        <sz val="11"/>
        <rFont val="ＭＳ Ｐゴシック"/>
        <family val="3"/>
        <charset val="128"/>
      </rPr>
      <t>3</t>
    </r>
    <rPh sb="0" eb="2">
      <t>ベッシ</t>
    </rPh>
    <phoneticPr fontId="4"/>
  </si>
  <si>
    <r>
      <t>別紙1</t>
    </r>
    <r>
      <rPr>
        <sz val="11"/>
        <rFont val="ＭＳ Ｐゴシック"/>
        <family val="3"/>
        <charset val="128"/>
      </rPr>
      <t>4</t>
    </r>
    <rPh sb="0" eb="2">
      <t>ベッシ</t>
    </rPh>
    <phoneticPr fontId="4"/>
  </si>
  <si>
    <r>
      <t>別紙1</t>
    </r>
    <r>
      <rPr>
        <sz val="11"/>
        <rFont val="ＭＳ Ｐゴシック"/>
        <family val="3"/>
        <charset val="128"/>
      </rPr>
      <t>6</t>
    </r>
    <rPh sb="0" eb="2">
      <t>ベッシ</t>
    </rPh>
    <phoneticPr fontId="4"/>
  </si>
  <si>
    <r>
      <t>別紙1</t>
    </r>
    <r>
      <rPr>
        <sz val="11"/>
        <rFont val="ＭＳ Ｐゴシック"/>
        <family val="3"/>
        <charset val="128"/>
      </rPr>
      <t>7</t>
    </r>
    <rPh sb="0" eb="2">
      <t>ベッシ</t>
    </rPh>
    <phoneticPr fontId="4"/>
  </si>
  <si>
    <r>
      <t>別紙1</t>
    </r>
    <r>
      <rPr>
        <sz val="11"/>
        <rFont val="ＭＳ Ｐゴシック"/>
        <family val="3"/>
        <charset val="128"/>
      </rPr>
      <t>8</t>
    </r>
    <rPh sb="0" eb="2">
      <t>ベッシ</t>
    </rPh>
    <phoneticPr fontId="4"/>
  </si>
  <si>
    <r>
      <t>別紙1</t>
    </r>
    <r>
      <rPr>
        <sz val="11"/>
        <rFont val="ＭＳ Ｐゴシック"/>
        <family val="3"/>
        <charset val="128"/>
      </rPr>
      <t>9</t>
    </r>
    <rPh sb="0" eb="2">
      <t>ベッシ</t>
    </rPh>
    <phoneticPr fontId="4"/>
  </si>
  <si>
    <r>
      <t>別紙2</t>
    </r>
    <r>
      <rPr>
        <sz val="11"/>
        <rFont val="ＭＳ Ｐゴシック"/>
        <family val="3"/>
        <charset val="128"/>
      </rPr>
      <t>0</t>
    </r>
    <rPh sb="0" eb="2">
      <t>ベッシ</t>
    </rPh>
    <phoneticPr fontId="4"/>
  </si>
  <si>
    <r>
      <t>別紙2</t>
    </r>
    <r>
      <rPr>
        <sz val="11"/>
        <rFont val="ＭＳ Ｐゴシック"/>
        <family val="3"/>
        <charset val="128"/>
      </rPr>
      <t>1</t>
    </r>
    <rPh sb="0" eb="2">
      <t>ベッシ</t>
    </rPh>
    <phoneticPr fontId="4"/>
  </si>
  <si>
    <r>
      <t>別紙2</t>
    </r>
    <r>
      <rPr>
        <sz val="11"/>
        <rFont val="ＭＳ Ｐゴシック"/>
        <family val="3"/>
        <charset val="128"/>
      </rPr>
      <t>2</t>
    </r>
    <rPh sb="0" eb="2">
      <t>ベッシ</t>
    </rPh>
    <phoneticPr fontId="4"/>
  </si>
  <si>
    <r>
      <t>別紙2</t>
    </r>
    <r>
      <rPr>
        <sz val="11"/>
        <rFont val="ＭＳ Ｐゴシック"/>
        <family val="3"/>
        <charset val="128"/>
      </rPr>
      <t>3</t>
    </r>
    <rPh sb="0" eb="2">
      <t>ベッシ</t>
    </rPh>
    <phoneticPr fontId="4"/>
  </si>
  <si>
    <r>
      <t>別紙2</t>
    </r>
    <r>
      <rPr>
        <sz val="11"/>
        <rFont val="ＭＳ Ｐゴシック"/>
        <family val="3"/>
        <charset val="128"/>
      </rPr>
      <t>4</t>
    </r>
    <rPh sb="0" eb="2">
      <t>ベッシ</t>
    </rPh>
    <phoneticPr fontId="4"/>
  </si>
  <si>
    <r>
      <t>別紙2</t>
    </r>
    <r>
      <rPr>
        <sz val="11"/>
        <rFont val="ＭＳ Ｐゴシック"/>
        <family val="3"/>
        <charset val="128"/>
      </rPr>
      <t>5</t>
    </r>
    <rPh sb="0" eb="2">
      <t>ベッシ</t>
    </rPh>
    <phoneticPr fontId="4"/>
  </si>
  <si>
    <r>
      <t>別紙1</t>
    </r>
    <r>
      <rPr>
        <sz val="11"/>
        <rFont val="ＭＳ Ｐゴシック"/>
        <family val="3"/>
        <charset val="128"/>
      </rPr>
      <t>9</t>
    </r>
    <r>
      <rPr>
        <sz val="11"/>
        <rFont val="ＭＳ Ｐゴシック"/>
        <family val="3"/>
        <charset val="128"/>
      </rPr>
      <t>(別添)</t>
    </r>
    <rPh sb="0" eb="2">
      <t>ベッシ</t>
    </rPh>
    <phoneticPr fontId="4"/>
  </si>
  <si>
    <r>
      <t>別添1</t>
    </r>
    <r>
      <rPr>
        <sz val="11"/>
        <rFont val="ＭＳ Ｐゴシック"/>
        <family val="3"/>
        <charset val="128"/>
      </rPr>
      <t>7</t>
    </r>
    <r>
      <rPr>
        <sz val="11"/>
        <rFont val="ＭＳ Ｐゴシック"/>
        <family val="3"/>
        <charset val="128"/>
      </rPr>
      <t>（別添）</t>
    </r>
    <rPh sb="0" eb="2">
      <t>ベッテン</t>
    </rPh>
    <rPh sb="5" eb="7">
      <t>ベッテン</t>
    </rPh>
    <phoneticPr fontId="4"/>
  </si>
  <si>
    <r>
      <t>別紙26</t>
    </r>
    <r>
      <rPr>
        <sz val="11"/>
        <rFont val="ＭＳ Ｐゴシック"/>
        <family val="3"/>
        <charset val="128"/>
      </rPr>
      <t/>
    </r>
    <rPh sb="0" eb="2">
      <t>ベッシ</t>
    </rPh>
    <phoneticPr fontId="4"/>
  </si>
  <si>
    <r>
      <t>別紙27</t>
    </r>
    <r>
      <rPr>
        <sz val="11"/>
        <rFont val="ＭＳ Ｐゴシック"/>
        <family val="3"/>
        <charset val="128"/>
      </rPr>
      <t/>
    </r>
    <rPh sb="0" eb="2">
      <t>ベッシ</t>
    </rPh>
    <phoneticPr fontId="4"/>
  </si>
  <si>
    <r>
      <t>別紙28</t>
    </r>
    <r>
      <rPr>
        <sz val="11"/>
        <rFont val="ＭＳ Ｐゴシック"/>
        <family val="3"/>
        <charset val="128"/>
      </rPr>
      <t/>
    </r>
    <rPh sb="0" eb="2">
      <t>ベッシ</t>
    </rPh>
    <phoneticPr fontId="4"/>
  </si>
  <si>
    <r>
      <t>別紙29</t>
    </r>
    <r>
      <rPr>
        <sz val="11"/>
        <rFont val="ＭＳ Ｐゴシック"/>
        <family val="3"/>
        <charset val="128"/>
      </rPr>
      <t/>
    </r>
    <rPh sb="0" eb="2">
      <t>ベッシ</t>
    </rPh>
    <phoneticPr fontId="4"/>
  </si>
  <si>
    <r>
      <t>別紙30</t>
    </r>
    <r>
      <rPr>
        <sz val="11"/>
        <rFont val="ＭＳ Ｐゴシック"/>
        <family val="3"/>
        <charset val="128"/>
      </rPr>
      <t/>
    </r>
    <rPh sb="0" eb="2">
      <t>ベッシ</t>
    </rPh>
    <phoneticPr fontId="4"/>
  </si>
  <si>
    <r>
      <t>別紙31</t>
    </r>
    <r>
      <rPr>
        <sz val="11"/>
        <rFont val="ＭＳ Ｐゴシック"/>
        <family val="3"/>
        <charset val="128"/>
      </rPr>
      <t/>
    </r>
    <rPh sb="0" eb="2">
      <t>ベッシ</t>
    </rPh>
    <phoneticPr fontId="4"/>
  </si>
  <si>
    <r>
      <t>別紙32</t>
    </r>
    <r>
      <rPr>
        <sz val="11"/>
        <rFont val="ＭＳ Ｐゴシック"/>
        <family val="3"/>
        <charset val="128"/>
      </rPr>
      <t/>
    </r>
    <rPh sb="0" eb="2">
      <t>ベッシ</t>
    </rPh>
    <phoneticPr fontId="4"/>
  </si>
  <si>
    <r>
      <t>別紙33</t>
    </r>
    <r>
      <rPr>
        <sz val="11"/>
        <rFont val="ＭＳ Ｐゴシック"/>
        <family val="3"/>
        <charset val="128"/>
      </rPr>
      <t/>
    </r>
    <rPh sb="0" eb="2">
      <t>ベッシ</t>
    </rPh>
    <phoneticPr fontId="4"/>
  </si>
  <si>
    <r>
      <t>別紙34</t>
    </r>
    <r>
      <rPr>
        <sz val="11"/>
        <rFont val="ＭＳ Ｐゴシック"/>
        <family val="3"/>
        <charset val="128"/>
      </rPr>
      <t/>
    </r>
    <rPh sb="0" eb="2">
      <t>ベッシ</t>
    </rPh>
    <phoneticPr fontId="4"/>
  </si>
  <si>
    <r>
      <t>別紙35</t>
    </r>
    <r>
      <rPr>
        <sz val="11"/>
        <rFont val="ＭＳ Ｐゴシック"/>
        <family val="3"/>
        <charset val="128"/>
      </rPr>
      <t/>
    </r>
    <rPh sb="0" eb="2">
      <t>ベッシ</t>
    </rPh>
    <phoneticPr fontId="4"/>
  </si>
  <si>
    <r>
      <t>別紙36</t>
    </r>
    <r>
      <rPr>
        <sz val="11"/>
        <rFont val="ＭＳ Ｐゴシック"/>
        <family val="3"/>
        <charset val="128"/>
      </rPr>
      <t/>
    </r>
    <rPh sb="0" eb="2">
      <t>ベッシ</t>
    </rPh>
    <phoneticPr fontId="4"/>
  </si>
  <si>
    <r>
      <t>別紙37</t>
    </r>
    <r>
      <rPr>
        <sz val="11"/>
        <rFont val="ＭＳ Ｐゴシック"/>
        <family val="3"/>
        <charset val="128"/>
      </rPr>
      <t/>
    </r>
    <rPh sb="0" eb="2">
      <t>ベッシ</t>
    </rPh>
    <phoneticPr fontId="4"/>
  </si>
  <si>
    <r>
      <t>別紙38</t>
    </r>
    <r>
      <rPr>
        <sz val="11"/>
        <rFont val="ＭＳ Ｐゴシック"/>
        <family val="3"/>
        <charset val="128"/>
      </rPr>
      <t/>
    </r>
    <rPh sb="0" eb="2">
      <t>ベッシ</t>
    </rPh>
    <phoneticPr fontId="4"/>
  </si>
  <si>
    <r>
      <t>別紙39</t>
    </r>
    <r>
      <rPr>
        <sz val="11"/>
        <rFont val="ＭＳ Ｐゴシック"/>
        <family val="3"/>
        <charset val="128"/>
      </rPr>
      <t/>
    </r>
    <rPh sb="0" eb="2">
      <t>ベッシ</t>
    </rPh>
    <phoneticPr fontId="4"/>
  </si>
  <si>
    <r>
      <t>別紙40</t>
    </r>
    <r>
      <rPr>
        <sz val="11"/>
        <rFont val="ＭＳ Ｐゴシック"/>
        <family val="3"/>
        <charset val="128"/>
      </rPr>
      <t/>
    </r>
    <rPh sb="0" eb="2">
      <t>ベッシ</t>
    </rPh>
    <phoneticPr fontId="4"/>
  </si>
  <si>
    <t>別紙6（別添）</t>
    <rPh sb="0" eb="2">
      <t>ベッシ</t>
    </rPh>
    <rPh sb="4" eb="6">
      <t>ベッテン</t>
    </rPh>
    <phoneticPr fontId="4"/>
  </si>
  <si>
    <t>別紙7-1,7-2</t>
    <rPh sb="0" eb="2">
      <t>ベッシ</t>
    </rPh>
    <phoneticPr fontId="4"/>
  </si>
  <si>
    <t>別紙12</t>
    <rPh sb="0" eb="2">
      <t>ベッシ</t>
    </rPh>
    <phoneticPr fontId="4"/>
  </si>
  <si>
    <t>我が国に多いがん以外の各医療機関が専門とするがんについて、別紙4に記載すること。</t>
    <rPh sb="8" eb="10">
      <t>イガイ</t>
    </rPh>
    <rPh sb="29" eb="31">
      <t>ベッシ</t>
    </rPh>
    <rPh sb="33" eb="35">
      <t>キサイ</t>
    </rPh>
    <phoneticPr fontId="4"/>
  </si>
  <si>
    <t>我が国に多いがんへの対応状況について、別紙5に記載すること。</t>
    <rPh sb="10" eb="12">
      <t>タイオウ</t>
    </rPh>
    <rPh sb="12" eb="14">
      <t>ジョウキョウ</t>
    </rPh>
    <rPh sb="19" eb="21">
      <t>ベッシ</t>
    </rPh>
    <rPh sb="23" eb="25">
      <t>キサイ</t>
    </rPh>
    <phoneticPr fontId="4"/>
  </si>
  <si>
    <t>他の医療機関との連携協力体制について別紙6（別添）に記載すること。</t>
    <rPh sb="0" eb="1">
      <t>タ</t>
    </rPh>
    <rPh sb="2" eb="4">
      <t>イリョウ</t>
    </rPh>
    <rPh sb="4" eb="6">
      <t>キカン</t>
    </rPh>
    <rPh sb="8" eb="10">
      <t>レンケイ</t>
    </rPh>
    <rPh sb="10" eb="12">
      <t>キョウリョク</t>
    </rPh>
    <rPh sb="12" eb="14">
      <t>タイセイ</t>
    </rPh>
    <rPh sb="18" eb="20">
      <t>ベッシ</t>
    </rPh>
    <rPh sb="22" eb="24">
      <t>ベッテン</t>
    </rPh>
    <rPh sb="26" eb="28">
      <t>キサイ</t>
    </rPh>
    <phoneticPr fontId="4"/>
  </si>
  <si>
    <t>放射線療法に携わる専門的な知識及び技能を有する医師及び看護師の専門性について、別紙7-1に、技術者等の配置について別紙7-2に記載すること</t>
    <rPh sb="25" eb="26">
      <t>オヨ</t>
    </rPh>
    <rPh sb="27" eb="30">
      <t>カンゴシ</t>
    </rPh>
    <rPh sb="39" eb="41">
      <t>ベッシ</t>
    </rPh>
    <rPh sb="46" eb="49">
      <t>ギジュツシャ</t>
    </rPh>
    <rPh sb="49" eb="50">
      <t>トウ</t>
    </rPh>
    <rPh sb="51" eb="53">
      <t>ハイチ</t>
    </rPh>
    <rPh sb="57" eb="59">
      <t>ベッシ</t>
    </rPh>
    <rPh sb="63" eb="65">
      <t>キサイ</t>
    </rPh>
    <phoneticPr fontId="4"/>
  </si>
  <si>
    <t>外来化学療法室における薬物療法に携わる専門的な知識及び技能を有する医師、薬剤師、看護師の専門性について、別紙8に記載すること。</t>
    <rPh sb="11" eb="13">
      <t>ヤクブツ</t>
    </rPh>
    <rPh sb="52" eb="54">
      <t>ベッシ</t>
    </rPh>
    <rPh sb="56" eb="58">
      <t>キサイ</t>
    </rPh>
    <phoneticPr fontId="4"/>
  </si>
  <si>
    <t>緩和ケアチームの組織上の位置づけについて別紙9に記入すること。</t>
    <rPh sb="8" eb="10">
      <t>ソシキ</t>
    </rPh>
    <rPh sb="10" eb="11">
      <t>ウエ</t>
    </rPh>
    <rPh sb="12" eb="14">
      <t>イチ</t>
    </rPh>
    <rPh sb="20" eb="22">
      <t>ベッシ</t>
    </rPh>
    <rPh sb="24" eb="26">
      <t>キニュウ</t>
    </rPh>
    <phoneticPr fontId="4"/>
  </si>
  <si>
    <t>緩和ケアチームへの入院患者紹介の手順について別紙10に記入すること。</t>
    <rPh sb="22" eb="24">
      <t>ベッシ</t>
    </rPh>
    <rPh sb="27" eb="29">
      <t>キニュウ</t>
    </rPh>
    <phoneticPr fontId="4"/>
  </si>
  <si>
    <t>外来において専門的な緩和ケアを提供できる体制について別紙11に記入すること。</t>
    <rPh sb="26" eb="28">
      <t>ベッシ</t>
    </rPh>
    <rPh sb="31" eb="33">
      <t>キニュウ</t>
    </rPh>
    <phoneticPr fontId="4"/>
  </si>
  <si>
    <t>外来患者に対する緩和ケアの提供体制について別紙12に記入すること。</t>
    <rPh sb="21" eb="23">
      <t>ベッシ</t>
    </rPh>
    <rPh sb="26" eb="28">
      <t>キニュウ</t>
    </rPh>
    <phoneticPr fontId="4"/>
  </si>
  <si>
    <t>緩和ケアチームに対する新規診療症例について別紙13に記入すること。</t>
    <rPh sb="21" eb="23">
      <t>ベッシ</t>
    </rPh>
    <rPh sb="26" eb="28">
      <t>キニュウ</t>
    </rPh>
    <phoneticPr fontId="4"/>
  </si>
  <si>
    <t>緩和ケアに関する要請及び相談に関する担当窓口情報を別紙14に記入すること。</t>
    <rPh sb="22" eb="24">
      <t>ジョウホウ</t>
    </rPh>
    <rPh sb="25" eb="27">
      <t>ベッシ</t>
    </rPh>
    <rPh sb="30" eb="32">
      <t>キニュウ</t>
    </rPh>
    <phoneticPr fontId="4"/>
  </si>
  <si>
    <t>緩和ケアチームにおいて専門的な知識及び技能を有する身体症状の緩和に携わる医師、精神症状の緩和に携わる医師の専門性について、別紙15に記載すること。</t>
    <rPh sb="61" eb="63">
      <t>ベッシ</t>
    </rPh>
    <rPh sb="66" eb="68">
      <t>キサイ</t>
    </rPh>
    <phoneticPr fontId="4"/>
  </si>
  <si>
    <t>緩和ケアチームにおいて専門的な知識及び技能を有する看護師等の専門性について、別紙16に記載すること。</t>
    <rPh sb="28" eb="29">
      <t>トウ</t>
    </rPh>
    <rPh sb="38" eb="40">
      <t>ベッシ</t>
    </rPh>
    <rPh sb="43" eb="45">
      <t>キサイ</t>
    </rPh>
    <phoneticPr fontId="4"/>
  </si>
  <si>
    <t>他の医療機関との連携協力体制について別紙17に記載すること。</t>
    <rPh sb="0" eb="1">
      <t>タ</t>
    </rPh>
    <rPh sb="2" eb="4">
      <t>イリョウ</t>
    </rPh>
    <rPh sb="4" eb="6">
      <t>キカン</t>
    </rPh>
    <rPh sb="8" eb="10">
      <t>レンケイ</t>
    </rPh>
    <rPh sb="10" eb="12">
      <t>キョウリョク</t>
    </rPh>
    <rPh sb="12" eb="14">
      <t>タイセイ</t>
    </rPh>
    <rPh sb="18" eb="20">
      <t>ベッシ</t>
    </rPh>
    <rPh sb="23" eb="25">
      <t>キサイ</t>
    </rPh>
    <phoneticPr fontId="4"/>
  </si>
  <si>
    <t>病理診断に携わる専門的な知識及び技能を有する医師の専門性について、別紙18に記載すること。</t>
    <rPh sb="0" eb="2">
      <t>ビョウリ</t>
    </rPh>
    <rPh sb="2" eb="4">
      <t>シンダン</t>
    </rPh>
    <rPh sb="33" eb="35">
      <t>ベッシ</t>
    </rPh>
    <rPh sb="38" eb="40">
      <t>キサイ</t>
    </rPh>
    <phoneticPr fontId="4"/>
  </si>
  <si>
    <t>地域の医療機関との連携状況について、別紙19に記載すること。</t>
    <rPh sb="0" eb="2">
      <t>チイキ</t>
    </rPh>
    <rPh sb="3" eb="5">
      <t>イリョウ</t>
    </rPh>
    <rPh sb="5" eb="7">
      <t>キカン</t>
    </rPh>
    <rPh sb="9" eb="11">
      <t>レンケイ</t>
    </rPh>
    <rPh sb="11" eb="13">
      <t>ジョウキョウ</t>
    </rPh>
    <rPh sb="18" eb="20">
      <t>ベッシ</t>
    </rPh>
    <rPh sb="23" eb="25">
      <t>キサイ</t>
    </rPh>
    <phoneticPr fontId="4"/>
  </si>
  <si>
    <t>地域の医療機関の医師と相互に診断及び治療に関する連携協力体制を整備について、別紙20に記載すること。</t>
    <rPh sb="0" eb="2">
      <t>チイキ</t>
    </rPh>
    <rPh sb="3" eb="5">
      <t>イリョウ</t>
    </rPh>
    <rPh sb="5" eb="7">
      <t>キカン</t>
    </rPh>
    <rPh sb="8" eb="10">
      <t>イシ</t>
    </rPh>
    <rPh sb="11" eb="13">
      <t>ソウゴ</t>
    </rPh>
    <rPh sb="14" eb="16">
      <t>シンダン</t>
    </rPh>
    <rPh sb="16" eb="17">
      <t>オヨ</t>
    </rPh>
    <rPh sb="18" eb="20">
      <t>チリョウ</t>
    </rPh>
    <rPh sb="21" eb="22">
      <t>カン</t>
    </rPh>
    <rPh sb="24" eb="26">
      <t>レンケイ</t>
    </rPh>
    <rPh sb="26" eb="28">
      <t>キョウリョク</t>
    </rPh>
    <rPh sb="28" eb="30">
      <t>タイセイ</t>
    </rPh>
    <rPh sb="31" eb="33">
      <t>セイビ</t>
    </rPh>
    <rPh sb="38" eb="40">
      <t>ベッシ</t>
    </rPh>
    <rPh sb="43" eb="45">
      <t>キサイ</t>
    </rPh>
    <phoneticPr fontId="4"/>
  </si>
  <si>
    <t>地域連携クリティカルパスの整備状況について、別紙21に記載すること。</t>
    <rPh sb="27" eb="29">
      <t>キサイ</t>
    </rPh>
    <phoneticPr fontId="4"/>
  </si>
  <si>
    <t>我が国に多いがんに対して、手術、放射線療法又は薬物療法に携わる専門的な知識及び技能を有する医師によるセカンドオピニオンを提示する体制について、別紙22に記載すること。</t>
    <rPh sb="9" eb="10">
      <t>タイ</t>
    </rPh>
    <rPh sb="76" eb="78">
      <t>キサイ</t>
    </rPh>
    <phoneticPr fontId="4"/>
  </si>
  <si>
    <t>我が国に多いがん以外の各医療機関が専門とするがんに対して、手術、放射線療法又は薬物療法に携わる専門的な知識及び技能を有する医師によるセカンドオピニオンを提示する体制について、別紙23に記載すること。</t>
    <rPh sb="8" eb="10">
      <t>イガイ</t>
    </rPh>
    <rPh sb="25" eb="26">
      <t>タイ</t>
    </rPh>
    <rPh sb="92" eb="94">
      <t>キサイ</t>
    </rPh>
    <phoneticPr fontId="4"/>
  </si>
  <si>
    <t>セカンドオピニンに関する詳細情報を別紙24に記載すること。</t>
    <rPh sb="9" eb="10">
      <t>カン</t>
    </rPh>
    <rPh sb="12" eb="14">
      <t>ショウサイ</t>
    </rPh>
    <rPh sb="14" eb="16">
      <t>ジョウホウ</t>
    </rPh>
    <rPh sb="17" eb="19">
      <t>ベッシ</t>
    </rPh>
    <rPh sb="22" eb="24">
      <t>キサイ</t>
    </rPh>
    <phoneticPr fontId="4"/>
  </si>
  <si>
    <t>がん患者及びその家族が心の悩みや体験等を語り合うための場の状況について別紙25に記載すること。</t>
    <rPh sb="29" eb="31">
      <t>ジョウキョウ</t>
    </rPh>
    <rPh sb="35" eb="37">
      <t>ベッシ</t>
    </rPh>
    <rPh sb="40" eb="42">
      <t>キサイ</t>
    </rPh>
    <phoneticPr fontId="4"/>
  </si>
  <si>
    <t>「開催指針」に準拠したがん医療に携わる医師を対象とした緩和ケアに関する研修の実施状況又は協力、参加状況について、別紙26に記載すること。</t>
    <rPh sb="1" eb="3">
      <t>カイサイ</t>
    </rPh>
    <rPh sb="3" eb="5">
      <t>シシン</t>
    </rPh>
    <rPh sb="38" eb="40">
      <t>ジッシ</t>
    </rPh>
    <rPh sb="40" eb="42">
      <t>ジョウキョウ</t>
    </rPh>
    <rPh sb="42" eb="43">
      <t>マタ</t>
    </rPh>
    <rPh sb="44" eb="46">
      <t>キョウリョク</t>
    </rPh>
    <rPh sb="47" eb="49">
      <t>サンカ</t>
    </rPh>
    <rPh sb="49" eb="51">
      <t>ジョウキョウ</t>
    </rPh>
    <rPh sb="56" eb="58">
      <t>ベッシ</t>
    </rPh>
    <rPh sb="61" eb="63">
      <t>キサイ</t>
    </rPh>
    <phoneticPr fontId="4"/>
  </si>
  <si>
    <t>がん医療に携わる医師等を対象とした早期診断に関する研修の実施状況又は協力、参加状況について別紙27に記載すること。</t>
    <rPh sb="28" eb="30">
      <t>ジッシ</t>
    </rPh>
    <rPh sb="30" eb="32">
      <t>ジョウキョウ</t>
    </rPh>
    <rPh sb="32" eb="33">
      <t>マタ</t>
    </rPh>
    <rPh sb="34" eb="36">
      <t>キョウリョク</t>
    </rPh>
    <rPh sb="37" eb="39">
      <t>サンカ</t>
    </rPh>
    <rPh sb="39" eb="41">
      <t>ジョウキョウ</t>
    </rPh>
    <rPh sb="45" eb="47">
      <t>ベッシ</t>
    </rPh>
    <rPh sb="50" eb="52">
      <t>キサイ</t>
    </rPh>
    <phoneticPr fontId="4"/>
  </si>
  <si>
    <t>がん医療に携わる医師等を対象とした副作用対応を含めた放射線療法・薬物療法の推進に関する研修の実施状況又は協力、参加状況について別紙28に記載すること。</t>
    <rPh sb="46" eb="48">
      <t>ジッシ</t>
    </rPh>
    <rPh sb="48" eb="50">
      <t>ジョウキョウ</t>
    </rPh>
    <rPh sb="50" eb="51">
      <t>マタ</t>
    </rPh>
    <rPh sb="52" eb="54">
      <t>キョウリョク</t>
    </rPh>
    <rPh sb="55" eb="57">
      <t>サンカ</t>
    </rPh>
    <rPh sb="57" eb="59">
      <t>ジョウキョウ</t>
    </rPh>
    <rPh sb="63" eb="65">
      <t>ベッシ</t>
    </rPh>
    <rPh sb="68" eb="70">
      <t>キサイ</t>
    </rPh>
    <phoneticPr fontId="4"/>
  </si>
  <si>
    <t>がん医療に携わる医師等を対象とした緩和ケアに関する研修の実施状況について別紙29に記載すること。</t>
    <rPh sb="28" eb="30">
      <t>ジッシ</t>
    </rPh>
    <rPh sb="30" eb="32">
      <t>ジョウキョウ</t>
    </rPh>
    <rPh sb="36" eb="38">
      <t>ベッシ</t>
    </rPh>
    <rPh sb="41" eb="43">
      <t>キサイ</t>
    </rPh>
    <phoneticPr fontId="4"/>
  </si>
  <si>
    <t>地域の医療機関、在宅療養支援診療所及び薬局等を対象とした疼痛管理を含めた在宅緩和ケアを推進するための研修等の実施状況を別紙30に記載すること</t>
    <rPh sb="0" eb="2">
      <t>チイキ</t>
    </rPh>
    <rPh sb="3" eb="5">
      <t>イリョウ</t>
    </rPh>
    <rPh sb="5" eb="7">
      <t>キカン</t>
    </rPh>
    <rPh sb="8" eb="10">
      <t>ザイタク</t>
    </rPh>
    <rPh sb="10" eb="12">
      <t>リョウヨウ</t>
    </rPh>
    <rPh sb="12" eb="14">
      <t>シエン</t>
    </rPh>
    <rPh sb="14" eb="17">
      <t>シンリョウジョ</t>
    </rPh>
    <rPh sb="17" eb="18">
      <t>オヨ</t>
    </rPh>
    <rPh sb="19" eb="21">
      <t>ヤッキョク</t>
    </rPh>
    <rPh sb="21" eb="22">
      <t>トウ</t>
    </rPh>
    <rPh sb="23" eb="25">
      <t>タイショウ</t>
    </rPh>
    <rPh sb="28" eb="30">
      <t>トウツウ</t>
    </rPh>
    <rPh sb="30" eb="32">
      <t>カンリ</t>
    </rPh>
    <rPh sb="33" eb="34">
      <t>フク</t>
    </rPh>
    <rPh sb="36" eb="38">
      <t>ザイタク</t>
    </rPh>
    <rPh sb="38" eb="40">
      <t>カンワ</t>
    </rPh>
    <rPh sb="43" eb="45">
      <t>スイシン</t>
    </rPh>
    <rPh sb="50" eb="53">
      <t>ケンシュウナド</t>
    </rPh>
    <rPh sb="54" eb="56">
      <t>ジッシ</t>
    </rPh>
    <rPh sb="56" eb="58">
      <t>ジョウキョウ</t>
    </rPh>
    <rPh sb="59" eb="61">
      <t>ベッシ</t>
    </rPh>
    <rPh sb="64" eb="66">
      <t>キサイ</t>
    </rPh>
    <phoneticPr fontId="4"/>
  </si>
  <si>
    <t>相談支援センターにおける相談支援の相談件数と相談支援内容について別紙31に記載すること。</t>
    <rPh sb="0" eb="2">
      <t>ソウダン</t>
    </rPh>
    <rPh sb="2" eb="4">
      <t>シエン</t>
    </rPh>
    <rPh sb="12" eb="14">
      <t>ソウダン</t>
    </rPh>
    <rPh sb="14" eb="16">
      <t>シエン</t>
    </rPh>
    <rPh sb="17" eb="19">
      <t>ソウダン</t>
    </rPh>
    <rPh sb="19" eb="21">
      <t>ケンスウ</t>
    </rPh>
    <rPh sb="22" eb="24">
      <t>ソウダン</t>
    </rPh>
    <rPh sb="24" eb="26">
      <t>シエン</t>
    </rPh>
    <rPh sb="26" eb="28">
      <t>ナイヨウ</t>
    </rPh>
    <rPh sb="32" eb="34">
      <t>ベッシ</t>
    </rPh>
    <rPh sb="37" eb="39">
      <t>キサイ</t>
    </rPh>
    <phoneticPr fontId="4"/>
  </si>
  <si>
    <t>相談支援センターの相談支援の実績について別紙32に記載すること。</t>
    <rPh sb="0" eb="2">
      <t>ソウダン</t>
    </rPh>
    <rPh sb="2" eb="4">
      <t>シエン</t>
    </rPh>
    <rPh sb="9" eb="11">
      <t>ソウダン</t>
    </rPh>
    <rPh sb="11" eb="13">
      <t>シエン</t>
    </rPh>
    <rPh sb="14" eb="16">
      <t>ジッセキ</t>
    </rPh>
    <rPh sb="20" eb="22">
      <t>ベッシ</t>
    </rPh>
    <rPh sb="25" eb="27">
      <t>キサイ</t>
    </rPh>
    <phoneticPr fontId="4"/>
  </si>
  <si>
    <t>相談支援センターの相談対応状況について別紙33に記載すること。</t>
    <rPh sb="0" eb="2">
      <t>ソウダン</t>
    </rPh>
    <rPh sb="2" eb="4">
      <t>シエン</t>
    </rPh>
    <rPh sb="9" eb="11">
      <t>ソウダン</t>
    </rPh>
    <rPh sb="11" eb="13">
      <t>タイオウ</t>
    </rPh>
    <rPh sb="13" eb="15">
      <t>ジョウキョウ</t>
    </rPh>
    <rPh sb="19" eb="21">
      <t>ベッシ</t>
    </rPh>
    <rPh sb="24" eb="26">
      <t>キサイ</t>
    </rPh>
    <phoneticPr fontId="4"/>
  </si>
  <si>
    <t>がんに関する相談等に対する体制について、別紙34に記載すること。</t>
    <rPh sb="3" eb="4">
      <t>カン</t>
    </rPh>
    <rPh sb="6" eb="8">
      <t>ソウダン</t>
    </rPh>
    <rPh sb="8" eb="9">
      <t>トウ</t>
    </rPh>
    <rPh sb="10" eb="11">
      <t>タイ</t>
    </rPh>
    <rPh sb="13" eb="15">
      <t>タイセイ</t>
    </rPh>
    <rPh sb="20" eb="22">
      <t>ベッシ</t>
    </rPh>
    <rPh sb="25" eb="27">
      <t>キサイ</t>
    </rPh>
    <phoneticPr fontId="4"/>
  </si>
  <si>
    <t>がん患者団体との連携協力体制の構築に関する取り組みについて、別紙35に記載すること。</t>
    <rPh sb="18" eb="19">
      <t>カン</t>
    </rPh>
    <rPh sb="30" eb="32">
      <t>ベッシ</t>
    </rPh>
    <rPh sb="35" eb="37">
      <t>キサイ</t>
    </rPh>
    <phoneticPr fontId="4"/>
  </si>
  <si>
    <t>がんの診療に関連した専門外来（看護外来含む）の患者・医療者向け問い合わせ窓口について、別紙36に記載すること。</t>
    <rPh sb="3" eb="5">
      <t>シンリョウ</t>
    </rPh>
    <rPh sb="6" eb="8">
      <t>カンレン</t>
    </rPh>
    <rPh sb="10" eb="12">
      <t>センモン</t>
    </rPh>
    <rPh sb="12" eb="14">
      <t>ガイライ</t>
    </rPh>
    <rPh sb="15" eb="17">
      <t>カンゴ</t>
    </rPh>
    <rPh sb="17" eb="19">
      <t>ガイライ</t>
    </rPh>
    <rPh sb="19" eb="20">
      <t>フク</t>
    </rPh>
    <rPh sb="23" eb="25">
      <t>カンジャ</t>
    </rPh>
    <rPh sb="26" eb="28">
      <t>イリョウ</t>
    </rPh>
    <rPh sb="28" eb="29">
      <t>シャ</t>
    </rPh>
    <rPh sb="29" eb="30">
      <t>ム</t>
    </rPh>
    <rPh sb="31" eb="32">
      <t>ト</t>
    </rPh>
    <rPh sb="33" eb="34">
      <t>ア</t>
    </rPh>
    <rPh sb="36" eb="38">
      <t>マドグチ</t>
    </rPh>
    <rPh sb="43" eb="45">
      <t>ベッシ</t>
    </rPh>
    <rPh sb="48" eb="50">
      <t>キサイ</t>
    </rPh>
    <phoneticPr fontId="4"/>
  </si>
  <si>
    <t>院内がん登録実務者の体制について別紙37に記載すること。</t>
    <rPh sb="0" eb="2">
      <t>インナイ</t>
    </rPh>
    <rPh sb="4" eb="6">
      <t>トウロク</t>
    </rPh>
    <rPh sb="6" eb="8">
      <t>ジツム</t>
    </rPh>
    <rPh sb="8" eb="9">
      <t>シャ</t>
    </rPh>
    <rPh sb="10" eb="12">
      <t>タイセイ</t>
    </rPh>
    <rPh sb="16" eb="18">
      <t>ベッシ</t>
    </rPh>
    <rPh sb="21" eb="23">
      <t>キサイ</t>
    </rPh>
    <phoneticPr fontId="4"/>
  </si>
  <si>
    <t>臨床試験・治験の実施状況及び問い合わせ窓口について、別紙38に記載すること。</t>
    <rPh sb="0" eb="2">
      <t>リンショウ</t>
    </rPh>
    <rPh sb="2" eb="4">
      <t>シケン</t>
    </rPh>
    <rPh sb="5" eb="7">
      <t>チケン</t>
    </rPh>
    <rPh sb="8" eb="10">
      <t>ジッシ</t>
    </rPh>
    <rPh sb="10" eb="12">
      <t>ジョウキョウ</t>
    </rPh>
    <rPh sb="12" eb="13">
      <t>オヨ</t>
    </rPh>
    <rPh sb="14" eb="15">
      <t>ト</t>
    </rPh>
    <rPh sb="16" eb="17">
      <t>ア</t>
    </rPh>
    <rPh sb="19" eb="21">
      <t>マドグチ</t>
    </rPh>
    <rPh sb="26" eb="28">
      <t>ベッシ</t>
    </rPh>
    <rPh sb="31" eb="33">
      <t>キサイ</t>
    </rPh>
    <phoneticPr fontId="4"/>
  </si>
  <si>
    <t>患者・市民向け講演会の実施情報について、別紙39に記載すること。</t>
    <rPh sb="0" eb="2">
      <t>カンジャ</t>
    </rPh>
    <rPh sb="3" eb="5">
      <t>シミン</t>
    </rPh>
    <rPh sb="5" eb="6">
      <t>ム</t>
    </rPh>
    <rPh sb="7" eb="10">
      <t>コウエンカイ</t>
    </rPh>
    <rPh sb="11" eb="13">
      <t>ジッシ</t>
    </rPh>
    <rPh sb="13" eb="15">
      <t>ジョウホウ</t>
    </rPh>
    <rPh sb="20" eb="22">
      <t>ベッシ</t>
    </rPh>
    <rPh sb="25" eb="27">
      <t>キサイ</t>
    </rPh>
    <phoneticPr fontId="4"/>
  </si>
  <si>
    <t>患者及び家族向けの図書室の設置状況について、別紙40に記載すること。</t>
    <rPh sb="0" eb="2">
      <t>カンジャ</t>
    </rPh>
    <rPh sb="2" eb="3">
      <t>オヨ</t>
    </rPh>
    <rPh sb="4" eb="6">
      <t>カゾク</t>
    </rPh>
    <rPh sb="6" eb="7">
      <t>ム</t>
    </rPh>
    <rPh sb="9" eb="12">
      <t>トショシツ</t>
    </rPh>
    <rPh sb="13" eb="15">
      <t>セッチ</t>
    </rPh>
    <rPh sb="15" eb="17">
      <t>ジョウキョウ</t>
    </rPh>
    <rPh sb="22" eb="24">
      <t>ベッシ</t>
    </rPh>
    <rPh sb="27" eb="29">
      <t>キサイ</t>
    </rPh>
    <phoneticPr fontId="4"/>
  </si>
  <si>
    <t>治療の実施状況　凡例：（◎：治療実績が常にある　　○：治療可能である　　×：治療を実施していない）</t>
    <rPh sb="8" eb="10">
      <t>ハンレイ</t>
    </rPh>
    <rPh sb="38" eb="40">
      <t>チリョウ</t>
    </rPh>
    <rPh sb="41" eb="43">
      <t>ジッシ</t>
    </rPh>
    <phoneticPr fontId="4"/>
  </si>
  <si>
    <t>治療の実施状況</t>
    <rPh sb="0" eb="2">
      <t>チリョウ</t>
    </rPh>
    <rPh sb="3" eb="5">
      <t>ジッシ</t>
    </rPh>
    <rPh sb="5" eb="7">
      <t>ジョウキョウ</t>
    </rPh>
    <phoneticPr fontId="4"/>
  </si>
  <si>
    <t>その他の治療法</t>
    <rPh sb="2" eb="3">
      <t>タ</t>
    </rPh>
    <rPh sb="4" eb="6">
      <t>チリョウ</t>
    </rPh>
    <rPh sb="6" eb="7">
      <t>ホウ</t>
    </rPh>
    <phoneticPr fontId="4"/>
  </si>
  <si>
    <t>脳腫瘍</t>
    <phoneticPr fontId="4"/>
  </si>
  <si>
    <t>脊髄腫瘍</t>
    <phoneticPr fontId="4"/>
  </si>
  <si>
    <t>眼腫瘍（眼瞼以外）</t>
    <phoneticPr fontId="4"/>
  </si>
  <si>
    <t>鼻腔・副鼻腔がん</t>
    <phoneticPr fontId="4"/>
  </si>
  <si>
    <t>唾液腺がん</t>
    <phoneticPr fontId="4"/>
  </si>
  <si>
    <t>口腔がん</t>
    <phoneticPr fontId="4"/>
  </si>
  <si>
    <t>咽頭がん（上・中・下）</t>
    <phoneticPr fontId="4"/>
  </si>
  <si>
    <t>喉頭がん</t>
    <phoneticPr fontId="4"/>
  </si>
  <si>
    <t>甲状腺癌</t>
    <phoneticPr fontId="4"/>
  </si>
  <si>
    <t>縦隔腫瘍（胸腺がん、神経原性腫瘍）</t>
    <phoneticPr fontId="4"/>
  </si>
  <si>
    <t>縦隔胚細胞腫瘍</t>
    <phoneticPr fontId="4"/>
  </si>
  <si>
    <t>悪性中皮腫（胸膜）</t>
    <phoneticPr fontId="4"/>
  </si>
  <si>
    <t>悪性中皮腫（腹膜）</t>
    <phoneticPr fontId="4"/>
  </si>
  <si>
    <t>食道がん</t>
    <phoneticPr fontId="4"/>
  </si>
  <si>
    <t>小腸がん</t>
    <phoneticPr fontId="4"/>
  </si>
  <si>
    <t>消化管間質性腫瘍（GIST）</t>
    <phoneticPr fontId="4"/>
  </si>
  <si>
    <t>消化管の神経内分泌腫瘍（NET／NEC)</t>
    <phoneticPr fontId="4"/>
  </si>
  <si>
    <t>胆のう・胆管がん</t>
    <phoneticPr fontId="4"/>
  </si>
  <si>
    <t>すい臓がん（NET/NEC以外）</t>
    <phoneticPr fontId="4"/>
  </si>
  <si>
    <t>すい臓の神経内分泌腫瘍（NET／NEC)</t>
    <phoneticPr fontId="4"/>
  </si>
  <si>
    <t>腹膜偽粘液腫（他のがんの腹膜播種を除く）</t>
    <phoneticPr fontId="4"/>
  </si>
  <si>
    <t>デスモイド腫瘍</t>
    <phoneticPr fontId="4"/>
  </si>
  <si>
    <t>四肢・表在体幹の悪性軟部腫瘍</t>
    <phoneticPr fontId="4"/>
  </si>
  <si>
    <t>後腹膜肉腫</t>
    <phoneticPr fontId="4"/>
  </si>
  <si>
    <t>悪性骨腫瘍</t>
    <phoneticPr fontId="4"/>
  </si>
  <si>
    <t>皮膚の悪性黒色腫</t>
    <phoneticPr fontId="4"/>
  </si>
  <si>
    <t>皮膚がん（悪性黒色腫以外）</t>
    <phoneticPr fontId="4"/>
  </si>
  <si>
    <t>腎がん</t>
    <phoneticPr fontId="4"/>
  </si>
  <si>
    <t>褐色細胞腫・傍神経節腫瘍（頭頸部以外）</t>
    <phoneticPr fontId="4"/>
  </si>
  <si>
    <t>副腎皮質がん</t>
    <phoneticPr fontId="4"/>
  </si>
  <si>
    <t>腎盂尿管がん・膀胱がん</t>
    <phoneticPr fontId="4"/>
  </si>
  <si>
    <t>精巣腫瘍</t>
    <phoneticPr fontId="4"/>
  </si>
  <si>
    <t>子宮がん（頸がん、体がん）（上皮性）</t>
    <phoneticPr fontId="4"/>
  </si>
  <si>
    <t>子宮肉腫</t>
    <phoneticPr fontId="4"/>
  </si>
  <si>
    <t>卵巣がん（上皮性）</t>
    <phoneticPr fontId="4"/>
  </si>
  <si>
    <t>卵巣胚細胞腫瘍</t>
    <phoneticPr fontId="4"/>
  </si>
  <si>
    <t>外陰がん</t>
    <phoneticPr fontId="4"/>
  </si>
  <si>
    <t>悪性リンパ腫</t>
    <phoneticPr fontId="4"/>
  </si>
  <si>
    <t>急性白血病（骨髄性、リンパ性）</t>
    <phoneticPr fontId="4"/>
  </si>
  <si>
    <t>慢性白血病（骨髄性、リンパ性）</t>
    <phoneticPr fontId="4"/>
  </si>
  <si>
    <t>多発性骨髄腫</t>
    <phoneticPr fontId="4"/>
  </si>
  <si>
    <t>原発不明がん</t>
    <phoneticPr fontId="4"/>
  </si>
  <si>
    <t>小児（15歳未満）</t>
    <rPh sb="0" eb="2">
      <t>ショウニ</t>
    </rPh>
    <rPh sb="5" eb="6">
      <t>サイ</t>
    </rPh>
    <rPh sb="6" eb="8">
      <t>ミマン</t>
    </rPh>
    <phoneticPr fontId="4"/>
  </si>
  <si>
    <t>小児脳腫瘍</t>
    <phoneticPr fontId="4"/>
  </si>
  <si>
    <t>小児眼腫瘍</t>
    <phoneticPr fontId="4"/>
  </si>
  <si>
    <t>小児悪性骨腫瘍</t>
    <phoneticPr fontId="4"/>
  </si>
  <si>
    <t>小児血液腫瘍</t>
    <phoneticPr fontId="4"/>
  </si>
  <si>
    <t>小児固形腫瘍(脳・目・骨以外）</t>
    <phoneticPr fontId="4"/>
  </si>
  <si>
    <t>※以下の表の我が国に多いがん以外の各医療機関が専門とするがんについて、各医療機関における治療の実施状況を下の凡例に基づいて記載してください。</t>
    <rPh sb="1" eb="3">
      <t>イカ</t>
    </rPh>
    <rPh sb="4" eb="5">
      <t>ヒョウ</t>
    </rPh>
    <rPh sb="6" eb="7">
      <t>ワ</t>
    </rPh>
    <rPh sb="8" eb="9">
      <t>クニ</t>
    </rPh>
    <rPh sb="10" eb="11">
      <t>オオ</t>
    </rPh>
    <rPh sb="14" eb="16">
      <t>イガイ</t>
    </rPh>
    <rPh sb="17" eb="18">
      <t>カク</t>
    </rPh>
    <rPh sb="18" eb="20">
      <t>イリョウ</t>
    </rPh>
    <rPh sb="20" eb="22">
      <t>キカン</t>
    </rPh>
    <rPh sb="23" eb="25">
      <t>センモン</t>
    </rPh>
    <rPh sb="35" eb="36">
      <t>カク</t>
    </rPh>
    <rPh sb="36" eb="38">
      <t>イリョウ</t>
    </rPh>
    <rPh sb="38" eb="40">
      <t>キカン</t>
    </rPh>
    <rPh sb="44" eb="46">
      <t>チリョウ</t>
    </rPh>
    <rPh sb="47" eb="49">
      <t>ジッシ</t>
    </rPh>
    <rPh sb="49" eb="51">
      <t>ジョウキョウ</t>
    </rPh>
    <rPh sb="52" eb="53">
      <t>シタ</t>
    </rPh>
    <rPh sb="54" eb="56">
      <t>ハンレイ</t>
    </rPh>
    <rPh sb="57" eb="58">
      <t>モト</t>
    </rPh>
    <rPh sb="61" eb="63">
      <t>キサイ</t>
    </rPh>
    <phoneticPr fontId="4"/>
  </si>
  <si>
    <t>我が国に多いがん以外の各医療機関が
専門とするがん（15歳以上）</t>
    <rPh sb="0" eb="1">
      <t>ワ</t>
    </rPh>
    <rPh sb="2" eb="3">
      <t>クニ</t>
    </rPh>
    <rPh sb="4" eb="5">
      <t>オオ</t>
    </rPh>
    <rPh sb="8" eb="10">
      <t>イガイ</t>
    </rPh>
    <rPh sb="11" eb="12">
      <t>カク</t>
    </rPh>
    <rPh sb="12" eb="14">
      <t>イリョウ</t>
    </rPh>
    <rPh sb="14" eb="16">
      <t>キカン</t>
    </rPh>
    <rPh sb="18" eb="20">
      <t>センモン</t>
    </rPh>
    <rPh sb="28" eb="29">
      <t>サイ</t>
    </rPh>
    <rPh sb="29" eb="31">
      <t>イジョウ</t>
    </rPh>
    <phoneticPr fontId="4"/>
  </si>
  <si>
    <t>※疾患ごとに、セカンドオピニオンを担当する医師に関する情報を3名まで記載してください。</t>
    <phoneticPr fontId="4"/>
  </si>
  <si>
    <t>３．眼腫瘍（眼瞼以外）</t>
    <rPh sb="2" eb="3">
      <t>メ</t>
    </rPh>
    <rPh sb="3" eb="5">
      <t>シュヨウ</t>
    </rPh>
    <rPh sb="6" eb="8">
      <t>ガンケン</t>
    </rPh>
    <rPh sb="8" eb="10">
      <t>イガイ</t>
    </rPh>
    <phoneticPr fontId="4"/>
  </si>
  <si>
    <t>４．鼻腔・副鼻腔がん</t>
    <rPh sb="2" eb="4">
      <t>ビクウ</t>
    </rPh>
    <rPh sb="5" eb="6">
      <t>フク</t>
    </rPh>
    <rPh sb="6" eb="8">
      <t>ビクウ</t>
    </rPh>
    <phoneticPr fontId="4"/>
  </si>
  <si>
    <t>５．唾液腺がん</t>
    <rPh sb="2" eb="5">
      <t>ダエキセン</t>
    </rPh>
    <phoneticPr fontId="4"/>
  </si>
  <si>
    <t>６．口腔がん</t>
    <rPh sb="2" eb="4">
      <t>コウクウ</t>
    </rPh>
    <phoneticPr fontId="4"/>
  </si>
  <si>
    <t>７．咽頭がん（上・中・下）</t>
    <rPh sb="2" eb="4">
      <t>イントウ</t>
    </rPh>
    <rPh sb="7" eb="8">
      <t>ジョウ</t>
    </rPh>
    <rPh sb="9" eb="10">
      <t>チュウ</t>
    </rPh>
    <rPh sb="11" eb="12">
      <t>ゲ</t>
    </rPh>
    <phoneticPr fontId="4"/>
  </si>
  <si>
    <t>８．喉頭がん</t>
    <rPh sb="2" eb="4">
      <t>コウトウ</t>
    </rPh>
    <phoneticPr fontId="4"/>
  </si>
  <si>
    <t>９．甲状腺がん</t>
    <rPh sb="2" eb="5">
      <t>コウジョウセン</t>
    </rPh>
    <phoneticPr fontId="4"/>
  </si>
  <si>
    <t>１０．縦隔腫瘍（胸腺がん、神経原性腫瘍）</t>
    <rPh sb="3" eb="4">
      <t>タテ</t>
    </rPh>
    <rPh sb="5" eb="7">
      <t>シュヨウ</t>
    </rPh>
    <rPh sb="8" eb="10">
      <t>キョウセン</t>
    </rPh>
    <rPh sb="13" eb="15">
      <t>シンケイ</t>
    </rPh>
    <rPh sb="15" eb="16">
      <t>ハラ</t>
    </rPh>
    <rPh sb="16" eb="17">
      <t>セイ</t>
    </rPh>
    <rPh sb="17" eb="19">
      <t>シュヨウ</t>
    </rPh>
    <phoneticPr fontId="4"/>
  </si>
  <si>
    <t>１１．縦隔胚細胞腫瘍</t>
    <rPh sb="5" eb="6">
      <t>ハイ</t>
    </rPh>
    <rPh sb="6" eb="8">
      <t>サイボウ</t>
    </rPh>
    <rPh sb="8" eb="10">
      <t>シュヨウ</t>
    </rPh>
    <phoneticPr fontId="4"/>
  </si>
  <si>
    <t>１２．悪性中皮腫（胸膜）</t>
    <rPh sb="3" eb="5">
      <t>アクセイ</t>
    </rPh>
    <rPh sb="5" eb="8">
      <t>チュウヒシュ</t>
    </rPh>
    <rPh sb="9" eb="11">
      <t>キョウマク</t>
    </rPh>
    <phoneticPr fontId="4"/>
  </si>
  <si>
    <t>１３．悪性中皮腫（腹膜）</t>
    <rPh sb="3" eb="5">
      <t>アクセイ</t>
    </rPh>
    <rPh sb="5" eb="8">
      <t>チュウヒシュ</t>
    </rPh>
    <rPh sb="9" eb="11">
      <t>フクマク</t>
    </rPh>
    <phoneticPr fontId="4"/>
  </si>
  <si>
    <t>１４．食道がん</t>
    <rPh sb="3" eb="5">
      <t>ショクドウ</t>
    </rPh>
    <phoneticPr fontId="4"/>
  </si>
  <si>
    <t>１５．小腸がん</t>
    <rPh sb="3" eb="5">
      <t>ショウチョウ</t>
    </rPh>
    <phoneticPr fontId="4"/>
  </si>
  <si>
    <t>１６．消化管間質性腫瘍（GIST)</t>
    <rPh sb="3" eb="6">
      <t>ショウカカン</t>
    </rPh>
    <rPh sb="6" eb="8">
      <t>カンシツ</t>
    </rPh>
    <rPh sb="8" eb="9">
      <t>セイ</t>
    </rPh>
    <rPh sb="9" eb="11">
      <t>シュヨウ</t>
    </rPh>
    <phoneticPr fontId="4"/>
  </si>
  <si>
    <t>１７．消化管の神経内分泌腫瘍（NET/NEC)</t>
    <rPh sb="3" eb="6">
      <t>ショウカカン</t>
    </rPh>
    <rPh sb="7" eb="9">
      <t>シンケイ</t>
    </rPh>
    <rPh sb="9" eb="12">
      <t>ナイブンピ</t>
    </rPh>
    <rPh sb="12" eb="14">
      <t>シュヨウ</t>
    </rPh>
    <phoneticPr fontId="4"/>
  </si>
  <si>
    <t>１８．胆のう・胆管がん</t>
    <rPh sb="3" eb="4">
      <t>タン</t>
    </rPh>
    <rPh sb="7" eb="9">
      <t>タンカン</t>
    </rPh>
    <phoneticPr fontId="4"/>
  </si>
  <si>
    <t>１９．すい臓がん（NET/NEC以外）</t>
    <rPh sb="5" eb="6">
      <t>ゾウ</t>
    </rPh>
    <rPh sb="16" eb="18">
      <t>イガイ</t>
    </rPh>
    <phoneticPr fontId="4"/>
  </si>
  <si>
    <t>２０．すい臓の神経内分泌腫瘍（NET/NEC)</t>
    <rPh sb="5" eb="6">
      <t>ゾウ</t>
    </rPh>
    <rPh sb="7" eb="9">
      <t>シンケイ</t>
    </rPh>
    <rPh sb="9" eb="10">
      <t>ナイ</t>
    </rPh>
    <rPh sb="10" eb="12">
      <t>ブンピツ</t>
    </rPh>
    <rPh sb="12" eb="14">
      <t>シュヨウ</t>
    </rPh>
    <phoneticPr fontId="4"/>
  </si>
  <si>
    <t>２１．腹膜偽粘液腫（他のがんの腹膜播種を除く）</t>
    <rPh sb="3" eb="5">
      <t>フクマク</t>
    </rPh>
    <rPh sb="5" eb="6">
      <t>ニセ</t>
    </rPh>
    <rPh sb="6" eb="8">
      <t>ネンエキ</t>
    </rPh>
    <rPh sb="8" eb="9">
      <t>シュ</t>
    </rPh>
    <rPh sb="10" eb="11">
      <t>タ</t>
    </rPh>
    <rPh sb="15" eb="19">
      <t>フクマクハシュ</t>
    </rPh>
    <rPh sb="20" eb="21">
      <t>ノゾ</t>
    </rPh>
    <phoneticPr fontId="4"/>
  </si>
  <si>
    <t>２２．ﾃﾞｽﾓｲﾄﾞ腫瘍</t>
    <rPh sb="10" eb="12">
      <t>シュヨウ</t>
    </rPh>
    <phoneticPr fontId="4"/>
  </si>
  <si>
    <t>２３．四肢・表在体感の悪性軟部腫瘍</t>
    <rPh sb="3" eb="5">
      <t>シシ</t>
    </rPh>
    <rPh sb="6" eb="8">
      <t>ヒョウザイ</t>
    </rPh>
    <rPh sb="8" eb="10">
      <t>タイカン</t>
    </rPh>
    <rPh sb="11" eb="13">
      <t>アクセイ</t>
    </rPh>
    <rPh sb="13" eb="15">
      <t>ナンブ</t>
    </rPh>
    <rPh sb="15" eb="17">
      <t>シュヨウ</t>
    </rPh>
    <phoneticPr fontId="4"/>
  </si>
  <si>
    <t>２４．後腹膜肉腫</t>
    <rPh sb="3" eb="4">
      <t>ウシ</t>
    </rPh>
    <rPh sb="4" eb="6">
      <t>フクマク</t>
    </rPh>
    <rPh sb="6" eb="8">
      <t>ニクシュ</t>
    </rPh>
    <phoneticPr fontId="4"/>
  </si>
  <si>
    <t>２５．悪性骨腫瘍</t>
    <rPh sb="3" eb="5">
      <t>アクセイ</t>
    </rPh>
    <rPh sb="5" eb="6">
      <t>ホネ</t>
    </rPh>
    <rPh sb="6" eb="8">
      <t>シュヨウ</t>
    </rPh>
    <phoneticPr fontId="4"/>
  </si>
  <si>
    <t>２６．皮膚の悪性黒色腫</t>
    <rPh sb="3" eb="5">
      <t>ヒフ</t>
    </rPh>
    <rPh sb="6" eb="8">
      <t>アクセイ</t>
    </rPh>
    <rPh sb="8" eb="9">
      <t>クロ</t>
    </rPh>
    <rPh sb="9" eb="10">
      <t>ショク</t>
    </rPh>
    <phoneticPr fontId="4"/>
  </si>
  <si>
    <t>２７．皮膚がん（悪性黒色腫以外）</t>
    <rPh sb="3" eb="5">
      <t>ヒフ</t>
    </rPh>
    <rPh sb="8" eb="10">
      <t>アクセイ</t>
    </rPh>
    <rPh sb="10" eb="11">
      <t>クロ</t>
    </rPh>
    <rPh sb="11" eb="12">
      <t>ショク</t>
    </rPh>
    <rPh sb="13" eb="15">
      <t>イガイ</t>
    </rPh>
    <phoneticPr fontId="4"/>
  </si>
  <si>
    <t>２８．腎がん</t>
    <rPh sb="3" eb="4">
      <t>ジン</t>
    </rPh>
    <phoneticPr fontId="4"/>
  </si>
  <si>
    <t>２９．褐色細胞腫・傍神経節腫瘍（頭頸部以外）</t>
    <rPh sb="3" eb="5">
      <t>カッショク</t>
    </rPh>
    <rPh sb="5" eb="7">
      <t>サイボウ</t>
    </rPh>
    <rPh sb="7" eb="8">
      <t>シュ</t>
    </rPh>
    <rPh sb="9" eb="10">
      <t>ソバ</t>
    </rPh>
    <rPh sb="10" eb="13">
      <t>シンケイセツ</t>
    </rPh>
    <rPh sb="13" eb="15">
      <t>シュヨウ</t>
    </rPh>
    <rPh sb="16" eb="19">
      <t>トウケイブ</t>
    </rPh>
    <rPh sb="19" eb="21">
      <t>イガイ</t>
    </rPh>
    <phoneticPr fontId="4"/>
  </si>
  <si>
    <t>３０．副腎皮質がん</t>
    <rPh sb="3" eb="5">
      <t>フクジン</t>
    </rPh>
    <rPh sb="5" eb="7">
      <t>ヒシツ</t>
    </rPh>
    <phoneticPr fontId="4"/>
  </si>
  <si>
    <t>３１．腎盂尿管がん・膀胱がん</t>
    <rPh sb="3" eb="5">
      <t>ジンウ</t>
    </rPh>
    <rPh sb="5" eb="7">
      <t>ニョウカン</t>
    </rPh>
    <rPh sb="10" eb="12">
      <t>ボウコウ</t>
    </rPh>
    <phoneticPr fontId="4"/>
  </si>
  <si>
    <t>３２．精巣腫瘍</t>
    <rPh sb="3" eb="5">
      <t>セイソウ</t>
    </rPh>
    <rPh sb="5" eb="7">
      <t>シュヨウ</t>
    </rPh>
    <phoneticPr fontId="4"/>
  </si>
  <si>
    <t>３３．子宮がん（頸がん、体がん）（上皮性）</t>
    <rPh sb="3" eb="5">
      <t>シキュウ</t>
    </rPh>
    <rPh sb="8" eb="9">
      <t>ケイ</t>
    </rPh>
    <rPh sb="12" eb="13">
      <t>タイ</t>
    </rPh>
    <rPh sb="17" eb="20">
      <t>ジョウヒセイ</t>
    </rPh>
    <phoneticPr fontId="4"/>
  </si>
  <si>
    <t>３４．子宮肉腫</t>
    <rPh sb="3" eb="5">
      <t>シキュウ</t>
    </rPh>
    <rPh sb="5" eb="7">
      <t>ニクシュ</t>
    </rPh>
    <phoneticPr fontId="4"/>
  </si>
  <si>
    <t>３５．卵巣がん（上皮性）</t>
    <rPh sb="3" eb="5">
      <t>ランソウ</t>
    </rPh>
    <rPh sb="8" eb="11">
      <t>ジョウヒセイ</t>
    </rPh>
    <phoneticPr fontId="4"/>
  </si>
  <si>
    <t>３６．卵巣胚細胞腫瘍</t>
    <rPh sb="3" eb="5">
      <t>ランソウ</t>
    </rPh>
    <rPh sb="5" eb="6">
      <t>ハイ</t>
    </rPh>
    <rPh sb="6" eb="8">
      <t>サイボウ</t>
    </rPh>
    <rPh sb="8" eb="10">
      <t>シュヨウ</t>
    </rPh>
    <phoneticPr fontId="4"/>
  </si>
  <si>
    <t>３７．外陰がん</t>
    <rPh sb="3" eb="5">
      <t>ガイイン</t>
    </rPh>
    <phoneticPr fontId="4"/>
  </si>
  <si>
    <t>３８．悪性リンパ腫</t>
    <rPh sb="3" eb="5">
      <t>アクセイ</t>
    </rPh>
    <phoneticPr fontId="4"/>
  </si>
  <si>
    <t>３９．急性白血病（骨髄性、リンパ性）</t>
    <rPh sb="3" eb="5">
      <t>キュウセイ</t>
    </rPh>
    <rPh sb="5" eb="8">
      <t>ハッケツビョウ</t>
    </rPh>
    <rPh sb="9" eb="12">
      <t>コツズイセイ</t>
    </rPh>
    <rPh sb="16" eb="17">
      <t>セイ</t>
    </rPh>
    <phoneticPr fontId="4"/>
  </si>
  <si>
    <t>４０．慢性白血病（骨髄性、リンパ性）</t>
    <rPh sb="3" eb="5">
      <t>マンセイ</t>
    </rPh>
    <rPh sb="5" eb="8">
      <t>ハッケツビョウ</t>
    </rPh>
    <rPh sb="9" eb="12">
      <t>コツズイセイ</t>
    </rPh>
    <rPh sb="16" eb="17">
      <t>セイ</t>
    </rPh>
    <phoneticPr fontId="4"/>
  </si>
  <si>
    <t>４１．多発性骨髄腫</t>
    <rPh sb="3" eb="6">
      <t>タハツセイ</t>
    </rPh>
    <rPh sb="6" eb="9">
      <t>コツズイシュ</t>
    </rPh>
    <phoneticPr fontId="4"/>
  </si>
  <si>
    <t>４２．原発不明がん</t>
    <rPh sb="3" eb="5">
      <t>ゲンパツ</t>
    </rPh>
    <rPh sb="5" eb="7">
      <t>フメイ</t>
    </rPh>
    <phoneticPr fontId="4"/>
  </si>
  <si>
    <t>４３．小児脳腫瘍</t>
    <rPh sb="3" eb="5">
      <t>ショウニ</t>
    </rPh>
    <rPh sb="5" eb="8">
      <t>ノウシュヨウ</t>
    </rPh>
    <phoneticPr fontId="4"/>
  </si>
  <si>
    <t>４４．小児眼腫瘍</t>
    <rPh sb="3" eb="5">
      <t>ショウニ</t>
    </rPh>
    <rPh sb="5" eb="6">
      <t>ガン</t>
    </rPh>
    <rPh sb="6" eb="8">
      <t>シュヨウ</t>
    </rPh>
    <phoneticPr fontId="4"/>
  </si>
  <si>
    <t>４５．小児悪性骨腫瘍</t>
    <rPh sb="3" eb="5">
      <t>ショウニ</t>
    </rPh>
    <rPh sb="5" eb="7">
      <t>アクセイ</t>
    </rPh>
    <rPh sb="7" eb="8">
      <t>コツ</t>
    </rPh>
    <rPh sb="8" eb="10">
      <t>シュヨウ</t>
    </rPh>
    <phoneticPr fontId="4"/>
  </si>
  <si>
    <t>４６．小児血液腫瘍</t>
    <rPh sb="3" eb="5">
      <t>ショウニ</t>
    </rPh>
    <rPh sb="5" eb="7">
      <t>ケツエキ</t>
    </rPh>
    <rPh sb="7" eb="9">
      <t>シュヨウ</t>
    </rPh>
    <phoneticPr fontId="4"/>
  </si>
  <si>
    <t>４７．小児固形腫瘍（脳・目・骨以外）</t>
    <rPh sb="3" eb="5">
      <t>ショウニ</t>
    </rPh>
    <rPh sb="5" eb="7">
      <t>コケイ</t>
    </rPh>
    <rPh sb="7" eb="9">
      <t>シュヨウ</t>
    </rPh>
    <rPh sb="10" eb="11">
      <t>ノウ</t>
    </rPh>
    <rPh sb="12" eb="13">
      <t>メ</t>
    </rPh>
    <rPh sb="14" eb="15">
      <t>ホネ</t>
    </rPh>
    <rPh sb="15" eb="17">
      <t>イガイ</t>
    </rPh>
    <phoneticPr fontId="4"/>
  </si>
  <si>
    <t>令和５年</t>
    <rPh sb="0" eb="2">
      <t>レイワ</t>
    </rPh>
    <rPh sb="3" eb="4">
      <t>ネン</t>
    </rPh>
    <phoneticPr fontId="4"/>
  </si>
  <si>
    <t>令和5年</t>
    <rPh sb="0" eb="2">
      <t>レイワ</t>
    </rPh>
    <rPh sb="3" eb="4">
      <t>トシ</t>
    </rPh>
    <phoneticPr fontId="4"/>
  </si>
  <si>
    <t>令和4年</t>
    <rPh sb="0" eb="2">
      <t>レイワ</t>
    </rPh>
    <rPh sb="3" eb="4">
      <t>ネン</t>
    </rPh>
    <phoneticPr fontId="4"/>
  </si>
  <si>
    <t>令和4年9月1日～令和5年8月31日</t>
    <rPh sb="0" eb="2">
      <t>レイワ</t>
    </rPh>
    <rPh sb="3" eb="4">
      <t>ネン</t>
    </rPh>
    <rPh sb="5" eb="6">
      <t>ガツ</t>
    </rPh>
    <rPh sb="7" eb="8">
      <t>ニチ</t>
    </rPh>
    <rPh sb="9" eb="11">
      <t>レイワ</t>
    </rPh>
    <rPh sb="12" eb="13">
      <t>ネン</t>
    </rPh>
    <rPh sb="13" eb="14">
      <t>ヘイネン</t>
    </rPh>
    <rPh sb="14" eb="15">
      <t>ガツ</t>
    </rPh>
    <rPh sb="17" eb="18">
      <t>ニチ</t>
    </rPh>
    <phoneticPr fontId="4"/>
  </si>
  <si>
    <t>令和5年7月1日～令和6年8月31日</t>
    <rPh sb="0" eb="2">
      <t>レイワ</t>
    </rPh>
    <rPh sb="9" eb="11">
      <t>レイワ</t>
    </rPh>
    <rPh sb="12" eb="13">
      <t>トシ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</si>
</sst>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 "/>
    <numFmt numFmtId="177" formatCode="#,##0_);[Red]\(#,##0\)"/>
    <numFmt numFmtId="178" formatCode="0.0%"/>
    <numFmt numFmtId="179" formatCode="0.0_);[Red]\(0.0\)"/>
    <numFmt numFmtId="180" formatCode="0_);\(0\)"/>
    <numFmt numFmtId="181" formatCode="[$-411]ggge&quot;年&quot;m&quot;月&quot;d&quot;日&quot;;@"/>
    <numFmt numFmtId="182" formatCode="[&lt;=999]000;[&lt;=9999]000\-00;000\-0000"/>
    <numFmt numFmtId="183" formatCode="m&quot;月&quot;d&quot;日&quot;;@"/>
    <numFmt numFmtId="184" formatCode="m/d;@"/>
    <numFmt numFmtId="185" formatCode="yyyy/m/d;@"/>
    <numFmt numFmtId="186" formatCode="#,###"/>
    <numFmt numFmtId="187" formatCode=";;;"/>
  </numFmts>
  <fonts count="59" x14ac:knownFonts="1">
    <font>
      <sz val="11"/>
      <name val="ＭＳ Ｐゴシック"/>
    </font>
    <font>
      <sz val="10"/>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font>
    <font>
      <sz val="12"/>
      <name val="ＭＳ Ｐゴシック"/>
      <family val="3"/>
      <charset val="128"/>
    </font>
    <font>
      <sz val="18"/>
      <name val="ＭＳ Ｐゴシック"/>
      <family val="3"/>
      <charset val="128"/>
    </font>
    <font>
      <sz val="16"/>
      <name val="ＭＳ Ｐゴシック"/>
      <family val="3"/>
      <charset val="128"/>
    </font>
    <font>
      <sz val="14"/>
      <name val="ＭＳ Ｐゴシック"/>
      <family val="3"/>
      <charset val="128"/>
    </font>
    <font>
      <sz val="11"/>
      <color rgb="FFFFFF00"/>
      <name val="ＭＳ Ｐゴシック"/>
      <family val="3"/>
      <charset val="128"/>
    </font>
    <font>
      <b/>
      <sz val="14"/>
      <name val="ＭＳ Ｐゴシック"/>
      <family val="3"/>
      <charset val="128"/>
    </font>
    <font>
      <b/>
      <sz val="22"/>
      <name val="ＭＳ Ｐゴシック"/>
      <family val="3"/>
      <charset val="128"/>
    </font>
    <font>
      <strike/>
      <sz val="14"/>
      <name val="ＭＳ Ｐゴシック"/>
      <family val="3"/>
      <charset val="128"/>
    </font>
    <font>
      <strike/>
      <sz val="12"/>
      <name val="ＭＳ Ｐゴシック"/>
      <family val="3"/>
      <charset val="128"/>
    </font>
    <font>
      <u/>
      <sz val="18"/>
      <name val="ＭＳ Ｐゴシック"/>
      <family val="3"/>
      <charset val="128"/>
    </font>
    <font>
      <strike/>
      <sz val="10"/>
      <name val="ＭＳ Ｐゴシック"/>
      <family val="3"/>
      <charset val="128"/>
    </font>
    <font>
      <u/>
      <sz val="11"/>
      <color indexed="12"/>
      <name val="ＭＳ Ｐゴシック"/>
      <family val="3"/>
      <charset val="128"/>
    </font>
    <font>
      <sz val="11"/>
      <color indexed="53"/>
      <name val="ＭＳ Ｐゴシック"/>
      <family val="3"/>
      <charset val="128"/>
    </font>
    <font>
      <sz val="14"/>
      <color indexed="8"/>
      <name val="ＭＳ Ｐゴシック"/>
      <family val="3"/>
      <charset val="128"/>
    </font>
    <font>
      <sz val="14"/>
      <color indexed="53"/>
      <name val="ＭＳ Ｐゴシック"/>
      <family val="3"/>
      <charset val="128"/>
    </font>
    <font>
      <sz val="14"/>
      <color indexed="48"/>
      <name val="ＭＳ Ｐゴシック"/>
      <family val="3"/>
      <charset val="128"/>
    </font>
    <font>
      <sz val="14"/>
      <color indexed="14"/>
      <name val="ＭＳ Ｐゴシック"/>
      <family val="3"/>
      <charset val="128"/>
    </font>
    <font>
      <sz val="14"/>
      <color indexed="10"/>
      <name val="ＭＳ Ｐゴシック"/>
      <family val="3"/>
      <charset val="128"/>
    </font>
    <font>
      <sz val="12"/>
      <color indexed="14"/>
      <name val="ＭＳ Ｐゴシック"/>
      <family val="3"/>
      <charset val="128"/>
    </font>
    <font>
      <b/>
      <sz val="11"/>
      <name val="ＭＳ Ｐゴシック"/>
      <family val="3"/>
      <charset val="128"/>
    </font>
    <font>
      <sz val="12"/>
      <color indexed="53"/>
      <name val="ＭＳ Ｐゴシック"/>
      <family val="3"/>
      <charset val="128"/>
    </font>
    <font>
      <sz val="12"/>
      <color indexed="48"/>
      <name val="ＭＳ Ｐゴシック"/>
      <family val="3"/>
      <charset val="128"/>
    </font>
    <font>
      <sz val="10"/>
      <color indexed="53"/>
      <name val="ＭＳ Ｐゴシック"/>
      <family val="3"/>
      <charset val="128"/>
    </font>
    <font>
      <b/>
      <u/>
      <sz val="14"/>
      <name val="ＭＳ Ｐゴシック"/>
      <family val="3"/>
      <charset val="128"/>
    </font>
    <font>
      <sz val="12"/>
      <color indexed="8"/>
      <name val="ＭＳ Ｐゴシック"/>
      <family val="3"/>
      <charset val="128"/>
    </font>
    <font>
      <sz val="11"/>
      <color indexed="8"/>
      <name val="ＭＳ Ｐゴシック"/>
      <family val="3"/>
      <charset val="128"/>
    </font>
    <font>
      <sz val="10"/>
      <color indexed="8"/>
      <name val="ＭＳ Ｐゴシック"/>
      <family val="3"/>
      <charset val="128"/>
    </font>
    <font>
      <sz val="9"/>
      <name val="ＭＳ Ｐゴシック"/>
      <family val="3"/>
      <charset val="128"/>
    </font>
    <font>
      <sz val="8"/>
      <name val="ＭＳ Ｐゴシック"/>
      <family val="3"/>
      <charset val="128"/>
    </font>
    <font>
      <sz val="8"/>
      <color indexed="8"/>
      <name val="ＭＳ Ｐゴシック"/>
      <family val="3"/>
      <charset val="128"/>
    </font>
    <font>
      <b/>
      <u/>
      <sz val="16"/>
      <color indexed="8"/>
      <name val="ＭＳ Ｐゴシック"/>
      <family val="3"/>
      <charset val="128"/>
    </font>
    <font>
      <b/>
      <u/>
      <sz val="11"/>
      <color indexed="8"/>
      <name val="ＭＳ Ｐゴシック"/>
      <family val="3"/>
      <charset val="128"/>
    </font>
    <font>
      <b/>
      <u/>
      <sz val="16"/>
      <name val="ＭＳ Ｐゴシック"/>
      <family val="3"/>
      <charset val="128"/>
    </font>
    <font>
      <b/>
      <u/>
      <sz val="14"/>
      <color indexed="8"/>
      <name val="ＭＳ Ｐゴシック"/>
      <family val="3"/>
      <charset val="128"/>
    </font>
    <font>
      <b/>
      <sz val="14"/>
      <color indexed="8"/>
      <name val="ＭＳ Ｐゴシック"/>
      <family val="3"/>
      <charset val="128"/>
    </font>
    <font>
      <u/>
      <sz val="11"/>
      <color indexed="8"/>
      <name val="ＭＳ Ｐゴシック"/>
      <family val="3"/>
      <charset val="128"/>
    </font>
    <font>
      <sz val="9"/>
      <color indexed="8"/>
      <name val="ＭＳ Ｐゴシック"/>
      <family val="3"/>
      <charset val="128"/>
    </font>
    <font>
      <sz val="11"/>
      <color indexed="14"/>
      <name val="ＭＳ Ｐゴシック"/>
      <family val="3"/>
      <charset val="128"/>
    </font>
    <font>
      <sz val="12"/>
      <color indexed="10"/>
      <name val="ＭＳ Ｐゴシック"/>
      <family val="3"/>
      <charset val="128"/>
    </font>
    <font>
      <sz val="10"/>
      <color indexed="10"/>
      <name val="ＭＳ Ｐゴシック"/>
      <family val="3"/>
      <charset val="128"/>
    </font>
    <font>
      <sz val="6"/>
      <name val="ＭＳ Ｐゴシック"/>
      <family val="3"/>
      <charset val="128"/>
    </font>
    <font>
      <strike/>
      <sz val="11"/>
      <color indexed="8"/>
      <name val="ＭＳ Ｐゴシック"/>
      <family val="3"/>
      <charset val="128"/>
    </font>
    <font>
      <sz val="16"/>
      <color indexed="14"/>
      <name val="ＭＳ Ｐゴシック"/>
      <family val="3"/>
      <charset val="128"/>
    </font>
    <font>
      <b/>
      <sz val="18"/>
      <color indexed="8"/>
      <name val="ＭＳ Ｐゴシック"/>
      <family val="3"/>
      <charset val="128"/>
    </font>
    <font>
      <sz val="18"/>
      <color indexed="8"/>
      <name val="ＭＳ Ｐゴシック"/>
      <family val="3"/>
      <charset val="128"/>
    </font>
    <font>
      <sz val="10"/>
      <name val="ＭＳ 明朝"/>
      <family val="1"/>
      <charset val="128"/>
    </font>
    <font>
      <sz val="10"/>
      <name val="Century"/>
      <family val="1"/>
    </font>
    <font>
      <u/>
      <sz val="11"/>
      <color indexed="12"/>
      <name val="ＭＳ Ｐゴシック"/>
      <family val="3"/>
      <charset val="128"/>
    </font>
    <font>
      <sz val="11"/>
      <name val="ＭＳ Ｐゴシック"/>
      <family val="3"/>
      <charset val="128"/>
    </font>
    <font>
      <sz val="11"/>
      <color indexed="9"/>
      <name val="ＭＳ Ｐゴシック"/>
      <family val="3"/>
      <charset val="128"/>
    </font>
    <font>
      <u/>
      <sz val="14"/>
      <name val="ＭＳ Ｐゴシック"/>
      <family val="3"/>
      <charset val="128"/>
    </font>
    <font>
      <sz val="11"/>
      <color rgb="FFFF0000"/>
      <name val="ＭＳ Ｐゴシック"/>
      <family val="3"/>
      <charset val="128"/>
    </font>
    <font>
      <sz val="10"/>
      <color rgb="FFFF0000"/>
      <name val="ＭＳ Ｐゴシック"/>
      <family val="3"/>
      <charset val="128"/>
    </font>
    <font>
      <strike/>
      <sz val="11"/>
      <name val="ＭＳ Ｐゴシック"/>
      <family val="3"/>
      <charset val="128"/>
    </font>
  </fonts>
  <fills count="37">
    <fill>
      <patternFill patternType="none"/>
    </fill>
    <fill>
      <patternFill patternType="gray125"/>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26"/>
        <bgColor indexed="42"/>
      </patternFill>
    </fill>
    <fill>
      <patternFill patternType="solid">
        <fgColor indexed="27"/>
        <bgColor indexed="51"/>
      </patternFill>
    </fill>
    <fill>
      <patternFill patternType="solid">
        <fgColor indexed="65"/>
        <bgColor indexed="64"/>
      </patternFill>
    </fill>
    <fill>
      <patternFill patternType="solid">
        <fgColor indexed="47"/>
        <bgColor indexed="26"/>
      </patternFill>
    </fill>
    <fill>
      <patternFill patternType="solid">
        <fgColor indexed="27"/>
        <bgColor indexed="27"/>
      </patternFill>
    </fill>
    <fill>
      <patternFill patternType="solid">
        <fgColor rgb="FFFFFF00"/>
        <bgColor indexed="51"/>
      </patternFill>
    </fill>
    <fill>
      <patternFill patternType="solid">
        <fgColor indexed="44"/>
        <bgColor indexed="64"/>
      </patternFill>
    </fill>
    <fill>
      <patternFill patternType="solid">
        <fgColor indexed="43"/>
        <bgColor indexed="64"/>
      </patternFill>
    </fill>
    <fill>
      <patternFill patternType="solid">
        <fgColor indexed="40"/>
        <bgColor indexed="64"/>
      </patternFill>
    </fill>
    <fill>
      <patternFill patternType="solid">
        <fgColor indexed="31"/>
        <bgColor indexed="64"/>
      </patternFill>
    </fill>
    <fill>
      <patternFill patternType="solid">
        <fgColor indexed="46"/>
        <bgColor indexed="64"/>
      </patternFill>
    </fill>
    <fill>
      <patternFill patternType="solid">
        <fgColor indexed="47"/>
        <bgColor indexed="64"/>
      </patternFill>
    </fill>
    <fill>
      <patternFill patternType="solid">
        <fgColor indexed="27"/>
        <bgColor indexed="52"/>
      </patternFill>
    </fill>
    <fill>
      <patternFill patternType="solid">
        <fgColor theme="0"/>
        <bgColor indexed="64"/>
      </patternFill>
    </fill>
    <fill>
      <patternFill patternType="solid">
        <fgColor rgb="FFCCFFFF"/>
        <bgColor indexed="64"/>
      </patternFill>
    </fill>
    <fill>
      <patternFill patternType="solid">
        <fgColor indexed="27"/>
        <bgColor indexed="64"/>
      </patternFill>
    </fill>
    <fill>
      <patternFill patternType="solid">
        <fgColor indexed="42"/>
        <bgColor indexed="64"/>
      </patternFill>
    </fill>
    <fill>
      <patternFill patternType="mediumGray">
        <fgColor indexed="26"/>
        <bgColor indexed="26"/>
      </patternFill>
    </fill>
    <fill>
      <patternFill patternType="solid">
        <fgColor indexed="26"/>
        <bgColor indexed="26"/>
      </patternFill>
    </fill>
    <fill>
      <patternFill patternType="solid">
        <fgColor indexed="27"/>
        <bgColor indexed="26"/>
      </patternFill>
    </fill>
    <fill>
      <patternFill patternType="mediumGray">
        <fgColor indexed="42"/>
      </patternFill>
    </fill>
    <fill>
      <patternFill patternType="solid">
        <fgColor indexed="42"/>
        <bgColor indexed="42"/>
      </patternFill>
    </fill>
    <fill>
      <patternFill patternType="mediumGray">
        <fgColor indexed="42"/>
        <bgColor indexed="9"/>
      </patternFill>
    </fill>
    <fill>
      <patternFill patternType="mediumGray">
        <fgColor indexed="42"/>
        <bgColor indexed="42"/>
      </patternFill>
    </fill>
    <fill>
      <patternFill patternType="mediumGray">
        <fgColor indexed="41"/>
        <bgColor indexed="27"/>
      </patternFill>
    </fill>
    <fill>
      <patternFill patternType="solid">
        <fgColor indexed="27"/>
        <bgColor indexed="41"/>
      </patternFill>
    </fill>
    <fill>
      <patternFill patternType="solid">
        <fgColor indexed="47"/>
        <bgColor indexed="42"/>
      </patternFill>
    </fill>
    <fill>
      <patternFill patternType="solid">
        <fgColor indexed="26"/>
        <bgColor indexed="9"/>
      </patternFill>
    </fill>
    <fill>
      <patternFill patternType="solid">
        <fgColor indexed="9"/>
      </patternFill>
    </fill>
    <fill>
      <patternFill patternType="solid">
        <fgColor indexed="65"/>
      </patternFill>
    </fill>
    <fill>
      <patternFill patternType="solid">
        <fgColor indexed="42"/>
      </patternFill>
    </fill>
    <fill>
      <patternFill patternType="solid">
        <fgColor indexed="47"/>
      </patternFill>
    </fill>
  </fills>
  <borders count="142">
    <border>
      <left/>
      <right/>
      <top/>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medium">
        <color indexed="64"/>
      </top>
      <bottom style="medium">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top/>
      <bottom style="dashed">
        <color indexed="64"/>
      </bottom>
      <diagonal/>
    </border>
    <border>
      <left style="dashed">
        <color indexed="64"/>
      </left>
      <right style="dotted">
        <color indexed="64"/>
      </right>
      <top style="dashed">
        <color indexed="64"/>
      </top>
      <bottom style="dashed">
        <color indexed="64"/>
      </bottom>
      <diagonal/>
    </border>
    <border>
      <left style="dotted">
        <color indexed="64"/>
      </left>
      <right style="dotted">
        <color indexed="64"/>
      </right>
      <top style="dotted">
        <color indexed="64"/>
      </top>
      <bottom style="dotted">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bottom style="hair">
        <color indexed="64"/>
      </bottom>
      <diagonal/>
    </border>
    <border>
      <left/>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hair">
        <color indexed="64"/>
      </top>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57"/>
      </left>
      <right style="thin">
        <color indexed="57"/>
      </right>
      <top style="thin">
        <color indexed="57"/>
      </top>
      <bottom style="thin">
        <color indexed="57"/>
      </bottom>
      <diagonal/>
    </border>
    <border diagonalUp="1">
      <left style="hair">
        <color indexed="64"/>
      </left>
      <right/>
      <top style="thin">
        <color indexed="64"/>
      </top>
      <bottom/>
      <diagonal style="thin">
        <color indexed="63"/>
      </diagonal>
    </border>
    <border diagonalUp="1">
      <left style="hair">
        <color indexed="64"/>
      </left>
      <right/>
      <top/>
      <bottom style="thin">
        <color indexed="64"/>
      </bottom>
      <diagonal style="thin">
        <color indexed="63"/>
      </diagonal>
    </border>
    <border>
      <left style="hair">
        <color indexed="64"/>
      </left>
      <right style="thin">
        <color indexed="64"/>
      </right>
      <top style="hair">
        <color indexed="64"/>
      </top>
      <bottom style="thin">
        <color indexed="64"/>
      </bottom>
      <diagonal/>
    </border>
    <border diagonalUp="1">
      <left/>
      <right style="thin">
        <color indexed="64"/>
      </right>
      <top style="thin">
        <color indexed="64"/>
      </top>
      <bottom/>
      <diagonal style="thin">
        <color indexed="63"/>
      </diagonal>
    </border>
    <border diagonalUp="1">
      <left/>
      <right style="thin">
        <color indexed="64"/>
      </right>
      <top/>
      <bottom style="thin">
        <color indexed="64"/>
      </bottom>
      <diagonal style="thin">
        <color indexed="63"/>
      </diagonal>
    </border>
    <border>
      <left style="thin">
        <color indexed="57"/>
      </left>
      <right/>
      <top style="thin">
        <color indexed="57"/>
      </top>
      <bottom style="thin">
        <color indexed="57"/>
      </bottom>
      <diagonal/>
    </border>
    <border>
      <left style="thin">
        <color indexed="57"/>
      </left>
      <right/>
      <top style="thin">
        <color indexed="57"/>
      </top>
      <bottom/>
      <diagonal/>
    </border>
    <border>
      <left style="thin">
        <color indexed="57"/>
      </left>
      <right/>
      <top/>
      <bottom/>
      <diagonal/>
    </border>
    <border>
      <left style="thin">
        <color indexed="57"/>
      </left>
      <right/>
      <top/>
      <bottom style="thin">
        <color indexed="57"/>
      </bottom>
      <diagonal/>
    </border>
    <border>
      <left style="thin">
        <color indexed="64"/>
      </left>
      <right style="thin">
        <color indexed="64"/>
      </right>
      <top/>
      <bottom/>
      <diagonal/>
    </border>
    <border>
      <left/>
      <right/>
      <top style="thin">
        <color indexed="57"/>
      </top>
      <bottom style="thin">
        <color indexed="57"/>
      </bottom>
      <diagonal/>
    </border>
    <border>
      <left/>
      <right/>
      <top style="thin">
        <color indexed="57"/>
      </top>
      <bottom/>
      <diagonal/>
    </border>
    <border>
      <left/>
      <right/>
      <top/>
      <bottom style="thin">
        <color indexed="57"/>
      </bottom>
      <diagonal/>
    </border>
    <border>
      <left/>
      <right style="thin">
        <color indexed="57"/>
      </right>
      <top style="thin">
        <color indexed="57"/>
      </top>
      <bottom style="thin">
        <color indexed="57"/>
      </bottom>
      <diagonal/>
    </border>
    <border>
      <left/>
      <right style="thin">
        <color indexed="57"/>
      </right>
      <top style="thin">
        <color indexed="57"/>
      </top>
      <bottom/>
      <diagonal/>
    </border>
    <border>
      <left/>
      <right style="thin">
        <color indexed="57"/>
      </right>
      <top/>
      <bottom/>
      <diagonal/>
    </border>
    <border>
      <left/>
      <right style="thin">
        <color indexed="57"/>
      </right>
      <top/>
      <bottom style="thin">
        <color indexed="57"/>
      </bottom>
      <diagonal/>
    </border>
    <border>
      <left style="thin">
        <color indexed="64"/>
      </left>
      <right style="hair">
        <color indexed="64"/>
      </right>
      <top style="thin">
        <color indexed="64"/>
      </top>
      <bottom/>
      <diagonal/>
    </border>
    <border>
      <left style="thin">
        <color indexed="64"/>
      </left>
      <right/>
      <top style="dotted">
        <color indexed="64"/>
      </top>
      <bottom/>
      <diagonal/>
    </border>
    <border>
      <left style="thin">
        <color indexed="64"/>
      </left>
      <right/>
      <top/>
      <bottom style="dotted">
        <color indexed="64"/>
      </bottom>
      <diagonal/>
    </border>
    <border>
      <left/>
      <right/>
      <top style="dotted">
        <color indexed="64"/>
      </top>
      <bottom/>
      <diagonal/>
    </border>
    <border>
      <left/>
      <right/>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dotted">
        <color indexed="64"/>
      </left>
      <right style="dotted">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16" fillId="0" borderId="0" applyNumberFormat="0" applyFill="0" applyBorder="0" applyAlignment="0" applyProtection="0">
      <alignment vertical="top"/>
      <protection locked="0"/>
    </xf>
    <xf numFmtId="38" fontId="2" fillId="0" borderId="0" applyFont="0" applyFill="0" applyBorder="0" applyAlignment="0" applyProtection="0">
      <alignment vertical="center"/>
    </xf>
  </cellStyleXfs>
  <cellXfs count="1536">
    <xf numFmtId="0" fontId="0" fillId="0" borderId="0" xfId="0">
      <alignment vertical="center"/>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0" fillId="0" borderId="0" xfId="0" applyFont="1" applyFill="1">
      <alignment vertical="center"/>
    </xf>
    <xf numFmtId="0" fontId="6" fillId="0" borderId="0" xfId="0" applyFont="1" applyFill="1" applyAlignment="1">
      <alignment horizontal="left" vertical="center"/>
    </xf>
    <xf numFmtId="0" fontId="6" fillId="0" borderId="0" xfId="0" applyFont="1" applyFill="1">
      <alignment vertical="center"/>
    </xf>
    <xf numFmtId="0" fontId="5" fillId="0" borderId="1" xfId="0" applyFont="1" applyFill="1" applyBorder="1">
      <alignment vertical="center"/>
    </xf>
    <xf numFmtId="0" fontId="5" fillId="0" borderId="2" xfId="0" applyFont="1" applyFill="1" applyBorder="1">
      <alignment vertical="center"/>
    </xf>
    <xf numFmtId="0" fontId="0" fillId="0" borderId="2" xfId="0" applyFont="1" applyFill="1" applyBorder="1">
      <alignment vertical="center"/>
    </xf>
    <xf numFmtId="0" fontId="0" fillId="0" borderId="2" xfId="0" applyFont="1" applyFill="1" applyBorder="1" applyAlignment="1">
      <alignment horizontal="center" vertical="center"/>
    </xf>
    <xf numFmtId="0" fontId="5" fillId="0" borderId="3" xfId="0" applyFont="1" applyFill="1" applyBorder="1">
      <alignment vertical="center"/>
    </xf>
    <xf numFmtId="0" fontId="7" fillId="0" borderId="0" xfId="0" applyFont="1" applyFill="1" applyAlignment="1">
      <alignment horizontal="left"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0" xfId="0" applyFont="1" applyFill="1" applyAlignment="1">
      <alignment horizontal="left" vertical="center"/>
    </xf>
    <xf numFmtId="0" fontId="5" fillId="0" borderId="0" xfId="0" applyFont="1" applyFill="1" applyAlignment="1">
      <alignment horizontal="right" vertical="center" wrapText="1"/>
    </xf>
    <xf numFmtId="0" fontId="5" fillId="0" borderId="0" xfId="0" applyFont="1" applyFill="1" applyAlignment="1">
      <alignment horizontal="left"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0" fillId="0" borderId="2" xfId="0" applyFont="1" applyFill="1" applyBorder="1" applyAlignment="1">
      <alignment vertical="center" wrapText="1"/>
    </xf>
    <xf numFmtId="0" fontId="5" fillId="0" borderId="2" xfId="0" applyFont="1" applyFill="1" applyBorder="1" applyAlignment="1">
      <alignment vertical="center" wrapText="1"/>
    </xf>
    <xf numFmtId="0" fontId="0" fillId="0" borderId="2" xfId="0" applyFont="1" applyFill="1" applyBorder="1" applyAlignment="1">
      <alignment horizontal="center" vertical="center" wrapText="1"/>
    </xf>
    <xf numFmtId="0" fontId="0" fillId="0" borderId="3" xfId="0" applyFill="1" applyBorder="1" applyAlignment="1">
      <alignment vertical="center" wrapText="1"/>
    </xf>
    <xf numFmtId="0" fontId="0" fillId="0" borderId="0" xfId="0" applyFont="1" applyFill="1" applyBorder="1" applyAlignment="1">
      <alignment horizontal="left" vertical="center"/>
    </xf>
    <xf numFmtId="0" fontId="0" fillId="0" borderId="0" xfId="0" applyFont="1" applyFill="1" applyAlignment="1">
      <alignment vertical="center" wrapText="1"/>
    </xf>
    <xf numFmtId="0" fontId="5" fillId="0" borderId="0" xfId="0" applyFont="1" applyFill="1" applyBorder="1">
      <alignment vertical="center"/>
    </xf>
    <xf numFmtId="0" fontId="8" fillId="0" borderId="0" xfId="0" applyFont="1" applyFill="1">
      <alignment vertical="center"/>
    </xf>
    <xf numFmtId="0" fontId="9" fillId="0" borderId="0" xfId="0" applyFont="1" applyFill="1">
      <alignment vertical="center"/>
    </xf>
    <xf numFmtId="0" fontId="0" fillId="0" borderId="10" xfId="0" applyFont="1" applyFill="1" applyBorder="1">
      <alignment vertical="center"/>
    </xf>
    <xf numFmtId="0" fontId="0" fillId="0" borderId="11" xfId="0" applyFont="1" applyFill="1" applyBorder="1">
      <alignment vertical="center"/>
    </xf>
    <xf numFmtId="0" fontId="0" fillId="0" borderId="12" xfId="0" applyFont="1" applyFill="1" applyBorder="1">
      <alignment vertical="center"/>
    </xf>
    <xf numFmtId="0" fontId="0" fillId="0" borderId="13" xfId="0" applyFont="1" applyFill="1" applyBorder="1">
      <alignment vertical="center"/>
    </xf>
    <xf numFmtId="0" fontId="5" fillId="0" borderId="14" xfId="0" applyFont="1" applyFill="1" applyBorder="1">
      <alignment vertical="center"/>
    </xf>
    <xf numFmtId="0" fontId="0" fillId="0" borderId="15" xfId="0" applyFont="1" applyFill="1" applyBorder="1">
      <alignment vertical="center"/>
    </xf>
    <xf numFmtId="0" fontId="0" fillId="0" borderId="16" xfId="0"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0" fillId="0" borderId="14" xfId="0" applyBorder="1">
      <alignment vertical="center"/>
    </xf>
    <xf numFmtId="0" fontId="0" fillId="0" borderId="18" xfId="0" applyBorder="1">
      <alignment vertical="center"/>
    </xf>
    <xf numFmtId="0" fontId="0" fillId="0" borderId="19" xfId="0" applyBorder="1">
      <alignment vertical="center"/>
    </xf>
    <xf numFmtId="0" fontId="0" fillId="0" borderId="13" xfId="0" applyBorder="1">
      <alignment vertical="center"/>
    </xf>
    <xf numFmtId="0" fontId="8" fillId="0" borderId="0" xfId="0" applyFont="1" applyAlignment="1">
      <alignment vertical="center" wrapText="1"/>
    </xf>
    <xf numFmtId="0" fontId="5" fillId="0" borderId="0" xfId="0" applyFont="1" applyAlignment="1">
      <alignment horizontal="center" vertical="center"/>
    </xf>
    <xf numFmtId="0" fontId="1" fillId="0" borderId="0" xfId="0" applyFont="1">
      <alignment vertical="center"/>
    </xf>
    <xf numFmtId="0" fontId="8" fillId="3" borderId="0" xfId="0" applyFont="1" applyFill="1">
      <alignment vertical="center"/>
    </xf>
    <xf numFmtId="0" fontId="8" fillId="0" borderId="0" xfId="0" applyFont="1" applyFill="1" applyBorder="1">
      <alignment vertical="center"/>
    </xf>
    <xf numFmtId="0" fontId="8" fillId="4" borderId="0" xfId="0" applyFont="1" applyFill="1" applyBorder="1">
      <alignment vertical="center"/>
    </xf>
    <xf numFmtId="0" fontId="8" fillId="0" borderId="24" xfId="0" applyFont="1" applyFill="1" applyBorder="1">
      <alignment vertical="center"/>
    </xf>
    <xf numFmtId="0" fontId="8" fillId="0" borderId="25" xfId="0" applyFont="1" applyFill="1" applyBorder="1">
      <alignment vertical="center"/>
    </xf>
    <xf numFmtId="0" fontId="8" fillId="0" borderId="26" xfId="0" applyFont="1" applyFill="1" applyBorder="1">
      <alignment vertical="center"/>
    </xf>
    <xf numFmtId="0" fontId="8" fillId="4" borderId="25" xfId="0" applyFont="1" applyFill="1" applyBorder="1">
      <alignment vertical="center"/>
    </xf>
    <xf numFmtId="0" fontId="8" fillId="0" borderId="11" xfId="0" applyFont="1" applyFill="1" applyBorder="1">
      <alignment vertical="center"/>
    </xf>
    <xf numFmtId="0" fontId="0" fillId="0" borderId="25" xfId="0" applyFont="1" applyFill="1" applyBorder="1">
      <alignment vertical="center"/>
    </xf>
    <xf numFmtId="0" fontId="0" fillId="0" borderId="27" xfId="0" applyFont="1" applyFill="1" applyBorder="1">
      <alignment vertical="center"/>
    </xf>
    <xf numFmtId="0" fontId="8" fillId="0" borderId="27" xfId="0" applyFont="1" applyFill="1" applyBorder="1">
      <alignment vertical="center"/>
    </xf>
    <xf numFmtId="0" fontId="8" fillId="0" borderId="1" xfId="0" applyFont="1" applyFill="1" applyBorder="1">
      <alignment vertical="center"/>
    </xf>
    <xf numFmtId="0" fontId="8" fillId="0" borderId="2" xfId="0" applyFont="1" applyFill="1" applyBorder="1">
      <alignment vertical="center"/>
    </xf>
    <xf numFmtId="0" fontId="8" fillId="0" borderId="2" xfId="0" applyFont="1" applyFill="1" applyBorder="1" applyAlignment="1">
      <alignment vertical="center"/>
    </xf>
    <xf numFmtId="0" fontId="5" fillId="0" borderId="2" xfId="0" applyFont="1" applyFill="1" applyBorder="1" applyAlignment="1">
      <alignment vertical="center"/>
    </xf>
    <xf numFmtId="0" fontId="5" fillId="0" borderId="8" xfId="0" applyFont="1" applyFill="1" applyBorder="1" applyAlignment="1">
      <alignment vertical="center"/>
    </xf>
    <xf numFmtId="0" fontId="8" fillId="0" borderId="3" xfId="0" applyFont="1" applyFill="1" applyBorder="1" applyAlignment="1">
      <alignment vertical="center"/>
    </xf>
    <xf numFmtId="0" fontId="8" fillId="4" borderId="2" xfId="0" applyFont="1" applyFill="1" applyBorder="1">
      <alignment vertical="center"/>
    </xf>
    <xf numFmtId="0" fontId="8" fillId="4" borderId="2" xfId="0" applyFont="1" applyFill="1" applyBorder="1" applyAlignment="1">
      <alignment vertical="center"/>
    </xf>
    <xf numFmtId="0" fontId="8" fillId="0" borderId="3" xfId="0" applyFont="1" applyFill="1" applyBorder="1">
      <alignment vertical="center"/>
    </xf>
    <xf numFmtId="0" fontId="0" fillId="0" borderId="2" xfId="0" applyFont="1" applyFill="1" applyBorder="1" applyAlignment="1">
      <alignment vertical="center"/>
    </xf>
    <xf numFmtId="0" fontId="5" fillId="0" borderId="3" xfId="0" applyFont="1" applyFill="1" applyBorder="1" applyAlignment="1">
      <alignment vertical="center"/>
    </xf>
    <xf numFmtId="0" fontId="5" fillId="0" borderId="0" xfId="0" applyFont="1" applyBorder="1" applyAlignment="1">
      <alignment vertical="center"/>
    </xf>
    <xf numFmtId="0" fontId="8" fillId="0" borderId="2" xfId="0" applyFont="1" applyFill="1" applyBorder="1" applyAlignment="1">
      <alignment vertical="center" wrapText="1"/>
    </xf>
    <xf numFmtId="0" fontId="8" fillId="0" borderId="3" xfId="0" applyFont="1" applyFill="1" applyBorder="1" applyAlignment="1">
      <alignment horizontal="left" vertical="center" wrapText="1"/>
    </xf>
    <xf numFmtId="0" fontId="8" fillId="0" borderId="0" xfId="0" applyFont="1" applyFill="1" applyBorder="1" applyAlignment="1">
      <alignment vertical="center"/>
    </xf>
    <xf numFmtId="0" fontId="8" fillId="0" borderId="8" xfId="0" applyFont="1" applyFill="1" applyBorder="1" applyAlignment="1">
      <alignment vertical="center"/>
    </xf>
    <xf numFmtId="0" fontId="8" fillId="0" borderId="2" xfId="0" applyFont="1" applyFill="1" applyBorder="1" applyAlignment="1">
      <alignment horizontal="left" vertical="center"/>
    </xf>
    <xf numFmtId="0" fontId="8" fillId="0" borderId="2" xfId="0" applyFont="1" applyFill="1" applyBorder="1" applyAlignment="1">
      <alignment horizontal="left" vertical="center" wrapText="1"/>
    </xf>
    <xf numFmtId="0" fontId="8" fillId="0" borderId="2" xfId="0" applyFont="1" applyFill="1" applyBorder="1" applyAlignment="1">
      <alignment horizontal="left" vertical="center" readingOrder="1"/>
    </xf>
    <xf numFmtId="0" fontId="8" fillId="0" borderId="0" xfId="0" applyFont="1" applyFill="1" applyBorder="1" applyAlignment="1">
      <alignment horizontal="left" vertical="center" readingOrder="1"/>
    </xf>
    <xf numFmtId="0" fontId="8" fillId="4" borderId="2" xfId="0" applyFont="1" applyFill="1" applyBorder="1" applyAlignment="1">
      <alignment vertical="center" wrapText="1"/>
    </xf>
    <xf numFmtId="0" fontId="8" fillId="0" borderId="2" xfId="0" applyFont="1" applyFill="1" applyBorder="1" applyAlignment="1" applyProtection="1">
      <alignment vertical="center"/>
      <protection locked="0"/>
    </xf>
    <xf numFmtId="0" fontId="8" fillId="0" borderId="2" xfId="0" applyFont="1" applyFill="1" applyBorder="1" applyProtection="1">
      <alignment vertical="center"/>
    </xf>
    <xf numFmtId="0" fontId="12" fillId="0" borderId="2" xfId="0" applyFont="1" applyFill="1" applyBorder="1" applyAlignment="1">
      <alignment horizontal="center" vertical="top"/>
    </xf>
    <xf numFmtId="0" fontId="8" fillId="0" borderId="2" xfId="0" applyFont="1" applyFill="1" applyBorder="1" applyAlignment="1">
      <alignment horizontal="center" vertical="center"/>
    </xf>
    <xf numFmtId="0" fontId="8" fillId="0" borderId="0" xfId="0" applyFont="1" applyFill="1" applyBorder="1" applyAlignment="1">
      <alignment horizontal="left" vertical="center"/>
    </xf>
    <xf numFmtId="0" fontId="8" fillId="0" borderId="3" xfId="0" applyFont="1" applyFill="1" applyBorder="1" applyAlignment="1">
      <alignment vertical="center" wrapText="1"/>
    </xf>
    <xf numFmtId="0" fontId="8" fillId="0" borderId="8" xfId="0" applyFont="1" applyFill="1" applyBorder="1">
      <alignment vertical="center"/>
    </xf>
    <xf numFmtId="0" fontId="8" fillId="0" borderId="2" xfId="0" applyFont="1" applyFill="1" applyBorder="1" applyAlignment="1">
      <alignment horizontal="left" vertical="center" wrapText="1" readingOrder="1"/>
    </xf>
    <xf numFmtId="0" fontId="8" fillId="0" borderId="8" xfId="0" applyFont="1" applyFill="1" applyBorder="1" applyAlignment="1">
      <alignment horizontal="left" vertical="center" wrapText="1" readingOrder="1"/>
    </xf>
    <xf numFmtId="0" fontId="8" fillId="4" borderId="8" xfId="0" applyFont="1" applyFill="1" applyBorder="1">
      <alignment vertical="center"/>
    </xf>
    <xf numFmtId="0" fontId="0" fillId="0" borderId="2" xfId="0" applyFont="1" applyFill="1" applyBorder="1" applyAlignment="1" applyProtection="1">
      <alignment vertical="center"/>
      <protection locked="0"/>
    </xf>
    <xf numFmtId="0" fontId="12" fillId="0" borderId="2" xfId="0" applyFont="1" applyFill="1" applyBorder="1" applyAlignment="1">
      <alignment vertical="center"/>
    </xf>
    <xf numFmtId="0" fontId="8" fillId="0" borderId="3" xfId="0" applyFont="1" applyFill="1" applyBorder="1" applyAlignment="1">
      <alignment horizontal="left" vertical="center"/>
    </xf>
    <xf numFmtId="0" fontId="8" fillId="0" borderId="31" xfId="0" applyFont="1" applyFill="1" applyBorder="1">
      <alignment vertical="center"/>
    </xf>
    <xf numFmtId="0" fontId="13" fillId="0" borderId="2" xfId="0" applyFont="1" applyFill="1" applyBorder="1">
      <alignment vertical="center"/>
    </xf>
    <xf numFmtId="0" fontId="5" fillId="4" borderId="0" xfId="0" applyFont="1" applyFill="1" applyBorder="1">
      <alignment vertical="center"/>
    </xf>
    <xf numFmtId="0" fontId="5" fillId="0" borderId="3" xfId="0" applyFont="1" applyFill="1" applyBorder="1" applyAlignment="1">
      <alignment horizontal="left" vertical="center"/>
    </xf>
    <xf numFmtId="0" fontId="5" fillId="0" borderId="8" xfId="0" applyFont="1" applyFill="1" applyBorder="1">
      <alignment vertical="center"/>
    </xf>
    <xf numFmtId="0" fontId="1" fillId="0" borderId="0" xfId="0" applyFont="1" applyFill="1" applyBorder="1">
      <alignment vertical="center"/>
    </xf>
    <xf numFmtId="0" fontId="8" fillId="0" borderId="32" xfId="0" applyFont="1" applyFill="1" applyBorder="1">
      <alignment vertical="center"/>
    </xf>
    <xf numFmtId="0" fontId="5" fillId="0" borderId="33" xfId="0" applyFont="1" applyFill="1" applyBorder="1">
      <alignment vertical="center"/>
    </xf>
    <xf numFmtId="0" fontId="5" fillId="2" borderId="34" xfId="0" applyFont="1" applyFill="1" applyBorder="1" applyAlignment="1">
      <alignment horizontal="center" vertical="center"/>
    </xf>
    <xf numFmtId="0" fontId="5" fillId="5" borderId="35" xfId="0" applyFont="1" applyFill="1" applyBorder="1" applyAlignment="1" applyProtection="1">
      <alignment horizontal="center" vertical="center" shrinkToFit="1"/>
      <protection locked="0"/>
    </xf>
    <xf numFmtId="0" fontId="5" fillId="0" borderId="0" xfId="0" applyFont="1" applyFill="1" applyBorder="1" applyAlignment="1">
      <alignment vertical="center" wrapText="1"/>
    </xf>
    <xf numFmtId="0" fontId="8" fillId="0" borderId="0" xfId="0" applyFont="1" applyFill="1" applyBorder="1" applyAlignment="1">
      <alignment vertical="center" wrapText="1"/>
    </xf>
    <xf numFmtId="0" fontId="8" fillId="0" borderId="1" xfId="0" applyFont="1" applyFill="1" applyBorder="1" applyAlignment="1">
      <alignment vertical="center" wrapText="1"/>
    </xf>
    <xf numFmtId="0" fontId="8" fillId="0" borderId="8" xfId="0" applyFont="1" applyFill="1" applyBorder="1" applyAlignment="1">
      <alignment vertical="center" wrapText="1"/>
    </xf>
    <xf numFmtId="0" fontId="8" fillId="4" borderId="8" xfId="0" applyFont="1" applyFill="1" applyBorder="1" applyAlignment="1">
      <alignment vertical="center" wrapText="1"/>
    </xf>
    <xf numFmtId="0" fontId="5" fillId="7" borderId="8" xfId="0" applyFont="1" applyFill="1" applyBorder="1" applyAlignment="1">
      <alignment vertical="center" wrapText="1"/>
    </xf>
    <xf numFmtId="0" fontId="5" fillId="8" borderId="38" xfId="0" applyFont="1" applyFill="1" applyBorder="1" applyAlignment="1" applyProtection="1">
      <alignment vertical="center" wrapText="1"/>
      <protection locked="0"/>
    </xf>
    <xf numFmtId="0" fontId="5" fillId="0" borderId="8" xfId="0" applyFont="1" applyFill="1" applyBorder="1" applyAlignment="1">
      <alignment vertical="center" wrapText="1"/>
    </xf>
    <xf numFmtId="0" fontId="5" fillId="8" borderId="38" xfId="0" applyFont="1" applyFill="1" applyBorder="1" applyAlignment="1" applyProtection="1">
      <alignment horizontal="center" vertical="center"/>
      <protection locked="0"/>
    </xf>
    <xf numFmtId="0" fontId="1" fillId="0" borderId="2" xfId="0" applyFont="1" applyFill="1" applyBorder="1" applyAlignment="1">
      <alignment vertical="center" wrapText="1"/>
    </xf>
    <xf numFmtId="0" fontId="8" fillId="0" borderId="0" xfId="0" applyFont="1" applyFill="1" applyBorder="1" applyAlignment="1">
      <alignment horizontal="left" vertical="center" wrapText="1" readingOrder="1"/>
    </xf>
    <xf numFmtId="0" fontId="8" fillId="0" borderId="36" xfId="0" applyFont="1" applyFill="1" applyBorder="1">
      <alignment vertical="center"/>
    </xf>
    <xf numFmtId="0" fontId="8" fillId="0" borderId="36" xfId="0" applyFont="1" applyFill="1" applyBorder="1" applyAlignment="1">
      <alignment horizontal="right" vertical="center"/>
    </xf>
    <xf numFmtId="0" fontId="8" fillId="0" borderId="2" xfId="0" applyFont="1" applyFill="1" applyBorder="1" applyAlignment="1">
      <alignment horizontal="right" vertical="center"/>
    </xf>
    <xf numFmtId="0" fontId="0" fillId="0" borderId="36" xfId="0" applyFont="1" applyFill="1" applyBorder="1" applyAlignment="1" applyProtection="1">
      <alignment vertical="center"/>
      <protection locked="0"/>
    </xf>
    <xf numFmtId="0" fontId="1" fillId="0" borderId="36" xfId="0" applyFont="1" applyFill="1" applyBorder="1" applyAlignment="1">
      <alignment vertical="center" wrapText="1"/>
    </xf>
    <xf numFmtId="0" fontId="1" fillId="0" borderId="8" xfId="0" applyFont="1" applyFill="1" applyBorder="1" applyAlignment="1">
      <alignment vertical="center" wrapText="1"/>
    </xf>
    <xf numFmtId="0" fontId="1" fillId="0" borderId="3" xfId="0" applyFont="1" applyFill="1" applyBorder="1" applyAlignment="1">
      <alignment vertical="center" wrapText="1"/>
    </xf>
    <xf numFmtId="0" fontId="5" fillId="0" borderId="3"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13" fillId="0" borderId="2" xfId="0" applyFont="1" applyFill="1" applyBorder="1" applyAlignment="1">
      <alignment vertical="center" wrapText="1"/>
    </xf>
    <xf numFmtId="0" fontId="5"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5" fillId="7" borderId="8" xfId="0" applyFont="1" applyFill="1" applyBorder="1" applyAlignment="1">
      <alignment horizontal="center" vertical="center"/>
    </xf>
    <xf numFmtId="0" fontId="0" fillId="7" borderId="40" xfId="0" applyFont="1" applyFill="1" applyBorder="1" applyAlignment="1" applyProtection="1">
      <alignment vertical="center"/>
      <protection locked="0"/>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8" xfId="0" applyFont="1" applyFill="1" applyBorder="1" applyAlignment="1">
      <alignment horizontal="center" vertical="center"/>
    </xf>
    <xf numFmtId="0" fontId="5" fillId="6" borderId="38" xfId="0" applyFont="1" applyFill="1" applyBorder="1" applyAlignment="1" applyProtection="1">
      <alignment horizontal="center" vertical="center"/>
      <protection locked="0"/>
    </xf>
    <xf numFmtId="0" fontId="5" fillId="0" borderId="41" xfId="0" applyFont="1" applyFill="1" applyBorder="1" applyAlignment="1">
      <alignment horizontal="center" vertical="center"/>
    </xf>
    <xf numFmtId="0" fontId="5" fillId="9" borderId="38"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5" fillId="0" borderId="4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0" xfId="0" applyFont="1" applyFill="1" applyBorder="1" applyAlignment="1" applyProtection="1">
      <alignment horizontal="center" vertical="center"/>
      <protection locked="0"/>
    </xf>
    <xf numFmtId="0" fontId="1" fillId="0" borderId="2" xfId="0" applyFont="1" applyFill="1" applyBorder="1" applyAlignment="1">
      <alignment horizontal="center" vertical="center"/>
    </xf>
    <xf numFmtId="0" fontId="12" fillId="0" borderId="8" xfId="0" applyFont="1" applyFill="1" applyBorder="1">
      <alignment vertical="center"/>
    </xf>
    <xf numFmtId="0" fontId="1" fillId="7" borderId="8" xfId="0" applyFont="1" applyFill="1" applyBorder="1">
      <alignment vertical="center"/>
    </xf>
    <xf numFmtId="0" fontId="0" fillId="7" borderId="41" xfId="0" applyFont="1" applyFill="1" applyBorder="1" applyAlignment="1" applyProtection="1">
      <alignment vertical="center" wrapText="1"/>
      <protection locked="0"/>
    </xf>
    <xf numFmtId="0" fontId="1" fillId="0" borderId="3" xfId="0" applyFont="1" applyFill="1" applyBorder="1">
      <alignment vertical="center"/>
    </xf>
    <xf numFmtId="0" fontId="1" fillId="0" borderId="2" xfId="0" applyFont="1" applyFill="1" applyBorder="1">
      <alignment vertical="center"/>
    </xf>
    <xf numFmtId="0" fontId="1" fillId="0" borderId="8" xfId="0" applyFont="1" applyFill="1" applyBorder="1">
      <alignment vertical="center"/>
    </xf>
    <xf numFmtId="0" fontId="1" fillId="4" borderId="0" xfId="0" applyFont="1" applyFill="1" applyBorder="1">
      <alignment vertical="center"/>
    </xf>
    <xf numFmtId="0" fontId="5" fillId="4" borderId="2" xfId="0" applyFont="1" applyFill="1" applyBorder="1">
      <alignment vertical="center"/>
    </xf>
    <xf numFmtId="0" fontId="5" fillId="0" borderId="8" xfId="0" applyFont="1" applyFill="1" applyBorder="1" applyAlignment="1">
      <alignment horizontal="right" vertical="center"/>
    </xf>
    <xf numFmtId="0" fontId="5" fillId="0" borderId="2" xfId="0" applyFont="1" applyFill="1" applyBorder="1" applyAlignment="1">
      <alignment horizontal="right" vertical="center"/>
    </xf>
    <xf numFmtId="0" fontId="15" fillId="0" borderId="8" xfId="0" applyFont="1" applyFill="1" applyBorder="1">
      <alignment vertical="center"/>
    </xf>
    <xf numFmtId="0" fontId="0" fillId="7" borderId="41" xfId="0" applyFont="1" applyFill="1" applyBorder="1" applyAlignment="1" applyProtection="1">
      <alignment vertical="center"/>
      <protection locked="0"/>
    </xf>
    <xf numFmtId="0" fontId="5" fillId="0" borderId="38" xfId="0" applyFont="1" applyFill="1" applyBorder="1" applyAlignment="1">
      <alignment horizontal="center" vertical="center" wrapText="1"/>
    </xf>
    <xf numFmtId="0" fontId="1" fillId="0" borderId="0" xfId="0" applyFont="1" applyFill="1" applyBorder="1" applyAlignment="1">
      <alignment horizontal="center" vertical="center"/>
    </xf>
    <xf numFmtId="0" fontId="8" fillId="0" borderId="39" xfId="0" applyFont="1" applyFill="1" applyBorder="1" applyAlignment="1">
      <alignment horizontal="center" vertical="center" wrapText="1"/>
    </xf>
    <xf numFmtId="0" fontId="8" fillId="0" borderId="3" xfId="0" applyFont="1" applyFill="1" applyBorder="1" applyAlignment="1">
      <alignment horizontal="center" vertical="center" wrapText="1"/>
    </xf>
    <xf numFmtId="176" fontId="5" fillId="6" borderId="38" xfId="0" applyNumberFormat="1" applyFont="1" applyFill="1" applyBorder="1" applyAlignment="1" applyProtection="1">
      <alignment horizontal="center" vertical="center"/>
      <protection locked="0"/>
    </xf>
    <xf numFmtId="0" fontId="0" fillId="0" borderId="0" xfId="0" applyFont="1" applyFill="1" applyBorder="1" applyAlignment="1">
      <alignment horizontal="center" vertical="center" wrapText="1"/>
    </xf>
    <xf numFmtId="0" fontId="0" fillId="0" borderId="8" xfId="0" applyFont="1" applyFill="1" applyBorder="1" applyAlignment="1">
      <alignment vertical="center"/>
    </xf>
    <xf numFmtId="0" fontId="5" fillId="4" borderId="38" xfId="0" applyFont="1" applyFill="1" applyBorder="1" applyAlignment="1">
      <alignment horizontal="center" vertical="center" wrapText="1"/>
    </xf>
    <xf numFmtId="178" fontId="5" fillId="0" borderId="38" xfId="0" applyNumberFormat="1" applyFont="1" applyFill="1" applyBorder="1" applyAlignment="1" applyProtection="1">
      <alignment horizontal="center" vertical="center"/>
    </xf>
    <xf numFmtId="176" fontId="5" fillId="10" borderId="38" xfId="0" applyNumberFormat="1" applyFont="1" applyFill="1" applyBorder="1" applyAlignment="1" applyProtection="1">
      <alignment horizontal="center" vertical="center"/>
      <protection locked="0"/>
    </xf>
    <xf numFmtId="176" fontId="5" fillId="0" borderId="2" xfId="0" applyNumberFormat="1" applyFont="1" applyFill="1" applyBorder="1" applyAlignment="1">
      <alignment horizontal="center" vertical="center"/>
    </xf>
    <xf numFmtId="176" fontId="13" fillId="0" borderId="2" xfId="0" applyNumberFormat="1" applyFont="1" applyFill="1" applyBorder="1" applyAlignment="1">
      <alignment horizontal="center" vertical="center"/>
    </xf>
    <xf numFmtId="176" fontId="13" fillId="0" borderId="3" xfId="0" applyNumberFormat="1" applyFont="1" applyFill="1" applyBorder="1" applyAlignment="1">
      <alignment horizontal="center" vertical="center"/>
    </xf>
    <xf numFmtId="177" fontId="5" fillId="10" borderId="38" xfId="0" applyNumberFormat="1" applyFont="1" applyFill="1" applyBorder="1" applyAlignment="1" applyProtection="1">
      <alignment horizontal="center" vertical="center"/>
      <protection locked="0"/>
    </xf>
    <xf numFmtId="177" fontId="5" fillId="0" borderId="30" xfId="0" applyNumberFormat="1" applyFont="1" applyFill="1" applyBorder="1" applyAlignment="1">
      <alignment horizontal="center" vertical="center"/>
    </xf>
    <xf numFmtId="177" fontId="5" fillId="6" borderId="38" xfId="0" applyNumberFormat="1" applyFont="1" applyFill="1" applyBorder="1" applyAlignment="1" applyProtection="1">
      <alignment horizontal="center" vertical="center"/>
      <protection locked="0"/>
    </xf>
    <xf numFmtId="177" fontId="5" fillId="0" borderId="3" xfId="0" applyNumberFormat="1" applyFont="1" applyFill="1" applyBorder="1" applyAlignment="1">
      <alignment horizontal="center" vertical="center"/>
    </xf>
    <xf numFmtId="177" fontId="13" fillId="0" borderId="3" xfId="0" applyNumberFormat="1" applyFont="1" applyFill="1" applyBorder="1" applyAlignment="1">
      <alignment horizontal="center" vertical="center"/>
    </xf>
    <xf numFmtId="177" fontId="13" fillId="0" borderId="2" xfId="0" applyNumberFormat="1" applyFont="1" applyFill="1" applyBorder="1" applyAlignment="1">
      <alignment horizontal="center" vertical="center"/>
    </xf>
    <xf numFmtId="177" fontId="5" fillId="0" borderId="2" xfId="0" applyNumberFormat="1" applyFont="1" applyFill="1" applyBorder="1" applyAlignment="1">
      <alignment horizontal="center" vertical="center"/>
    </xf>
    <xf numFmtId="177" fontId="1" fillId="0" borderId="2"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1" fillId="0" borderId="46" xfId="0" applyFont="1" applyFill="1" applyBorder="1">
      <alignment vertical="center"/>
    </xf>
    <xf numFmtId="0" fontId="1" fillId="0" borderId="45" xfId="0" applyFont="1" applyFill="1" applyBorder="1">
      <alignment vertical="center"/>
    </xf>
    <xf numFmtId="0" fontId="5" fillId="0" borderId="8" xfId="0" applyFont="1" applyFill="1" applyBorder="1" applyAlignment="1">
      <alignment horizontal="left" vertical="center"/>
    </xf>
    <xf numFmtId="0" fontId="13" fillId="0" borderId="3" xfId="0" applyFont="1" applyFill="1" applyBorder="1">
      <alignment vertical="center"/>
    </xf>
    <xf numFmtId="0" fontId="15" fillId="0" borderId="3" xfId="0" applyFont="1" applyFill="1" applyBorder="1">
      <alignment vertical="center"/>
    </xf>
    <xf numFmtId="0" fontId="15" fillId="0" borderId="2" xfId="0" applyFont="1" applyFill="1" applyBorder="1">
      <alignment vertical="center"/>
    </xf>
    <xf numFmtId="0" fontId="5" fillId="7" borderId="8" xfId="0" applyFont="1" applyFill="1" applyBorder="1">
      <alignment vertical="center"/>
    </xf>
    <xf numFmtId="0" fontId="0" fillId="0" borderId="48" xfId="0" applyFont="1" applyFill="1" applyBorder="1" applyAlignment="1">
      <alignment vertical="center" wrapText="1"/>
    </xf>
    <xf numFmtId="0" fontId="5" fillId="0" borderId="49" xfId="0" applyFont="1" applyFill="1" applyBorder="1">
      <alignment vertical="center"/>
    </xf>
    <xf numFmtId="0" fontId="1" fillId="0" borderId="49" xfId="0" applyFont="1" applyFill="1" applyBorder="1">
      <alignment vertical="center"/>
    </xf>
    <xf numFmtId="0" fontId="8" fillId="0" borderId="49" xfId="0" applyFont="1" applyFill="1" applyBorder="1">
      <alignment vertical="center"/>
    </xf>
    <xf numFmtId="0" fontId="1" fillId="0" borderId="50" xfId="0" applyFont="1" applyFill="1" applyBorder="1">
      <alignment vertical="center"/>
    </xf>
    <xf numFmtId="0" fontId="0" fillId="0" borderId="49" xfId="0" applyFont="1" applyFill="1" applyBorder="1" applyAlignment="1">
      <alignment vertical="center"/>
    </xf>
    <xf numFmtId="0" fontId="1" fillId="4" borderId="49" xfId="0" applyFont="1" applyFill="1" applyBorder="1">
      <alignment vertical="center"/>
    </xf>
    <xf numFmtId="0" fontId="1" fillId="0" borderId="51" xfId="0" applyFont="1" applyFill="1" applyBorder="1">
      <alignment vertical="center"/>
    </xf>
    <xf numFmtId="0" fontId="15" fillId="0" borderId="49" xfId="0" applyFont="1" applyFill="1" applyBorder="1">
      <alignment vertical="center"/>
    </xf>
    <xf numFmtId="0" fontId="12" fillId="0" borderId="49" xfId="0" applyFont="1" applyFill="1" applyBorder="1">
      <alignment vertical="center"/>
    </xf>
    <xf numFmtId="0" fontId="8" fillId="0" borderId="0" xfId="0" applyFont="1" applyAlignment="1">
      <alignment vertical="center"/>
    </xf>
    <xf numFmtId="0" fontId="5" fillId="0" borderId="53" xfId="0" applyFont="1" applyBorder="1">
      <alignment vertical="center"/>
    </xf>
    <xf numFmtId="0" fontId="0" fillId="11" borderId="0" xfId="0" applyFill="1">
      <alignment vertical="center"/>
    </xf>
    <xf numFmtId="0" fontId="17" fillId="0" borderId="0" xfId="0" applyFont="1">
      <alignment vertical="center"/>
    </xf>
    <xf numFmtId="0" fontId="0" fillId="12" borderId="0" xfId="0" applyFill="1">
      <alignment vertical="center"/>
    </xf>
    <xf numFmtId="0" fontId="18" fillId="0" borderId="0" xfId="0" applyFont="1" applyBorder="1">
      <alignment vertical="center"/>
    </xf>
    <xf numFmtId="0" fontId="10" fillId="13" borderId="24" xfId="0" applyFont="1" applyFill="1" applyBorder="1">
      <alignment vertical="center"/>
    </xf>
    <xf numFmtId="0" fontId="10" fillId="13" borderId="25" xfId="0" applyFont="1" applyFill="1" applyBorder="1">
      <alignment vertical="center"/>
    </xf>
    <xf numFmtId="0" fontId="8" fillId="11" borderId="26" xfId="0" applyFont="1" applyFill="1" applyBorder="1">
      <alignment vertical="center"/>
    </xf>
    <xf numFmtId="0" fontId="8" fillId="14" borderId="11" xfId="0" applyFont="1" applyFill="1" applyBorder="1">
      <alignment vertical="center"/>
    </xf>
    <xf numFmtId="0" fontId="19" fillId="0" borderId="25" xfId="0" applyFont="1" applyFill="1" applyBorder="1">
      <alignment vertical="center"/>
    </xf>
    <xf numFmtId="0" fontId="20" fillId="0" borderId="25" xfId="0" applyFont="1" applyBorder="1">
      <alignment vertical="center"/>
    </xf>
    <xf numFmtId="0" fontId="20" fillId="0" borderId="26" xfId="0" applyFont="1" applyBorder="1">
      <alignment vertical="center"/>
    </xf>
    <xf numFmtId="0" fontId="19" fillId="0" borderId="26" xfId="0" applyFont="1" applyBorder="1">
      <alignment vertical="center"/>
    </xf>
    <xf numFmtId="0" fontId="8" fillId="14" borderId="25" xfId="0" applyFont="1" applyFill="1" applyBorder="1">
      <alignment vertical="center"/>
    </xf>
    <xf numFmtId="0" fontId="21" fillId="0" borderId="25" xfId="0" applyFont="1" applyFill="1" applyBorder="1">
      <alignment vertical="center"/>
    </xf>
    <xf numFmtId="0" fontId="8" fillId="11" borderId="25" xfId="0" applyFont="1" applyFill="1" applyBorder="1">
      <alignment vertical="center"/>
    </xf>
    <xf numFmtId="0" fontId="20" fillId="0" borderId="27" xfId="0" applyFont="1" applyBorder="1">
      <alignment vertical="center"/>
    </xf>
    <xf numFmtId="0" fontId="8" fillId="14" borderId="26" xfId="0" applyFont="1" applyFill="1" applyBorder="1">
      <alignment vertical="center"/>
    </xf>
    <xf numFmtId="0" fontId="8" fillId="13" borderId="1" xfId="0" applyFont="1" applyFill="1" applyBorder="1">
      <alignment vertical="center"/>
    </xf>
    <xf numFmtId="0" fontId="8" fillId="13" borderId="2" xfId="0" applyFont="1" applyFill="1" applyBorder="1">
      <alignment vertical="center"/>
    </xf>
    <xf numFmtId="0" fontId="8" fillId="11" borderId="3" xfId="0" applyFont="1" applyFill="1" applyBorder="1">
      <alignment vertical="center"/>
    </xf>
    <xf numFmtId="0" fontId="8" fillId="14" borderId="0" xfId="0" applyFont="1" applyFill="1" applyBorder="1">
      <alignment vertical="center"/>
    </xf>
    <xf numFmtId="0" fontId="8" fillId="15" borderId="2" xfId="0" applyFont="1" applyFill="1" applyBorder="1">
      <alignment vertical="center"/>
    </xf>
    <xf numFmtId="0" fontId="8" fillId="15" borderId="1" xfId="0" applyFont="1" applyFill="1" applyBorder="1">
      <alignment vertical="center"/>
    </xf>
    <xf numFmtId="0" fontId="19" fillId="0" borderId="2" xfId="0" applyFont="1" applyFill="1" applyBorder="1">
      <alignment vertical="center"/>
    </xf>
    <xf numFmtId="0" fontId="20" fillId="0" borderId="2" xfId="0" applyFont="1" applyBorder="1">
      <alignment vertical="center"/>
    </xf>
    <xf numFmtId="0" fontId="8" fillId="15" borderId="3" xfId="0" applyFont="1" applyFill="1" applyBorder="1">
      <alignment vertical="center"/>
    </xf>
    <xf numFmtId="0" fontId="19" fillId="0" borderId="3" xfId="0" applyFont="1" applyBorder="1">
      <alignment vertical="center"/>
    </xf>
    <xf numFmtId="0" fontId="20" fillId="14" borderId="2" xfId="0" applyFont="1" applyFill="1" applyBorder="1">
      <alignment vertical="center"/>
    </xf>
    <xf numFmtId="0" fontId="21" fillId="0" borderId="2" xfId="0" applyFont="1" applyBorder="1">
      <alignment vertical="center"/>
    </xf>
    <xf numFmtId="0" fontId="20" fillId="11" borderId="2" xfId="0" applyFont="1" applyFill="1" applyBorder="1">
      <alignment vertical="center"/>
    </xf>
    <xf numFmtId="180" fontId="8" fillId="0" borderId="8" xfId="0" applyNumberFormat="1" applyFont="1" applyFill="1" applyBorder="1" applyAlignment="1">
      <alignment vertical="center" wrapText="1"/>
    </xf>
    <xf numFmtId="49" fontId="20" fillId="0" borderId="2" xfId="0" applyNumberFormat="1" applyFont="1" applyBorder="1">
      <alignment vertical="center"/>
    </xf>
    <xf numFmtId="180" fontId="8" fillId="0" borderId="2" xfId="0" applyNumberFormat="1" applyFont="1" applyBorder="1" applyAlignment="1">
      <alignment vertical="center" wrapText="1"/>
    </xf>
    <xf numFmtId="49" fontId="8" fillId="0" borderId="2" xfId="0" applyNumberFormat="1" applyFont="1" applyBorder="1" applyAlignment="1">
      <alignment horizontal="right" vertical="center"/>
    </xf>
    <xf numFmtId="0" fontId="8" fillId="14" borderId="2" xfId="0" applyFont="1" applyFill="1" applyBorder="1">
      <alignment vertical="center"/>
    </xf>
    <xf numFmtId="0" fontId="20" fillId="14" borderId="3" xfId="0" applyFont="1" applyFill="1" applyBorder="1">
      <alignment vertical="center"/>
    </xf>
    <xf numFmtId="0" fontId="8" fillId="15" borderId="1" xfId="0" applyFont="1" applyFill="1" applyBorder="1" applyAlignment="1">
      <alignment vertical="center"/>
    </xf>
    <xf numFmtId="0" fontId="8" fillId="4" borderId="2" xfId="0" applyFont="1" applyFill="1" applyBorder="1" applyAlignment="1">
      <alignment vertical="center" readingOrder="1"/>
    </xf>
    <xf numFmtId="0" fontId="20" fillId="15" borderId="2" xfId="0" applyFont="1" applyFill="1" applyBorder="1" applyAlignment="1">
      <alignment vertical="center"/>
    </xf>
    <xf numFmtId="0" fontId="8" fillId="15" borderId="2" xfId="0" applyFont="1" applyFill="1" applyBorder="1" applyAlignment="1">
      <alignment vertical="center"/>
    </xf>
    <xf numFmtId="0" fontId="20" fillId="0" borderId="8" xfId="0" applyFont="1" applyBorder="1">
      <alignment vertical="center"/>
    </xf>
    <xf numFmtId="0" fontId="18" fillId="15" borderId="3" xfId="0" applyFont="1" applyFill="1" applyBorder="1" applyAlignment="1">
      <alignment vertical="center"/>
    </xf>
    <xf numFmtId="0" fontId="22" fillId="15" borderId="3" xfId="0" applyFont="1" applyFill="1" applyBorder="1" applyAlignment="1">
      <alignment horizontal="center" vertical="center" textRotation="255"/>
    </xf>
    <xf numFmtId="0" fontId="8" fillId="0" borderId="3" xfId="0" applyFont="1" applyFill="1" applyBorder="1" applyAlignment="1">
      <alignment horizontal="center" vertical="center"/>
    </xf>
    <xf numFmtId="0" fontId="20" fillId="0" borderId="0" xfId="0" applyFont="1" applyBorder="1">
      <alignment vertical="center"/>
    </xf>
    <xf numFmtId="0" fontId="19" fillId="0" borderId="8" xfId="0" applyFont="1" applyBorder="1">
      <alignment vertical="center"/>
    </xf>
    <xf numFmtId="0" fontId="8" fillId="11" borderId="2" xfId="0" applyFont="1" applyFill="1" applyBorder="1">
      <alignment vertical="center"/>
    </xf>
    <xf numFmtId="0" fontId="8" fillId="0" borderId="2" xfId="0" applyFont="1" applyFill="1" applyBorder="1" applyAlignment="1" applyProtection="1">
      <alignment vertical="center" wrapText="1"/>
    </xf>
    <xf numFmtId="0" fontId="8" fillId="14" borderId="3" xfId="0" applyFont="1" applyFill="1" applyBorder="1">
      <alignment vertical="center"/>
    </xf>
    <xf numFmtId="0" fontId="21" fillId="0" borderId="0" xfId="0" applyFont="1" applyFill="1" applyBorder="1" applyAlignment="1">
      <alignment horizontal="center" vertical="center"/>
    </xf>
    <xf numFmtId="0" fontId="8" fillId="15" borderId="2" xfId="0" applyFont="1" applyFill="1" applyBorder="1" applyAlignment="1">
      <alignment vertical="center" wrapText="1"/>
    </xf>
    <xf numFmtId="0" fontId="22" fillId="0" borderId="2" xfId="0" applyFont="1" applyFill="1" applyBorder="1">
      <alignment vertical="center"/>
    </xf>
    <xf numFmtId="0" fontId="8" fillId="15" borderId="0" xfId="0" applyFont="1" applyFill="1" applyBorder="1">
      <alignment vertical="center"/>
    </xf>
    <xf numFmtId="49" fontId="8" fillId="15" borderId="3" xfId="0" applyNumberFormat="1" applyFont="1" applyFill="1" applyBorder="1" applyAlignment="1">
      <alignment vertical="center" readingOrder="1"/>
    </xf>
    <xf numFmtId="49" fontId="8" fillId="0" borderId="2" xfId="0" applyNumberFormat="1" applyFont="1" applyFill="1" applyBorder="1" applyAlignment="1">
      <alignment vertical="center" readingOrder="1"/>
    </xf>
    <xf numFmtId="0" fontId="18" fillId="0" borderId="8" xfId="0" applyFont="1" applyBorder="1" applyAlignment="1">
      <alignment vertical="center"/>
    </xf>
    <xf numFmtId="0" fontId="8" fillId="15" borderId="3" xfId="0" applyFont="1" applyFill="1" applyBorder="1" applyAlignment="1">
      <alignment vertical="center" wrapText="1"/>
    </xf>
    <xf numFmtId="0" fontId="8" fillId="15" borderId="0"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14" borderId="2" xfId="0" applyFont="1" applyFill="1" applyBorder="1" applyAlignment="1">
      <alignment vertical="center"/>
    </xf>
    <xf numFmtId="0" fontId="8" fillId="11" borderId="2" xfId="0" applyFont="1" applyFill="1" applyBorder="1" applyAlignment="1">
      <alignment vertical="center"/>
    </xf>
    <xf numFmtId="0" fontId="8" fillId="14" borderId="3" xfId="0" applyFont="1" applyFill="1" applyBorder="1" applyAlignment="1">
      <alignment vertical="center"/>
    </xf>
    <xf numFmtId="0" fontId="8" fillId="0" borderId="0" xfId="0" applyFont="1" applyBorder="1" applyAlignment="1">
      <alignment horizontal="right" vertical="center" wrapText="1"/>
    </xf>
    <xf numFmtId="0" fontId="23" fillId="0" borderId="0" xfId="0" applyFont="1" applyFill="1" applyBorder="1">
      <alignment vertical="center"/>
    </xf>
    <xf numFmtId="0" fontId="8" fillId="13" borderId="1" xfId="0" applyFont="1" applyFill="1" applyBorder="1" applyAlignment="1">
      <alignment vertical="center" wrapText="1"/>
    </xf>
    <xf numFmtId="0" fontId="8" fillId="0" borderId="7" xfId="0" applyFont="1" applyBorder="1" applyAlignment="1">
      <alignment vertical="center" wrapText="1"/>
    </xf>
    <xf numFmtId="0" fontId="8" fillId="0" borderId="54" xfId="0" applyFont="1" applyBorder="1" applyAlignment="1">
      <alignment vertical="center" wrapText="1"/>
    </xf>
    <xf numFmtId="0" fontId="8" fillId="13" borderId="2" xfId="0" applyFont="1" applyFill="1" applyBorder="1" applyAlignment="1">
      <alignment vertical="center" wrapText="1"/>
    </xf>
    <xf numFmtId="0" fontId="8" fillId="11" borderId="3" xfId="0" applyFont="1" applyFill="1" applyBorder="1" applyAlignment="1">
      <alignment vertical="center" wrapText="1"/>
    </xf>
    <xf numFmtId="0" fontId="8" fillId="14" borderId="2" xfId="0" applyFont="1" applyFill="1" applyBorder="1" applyAlignment="1">
      <alignment vertical="center" wrapText="1"/>
    </xf>
    <xf numFmtId="0" fontId="0" fillId="15" borderId="0" xfId="0" applyFont="1" applyFill="1" applyBorder="1">
      <alignment vertical="center"/>
    </xf>
    <xf numFmtId="0" fontId="8" fillId="4" borderId="7" xfId="0" applyFont="1" applyFill="1" applyBorder="1" applyAlignment="1">
      <alignment vertical="center" readingOrder="1"/>
    </xf>
    <xf numFmtId="0" fontId="8" fillId="4" borderId="7" xfId="0" applyFont="1" applyFill="1" applyBorder="1" applyAlignment="1">
      <alignment vertical="center" wrapText="1" readingOrder="1"/>
    </xf>
    <xf numFmtId="0" fontId="8" fillId="0" borderId="7" xfId="0" applyFont="1" applyFill="1" applyBorder="1" applyAlignment="1">
      <alignment vertical="center"/>
    </xf>
    <xf numFmtId="0" fontId="8" fillId="4" borderId="7" xfId="0" applyFont="1" applyFill="1" applyBorder="1" applyAlignment="1">
      <alignment vertical="center" wrapText="1"/>
    </xf>
    <xf numFmtId="0" fontId="8" fillId="4" borderId="7" xfId="0" applyFont="1" applyFill="1" applyBorder="1" applyAlignment="1">
      <alignment vertical="center"/>
    </xf>
    <xf numFmtId="0" fontId="20" fillId="15" borderId="2" xfId="0" applyFont="1" applyFill="1" applyBorder="1" applyAlignment="1">
      <alignment vertical="center" wrapText="1"/>
    </xf>
    <xf numFmtId="0" fontId="8" fillId="0" borderId="8" xfId="0" applyFont="1" applyFill="1" applyBorder="1" applyAlignment="1">
      <alignment vertical="center" readingOrder="1"/>
    </xf>
    <xf numFmtId="0" fontId="8" fillId="0" borderId="2" xfId="0" applyFont="1" applyFill="1" applyBorder="1" applyAlignment="1">
      <alignment vertical="center" readingOrder="1"/>
    </xf>
    <xf numFmtId="0" fontId="18" fillId="0" borderId="2" xfId="0" applyFont="1" applyFill="1" applyBorder="1" applyAlignment="1">
      <alignment vertical="center" readingOrder="1"/>
    </xf>
    <xf numFmtId="0" fontId="8" fillId="0" borderId="2" xfId="0" applyNumberFormat="1" applyFont="1" applyBorder="1" applyAlignment="1">
      <alignment vertical="center" wrapText="1" readingOrder="1"/>
    </xf>
    <xf numFmtId="0" fontId="8" fillId="4" borderId="7" xfId="0" applyFont="1" applyFill="1" applyBorder="1" applyAlignment="1">
      <alignment horizontal="left" vertical="center" wrapText="1"/>
    </xf>
    <xf numFmtId="0" fontId="8" fillId="4" borderId="3" xfId="0" applyFont="1" applyFill="1" applyBorder="1" applyAlignment="1">
      <alignment vertical="center" wrapText="1"/>
    </xf>
    <xf numFmtId="0" fontId="18" fillId="4" borderId="8" xfId="0" applyFont="1" applyFill="1" applyBorder="1" applyAlignment="1">
      <alignment vertical="center" wrapText="1"/>
    </xf>
    <xf numFmtId="49" fontId="8" fillId="0" borderId="2" xfId="0" applyNumberFormat="1" applyFont="1" applyBorder="1" applyAlignment="1">
      <alignment vertical="center" wrapText="1"/>
    </xf>
    <xf numFmtId="0" fontId="8" fillId="0" borderId="7" xfId="0" applyFont="1" applyBorder="1">
      <alignment vertical="center"/>
    </xf>
    <xf numFmtId="0" fontId="8" fillId="11" borderId="2" xfId="0" applyFont="1" applyFill="1" applyBorder="1" applyAlignment="1">
      <alignment vertical="center" wrapText="1"/>
    </xf>
    <xf numFmtId="0" fontId="0" fillId="0" borderId="7" xfId="0" applyBorder="1" applyAlignment="1">
      <alignment vertical="center" wrapText="1"/>
    </xf>
    <xf numFmtId="0" fontId="8" fillId="14" borderId="3" xfId="0" applyFont="1" applyFill="1" applyBorder="1" applyAlignment="1">
      <alignment vertical="center" wrapText="1"/>
    </xf>
    <xf numFmtId="0" fontId="24" fillId="0" borderId="0" xfId="0" applyFont="1" applyFill="1" applyBorder="1" applyAlignment="1">
      <alignment vertical="center"/>
    </xf>
    <xf numFmtId="0" fontId="8" fillId="13" borderId="13" xfId="0" applyFont="1" applyFill="1" applyBorder="1" applyAlignment="1">
      <alignment vertical="center"/>
    </xf>
    <xf numFmtId="0" fontId="8" fillId="0" borderId="55" xfId="0" applyFont="1" applyBorder="1" applyAlignment="1">
      <alignment horizontal="center" vertical="center"/>
    </xf>
    <xf numFmtId="0" fontId="8" fillId="0" borderId="32" xfId="0" applyFont="1" applyFill="1" applyBorder="1" applyAlignment="1">
      <alignment horizontal="center" vertical="center"/>
    </xf>
    <xf numFmtId="0" fontId="8" fillId="13" borderId="2" xfId="0" applyFont="1" applyFill="1" applyBorder="1" applyAlignment="1">
      <alignment vertical="center"/>
    </xf>
    <xf numFmtId="0" fontId="8" fillId="11" borderId="0" xfId="0" applyFont="1" applyFill="1" applyBorder="1" applyAlignment="1">
      <alignment vertical="center"/>
    </xf>
    <xf numFmtId="0" fontId="8" fillId="0" borderId="56" xfId="0" applyFont="1" applyBorder="1" applyAlignment="1">
      <alignment horizontal="center" vertical="center"/>
    </xf>
    <xf numFmtId="0" fontId="8" fillId="15" borderId="32" xfId="0" applyFont="1" applyFill="1" applyBorder="1" applyAlignment="1">
      <alignment horizontal="center" vertical="center"/>
    </xf>
    <xf numFmtId="0" fontId="7" fillId="0" borderId="56" xfId="0" applyFont="1" applyFill="1" applyBorder="1" applyAlignment="1">
      <alignment vertical="center"/>
    </xf>
    <xf numFmtId="0" fontId="8" fillId="0" borderId="32" xfId="0" applyFont="1" applyFill="1" applyBorder="1" applyAlignment="1">
      <alignment vertical="center"/>
    </xf>
    <xf numFmtId="0" fontId="20" fillId="15" borderId="32" xfId="0" applyFont="1" applyFill="1" applyBorder="1" applyAlignment="1">
      <alignment horizontal="center" vertical="center"/>
    </xf>
    <xf numFmtId="0" fontId="8" fillId="15" borderId="32" xfId="0" applyFont="1" applyFill="1" applyBorder="1" applyAlignment="1">
      <alignment vertical="center"/>
    </xf>
    <xf numFmtId="0" fontId="19" fillId="15" borderId="3" xfId="0" applyFont="1" applyFill="1" applyBorder="1" applyAlignment="1">
      <alignment horizontal="center" vertical="center"/>
    </xf>
    <xf numFmtId="0" fontId="19" fillId="0" borderId="2" xfId="0" applyFont="1" applyFill="1" applyBorder="1" applyAlignment="1">
      <alignment horizontal="center" vertical="center"/>
    </xf>
    <xf numFmtId="0" fontId="19" fillId="15" borderId="2" xfId="0" applyFont="1" applyFill="1" applyBorder="1" applyAlignment="1">
      <alignment horizontal="center" vertical="center"/>
    </xf>
    <xf numFmtId="0" fontId="19" fillId="0" borderId="3" xfId="0" applyFont="1" applyFill="1" applyBorder="1" applyAlignment="1">
      <alignment horizontal="center" vertical="center"/>
    </xf>
    <xf numFmtId="0" fontId="8" fillId="15" borderId="56" xfId="0" applyFont="1" applyFill="1" applyBorder="1" applyAlignment="1">
      <alignment vertical="center"/>
    </xf>
    <xf numFmtId="0" fontId="20" fillId="14" borderId="32" xfId="0" applyFont="1" applyFill="1" applyBorder="1" applyAlignment="1">
      <alignment horizontal="center" vertical="center"/>
    </xf>
    <xf numFmtId="0" fontId="20" fillId="0" borderId="32" xfId="0" applyFont="1" applyBorder="1" applyAlignment="1">
      <alignment horizontal="center" vertical="center"/>
    </xf>
    <xf numFmtId="0" fontId="20" fillId="11" borderId="32" xfId="0" applyFont="1" applyFill="1" applyBorder="1" applyAlignment="1">
      <alignment vertical="center"/>
    </xf>
    <xf numFmtId="0" fontId="20" fillId="11" borderId="32" xfId="0" applyFont="1" applyFill="1" applyBorder="1" applyAlignment="1">
      <alignment horizontal="center" vertical="center"/>
    </xf>
    <xf numFmtId="0" fontId="8" fillId="14" borderId="32" xfId="0" applyFont="1" applyFill="1" applyBorder="1" applyAlignment="1">
      <alignment horizontal="center" vertical="center"/>
    </xf>
    <xf numFmtId="0" fontId="8" fillId="0" borderId="7" xfId="0" applyFont="1" applyBorder="1" applyAlignment="1">
      <alignment horizontal="center" vertical="center"/>
    </xf>
    <xf numFmtId="0" fontId="8" fillId="4" borderId="32" xfId="0" applyFont="1" applyFill="1" applyBorder="1" applyAlignment="1">
      <alignment horizontal="center" vertical="center"/>
    </xf>
    <xf numFmtId="0" fontId="8" fillId="14" borderId="32" xfId="0" applyFont="1" applyFill="1" applyBorder="1" applyAlignment="1">
      <alignment vertical="center"/>
    </xf>
    <xf numFmtId="0" fontId="8" fillId="14" borderId="56" xfId="0" applyFont="1" applyFill="1" applyBorder="1" applyAlignment="1">
      <alignment vertical="center"/>
    </xf>
    <xf numFmtId="0" fontId="10" fillId="0" borderId="0" xfId="0" applyFont="1" applyFill="1" applyBorder="1" applyAlignment="1">
      <alignment horizontal="left" vertical="center" wrapText="1"/>
    </xf>
    <xf numFmtId="0" fontId="24" fillId="0" borderId="0" xfId="0" applyFont="1" applyAlignment="1">
      <alignment vertical="center"/>
    </xf>
    <xf numFmtId="0" fontId="5" fillId="13" borderId="13" xfId="0" applyFont="1" applyFill="1" applyBorder="1">
      <alignment vertical="center"/>
    </xf>
    <xf numFmtId="0" fontId="5" fillId="13" borderId="2" xfId="0" applyFont="1" applyFill="1" applyBorder="1">
      <alignment vertical="center"/>
    </xf>
    <xf numFmtId="0" fontId="5" fillId="11" borderId="0" xfId="0" applyFont="1" applyFill="1" applyBorder="1">
      <alignment vertical="center"/>
    </xf>
    <xf numFmtId="0" fontId="5" fillId="14" borderId="2" xfId="0" applyFont="1" applyFill="1" applyBorder="1">
      <alignment vertical="center"/>
    </xf>
    <xf numFmtId="0" fontId="5" fillId="15" borderId="2" xfId="0" applyFont="1" applyFill="1" applyBorder="1">
      <alignment vertical="center"/>
    </xf>
    <xf numFmtId="0" fontId="25" fillId="0" borderId="2" xfId="0" applyFont="1" applyFill="1" applyBorder="1">
      <alignment vertical="center"/>
    </xf>
    <xf numFmtId="0" fontId="7" fillId="0" borderId="2" xfId="0" applyFont="1" applyFill="1" applyBorder="1">
      <alignment vertical="center"/>
    </xf>
    <xf numFmtId="0" fontId="7" fillId="0" borderId="3" xfId="0" applyFont="1" applyFill="1" applyBorder="1">
      <alignment vertical="center"/>
    </xf>
    <xf numFmtId="0" fontId="26" fillId="15" borderId="2" xfId="0" applyFont="1" applyFill="1" applyBorder="1">
      <alignment vertical="center"/>
    </xf>
    <xf numFmtId="0" fontId="26" fillId="0" borderId="2" xfId="0" applyFont="1" applyBorder="1">
      <alignment vertical="center"/>
    </xf>
    <xf numFmtId="0" fontId="5" fillId="15" borderId="3" xfId="0" applyFont="1" applyFill="1" applyBorder="1">
      <alignment vertical="center"/>
    </xf>
    <xf numFmtId="0" fontId="25" fillId="0" borderId="3" xfId="0" applyFont="1" applyBorder="1">
      <alignment vertical="center"/>
    </xf>
    <xf numFmtId="0" fontId="25" fillId="15" borderId="2" xfId="0" applyFont="1" applyFill="1" applyBorder="1">
      <alignment vertical="center"/>
    </xf>
    <xf numFmtId="0" fontId="26" fillId="14" borderId="2" xfId="0" applyFont="1" applyFill="1" applyBorder="1">
      <alignment vertical="center"/>
    </xf>
    <xf numFmtId="0" fontId="26" fillId="11" borderId="2" xfId="0" applyFont="1" applyFill="1" applyBorder="1">
      <alignment vertical="center"/>
    </xf>
    <xf numFmtId="0" fontId="5" fillId="0" borderId="36" xfId="0" applyFont="1" applyBorder="1">
      <alignment vertical="center"/>
    </xf>
    <xf numFmtId="0" fontId="26" fillId="14" borderId="3" xfId="0" applyFont="1" applyFill="1" applyBorder="1">
      <alignment vertical="center"/>
    </xf>
    <xf numFmtId="0" fontId="24" fillId="0" borderId="0" xfId="0" applyFont="1" applyAlignment="1">
      <alignment horizontal="center" vertical="center"/>
    </xf>
    <xf numFmtId="0" fontId="5" fillId="13" borderId="13" xfId="0" applyFont="1" applyFill="1" applyBorder="1" applyAlignment="1">
      <alignment horizontal="center" vertical="center"/>
    </xf>
    <xf numFmtId="0" fontId="5" fillId="16" borderId="38" xfId="0" applyFont="1" applyFill="1" applyBorder="1" applyAlignment="1" applyProtection="1">
      <alignment horizontal="center" vertical="center"/>
      <protection locked="0"/>
    </xf>
    <xf numFmtId="0" fontId="5" fillId="13" borderId="1" xfId="0" applyFont="1" applyFill="1" applyBorder="1" applyAlignment="1">
      <alignment horizontal="center" vertical="center"/>
    </xf>
    <xf numFmtId="0" fontId="5" fillId="11" borderId="0" xfId="0" applyFont="1" applyFill="1" applyBorder="1" applyAlignment="1">
      <alignment horizontal="center" vertical="center"/>
    </xf>
    <xf numFmtId="0" fontId="5" fillId="14" borderId="2" xfId="0" applyFont="1" applyFill="1" applyBorder="1" applyAlignment="1">
      <alignment horizontal="center" vertical="center"/>
    </xf>
    <xf numFmtId="0" fontId="5" fillId="15"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16" borderId="38" xfId="0" applyFont="1" applyFill="1" applyBorder="1" applyAlignment="1" applyProtection="1">
      <alignment horizontal="center" vertical="center" wrapText="1"/>
      <protection locked="0"/>
    </xf>
    <xf numFmtId="0" fontId="20" fillId="15" borderId="0" xfId="0" applyFont="1" applyFill="1" applyBorder="1" applyAlignment="1">
      <alignment horizontal="center" vertical="center" wrapText="1"/>
    </xf>
    <xf numFmtId="0" fontId="25" fillId="0" borderId="43" xfId="0" applyFont="1" applyBorder="1" applyAlignment="1">
      <alignment horizontal="center" vertical="center" wrapText="1"/>
    </xf>
    <xf numFmtId="0" fontId="5" fillId="0" borderId="38" xfId="0" applyFont="1" applyFill="1" applyBorder="1" applyAlignment="1" applyProtection="1">
      <alignment horizontal="center" vertical="center"/>
      <protection locked="0"/>
    </xf>
    <xf numFmtId="181" fontId="5" fillId="5" borderId="38" xfId="0" applyNumberFormat="1" applyFont="1" applyFill="1" applyBorder="1" applyAlignment="1" applyProtection="1">
      <alignment horizontal="center" vertical="center"/>
      <protection locked="0"/>
    </xf>
    <xf numFmtId="0" fontId="5" fillId="16" borderId="44" xfId="0" applyFont="1" applyFill="1" applyBorder="1" applyAlignment="1" applyProtection="1">
      <alignment horizontal="center" vertical="center"/>
      <protection locked="0"/>
    </xf>
    <xf numFmtId="0" fontId="20" fillId="0" borderId="0" xfId="0" applyFont="1" applyFill="1" applyBorder="1" applyAlignment="1">
      <alignment horizontal="center" vertical="center" wrapText="1"/>
    </xf>
    <xf numFmtId="0" fontId="8" fillId="17" borderId="38" xfId="0" applyFont="1" applyFill="1" applyBorder="1" applyAlignment="1" applyProtection="1">
      <alignment horizontal="center" vertical="center" wrapText="1"/>
      <protection locked="0"/>
    </xf>
    <xf numFmtId="0" fontId="5" fillId="0" borderId="44" xfId="0" applyFont="1" applyBorder="1" applyAlignment="1">
      <alignment horizontal="center" vertical="center" wrapText="1"/>
    </xf>
    <xf numFmtId="0" fontId="26" fillId="15" borderId="41" xfId="0" applyFont="1" applyFill="1" applyBorder="1" applyAlignment="1">
      <alignment horizontal="center" vertical="center" wrapText="1"/>
    </xf>
    <xf numFmtId="0" fontId="19" fillId="0" borderId="30" xfId="0" applyFont="1" applyFill="1" applyBorder="1" applyAlignment="1">
      <alignment horizontal="center" vertical="center" wrapText="1"/>
    </xf>
    <xf numFmtId="56" fontId="26" fillId="15" borderId="8" xfId="0" applyNumberFormat="1" applyFont="1" applyFill="1" applyBorder="1" applyAlignment="1">
      <alignment horizontal="center" vertical="center" wrapText="1"/>
    </xf>
    <xf numFmtId="0" fontId="26" fillId="0" borderId="43" xfId="0" applyFont="1" applyFill="1" applyBorder="1" applyAlignment="1">
      <alignment horizontal="center" vertical="center" wrapText="1"/>
    </xf>
    <xf numFmtId="0" fontId="5" fillId="16" borderId="58" xfId="0" applyFont="1" applyFill="1" applyBorder="1" applyAlignment="1" applyProtection="1">
      <alignment horizontal="center" vertical="center"/>
      <protection locked="0"/>
    </xf>
    <xf numFmtId="0" fontId="5" fillId="0" borderId="38" xfId="0" applyFont="1" applyFill="1" applyBorder="1" applyAlignment="1">
      <alignment horizontal="center" vertical="center"/>
    </xf>
    <xf numFmtId="0" fontId="25" fillId="15" borderId="3" xfId="0" applyFont="1" applyFill="1" applyBorder="1" applyAlignment="1">
      <alignment horizontal="center" vertical="center"/>
    </xf>
    <xf numFmtId="0" fontId="25" fillId="0" borderId="8" xfId="0" applyFont="1" applyFill="1" applyBorder="1" applyAlignment="1">
      <alignment horizontal="center" vertical="center"/>
    </xf>
    <xf numFmtId="0" fontId="5" fillId="18" borderId="38" xfId="0" applyFont="1" applyFill="1" applyBorder="1" applyAlignment="1" applyProtection="1">
      <alignment horizontal="center" vertical="center"/>
      <protection locked="0"/>
    </xf>
    <xf numFmtId="0" fontId="25" fillId="0" borderId="0" xfId="0" applyFont="1" applyFill="1" applyBorder="1" applyAlignment="1">
      <alignment horizontal="center" vertical="center"/>
    </xf>
    <xf numFmtId="0" fontId="26" fillId="15" borderId="0" xfId="0" applyFont="1" applyFill="1" applyBorder="1" applyAlignment="1">
      <alignment horizontal="center" vertical="center" wrapText="1"/>
    </xf>
    <xf numFmtId="0" fontId="5" fillId="15" borderId="0" xfId="0" applyFont="1" applyFill="1" applyBorder="1" applyAlignment="1">
      <alignment horizontal="center" vertical="center" wrapText="1"/>
    </xf>
    <xf numFmtId="0" fontId="5" fillId="0" borderId="30" xfId="0" applyFont="1" applyBorder="1" applyAlignment="1">
      <alignment horizontal="center" vertical="center" wrapText="1"/>
    </xf>
    <xf numFmtId="0" fontId="5" fillId="15" borderId="3" xfId="0" applyFont="1" applyFill="1" applyBorder="1" applyAlignment="1">
      <alignment horizontal="left" vertical="center" wrapText="1"/>
    </xf>
    <xf numFmtId="0" fontId="5" fillId="5" borderId="38" xfId="0" applyFont="1" applyFill="1" applyBorder="1" applyAlignment="1" applyProtection="1">
      <alignment horizontal="center" vertical="center"/>
      <protection locked="0"/>
    </xf>
    <xf numFmtId="0" fontId="26" fillId="14" borderId="41" xfId="0" applyFont="1" applyFill="1" applyBorder="1" applyAlignment="1">
      <alignment horizontal="center" vertical="center" wrapText="1"/>
    </xf>
    <xf numFmtId="0" fontId="26" fillId="0" borderId="0" xfId="0" applyFont="1" applyBorder="1" applyAlignment="1">
      <alignment horizontal="center" vertical="center" wrapText="1"/>
    </xf>
    <xf numFmtId="0" fontId="5" fillId="16" borderId="44" xfId="0" applyFont="1" applyFill="1" applyBorder="1" applyAlignment="1" applyProtection="1">
      <alignment horizontal="center" vertical="center" wrapText="1"/>
      <protection locked="0"/>
    </xf>
    <xf numFmtId="0" fontId="5" fillId="5" borderId="38" xfId="0" applyFont="1" applyFill="1" applyBorder="1" applyAlignment="1" applyProtection="1">
      <alignment horizontal="center" vertical="center" wrapText="1"/>
      <protection locked="0"/>
    </xf>
    <xf numFmtId="0" fontId="26" fillId="11" borderId="0" xfId="0" applyFont="1" applyFill="1" applyBorder="1" applyAlignment="1">
      <alignment horizontal="center" vertical="center" wrapText="1"/>
    </xf>
    <xf numFmtId="0" fontId="26" fillId="11" borderId="41" xfId="0" applyFont="1" applyFill="1" applyBorder="1" applyAlignment="1">
      <alignment horizontal="center" vertical="center" wrapText="1"/>
    </xf>
    <xf numFmtId="0" fontId="26" fillId="14" borderId="0" xfId="0" applyFont="1" applyFill="1" applyBorder="1" applyAlignment="1">
      <alignment horizontal="center" vertical="center" wrapText="1"/>
    </xf>
    <xf numFmtId="0" fontId="5" fillId="4" borderId="38" xfId="0" applyFont="1" applyFill="1" applyBorder="1" applyAlignment="1">
      <alignment horizontal="center" vertical="center"/>
    </xf>
    <xf numFmtId="0" fontId="5" fillId="16" borderId="59" xfId="0" applyFont="1" applyFill="1" applyBorder="1" applyAlignment="1" applyProtection="1">
      <alignment horizontal="center" vertical="center"/>
      <protection locked="0"/>
    </xf>
    <xf numFmtId="0" fontId="5" fillId="14" borderId="0" xfId="0" applyFont="1" applyFill="1" applyBorder="1" applyAlignment="1">
      <alignment horizontal="center" vertical="center" wrapText="1"/>
    </xf>
    <xf numFmtId="0" fontId="5" fillId="19" borderId="38" xfId="0" applyFont="1" applyFill="1" applyBorder="1" applyAlignment="1">
      <alignment horizontal="center" vertical="center"/>
    </xf>
    <xf numFmtId="0" fontId="5" fillId="20" borderId="38" xfId="0" applyFont="1" applyFill="1" applyBorder="1" applyAlignment="1" applyProtection="1">
      <alignment horizontal="center" vertical="center"/>
      <protection locked="0"/>
    </xf>
    <xf numFmtId="0" fontId="0" fillId="0" borderId="0" xfId="0" applyAlignment="1">
      <alignment vertical="center"/>
    </xf>
    <xf numFmtId="0" fontId="5" fillId="0" borderId="60" xfId="0" applyFont="1" applyFill="1" applyBorder="1" applyAlignment="1">
      <alignment horizontal="center" vertical="center"/>
    </xf>
    <xf numFmtId="0" fontId="1" fillId="0" borderId="45" xfId="0" applyFont="1" applyFill="1" applyBorder="1" applyAlignment="1">
      <alignment horizontal="left" vertical="center" wrapText="1"/>
    </xf>
    <xf numFmtId="0" fontId="5" fillId="13" borderId="57" xfId="0" applyFont="1" applyFill="1" applyBorder="1" applyAlignment="1">
      <alignment horizontal="center" vertical="center"/>
    </xf>
    <xf numFmtId="0" fontId="5" fillId="0" borderId="45" xfId="0" applyFont="1" applyFill="1" applyBorder="1" applyAlignment="1">
      <alignment horizontal="center" vertical="center"/>
    </xf>
    <xf numFmtId="0" fontId="25" fillId="0" borderId="0" xfId="0" applyFont="1" applyBorder="1" applyAlignment="1">
      <alignment horizontal="center" vertical="center" wrapText="1"/>
    </xf>
    <xf numFmtId="0" fontId="5" fillId="0" borderId="61" xfId="0" applyFont="1" applyFill="1" applyBorder="1" applyAlignment="1">
      <alignment horizontal="center" vertical="center"/>
    </xf>
    <xf numFmtId="0" fontId="20" fillId="0" borderId="3" xfId="0" applyFont="1" applyFill="1" applyBorder="1" applyAlignment="1">
      <alignment horizontal="center" vertical="center" wrapText="1"/>
    </xf>
    <xf numFmtId="0" fontId="27" fillId="0" borderId="60" xfId="0" applyFont="1" applyFill="1" applyBorder="1" applyAlignment="1">
      <alignment horizontal="left" vertical="center" wrapText="1"/>
    </xf>
    <xf numFmtId="0" fontId="5" fillId="0" borderId="60" xfId="0" applyFont="1" applyFill="1" applyBorder="1" applyAlignment="1">
      <alignment horizontal="left" vertical="center"/>
    </xf>
    <xf numFmtId="0" fontId="8" fillId="0" borderId="8" xfId="0" applyFont="1" applyFill="1" applyBorder="1" applyAlignment="1">
      <alignment horizontal="left" vertical="center"/>
    </xf>
    <xf numFmtId="0" fontId="26" fillId="15"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5" fillId="0" borderId="62" xfId="0" applyFont="1" applyFill="1" applyBorder="1" applyAlignment="1">
      <alignment horizontal="center" vertical="center"/>
    </xf>
    <xf numFmtId="0" fontId="5" fillId="0" borderId="2" xfId="0" applyFont="1" applyBorder="1" applyAlignment="1">
      <alignment vertical="center" shrinkToFit="1"/>
    </xf>
    <xf numFmtId="0" fontId="20" fillId="0" borderId="2" xfId="0" applyFont="1" applyFill="1" applyBorder="1" applyAlignment="1">
      <alignment horizontal="center" vertical="center" wrapText="1"/>
    </xf>
    <xf numFmtId="0" fontId="25" fillId="0" borderId="2" xfId="0" applyFont="1" applyFill="1" applyBorder="1" applyAlignment="1">
      <alignment horizontal="center" vertical="center"/>
    </xf>
    <xf numFmtId="0" fontId="25" fillId="0" borderId="3" xfId="0" applyFont="1" applyFill="1" applyBorder="1" applyAlignment="1">
      <alignment horizontal="center" vertical="center"/>
    </xf>
    <xf numFmtId="0" fontId="8" fillId="0" borderId="2" xfId="0" applyFont="1" applyFill="1" applyBorder="1" applyAlignment="1">
      <alignment horizontal="center" vertical="center" wrapText="1"/>
    </xf>
    <xf numFmtId="0" fontId="25" fillId="15" borderId="2" xfId="0" applyFont="1" applyFill="1" applyBorder="1" applyAlignment="1">
      <alignment horizontal="center" vertical="center"/>
    </xf>
    <xf numFmtId="0" fontId="5" fillId="0" borderId="40" xfId="0" applyFont="1" applyFill="1" applyBorder="1" applyAlignment="1">
      <alignment horizontal="center" vertical="center"/>
    </xf>
    <xf numFmtId="0" fontId="5" fillId="15" borderId="54" xfId="0" applyFont="1" applyFill="1" applyBorder="1" applyAlignment="1">
      <alignment horizontal="center" vertical="center"/>
    </xf>
    <xf numFmtId="0" fontId="26" fillId="11" borderId="2" xfId="0" applyFont="1" applyFill="1" applyBorder="1" applyAlignment="1">
      <alignment horizontal="center" vertical="center" wrapText="1"/>
    </xf>
    <xf numFmtId="0" fontId="26" fillId="14" borderId="2" xfId="0" applyFont="1" applyFill="1" applyBorder="1" applyAlignment="1">
      <alignment horizontal="center" vertical="center" wrapText="1"/>
    </xf>
    <xf numFmtId="0" fontId="5" fillId="0" borderId="63" xfId="0" applyFont="1" applyFill="1" applyBorder="1" applyAlignment="1">
      <alignment horizontal="center" vertical="center"/>
    </xf>
    <xf numFmtId="0" fontId="26" fillId="14" borderId="3" xfId="0" applyFont="1" applyFill="1" applyBorder="1" applyAlignment="1">
      <alignment horizontal="center" vertical="center" wrapText="1"/>
    </xf>
    <xf numFmtId="0" fontId="5" fillId="0" borderId="64" xfId="0" applyFont="1" applyFill="1" applyBorder="1" applyAlignment="1">
      <alignment horizontal="center" vertical="center"/>
    </xf>
    <xf numFmtId="0" fontId="0" fillId="0" borderId="0" xfId="0" applyAlignment="1">
      <alignment vertical="center"/>
    </xf>
    <xf numFmtId="0" fontId="5" fillId="0" borderId="8" xfId="0" applyFont="1" applyBorder="1" applyAlignment="1">
      <alignment horizontal="left" vertical="center" wrapText="1"/>
    </xf>
    <xf numFmtId="0" fontId="5" fillId="13"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19" fillId="0" borderId="2" xfId="0" applyFont="1" applyFill="1" applyBorder="1" applyAlignment="1">
      <alignment horizontal="left" vertical="center" wrapText="1"/>
    </xf>
    <xf numFmtId="0" fontId="5" fillId="0" borderId="0" xfId="0" applyFont="1" applyBorder="1" applyAlignment="1">
      <alignment horizontal="left" vertical="center" wrapText="1"/>
    </xf>
    <xf numFmtId="38" fontId="5" fillId="0" borderId="2" xfId="6" applyFont="1" applyFill="1" applyBorder="1" applyAlignment="1">
      <alignment horizontal="right" vertical="center"/>
    </xf>
    <xf numFmtId="0" fontId="22" fillId="0" borderId="8" xfId="0" applyFont="1" applyFill="1" applyBorder="1" applyAlignment="1">
      <alignment horizontal="center" vertical="center" wrapText="1"/>
    </xf>
    <xf numFmtId="0" fontId="5" fillId="0" borderId="41" xfId="0" applyFont="1" applyBorder="1" applyAlignment="1">
      <alignment horizontal="left" vertical="center" wrapText="1"/>
    </xf>
    <xf numFmtId="0" fontId="5" fillId="0" borderId="43" xfId="0" applyFont="1" applyBorder="1" applyAlignment="1">
      <alignment horizontal="left" vertical="center" wrapText="1"/>
    </xf>
    <xf numFmtId="0" fontId="5" fillId="4" borderId="2" xfId="0" applyFont="1" applyFill="1" applyBorder="1" applyAlignment="1">
      <alignment horizontal="center" vertical="center"/>
    </xf>
    <xf numFmtId="0" fontId="5" fillId="13" borderId="15" xfId="0" applyFont="1" applyFill="1" applyBorder="1">
      <alignment vertical="center"/>
    </xf>
    <xf numFmtId="0" fontId="5" fillId="0" borderId="51" xfId="0" applyFont="1" applyBorder="1">
      <alignment vertical="center"/>
    </xf>
    <xf numFmtId="0" fontId="5" fillId="13" borderId="49" xfId="0" applyFont="1" applyFill="1" applyBorder="1">
      <alignment vertical="center"/>
    </xf>
    <xf numFmtId="0" fontId="5" fillId="11" borderId="16" xfId="0" applyFont="1" applyFill="1" applyBorder="1">
      <alignment vertical="center"/>
    </xf>
    <xf numFmtId="0" fontId="5" fillId="14" borderId="49" xfId="0" applyFont="1" applyFill="1" applyBorder="1">
      <alignment vertical="center"/>
    </xf>
    <xf numFmtId="0" fontId="5" fillId="15" borderId="49" xfId="0" applyFont="1" applyFill="1" applyBorder="1">
      <alignment vertical="center"/>
    </xf>
    <xf numFmtId="0" fontId="25" fillId="0" borderId="49" xfId="0" applyFont="1" applyBorder="1">
      <alignment vertical="center"/>
    </xf>
    <xf numFmtId="0" fontId="8" fillId="15" borderId="49" xfId="0" applyFont="1" applyFill="1" applyBorder="1">
      <alignment vertical="center"/>
    </xf>
    <xf numFmtId="0" fontId="26" fillId="0" borderId="49" xfId="0" applyFont="1" applyBorder="1">
      <alignment vertical="center"/>
    </xf>
    <xf numFmtId="0" fontId="8" fillId="0" borderId="50" xfId="0" applyFont="1" applyBorder="1">
      <alignment vertical="center"/>
    </xf>
    <xf numFmtId="0" fontId="26" fillId="15" borderId="49" xfId="0" applyFont="1" applyFill="1" applyBorder="1">
      <alignment vertical="center"/>
    </xf>
    <xf numFmtId="0" fontId="5" fillId="0" borderId="50" xfId="0" applyFont="1" applyBorder="1">
      <alignment vertical="center"/>
    </xf>
    <xf numFmtId="0" fontId="5" fillId="0" borderId="49" xfId="0" applyFont="1" applyBorder="1" applyAlignment="1">
      <alignment vertical="center" shrinkToFit="1"/>
    </xf>
    <xf numFmtId="0" fontId="26" fillId="15" borderId="50" xfId="0" applyFont="1" applyFill="1" applyBorder="1">
      <alignment vertical="center"/>
    </xf>
    <xf numFmtId="0" fontId="26" fillId="0" borderId="50" xfId="0" applyFont="1" applyFill="1" applyBorder="1">
      <alignment vertical="center"/>
    </xf>
    <xf numFmtId="0" fontId="5" fillId="0" borderId="50" xfId="0" applyFont="1" applyBorder="1" applyAlignment="1">
      <alignment vertical="center" shrinkToFit="1"/>
    </xf>
    <xf numFmtId="0" fontId="25" fillId="15" borderId="49" xfId="0" applyFont="1" applyFill="1" applyBorder="1">
      <alignment vertical="center"/>
    </xf>
    <xf numFmtId="0" fontId="25" fillId="0" borderId="50" xfId="0" applyFont="1" applyFill="1" applyBorder="1">
      <alignment vertical="center"/>
    </xf>
    <xf numFmtId="0" fontId="5" fillId="0" borderId="66" xfId="0" applyFont="1" applyBorder="1">
      <alignment vertical="center"/>
    </xf>
    <xf numFmtId="0" fontId="5" fillId="0" borderId="66" xfId="0" applyFont="1" applyBorder="1" applyAlignment="1">
      <alignment vertical="center" shrinkToFit="1"/>
    </xf>
    <xf numFmtId="0" fontId="25" fillId="15" borderId="16" xfId="0" applyFont="1" applyFill="1" applyBorder="1">
      <alignment vertical="center"/>
    </xf>
    <xf numFmtId="0" fontId="26" fillId="14" borderId="16" xfId="0" applyFont="1" applyFill="1" applyBorder="1">
      <alignment vertical="center"/>
    </xf>
    <xf numFmtId="0" fontId="26" fillId="11" borderId="49" xfId="0" applyFont="1" applyFill="1" applyBorder="1">
      <alignment vertical="center"/>
    </xf>
    <xf numFmtId="0" fontId="26" fillId="11" borderId="50" xfId="0" applyFont="1" applyFill="1" applyBorder="1">
      <alignment vertical="center"/>
    </xf>
    <xf numFmtId="0" fontId="5" fillId="4" borderId="49" xfId="0" applyFont="1" applyFill="1" applyBorder="1">
      <alignment vertical="center"/>
    </xf>
    <xf numFmtId="0" fontId="26" fillId="14" borderId="49" xfId="0" applyFont="1" applyFill="1" applyBorder="1">
      <alignment vertical="center"/>
    </xf>
    <xf numFmtId="0" fontId="26" fillId="14" borderId="50" xfId="0" applyFont="1" applyFill="1" applyBorder="1">
      <alignment vertical="center"/>
    </xf>
    <xf numFmtId="0" fontId="5" fillId="0" borderId="67" xfId="0" applyFont="1" applyBorder="1">
      <alignment vertical="center"/>
    </xf>
    <xf numFmtId="0" fontId="0" fillId="0" borderId="0" xfId="0" applyFont="1" applyAlignment="1">
      <alignment horizontal="center" vertical="center"/>
    </xf>
    <xf numFmtId="0" fontId="0" fillId="21" borderId="68"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0" xfId="0" applyFont="1" applyAlignment="1">
      <alignment horizontal="center" vertical="center"/>
    </xf>
    <xf numFmtId="0" fontId="0" fillId="21" borderId="69" xfId="0" applyFont="1" applyFill="1" applyBorder="1" applyAlignment="1">
      <alignment horizontal="center" vertical="center"/>
    </xf>
    <xf numFmtId="0" fontId="1" fillId="0" borderId="69" xfId="0" applyFont="1" applyFill="1" applyBorder="1">
      <alignment vertical="center"/>
    </xf>
    <xf numFmtId="0" fontId="1" fillId="0" borderId="69" xfId="0" applyFont="1" applyFill="1" applyBorder="1" applyAlignment="1">
      <alignment horizontal="left" vertical="center"/>
    </xf>
    <xf numFmtId="0" fontId="8" fillId="0" borderId="0" xfId="0" applyFont="1" applyAlignment="1">
      <alignment horizontal="center" vertical="center"/>
    </xf>
    <xf numFmtId="0" fontId="5" fillId="0" borderId="0" xfId="0" applyFont="1" applyAlignment="1">
      <alignment horizontal="right" vertical="center"/>
    </xf>
    <xf numFmtId="0" fontId="1" fillId="0" borderId="70" xfId="0" applyFont="1" applyFill="1" applyBorder="1" applyAlignment="1">
      <alignment horizontal="center" vertical="center"/>
    </xf>
    <xf numFmtId="0" fontId="1" fillId="24" borderId="69" xfId="0" applyFont="1" applyFill="1" applyBorder="1" applyAlignment="1" applyProtection="1">
      <alignment horizontal="center" vertical="center" wrapText="1"/>
      <protection locked="0"/>
    </xf>
    <xf numFmtId="0" fontId="0" fillId="21" borderId="69" xfId="0" applyFont="1" applyFill="1" applyBorder="1" applyAlignment="1">
      <alignment horizontal="center" vertical="center" wrapText="1"/>
    </xf>
    <xf numFmtId="0" fontId="1" fillId="0" borderId="69" xfId="0" applyFont="1" applyFill="1" applyBorder="1" applyAlignment="1">
      <alignment horizontal="center" vertical="center"/>
    </xf>
    <xf numFmtId="0" fontId="0" fillId="21" borderId="73" xfId="0" applyFont="1" applyFill="1" applyBorder="1" applyAlignment="1">
      <alignment horizontal="center" vertical="center"/>
    </xf>
    <xf numFmtId="0" fontId="1" fillId="0" borderId="0" xfId="0" applyFont="1" applyAlignment="1">
      <alignment horizontal="right" vertical="center"/>
    </xf>
    <xf numFmtId="0" fontId="0" fillId="21" borderId="73" xfId="0" applyFont="1" applyFill="1" applyBorder="1" applyAlignment="1">
      <alignment horizontal="center" vertical="center" wrapText="1"/>
    </xf>
    <xf numFmtId="0" fontId="0" fillId="21" borderId="74" xfId="0" applyFont="1" applyFill="1" applyBorder="1" applyAlignment="1">
      <alignment horizontal="center" vertical="center"/>
    </xf>
    <xf numFmtId="0" fontId="1" fillId="0" borderId="69" xfId="0" applyFont="1" applyFill="1" applyBorder="1" applyAlignment="1">
      <alignment horizontal="left" vertical="center" wrapText="1"/>
    </xf>
    <xf numFmtId="0" fontId="1" fillId="21" borderId="73" xfId="0" applyFont="1" applyFill="1" applyBorder="1" applyAlignment="1">
      <alignment horizontal="center" vertical="center" wrapText="1"/>
    </xf>
    <xf numFmtId="0" fontId="1" fillId="0" borderId="73" xfId="0" applyFont="1" applyFill="1" applyBorder="1" applyAlignment="1">
      <alignment horizontal="left" vertical="center" wrapText="1"/>
    </xf>
    <xf numFmtId="0" fontId="0" fillId="0" borderId="0" xfId="0" applyProtection="1">
      <alignment vertical="center"/>
    </xf>
    <xf numFmtId="0" fontId="0" fillId="0" borderId="0" xfId="0" applyAlignment="1" applyProtection="1">
      <alignment horizontal="center" vertical="center"/>
    </xf>
    <xf numFmtId="0" fontId="30" fillId="3" borderId="0" xfId="0" applyFont="1" applyFill="1" applyProtection="1">
      <alignment vertical="center"/>
    </xf>
    <xf numFmtId="0" fontId="8" fillId="0" borderId="0" xfId="0" applyFont="1" applyProtection="1">
      <alignment vertical="center"/>
    </xf>
    <xf numFmtId="0" fontId="0" fillId="4" borderId="0" xfId="0" applyFill="1" applyAlignment="1" applyProtection="1">
      <alignment horizontal="center" vertical="center"/>
    </xf>
    <xf numFmtId="0" fontId="0" fillId="21" borderId="76" xfId="0" applyFill="1" applyBorder="1" applyAlignment="1" applyProtection="1">
      <alignment horizontal="center" vertical="center"/>
    </xf>
    <xf numFmtId="0" fontId="0" fillId="21" borderId="77" xfId="0" applyFont="1" applyFill="1" applyBorder="1" applyAlignment="1" applyProtection="1">
      <alignment horizontal="center" vertical="center"/>
    </xf>
    <xf numFmtId="0" fontId="8" fillId="21" borderId="9" xfId="0" applyFont="1" applyFill="1" applyBorder="1" applyAlignment="1" applyProtection="1">
      <alignment horizontal="center" vertical="center"/>
    </xf>
    <xf numFmtId="0" fontId="0" fillId="21" borderId="9" xfId="0" applyFont="1" applyFill="1" applyBorder="1" applyAlignment="1" applyProtection="1">
      <alignment horizontal="center" vertical="center"/>
    </xf>
    <xf numFmtId="0" fontId="8" fillId="0" borderId="0" xfId="0" applyFont="1" applyAlignment="1" applyProtection="1">
      <alignment horizontal="center" vertical="center"/>
    </xf>
    <xf numFmtId="0" fontId="0" fillId="4" borderId="0" xfId="0" applyFill="1" applyProtection="1">
      <alignment vertical="center"/>
    </xf>
    <xf numFmtId="0" fontId="1" fillId="21" borderId="28" xfId="0" applyFont="1" applyFill="1" applyBorder="1" applyAlignment="1" applyProtection="1">
      <alignment horizontal="center" vertical="center" wrapText="1"/>
    </xf>
    <xf numFmtId="0" fontId="1" fillId="21" borderId="84" xfId="0" applyFont="1" applyFill="1" applyBorder="1" applyAlignment="1" applyProtection="1">
      <alignment horizontal="center" vertical="center"/>
    </xf>
    <xf numFmtId="0" fontId="1" fillId="27" borderId="84" xfId="0" applyFont="1" applyFill="1" applyBorder="1" applyAlignment="1" applyProtection="1">
      <alignment vertical="center" wrapText="1"/>
    </xf>
    <xf numFmtId="0" fontId="0" fillId="4" borderId="0" xfId="0" applyFill="1" applyAlignment="1" applyProtection="1">
      <alignment vertical="center"/>
    </xf>
    <xf numFmtId="0" fontId="5" fillId="4" borderId="0" xfId="0" applyFont="1" applyFill="1" applyBorder="1" applyAlignment="1" applyProtection="1">
      <alignment horizontal="right" vertical="center"/>
    </xf>
    <xf numFmtId="0" fontId="5" fillId="4" borderId="0" xfId="0" applyFont="1" applyFill="1" applyAlignment="1" applyProtection="1">
      <alignment horizontal="right" vertical="center"/>
    </xf>
    <xf numFmtId="0" fontId="33" fillId="0" borderId="102" xfId="0" applyFont="1" applyFill="1" applyBorder="1" applyAlignment="1" applyProtection="1">
      <alignment horizontal="center" vertical="center" textRotation="255"/>
    </xf>
    <xf numFmtId="0" fontId="33" fillId="0" borderId="79" xfId="0" applyFont="1" applyFill="1" applyBorder="1" applyAlignment="1" applyProtection="1">
      <alignment horizontal="center" vertical="center" wrapText="1"/>
    </xf>
    <xf numFmtId="0" fontId="33" fillId="21" borderId="102" xfId="0" applyFont="1" applyFill="1" applyBorder="1" applyAlignment="1" applyProtection="1">
      <alignment horizontal="center" vertical="center" textRotation="255"/>
    </xf>
    <xf numFmtId="0" fontId="33" fillId="21" borderId="79" xfId="0" applyFont="1" applyFill="1" applyBorder="1" applyAlignment="1" applyProtection="1">
      <alignment horizontal="center" vertical="center" wrapText="1"/>
    </xf>
    <xf numFmtId="0" fontId="34" fillId="21" borderId="102" xfId="0" applyFont="1" applyFill="1" applyBorder="1" applyAlignment="1" applyProtection="1">
      <alignment horizontal="center" vertical="center" textRotation="255"/>
    </xf>
    <xf numFmtId="0" fontId="34" fillId="21" borderId="79" xfId="0" applyFont="1" applyFill="1" applyBorder="1" applyAlignment="1" applyProtection="1">
      <alignment horizontal="center" vertical="center" wrapText="1"/>
    </xf>
    <xf numFmtId="0" fontId="1" fillId="0" borderId="16" xfId="0" applyFont="1" applyFill="1" applyBorder="1" applyAlignment="1" applyProtection="1">
      <alignment horizontal="left" vertical="center"/>
    </xf>
    <xf numFmtId="0" fontId="32" fillId="0" borderId="52" xfId="0" applyFont="1" applyFill="1" applyBorder="1" applyAlignment="1" applyProtection="1">
      <alignment horizontal="left" vertical="center" wrapText="1"/>
    </xf>
    <xf numFmtId="0" fontId="1" fillId="22" borderId="48" xfId="0" applyFont="1" applyFill="1" applyBorder="1" applyAlignment="1" applyProtection="1">
      <alignment horizontal="left" vertical="center"/>
      <protection locked="0"/>
    </xf>
    <xf numFmtId="0" fontId="1" fillId="22" borderId="52" xfId="0" applyFont="1" applyFill="1" applyBorder="1" applyAlignment="1" applyProtection="1">
      <alignment horizontal="left" vertical="center"/>
      <protection locked="0"/>
    </xf>
    <xf numFmtId="0" fontId="31" fillId="22" borderId="48" xfId="0" applyFont="1" applyFill="1" applyBorder="1" applyAlignment="1" applyProtection="1">
      <alignment horizontal="left" vertical="center"/>
      <protection locked="0"/>
    </xf>
    <xf numFmtId="0" fontId="31" fillId="22" borderId="52" xfId="0" applyFont="1" applyFill="1" applyBorder="1" applyAlignment="1" applyProtection="1">
      <alignment horizontal="left" vertical="center"/>
      <protection locked="0"/>
    </xf>
    <xf numFmtId="0" fontId="0" fillId="4" borderId="0" xfId="0" applyFill="1" applyBorder="1" applyAlignment="1" applyProtection="1">
      <alignment vertical="center"/>
    </xf>
    <xf numFmtId="0" fontId="0" fillId="4" borderId="0" xfId="0" applyFill="1" applyBorder="1" applyAlignment="1" applyProtection="1">
      <alignment vertical="center" wrapText="1"/>
    </xf>
    <xf numFmtId="0" fontId="1" fillId="4" borderId="0" xfId="0" applyFont="1" applyFill="1" applyBorder="1" applyAlignment="1" applyProtection="1">
      <alignment vertical="center" wrapText="1"/>
    </xf>
    <xf numFmtId="0" fontId="1" fillId="4" borderId="0" xfId="0" applyFont="1" applyFill="1" applyAlignment="1" applyProtection="1">
      <alignment horizontal="right" vertical="center"/>
    </xf>
    <xf numFmtId="0" fontId="32" fillId="0" borderId="87" xfId="0" applyFont="1" applyFill="1" applyBorder="1" applyAlignment="1" applyProtection="1">
      <alignment horizontal="left" vertical="center"/>
    </xf>
    <xf numFmtId="0" fontId="0" fillId="0" borderId="0" xfId="0" applyProtection="1">
      <alignment vertical="center"/>
      <protection locked="0"/>
    </xf>
    <xf numFmtId="0" fontId="30" fillId="0" borderId="0" xfId="3" applyFont="1" applyProtection="1">
      <alignment vertical="center"/>
      <protection locked="0"/>
    </xf>
    <xf numFmtId="0" fontId="8" fillId="0" borderId="0" xfId="0" applyFont="1" applyFill="1" applyAlignment="1">
      <alignment horizontal="right" vertical="center"/>
    </xf>
    <xf numFmtId="0" fontId="0" fillId="0" borderId="0" xfId="0" applyAlignment="1">
      <alignment horizontal="right" vertical="center"/>
    </xf>
    <xf numFmtId="0" fontId="5" fillId="0" borderId="0" xfId="0" applyFont="1" applyAlignment="1">
      <alignment vertical="center"/>
    </xf>
    <xf numFmtId="0" fontId="1" fillId="4" borderId="0" xfId="0" applyFont="1" applyFill="1">
      <alignment vertical="center"/>
    </xf>
    <xf numFmtId="0" fontId="0" fillId="4" borderId="0" xfId="0" applyFont="1" applyFill="1" applyBorder="1">
      <alignment vertical="center"/>
    </xf>
    <xf numFmtId="49" fontId="5" fillId="4" borderId="0" xfId="0" applyNumberFormat="1" applyFont="1" applyFill="1" applyBorder="1" applyAlignment="1">
      <alignment horizontal="right" vertical="center"/>
    </xf>
    <xf numFmtId="0" fontId="1" fillId="21" borderId="76" xfId="0" applyFont="1" applyFill="1" applyBorder="1" applyAlignment="1">
      <alignment horizontal="center" vertical="center"/>
    </xf>
    <xf numFmtId="0" fontId="1" fillId="0" borderId="94" xfId="0" applyFont="1" applyFill="1" applyBorder="1" applyAlignment="1">
      <alignment horizontal="center" vertical="center"/>
    </xf>
    <xf numFmtId="0" fontId="0" fillId="21" borderId="109" xfId="0" applyFont="1" applyFill="1" applyBorder="1" applyAlignment="1">
      <alignment horizontal="center" vertical="center"/>
    </xf>
    <xf numFmtId="0" fontId="0" fillId="21" borderId="110" xfId="0" applyFont="1" applyFill="1" applyBorder="1" applyAlignment="1">
      <alignment horizontal="center" vertical="center"/>
    </xf>
    <xf numFmtId="0" fontId="0" fillId="21" borderId="111" xfId="0" applyFont="1" applyFill="1" applyBorder="1" applyAlignment="1">
      <alignment horizontal="center" vertical="center"/>
    </xf>
    <xf numFmtId="0" fontId="0" fillId="4" borderId="0" xfId="0" applyFont="1" applyFill="1">
      <alignment vertical="center"/>
    </xf>
    <xf numFmtId="0" fontId="1" fillId="0" borderId="72" xfId="0" applyFont="1" applyFill="1" applyBorder="1" applyAlignment="1">
      <alignment horizontal="center" vertical="center"/>
    </xf>
    <xf numFmtId="0" fontId="1" fillId="0" borderId="75" xfId="0" applyFont="1" applyFill="1" applyBorder="1" applyAlignment="1">
      <alignment horizontal="center" vertical="center"/>
    </xf>
    <xf numFmtId="0" fontId="5" fillId="4" borderId="0" xfId="0" applyFont="1" applyFill="1" applyAlignment="1">
      <alignment horizontal="right" vertical="center"/>
    </xf>
    <xf numFmtId="0" fontId="1" fillId="4" borderId="0" xfId="0" applyFont="1" applyFill="1" applyBorder="1" applyAlignment="1">
      <alignment horizontal="left" vertical="center"/>
    </xf>
    <xf numFmtId="0" fontId="1" fillId="0" borderId="0" xfId="0" applyFont="1" applyAlignment="1">
      <alignment vertical="center"/>
    </xf>
    <xf numFmtId="0" fontId="1" fillId="0" borderId="0" xfId="0" applyFont="1" applyFill="1" applyBorder="1" applyAlignment="1" applyProtection="1">
      <alignment horizontal="left" vertical="center"/>
    </xf>
    <xf numFmtId="0" fontId="0" fillId="0" borderId="0" xfId="0" applyFont="1" applyFill="1" applyBorder="1" applyAlignment="1" applyProtection="1">
      <alignment vertical="center" wrapText="1"/>
    </xf>
    <xf numFmtId="0" fontId="0" fillId="0" borderId="0" xfId="0" applyBorder="1">
      <alignment vertical="center"/>
    </xf>
    <xf numFmtId="0" fontId="0" fillId="0" borderId="0" xfId="0" applyBorder="1" applyAlignment="1">
      <alignment horizontal="right" vertical="center"/>
    </xf>
    <xf numFmtId="0" fontId="8" fillId="0" borderId="0" xfId="0" applyFont="1" applyAlignment="1">
      <alignment horizontal="left" vertical="center" wrapText="1"/>
    </xf>
    <xf numFmtId="0" fontId="0" fillId="4" borderId="0" xfId="0" applyFill="1" applyAlignment="1">
      <alignment horizontal="left" vertical="center" wrapText="1"/>
    </xf>
    <xf numFmtId="0" fontId="0" fillId="21" borderId="72" xfId="0" applyFont="1" applyFill="1" applyBorder="1" applyAlignment="1">
      <alignment horizontal="center" vertical="center"/>
    </xf>
    <xf numFmtId="0" fontId="0" fillId="4" borderId="0" xfId="0" applyFill="1" applyAlignment="1">
      <alignment horizontal="right" vertical="center"/>
    </xf>
    <xf numFmtId="0" fontId="5" fillId="4" borderId="0" xfId="0" applyFont="1" applyFill="1" applyBorder="1" applyAlignment="1">
      <alignment horizontal="right" vertical="center"/>
    </xf>
    <xf numFmtId="0" fontId="0" fillId="4" borderId="0" xfId="0" applyFill="1" applyAlignment="1">
      <alignment vertical="center"/>
    </xf>
    <xf numFmtId="0" fontId="1" fillId="4" borderId="0" xfId="0" applyFont="1" applyFill="1" applyAlignment="1">
      <alignment horizontal="right" vertical="center"/>
    </xf>
    <xf numFmtId="0" fontId="0" fillId="4" borderId="0" xfId="0" applyFill="1" applyBorder="1" applyAlignment="1">
      <alignment horizontal="center" vertical="center"/>
    </xf>
    <xf numFmtId="0" fontId="0" fillId="4" borderId="0" xfId="0" applyFill="1" applyAlignment="1">
      <alignment horizontal="center" vertical="center"/>
    </xf>
    <xf numFmtId="0" fontId="29" fillId="0" borderId="0" xfId="0" applyFont="1">
      <alignment vertical="center"/>
    </xf>
    <xf numFmtId="0" fontId="29" fillId="0" borderId="0" xfId="0" applyFont="1" applyAlignment="1">
      <alignment horizontal="center" vertical="center"/>
    </xf>
    <xf numFmtId="0" fontId="29" fillId="0" borderId="0" xfId="0" applyFont="1" applyAlignment="1">
      <alignment horizontal="center" vertical="center" wrapText="1"/>
    </xf>
    <xf numFmtId="0" fontId="29" fillId="0" borderId="0" xfId="0" applyFont="1" applyAlignment="1">
      <alignment vertical="center" wrapText="1"/>
    </xf>
    <xf numFmtId="0" fontId="30" fillId="0" borderId="0" xfId="0" applyFont="1">
      <alignment vertical="center"/>
    </xf>
    <xf numFmtId="0" fontId="30" fillId="4" borderId="0" xfId="0" applyFont="1" applyFill="1">
      <alignment vertical="center"/>
    </xf>
    <xf numFmtId="0" fontId="29" fillId="4" borderId="0" xfId="0" applyFont="1" applyFill="1">
      <alignment vertical="center"/>
    </xf>
    <xf numFmtId="0" fontId="39" fillId="4" borderId="0" xfId="0" applyFont="1" applyFill="1" applyAlignment="1">
      <alignment horizontal="center" vertical="center"/>
    </xf>
    <xf numFmtId="0" fontId="29" fillId="21" borderId="0" xfId="0" applyFont="1" applyFill="1" applyAlignment="1">
      <alignment horizontal="left" vertical="center"/>
    </xf>
    <xf numFmtId="0" fontId="30" fillId="21" borderId="72"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4" borderId="0" xfId="0" applyFont="1" applyFill="1" applyAlignment="1">
      <alignment horizontal="center" vertical="center"/>
    </xf>
    <xf numFmtId="0" fontId="31" fillId="21" borderId="113" xfId="0" applyFont="1" applyFill="1" applyBorder="1" applyAlignment="1">
      <alignment horizontal="center" vertical="center" wrapText="1"/>
    </xf>
    <xf numFmtId="0" fontId="31" fillId="21" borderId="114" xfId="0" applyFont="1" applyFill="1" applyBorder="1" applyAlignment="1">
      <alignment horizontal="center" vertical="center" wrapText="1"/>
    </xf>
    <xf numFmtId="0" fontId="31" fillId="22" borderId="72" xfId="0" applyFont="1" applyFill="1" applyBorder="1" applyAlignment="1" applyProtection="1">
      <alignment horizontal="left" vertical="center" wrapText="1"/>
      <protection locked="0"/>
    </xf>
    <xf numFmtId="0" fontId="29" fillId="0" borderId="13" xfId="0" applyFont="1" applyBorder="1">
      <alignment vertical="center"/>
    </xf>
    <xf numFmtId="0" fontId="29" fillId="4" borderId="0" xfId="0" applyFont="1" applyFill="1" applyAlignment="1">
      <alignment horizontal="center" vertical="center"/>
    </xf>
    <xf numFmtId="0" fontId="29" fillId="21" borderId="0" xfId="0" applyFont="1" applyFill="1" applyAlignment="1">
      <alignment vertical="center"/>
    </xf>
    <xf numFmtId="0" fontId="30" fillId="0" borderId="13" xfId="0" applyFont="1" applyFill="1" applyBorder="1" applyAlignment="1" applyProtection="1">
      <alignment horizontal="left" vertical="center" wrapText="1"/>
    </xf>
    <xf numFmtId="0" fontId="29" fillId="21" borderId="0" xfId="0" applyFont="1" applyFill="1" applyBorder="1" applyAlignment="1">
      <alignment vertical="center"/>
    </xf>
    <xf numFmtId="0" fontId="30" fillId="0" borderId="15"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protection locked="0"/>
    </xf>
    <xf numFmtId="0" fontId="31" fillId="21" borderId="121" xfId="0" applyFont="1" applyFill="1" applyBorder="1" applyAlignment="1">
      <alignment horizontal="center" vertical="center" wrapText="1"/>
    </xf>
    <xf numFmtId="0" fontId="31" fillId="21" borderId="82" xfId="0" applyFont="1" applyFill="1" applyBorder="1" applyAlignment="1">
      <alignment horizontal="center" vertical="center" wrapText="1"/>
    </xf>
    <xf numFmtId="0" fontId="31" fillId="21" borderId="8" xfId="0" applyFont="1" applyFill="1" applyBorder="1" applyAlignment="1">
      <alignment horizontal="center" vertical="center" wrapText="1"/>
    </xf>
    <xf numFmtId="0" fontId="31" fillId="21" borderId="14" xfId="0" applyFont="1" applyFill="1" applyBorder="1" applyAlignment="1">
      <alignment horizontal="center" vertical="center" wrapText="1"/>
    </xf>
    <xf numFmtId="0" fontId="29" fillId="21" borderId="0" xfId="0" applyFont="1" applyFill="1" applyAlignment="1">
      <alignment horizontal="center" vertical="center"/>
    </xf>
    <xf numFmtId="0" fontId="31" fillId="21" borderId="83" xfId="0" applyFont="1" applyFill="1" applyBorder="1" applyAlignment="1" applyProtection="1">
      <alignment horizontal="center" vertical="center" wrapText="1"/>
    </xf>
    <xf numFmtId="0" fontId="31" fillId="16" borderId="116"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locked="0"/>
    </xf>
    <xf numFmtId="0" fontId="31" fillId="21" borderId="78" xfId="0" applyFont="1" applyFill="1" applyBorder="1" applyAlignment="1" applyProtection="1">
      <alignment horizontal="center" vertical="center" wrapText="1"/>
    </xf>
    <xf numFmtId="0" fontId="29" fillId="4" borderId="0" xfId="0" applyFont="1" applyFill="1" applyBorder="1" applyAlignment="1">
      <alignment horizontal="center" vertical="center"/>
    </xf>
    <xf numFmtId="0" fontId="29" fillId="21" borderId="0" xfId="0" applyFont="1" applyFill="1" applyBorder="1" applyAlignment="1">
      <alignment horizontal="center" vertical="center"/>
    </xf>
    <xf numFmtId="0" fontId="31" fillId="21" borderId="80" xfId="0" applyFont="1" applyFill="1" applyBorder="1" applyAlignment="1" applyProtection="1">
      <alignment horizontal="center" vertical="center" wrapText="1"/>
    </xf>
    <xf numFmtId="0" fontId="31" fillId="4" borderId="0" xfId="0" applyFont="1" applyFill="1">
      <alignment vertical="center"/>
    </xf>
    <xf numFmtId="0" fontId="41" fillId="21" borderId="83" xfId="0" applyFont="1" applyFill="1" applyBorder="1" applyAlignment="1" applyProtection="1">
      <alignment horizontal="center" vertical="center" wrapText="1"/>
    </xf>
    <xf numFmtId="0" fontId="31" fillId="4" borderId="0" xfId="0" applyFont="1" applyFill="1" applyAlignment="1">
      <alignment horizontal="right" vertical="center"/>
    </xf>
    <xf numFmtId="0" fontId="29" fillId="4" borderId="0" xfId="0" applyFont="1" applyFill="1" applyBorder="1" applyAlignment="1">
      <alignment horizontal="right" vertical="center"/>
    </xf>
    <xf numFmtId="0" fontId="29" fillId="21" borderId="0" xfId="0" applyFont="1" applyFill="1" applyBorder="1" applyAlignment="1">
      <alignment horizontal="right" vertical="center"/>
    </xf>
    <xf numFmtId="0" fontId="29" fillId="21" borderId="0" xfId="0" applyFont="1" applyFill="1">
      <alignment vertical="center"/>
    </xf>
    <xf numFmtId="0" fontId="31" fillId="21" borderId="27" xfId="0" applyFont="1" applyFill="1" applyBorder="1" applyAlignment="1">
      <alignment horizontal="center" vertical="center"/>
    </xf>
    <xf numFmtId="0" fontId="31" fillId="0" borderId="0" xfId="0" applyFont="1" applyFill="1" applyBorder="1" applyAlignment="1">
      <alignment horizontal="center" vertical="center"/>
    </xf>
    <xf numFmtId="0" fontId="29" fillId="4" borderId="0" xfId="0" applyFont="1" applyFill="1" applyAlignment="1">
      <alignment horizontal="right" vertical="center"/>
    </xf>
    <xf numFmtId="0" fontId="29" fillId="4" borderId="0" xfId="0" applyFont="1" applyFill="1" applyAlignment="1">
      <alignment vertical="center"/>
    </xf>
    <xf numFmtId="0" fontId="31" fillId="21" borderId="83" xfId="0" applyFont="1" applyFill="1" applyBorder="1" applyAlignment="1">
      <alignment horizontal="center" vertical="center" wrapText="1"/>
    </xf>
    <xf numFmtId="0" fontId="30" fillId="4" borderId="0" xfId="0" applyFont="1" applyFill="1" applyAlignment="1">
      <alignment horizontal="right" vertical="center"/>
    </xf>
    <xf numFmtId="0" fontId="41" fillId="21" borderId="87" xfId="0" applyFont="1" applyFill="1" applyBorder="1" applyAlignment="1">
      <alignment horizontal="center" vertical="center" wrapText="1"/>
    </xf>
    <xf numFmtId="0" fontId="30" fillId="0" borderId="11" xfId="0" applyFont="1" applyBorder="1" applyAlignment="1">
      <alignment vertical="center" shrinkToFit="1"/>
    </xf>
    <xf numFmtId="0" fontId="29" fillId="0" borderId="0" xfId="0" applyFont="1" applyFill="1" applyAlignment="1">
      <alignment horizontal="left" vertical="center"/>
    </xf>
    <xf numFmtId="0" fontId="30" fillId="0" borderId="0" xfId="0" applyFont="1" applyFill="1" applyBorder="1" applyAlignment="1">
      <alignment vertical="center"/>
    </xf>
    <xf numFmtId="0" fontId="30" fillId="21" borderId="76" xfId="0" applyFont="1" applyFill="1" applyBorder="1" applyAlignment="1">
      <alignment horizontal="center" vertical="center" wrapText="1"/>
    </xf>
    <xf numFmtId="0" fontId="29" fillId="0" borderId="0" xfId="0" applyFont="1" applyFill="1" applyBorder="1" applyAlignment="1">
      <alignment horizontal="right" vertical="center"/>
    </xf>
    <xf numFmtId="0" fontId="31" fillId="16" borderId="75" xfId="0" applyFont="1" applyFill="1" applyBorder="1" applyAlignment="1" applyProtection="1">
      <alignment horizontal="center" vertical="center" wrapText="1"/>
      <protection locked="0"/>
    </xf>
    <xf numFmtId="0" fontId="31" fillId="22" borderId="10" xfId="0" applyFont="1" applyFill="1" applyBorder="1" applyAlignment="1" applyProtection="1">
      <alignment horizontal="left" vertical="center" wrapText="1"/>
      <protection locked="0"/>
    </xf>
    <xf numFmtId="0" fontId="0" fillId="0" borderId="9" xfId="0" applyFont="1" applyFill="1" applyBorder="1" applyAlignment="1">
      <alignment horizontal="center" vertical="center"/>
    </xf>
    <xf numFmtId="0" fontId="1" fillId="21" borderId="9" xfId="0" applyFont="1" applyFill="1" applyBorder="1" applyAlignment="1">
      <alignment horizontal="center" vertical="center"/>
    </xf>
    <xf numFmtId="0" fontId="0" fillId="21" borderId="9" xfId="0" applyFill="1" applyBorder="1" applyAlignment="1">
      <alignment horizontal="center" vertical="center"/>
    </xf>
    <xf numFmtId="0" fontId="1" fillId="8" borderId="75" xfId="0" applyFont="1" applyFill="1" applyBorder="1" applyAlignment="1">
      <alignment horizontal="left" vertical="center" wrapText="1"/>
    </xf>
    <xf numFmtId="0" fontId="1" fillId="0" borderId="9" xfId="0" applyFont="1" applyFill="1" applyBorder="1" applyAlignment="1">
      <alignment horizontal="left" vertical="center" wrapText="1"/>
    </xf>
    <xf numFmtId="0" fontId="0" fillId="21" borderId="72" xfId="0" applyFill="1" applyBorder="1" applyAlignment="1">
      <alignment horizontal="center" vertical="center" wrapText="1"/>
    </xf>
    <xf numFmtId="0" fontId="1" fillId="0" borderId="72" xfId="0" applyFont="1" applyFill="1" applyBorder="1" applyAlignment="1">
      <alignment horizontal="left" vertical="center" wrapText="1"/>
    </xf>
    <xf numFmtId="0" fontId="0" fillId="21" borderId="9" xfId="0" applyFont="1" applyFill="1" applyBorder="1" applyAlignment="1">
      <alignment horizontal="center" vertical="center" wrapText="1"/>
    </xf>
    <xf numFmtId="0" fontId="1" fillId="0" borderId="9" xfId="0" applyFont="1" applyFill="1" applyBorder="1" applyAlignment="1" applyProtection="1">
      <alignment horizontal="center" vertical="center"/>
      <protection locked="0"/>
    </xf>
    <xf numFmtId="0" fontId="0" fillId="21" borderId="72" xfId="0" applyFill="1" applyBorder="1">
      <alignment vertical="center"/>
    </xf>
    <xf numFmtId="0" fontId="1" fillId="21" borderId="68" xfId="0" applyFont="1" applyFill="1" applyBorder="1" applyAlignment="1">
      <alignment horizontal="center" vertical="center" wrapText="1"/>
    </xf>
    <xf numFmtId="0" fontId="1" fillId="22" borderId="69" xfId="0" applyFont="1" applyFill="1" applyBorder="1" applyAlignment="1" applyProtection="1">
      <alignment horizontal="left" vertical="center" wrapText="1"/>
      <protection locked="0"/>
    </xf>
    <xf numFmtId="0" fontId="1" fillId="0" borderId="69" xfId="0" applyFont="1" applyFill="1" applyBorder="1" applyAlignment="1">
      <alignment vertical="center" wrapText="1"/>
    </xf>
    <xf numFmtId="0" fontId="1" fillId="0" borderId="69" xfId="0" applyFont="1" applyFill="1" applyBorder="1" applyAlignment="1">
      <alignment horizontal="center" vertical="center" wrapText="1"/>
    </xf>
    <xf numFmtId="0" fontId="1" fillId="0" borderId="73" xfId="0" applyFont="1" applyFill="1" applyBorder="1" applyAlignment="1">
      <alignment vertical="center" wrapText="1"/>
    </xf>
    <xf numFmtId="0" fontId="0" fillId="21" borderId="68" xfId="0" applyFont="1" applyFill="1" applyBorder="1">
      <alignment vertical="center"/>
    </xf>
    <xf numFmtId="0" fontId="0" fillId="4" borderId="14" xfId="0" applyFill="1" applyBorder="1">
      <alignment vertical="center"/>
    </xf>
    <xf numFmtId="0" fontId="1" fillId="22" borderId="70" xfId="0" applyFont="1" applyFill="1" applyBorder="1" applyAlignment="1" applyProtection="1">
      <alignment horizontal="left" vertical="center" wrapText="1"/>
      <protection locked="0"/>
    </xf>
    <xf numFmtId="0" fontId="1" fillId="16" borderId="69" xfId="0" applyFont="1" applyFill="1" applyBorder="1" applyAlignment="1" applyProtection="1">
      <alignment horizontal="center" vertical="center" wrapText="1"/>
      <protection locked="0"/>
    </xf>
    <xf numFmtId="0" fontId="1" fillId="16" borderId="69" xfId="0" applyFont="1" applyFill="1" applyBorder="1" applyAlignment="1" applyProtection="1">
      <alignment horizontal="left" vertical="center" wrapText="1"/>
      <protection locked="0"/>
    </xf>
    <xf numFmtId="0" fontId="0" fillId="4" borderId="14" xfId="0" applyFill="1" applyBorder="1" applyAlignment="1">
      <alignment horizontal="center" vertical="center"/>
    </xf>
    <xf numFmtId="0" fontId="1" fillId="29" borderId="71" xfId="0" applyFont="1" applyFill="1" applyBorder="1" applyAlignment="1" applyProtection="1">
      <alignment horizontal="center" vertical="center" wrapText="1"/>
      <protection locked="0"/>
    </xf>
    <xf numFmtId="0" fontId="8" fillId="4" borderId="0" xfId="0" applyFont="1" applyFill="1" applyAlignment="1">
      <alignment horizontal="center" vertical="center"/>
    </xf>
    <xf numFmtId="0" fontId="30" fillId="21" borderId="73" xfId="0" applyFont="1" applyFill="1" applyBorder="1" applyAlignment="1">
      <alignment horizontal="center" vertical="center" wrapText="1"/>
    </xf>
    <xf numFmtId="0" fontId="1" fillId="22" borderId="73" xfId="0" applyFont="1" applyFill="1" applyBorder="1" applyAlignment="1" applyProtection="1">
      <alignment horizontal="left" vertical="center" wrapText="1"/>
      <protection locked="0"/>
    </xf>
    <xf numFmtId="0" fontId="1" fillId="0" borderId="72" xfId="0" applyFont="1" applyFill="1" applyBorder="1" applyAlignment="1">
      <alignment horizontal="left" vertical="center"/>
    </xf>
    <xf numFmtId="0" fontId="5" fillId="0" borderId="0" xfId="0" applyFont="1" applyBorder="1" applyAlignment="1">
      <alignment horizontal="right" vertical="center"/>
    </xf>
    <xf numFmtId="0" fontId="29" fillId="0" borderId="0" xfId="0" applyFont="1" applyBorder="1" applyAlignment="1">
      <alignment horizontal="left" vertical="center"/>
    </xf>
    <xf numFmtId="0" fontId="1" fillId="23" borderId="69" xfId="0" applyFont="1" applyFill="1" applyBorder="1" applyAlignment="1" applyProtection="1">
      <alignment horizontal="left" vertical="center" wrapText="1"/>
      <protection locked="0"/>
    </xf>
    <xf numFmtId="0" fontId="1" fillId="8" borderId="68" xfId="0" applyFont="1" applyFill="1" applyBorder="1" applyAlignment="1" applyProtection="1">
      <alignment horizontal="center" vertical="center"/>
      <protection locked="0"/>
    </xf>
    <xf numFmtId="0" fontId="1" fillId="22" borderId="74" xfId="0" applyFont="1" applyFill="1" applyBorder="1" applyAlignment="1" applyProtection="1">
      <alignment horizontal="left" vertical="center" wrapText="1"/>
      <protection locked="0"/>
    </xf>
    <xf numFmtId="0" fontId="1" fillId="0" borderId="69" xfId="0" applyFont="1" applyFill="1" applyBorder="1" applyAlignment="1" applyProtection="1">
      <alignment vertical="center" wrapText="1"/>
      <protection locked="0"/>
    </xf>
    <xf numFmtId="0" fontId="0" fillId="0" borderId="0" xfId="0" applyFont="1" applyBorder="1" applyAlignment="1">
      <alignment vertical="center" shrinkToFit="1"/>
    </xf>
    <xf numFmtId="0" fontId="24" fillId="0" borderId="0" xfId="0" applyFont="1" applyAlignment="1">
      <alignment vertical="center" wrapText="1"/>
    </xf>
    <xf numFmtId="0" fontId="24" fillId="0" borderId="0" xfId="0" applyFont="1" applyAlignment="1">
      <alignment horizontal="left" vertical="center" wrapText="1"/>
    </xf>
    <xf numFmtId="0" fontId="29" fillId="0" borderId="0" xfId="0" applyFont="1" applyFill="1" applyBorder="1" applyAlignment="1">
      <alignment vertical="center"/>
    </xf>
    <xf numFmtId="0" fontId="43" fillId="0" borderId="0" xfId="0" applyFont="1" applyFill="1" applyBorder="1" applyAlignment="1">
      <alignment vertical="center"/>
    </xf>
    <xf numFmtId="0" fontId="32" fillId="25" borderId="81" xfId="0" applyFont="1" applyFill="1" applyBorder="1" applyAlignment="1">
      <alignment horizontal="center" vertical="center" wrapText="1"/>
    </xf>
    <xf numFmtId="0" fontId="32" fillId="25" borderId="83" xfId="0" applyFont="1" applyFill="1" applyBorder="1" applyAlignment="1">
      <alignment horizontal="center" vertical="center" wrapText="1"/>
    </xf>
    <xf numFmtId="0" fontId="1" fillId="22" borderId="133" xfId="0" applyFont="1" applyFill="1" applyBorder="1" applyAlignment="1" applyProtection="1">
      <alignment horizontal="center" vertical="center" wrapText="1"/>
      <protection locked="0"/>
    </xf>
    <xf numFmtId="0" fontId="1" fillId="22" borderId="32" xfId="0" applyFont="1" applyFill="1" applyBorder="1" applyAlignment="1" applyProtection="1">
      <alignment horizontal="center" vertical="center" wrapText="1"/>
      <protection locked="0"/>
    </xf>
    <xf numFmtId="0" fontId="1" fillId="22" borderId="83" xfId="0" applyFont="1" applyFill="1" applyBorder="1" applyAlignment="1" applyProtection="1">
      <alignment horizontal="center" vertical="center" wrapText="1"/>
      <protection locked="0"/>
    </xf>
    <xf numFmtId="0" fontId="1" fillId="22" borderId="57" xfId="0" applyFont="1" applyFill="1" applyBorder="1" applyAlignment="1" applyProtection="1">
      <alignment horizontal="center" vertical="center" wrapText="1"/>
      <protection locked="0"/>
    </xf>
    <xf numFmtId="0" fontId="1" fillId="16" borderId="32" xfId="0" applyFont="1" applyFill="1" applyBorder="1" applyAlignment="1" applyProtection="1">
      <alignment horizontal="center" vertical="center" wrapText="1"/>
      <protection locked="0"/>
    </xf>
    <xf numFmtId="0" fontId="1" fillId="8" borderId="73" xfId="0" applyFont="1" applyFill="1" applyBorder="1" applyAlignment="1" applyProtection="1">
      <alignment horizontal="center" vertical="center"/>
      <protection locked="0"/>
    </xf>
    <xf numFmtId="0" fontId="1" fillId="22" borderId="131" xfId="0" applyFont="1" applyFill="1" applyBorder="1" applyAlignment="1" applyProtection="1">
      <alignment horizontal="center" vertical="center" wrapText="1"/>
      <protection locked="0"/>
    </xf>
    <xf numFmtId="0" fontId="1" fillId="8" borderId="134" xfId="0" applyFont="1" applyFill="1" applyBorder="1" applyAlignment="1" applyProtection="1">
      <alignment horizontal="center" vertical="center"/>
      <protection locked="0"/>
    </xf>
    <xf numFmtId="0" fontId="1" fillId="22" borderId="49" xfId="0" applyFont="1" applyFill="1" applyBorder="1" applyAlignment="1" applyProtection="1">
      <alignment horizontal="left" vertical="center" wrapText="1"/>
      <protection locked="0"/>
    </xf>
    <xf numFmtId="0" fontId="10" fillId="0" borderId="0" xfId="0" applyFont="1" applyAlignment="1">
      <alignment horizontal="center" vertical="center"/>
    </xf>
    <xf numFmtId="0" fontId="1" fillId="0" borderId="11" xfId="0" applyFont="1" applyFill="1" applyBorder="1" applyAlignment="1" applyProtection="1">
      <alignment vertical="center" wrapText="1"/>
      <protection locked="0"/>
    </xf>
    <xf numFmtId="0" fontId="1" fillId="0" borderId="0" xfId="0" applyFont="1" applyFill="1" applyBorder="1" applyAlignment="1" applyProtection="1">
      <alignment horizontal="left" vertical="center" wrapText="1"/>
      <protection locked="0"/>
    </xf>
    <xf numFmtId="0" fontId="1" fillId="0" borderId="0" xfId="0" applyFont="1" applyBorder="1" applyAlignment="1">
      <alignment vertical="center" wrapText="1"/>
    </xf>
    <xf numFmtId="0" fontId="24" fillId="0" borderId="0" xfId="0" applyFont="1">
      <alignment vertical="center"/>
    </xf>
    <xf numFmtId="0" fontId="0" fillId="21" borderId="76" xfId="0" applyFont="1" applyFill="1" applyBorder="1">
      <alignment vertical="center"/>
    </xf>
    <xf numFmtId="0" fontId="0" fillId="21" borderId="116" xfId="0" applyFont="1" applyFill="1" applyBorder="1" applyAlignment="1">
      <alignment horizontal="center" vertical="center" wrapText="1"/>
    </xf>
    <xf numFmtId="49" fontId="1" fillId="16" borderId="69" xfId="0" applyNumberFormat="1" applyFont="1" applyFill="1" applyBorder="1" applyAlignment="1" applyProtection="1">
      <alignment horizontal="center" vertical="center" wrapText="1"/>
      <protection locked="0"/>
    </xf>
    <xf numFmtId="49" fontId="1" fillId="22" borderId="69" xfId="0" applyNumberFormat="1" applyFont="1" applyFill="1" applyBorder="1" applyAlignment="1" applyProtection="1">
      <alignment horizontal="left" vertical="center" wrapText="1"/>
      <protection locked="0"/>
    </xf>
    <xf numFmtId="0" fontId="24" fillId="0" borderId="0" xfId="0" applyFont="1" applyBorder="1" applyAlignment="1">
      <alignment horizontal="center" vertical="center"/>
    </xf>
    <xf numFmtId="0" fontId="0" fillId="21" borderId="102" xfId="0" applyFont="1" applyFill="1" applyBorder="1" applyAlignment="1">
      <alignment horizontal="center" vertical="center" wrapText="1"/>
    </xf>
    <xf numFmtId="184" fontId="1" fillId="0" borderId="68" xfId="0" applyNumberFormat="1" applyFont="1" applyFill="1" applyBorder="1" applyAlignment="1">
      <alignment horizontal="center" vertical="center"/>
    </xf>
    <xf numFmtId="184" fontId="1" fillId="22" borderId="68" xfId="0" applyNumberFormat="1" applyFont="1" applyFill="1" applyBorder="1" applyAlignment="1" applyProtection="1">
      <alignment horizontal="center" vertical="center"/>
      <protection locked="0"/>
    </xf>
    <xf numFmtId="0" fontId="0" fillId="21" borderId="81" xfId="0" applyFont="1" applyFill="1" applyBorder="1" applyAlignment="1">
      <alignment horizontal="center" vertical="center" wrapText="1"/>
    </xf>
    <xf numFmtId="49" fontId="1" fillId="8" borderId="70" xfId="0" applyNumberFormat="1" applyFont="1" applyFill="1" applyBorder="1" applyAlignment="1" applyProtection="1">
      <alignment horizontal="center" vertical="center" wrapText="1"/>
      <protection locked="0"/>
    </xf>
    <xf numFmtId="0" fontId="0" fillId="21" borderId="112" xfId="0" applyFont="1" applyFill="1" applyBorder="1" applyAlignment="1">
      <alignment horizontal="center" vertical="center" wrapText="1"/>
    </xf>
    <xf numFmtId="0" fontId="1" fillId="0" borderId="73" xfId="0" applyFont="1" applyFill="1" applyBorder="1" applyAlignment="1">
      <alignment horizontal="left" vertical="center"/>
    </xf>
    <xf numFmtId="49" fontId="1" fillId="22" borderId="73" xfId="0" applyNumberFormat="1" applyFont="1" applyFill="1" applyBorder="1" applyAlignment="1" applyProtection="1">
      <alignment horizontal="left" vertical="center" wrapText="1"/>
      <protection locked="0"/>
    </xf>
    <xf numFmtId="0" fontId="24" fillId="0" borderId="0" xfId="0" applyFont="1" applyFill="1" applyBorder="1" applyAlignment="1" applyProtection="1">
      <alignment vertical="center"/>
    </xf>
    <xf numFmtId="0" fontId="0" fillId="0" borderId="9" xfId="0" applyFont="1" applyFill="1" applyBorder="1" applyAlignment="1" applyProtection="1">
      <alignment horizontal="left" vertical="center" shrinkToFit="1"/>
    </xf>
    <xf numFmtId="184" fontId="1" fillId="22" borderId="69" xfId="0" applyNumberFormat="1" applyFont="1" applyFill="1" applyBorder="1" applyAlignment="1" applyProtection="1">
      <alignment horizontal="center" vertical="center"/>
      <protection locked="0"/>
    </xf>
    <xf numFmtId="183" fontId="1" fillId="0" borderId="69" xfId="0" applyNumberFormat="1" applyFont="1" applyFill="1" applyBorder="1" applyAlignment="1">
      <alignment horizontal="center" vertical="center"/>
    </xf>
    <xf numFmtId="184" fontId="1" fillId="22" borderId="70" xfId="0" applyNumberFormat="1" applyFont="1" applyFill="1" applyBorder="1" applyAlignment="1" applyProtection="1">
      <alignment horizontal="center" vertical="center"/>
      <protection locked="0"/>
    </xf>
    <xf numFmtId="0" fontId="1" fillId="30" borderId="69"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0" fillId="30" borderId="9" xfId="0" applyFont="1" applyFill="1" applyBorder="1" applyAlignment="1" applyProtection="1">
      <alignment horizontal="center" vertical="center"/>
      <protection locked="0"/>
    </xf>
    <xf numFmtId="0" fontId="0" fillId="21" borderId="15" xfId="0" applyFont="1" applyFill="1" applyBorder="1" applyAlignment="1">
      <alignment horizontal="center" vertical="center" wrapText="1"/>
    </xf>
    <xf numFmtId="183" fontId="1" fillId="0" borderId="75" xfId="0" applyNumberFormat="1" applyFont="1" applyFill="1" applyBorder="1" applyAlignment="1">
      <alignment horizontal="left" vertical="center"/>
    </xf>
    <xf numFmtId="49" fontId="1" fillId="22" borderId="75" xfId="0" applyNumberFormat="1" applyFont="1" applyFill="1" applyBorder="1" applyAlignment="1" applyProtection="1">
      <alignment horizontal="left" vertical="center"/>
      <protection locked="0"/>
    </xf>
    <xf numFmtId="0" fontId="1" fillId="20" borderId="69" xfId="0" applyNumberFormat="1" applyFont="1" applyFill="1" applyBorder="1" applyAlignment="1" applyProtection="1">
      <alignment horizontal="center" vertical="center"/>
      <protection locked="0"/>
    </xf>
    <xf numFmtId="0" fontId="1" fillId="0" borderId="0" xfId="1" applyFont="1" applyBorder="1" applyAlignment="1">
      <alignment horizontal="right" vertical="center"/>
    </xf>
    <xf numFmtId="0" fontId="0" fillId="21" borderId="9" xfId="0" applyFont="1" applyFill="1" applyBorder="1" applyAlignment="1">
      <alignment horizontal="left" vertical="center"/>
    </xf>
    <xf numFmtId="0" fontId="0" fillId="21" borderId="109" xfId="0" applyFont="1" applyFill="1" applyBorder="1">
      <alignment vertical="center"/>
    </xf>
    <xf numFmtId="0" fontId="0" fillId="21" borderId="94" xfId="0" applyFont="1" applyFill="1" applyBorder="1">
      <alignment vertical="center"/>
    </xf>
    <xf numFmtId="0" fontId="0" fillId="21" borderId="110" xfId="0" applyFont="1" applyFill="1" applyBorder="1" applyAlignment="1">
      <alignment vertical="center"/>
    </xf>
    <xf numFmtId="0" fontId="0" fillId="21" borderId="111" xfId="0" applyFont="1" applyFill="1" applyBorder="1" applyAlignment="1">
      <alignment horizontal="center" vertical="center" wrapText="1"/>
    </xf>
    <xf numFmtId="0" fontId="0" fillId="21" borderId="110" xfId="0" applyFont="1" applyFill="1" applyBorder="1">
      <alignment vertical="center"/>
    </xf>
    <xf numFmtId="0" fontId="0" fillId="21" borderId="9" xfId="0" applyFont="1" applyFill="1" applyBorder="1" applyAlignment="1">
      <alignment vertical="center" wrapText="1"/>
    </xf>
    <xf numFmtId="0" fontId="1" fillId="16" borderId="102" xfId="0" applyFont="1" applyFill="1" applyBorder="1" applyAlignment="1" applyProtection="1">
      <alignment horizontal="center" vertical="center" wrapText="1"/>
      <protection locked="0"/>
    </xf>
    <xf numFmtId="0" fontId="1" fillId="31" borderId="132" xfId="0" applyFont="1" applyFill="1" applyBorder="1" applyAlignment="1" applyProtection="1">
      <alignment horizontal="center" vertical="center"/>
      <protection locked="0"/>
    </xf>
    <xf numFmtId="0" fontId="1" fillId="25" borderId="132" xfId="0" applyFont="1" applyFill="1" applyBorder="1" applyAlignment="1" applyProtection="1">
      <alignment horizontal="center" vertical="center" wrapText="1"/>
      <protection locked="0"/>
    </xf>
    <xf numFmtId="0" fontId="1" fillId="25" borderId="113" xfId="0" applyFont="1" applyFill="1" applyBorder="1" applyAlignment="1" applyProtection="1">
      <alignment horizontal="center" vertical="center" wrapText="1"/>
      <protection locked="0"/>
    </xf>
    <xf numFmtId="0" fontId="1" fillId="16" borderId="137" xfId="0" applyFont="1" applyFill="1" applyBorder="1" applyAlignment="1" applyProtection="1">
      <alignment horizontal="center" vertical="center" wrapText="1"/>
      <protection locked="0"/>
    </xf>
    <xf numFmtId="0" fontId="1" fillId="25" borderId="125" xfId="0" applyFont="1" applyFill="1" applyBorder="1" applyAlignment="1" applyProtection="1">
      <alignment horizontal="center" vertical="center" wrapText="1"/>
      <protection locked="0"/>
    </xf>
    <xf numFmtId="0" fontId="1" fillId="25" borderId="79" xfId="0" applyFont="1" applyFill="1" applyBorder="1" applyAlignment="1" applyProtection="1">
      <alignment horizontal="center" vertical="center" wrapText="1"/>
      <protection locked="0"/>
    </xf>
    <xf numFmtId="0" fontId="1" fillId="22" borderId="8" xfId="0" applyFont="1" applyFill="1" applyBorder="1" applyAlignment="1" applyProtection="1">
      <alignment horizontal="center" vertical="center" wrapText="1"/>
      <protection locked="0"/>
    </xf>
    <xf numFmtId="0" fontId="1" fillId="0" borderId="11" xfId="0" applyFont="1" applyBorder="1" applyAlignment="1">
      <alignment horizontal="left" vertical="center"/>
    </xf>
    <xf numFmtId="0" fontId="1" fillId="0" borderId="11" xfId="0" applyFont="1" applyBorder="1">
      <alignment vertical="center"/>
    </xf>
    <xf numFmtId="0" fontId="1" fillId="0" borderId="11" xfId="0" applyFont="1" applyBorder="1" applyAlignment="1">
      <alignment vertical="center" wrapText="1"/>
    </xf>
    <xf numFmtId="0" fontId="1" fillId="0" borderId="11" xfId="0" applyFont="1" applyFill="1" applyBorder="1" applyAlignment="1" applyProtection="1">
      <alignment horizontal="center" vertical="center"/>
      <protection locked="0"/>
    </xf>
    <xf numFmtId="0" fontId="1" fillId="0" borderId="11" xfId="0" applyFont="1" applyFill="1" applyBorder="1" applyAlignment="1" applyProtection="1">
      <alignment horizontal="left" vertical="center" wrapText="1"/>
      <protection locked="0"/>
    </xf>
    <xf numFmtId="0" fontId="44" fillId="0" borderId="0" xfId="0" applyFont="1">
      <alignment vertical="center"/>
    </xf>
    <xf numFmtId="0" fontId="1" fillId="0" borderId="0" xfId="0" applyFont="1" applyFill="1" applyBorder="1" applyAlignment="1">
      <alignment horizontal="left" vertical="center"/>
    </xf>
    <xf numFmtId="0" fontId="24" fillId="21" borderId="68" xfId="0" applyFont="1" applyFill="1" applyBorder="1">
      <alignment vertical="center"/>
    </xf>
    <xf numFmtId="0" fontId="1" fillId="21" borderId="69" xfId="0" applyFont="1" applyFill="1" applyBorder="1" applyAlignment="1">
      <alignment horizontal="center" vertical="center" wrapText="1"/>
    </xf>
    <xf numFmtId="0" fontId="1" fillId="29" borderId="69" xfId="0" applyFont="1" applyFill="1" applyBorder="1" applyAlignment="1" applyProtection="1">
      <alignment horizontal="center" vertical="center" wrapText="1"/>
      <protection locked="0"/>
    </xf>
    <xf numFmtId="0" fontId="1" fillId="21" borderId="70" xfId="0" applyFont="1" applyFill="1" applyBorder="1" applyAlignment="1">
      <alignment horizontal="center" vertical="center" wrapText="1"/>
    </xf>
    <xf numFmtId="0" fontId="1" fillId="29" borderId="70" xfId="0" applyFont="1" applyFill="1" applyBorder="1" applyAlignment="1" applyProtection="1">
      <alignment horizontal="center" vertical="center" wrapText="1"/>
      <protection locked="0"/>
    </xf>
    <xf numFmtId="0" fontId="45" fillId="4" borderId="0" xfId="0" applyFont="1" applyFill="1" applyAlignment="1">
      <alignment horizontal="center" vertical="center"/>
    </xf>
    <xf numFmtId="0" fontId="1" fillId="21" borderId="73" xfId="0" applyFont="1" applyFill="1" applyBorder="1" applyAlignment="1">
      <alignment horizontal="center" vertical="center"/>
    </xf>
    <xf numFmtId="0" fontId="1" fillId="22" borderId="69" xfId="0" applyFont="1" applyFill="1" applyBorder="1" applyAlignment="1" applyProtection="1">
      <alignment horizontal="left" vertical="center"/>
      <protection locked="0"/>
    </xf>
    <xf numFmtId="0" fontId="0" fillId="4" borderId="0" xfId="0" applyFill="1" applyAlignment="1">
      <alignment horizontal="left" vertical="center"/>
    </xf>
    <xf numFmtId="0" fontId="1" fillId="0" borderId="116" xfId="0" applyFont="1" applyFill="1" applyBorder="1" applyAlignment="1">
      <alignment horizontal="center" vertical="center"/>
    </xf>
    <xf numFmtId="0" fontId="1" fillId="16" borderId="70" xfId="0" applyFont="1" applyFill="1" applyBorder="1" applyAlignment="1" applyProtection="1">
      <alignment horizontal="center" vertical="center" wrapText="1"/>
      <protection locked="0"/>
    </xf>
    <xf numFmtId="0" fontId="0" fillId="4" borderId="0" xfId="0" applyFill="1" applyBorder="1" applyAlignment="1" applyProtection="1">
      <alignment horizontal="left" vertical="center" wrapText="1"/>
    </xf>
    <xf numFmtId="0" fontId="1" fillId="29" borderId="74" xfId="0" applyFont="1" applyFill="1" applyBorder="1" applyAlignment="1" applyProtection="1">
      <alignment horizontal="center" vertical="center" wrapText="1"/>
      <protection locked="0"/>
    </xf>
    <xf numFmtId="0" fontId="0" fillId="22" borderId="73" xfId="0" applyFill="1" applyBorder="1" applyAlignment="1" applyProtection="1">
      <alignment horizontal="left" vertical="center" wrapText="1"/>
      <protection locked="0"/>
    </xf>
    <xf numFmtId="0" fontId="5" fillId="4" borderId="9" xfId="0" applyFont="1" applyFill="1" applyBorder="1" applyAlignment="1" applyProtection="1">
      <alignment horizontal="left" vertical="center" shrinkToFit="1"/>
    </xf>
    <xf numFmtId="0" fontId="29" fillId="4" borderId="13" xfId="0" applyFont="1" applyFill="1" applyBorder="1" applyAlignment="1" applyProtection="1">
      <alignment vertical="center" wrapText="1"/>
    </xf>
    <xf numFmtId="0" fontId="2" fillId="0" borderId="0" xfId="2" applyBorder="1">
      <alignment vertical="center"/>
    </xf>
    <xf numFmtId="0" fontId="42" fillId="0" borderId="0" xfId="2" applyFont="1" applyAlignment="1">
      <alignment vertical="center"/>
    </xf>
    <xf numFmtId="0" fontId="2" fillId="21" borderId="9" xfId="2" applyFont="1" applyFill="1" applyBorder="1" applyAlignment="1">
      <alignment horizontal="center" vertical="center"/>
    </xf>
    <xf numFmtId="0" fontId="1" fillId="0" borderId="9" xfId="2" applyFont="1" applyFill="1" applyBorder="1" applyAlignment="1">
      <alignment horizontal="center" vertical="center"/>
    </xf>
    <xf numFmtId="0" fontId="2" fillId="0" borderId="0" xfId="2" applyFont="1" applyFill="1" applyBorder="1" applyAlignment="1">
      <alignment horizontal="left" vertical="center"/>
    </xf>
    <xf numFmtId="0" fontId="2" fillId="21" borderId="9" xfId="2" applyFont="1" applyFill="1" applyBorder="1" applyAlignment="1">
      <alignment horizontal="center" vertical="center" wrapText="1"/>
    </xf>
    <xf numFmtId="0" fontId="1" fillId="8" borderId="9" xfId="2" applyFont="1" applyFill="1" applyBorder="1" applyAlignment="1" applyProtection="1">
      <alignment horizontal="center" vertical="center"/>
      <protection locked="0"/>
    </xf>
    <xf numFmtId="0" fontId="2" fillId="21" borderId="72" xfId="2" applyFont="1" applyFill="1" applyBorder="1" applyAlignment="1">
      <alignment horizontal="center" vertical="center" wrapText="1"/>
    </xf>
    <xf numFmtId="0" fontId="2" fillId="20" borderId="134" xfId="2" applyFill="1" applyBorder="1" applyAlignment="1" applyProtection="1">
      <alignment horizontal="center" vertical="center"/>
      <protection locked="0"/>
    </xf>
    <xf numFmtId="0" fontId="2" fillId="20" borderId="87" xfId="2" applyFill="1" applyBorder="1" applyAlignment="1" applyProtection="1">
      <alignment horizontal="center" vertical="center"/>
      <protection locked="0"/>
    </xf>
    <xf numFmtId="0" fontId="2" fillId="0" borderId="0" xfId="2" applyBorder="1" applyAlignment="1">
      <alignment horizontal="center" vertical="center"/>
    </xf>
    <xf numFmtId="0" fontId="1" fillId="2" borderId="72" xfId="2" applyFont="1" applyFill="1" applyBorder="1" applyAlignment="1" applyProtection="1">
      <alignment horizontal="center" vertical="center"/>
      <protection locked="0"/>
    </xf>
    <xf numFmtId="0" fontId="2" fillId="21" borderId="69" xfId="2" applyFont="1" applyFill="1" applyBorder="1" applyAlignment="1">
      <alignment horizontal="center" vertical="center" wrapText="1"/>
    </xf>
    <xf numFmtId="0" fontId="1" fillId="16" borderId="69" xfId="2" applyFont="1" applyFill="1" applyBorder="1" applyAlignment="1" applyProtection="1">
      <alignment horizontal="center" vertical="center"/>
      <protection locked="0"/>
    </xf>
    <xf numFmtId="0" fontId="2" fillId="0" borderId="0" xfId="2" applyFill="1" applyBorder="1" applyAlignment="1">
      <alignment horizontal="center" vertical="center" wrapText="1"/>
    </xf>
    <xf numFmtId="0" fontId="1" fillId="2" borderId="69" xfId="2" applyFont="1" applyFill="1" applyBorder="1" applyAlignment="1" applyProtection="1">
      <alignment horizontal="center" vertical="center"/>
      <protection locked="0"/>
    </xf>
    <xf numFmtId="0" fontId="2" fillId="21" borderId="75" xfId="2" applyFont="1" applyFill="1" applyBorder="1" applyAlignment="1">
      <alignment horizontal="center" vertical="center" wrapText="1"/>
    </xf>
    <xf numFmtId="0" fontId="1" fillId="20" borderId="75" xfId="2" applyFont="1" applyFill="1" applyBorder="1" applyAlignment="1" applyProtection="1">
      <alignment horizontal="center" vertical="center"/>
      <protection locked="0"/>
    </xf>
    <xf numFmtId="0" fontId="45" fillId="0" borderId="0" xfId="0" applyFont="1">
      <alignment vertical="center"/>
    </xf>
    <xf numFmtId="0" fontId="15" fillId="0" borderId="0" xfId="0" applyFont="1" applyAlignment="1">
      <alignment horizontal="center" vertical="center" wrapText="1"/>
    </xf>
    <xf numFmtId="0" fontId="31" fillId="0" borderId="68" xfId="0" applyFont="1" applyFill="1" applyBorder="1" applyAlignment="1">
      <alignment horizontal="center" vertical="center" wrapText="1"/>
    </xf>
    <xf numFmtId="0" fontId="31" fillId="0" borderId="69" xfId="0" applyFont="1" applyFill="1" applyBorder="1" applyAlignment="1">
      <alignment horizontal="center" vertical="center" wrapText="1"/>
    </xf>
    <xf numFmtId="0" fontId="0" fillId="16" borderId="71" xfId="0" applyFill="1" applyBorder="1" applyAlignment="1" applyProtection="1">
      <alignment horizontal="center" vertical="center"/>
      <protection locked="0"/>
    </xf>
    <xf numFmtId="0" fontId="15" fillId="0" borderId="0" xfId="0" applyFont="1" applyAlignment="1">
      <alignment horizontal="center" vertical="center"/>
    </xf>
    <xf numFmtId="0" fontId="46" fillId="0" borderId="0" xfId="0" applyFont="1" applyBorder="1">
      <alignment vertical="center"/>
    </xf>
    <xf numFmtId="185" fontId="31" fillId="0" borderId="69" xfId="0" applyNumberFormat="1" applyFont="1" applyFill="1" applyBorder="1" applyAlignment="1" applyProtection="1">
      <alignment horizontal="center" vertical="center" shrinkToFit="1"/>
      <protection locked="0"/>
    </xf>
    <xf numFmtId="179" fontId="31" fillId="0" borderId="69" xfId="0" applyNumberFormat="1" applyFont="1" applyFill="1" applyBorder="1" applyAlignment="1">
      <alignment horizontal="center" vertical="center" wrapText="1"/>
    </xf>
    <xf numFmtId="0" fontId="1" fillId="29" borderId="69" xfId="0" applyNumberFormat="1" applyFont="1" applyFill="1" applyBorder="1" applyAlignment="1" applyProtection="1">
      <alignment horizontal="center" vertical="center"/>
      <protection locked="0"/>
    </xf>
    <xf numFmtId="0" fontId="31" fillId="0" borderId="69" xfId="0" applyFont="1" applyFill="1" applyBorder="1" applyAlignment="1">
      <alignment horizontal="left" vertical="center" wrapText="1"/>
    </xf>
    <xf numFmtId="0" fontId="29" fillId="0" borderId="0" xfId="0" applyFont="1" applyAlignment="1">
      <alignment horizontal="right" vertical="center"/>
    </xf>
    <xf numFmtId="0" fontId="31" fillId="0" borderId="73" xfId="0" applyFont="1" applyFill="1" applyBorder="1" applyAlignment="1">
      <alignment horizontal="left" vertical="center" wrapText="1"/>
    </xf>
    <xf numFmtId="0" fontId="7" fillId="0" borderId="0" xfId="0" applyFont="1">
      <alignment vertical="center"/>
    </xf>
    <xf numFmtId="0" fontId="7" fillId="0" borderId="0" xfId="0" applyFont="1" applyAlignment="1">
      <alignment vertical="center" wrapText="1"/>
    </xf>
    <xf numFmtId="0" fontId="0" fillId="21" borderId="9" xfId="0" applyFont="1" applyFill="1" applyBorder="1">
      <alignment vertical="center"/>
    </xf>
    <xf numFmtId="0" fontId="7" fillId="0" borderId="0" xfId="0" applyFont="1" applyAlignment="1">
      <alignment horizontal="right" vertical="center"/>
    </xf>
    <xf numFmtId="0" fontId="1" fillId="0" borderId="9" xfId="0" applyFont="1" applyFill="1" applyBorder="1" applyAlignment="1">
      <alignment horizontal="left" vertical="center"/>
    </xf>
    <xf numFmtId="0" fontId="1" fillId="22" borderId="9" xfId="0" applyFont="1" applyFill="1" applyBorder="1" applyAlignment="1" applyProtection="1">
      <alignment horizontal="left" vertical="center" wrapText="1"/>
      <protection locked="0"/>
    </xf>
    <xf numFmtId="0" fontId="47" fillId="0" borderId="0" xfId="0" applyFont="1">
      <alignment vertical="center"/>
    </xf>
    <xf numFmtId="0" fontId="1" fillId="0" borderId="74" xfId="0" applyFont="1" applyFill="1" applyBorder="1" applyAlignment="1">
      <alignment horizontal="left" vertical="center" wrapText="1"/>
    </xf>
    <xf numFmtId="0" fontId="1" fillId="0" borderId="74" xfId="0" applyFont="1" applyFill="1" applyBorder="1" applyAlignment="1">
      <alignment horizontal="center" vertical="center" wrapText="1"/>
    </xf>
    <xf numFmtId="0" fontId="1" fillId="8" borderId="74" xfId="0" applyFont="1" applyFill="1" applyBorder="1" applyAlignment="1" applyProtection="1">
      <alignment horizontal="left" vertical="center" wrapText="1"/>
      <protection locked="0"/>
    </xf>
    <xf numFmtId="0" fontId="1" fillId="8" borderId="72" xfId="0" applyFont="1" applyFill="1" applyBorder="1" applyAlignment="1" applyProtection="1">
      <alignment horizontal="left" vertical="center" wrapText="1"/>
      <protection locked="0"/>
    </xf>
    <xf numFmtId="0" fontId="6" fillId="0" borderId="0" xfId="0" applyFont="1" applyBorder="1" applyAlignment="1">
      <alignment vertical="center"/>
    </xf>
    <xf numFmtId="0" fontId="1" fillId="0" borderId="68" xfId="0" applyFont="1" applyFill="1" applyBorder="1" applyAlignment="1">
      <alignment horizontal="center" vertical="center" wrapText="1"/>
    </xf>
    <xf numFmtId="0" fontId="1" fillId="24" borderId="68" xfId="0" applyFont="1" applyFill="1" applyBorder="1" applyAlignment="1" applyProtection="1">
      <alignment horizontal="center" vertical="center" wrapText="1"/>
      <protection locked="0"/>
    </xf>
    <xf numFmtId="0" fontId="6" fillId="0" borderId="0" xfId="0" applyFont="1" applyAlignment="1">
      <alignment vertical="center" wrapText="1"/>
    </xf>
    <xf numFmtId="0" fontId="31" fillId="0" borderId="69" xfId="0" applyFont="1" applyFill="1" applyBorder="1" applyAlignment="1">
      <alignment horizontal="center" vertical="center"/>
    </xf>
    <xf numFmtId="0" fontId="0" fillId="20" borderId="9" xfId="0" applyFont="1" applyFill="1" applyBorder="1" applyAlignment="1" applyProtection="1">
      <alignment horizontal="center" vertical="center"/>
      <protection locked="0"/>
    </xf>
    <xf numFmtId="14" fontId="31" fillId="0" borderId="73" xfId="0" applyNumberFormat="1" applyFont="1" applyFill="1" applyBorder="1" applyAlignment="1">
      <alignment horizontal="center" vertical="center" shrinkToFit="1"/>
    </xf>
    <xf numFmtId="14" fontId="1" fillId="32" borderId="73" xfId="0" applyNumberFormat="1" applyFont="1" applyFill="1" applyBorder="1" applyAlignment="1" applyProtection="1">
      <alignment horizontal="center" vertical="center" shrinkToFit="1"/>
      <protection locked="0"/>
    </xf>
    <xf numFmtId="0" fontId="7" fillId="0" borderId="0" xfId="0" applyFont="1" applyFill="1" applyBorder="1">
      <alignment vertical="center"/>
    </xf>
    <xf numFmtId="0" fontId="31" fillId="0" borderId="0" xfId="0" applyFont="1">
      <alignment vertical="center"/>
    </xf>
    <xf numFmtId="0" fontId="48" fillId="0" borderId="0" xfId="1" applyFont="1" applyAlignment="1">
      <alignment horizontal="center" vertical="center" wrapText="1"/>
    </xf>
    <xf numFmtId="0" fontId="31" fillId="0" borderId="0" xfId="1" applyFont="1" applyAlignment="1">
      <alignment vertical="center"/>
    </xf>
    <xf numFmtId="0" fontId="30" fillId="0" borderId="0" xfId="0" applyFont="1" applyAlignment="1">
      <alignment horizontal="left" vertical="center" wrapText="1"/>
    </xf>
    <xf numFmtId="0" fontId="49" fillId="0" borderId="0" xfId="0" applyFont="1" applyAlignment="1">
      <alignment horizontal="center" vertical="center" wrapText="1"/>
    </xf>
    <xf numFmtId="0" fontId="30" fillId="21" borderId="9" xfId="0" applyFont="1" applyFill="1" applyBorder="1" applyAlignment="1">
      <alignment horizontal="center" vertical="center" wrapText="1"/>
    </xf>
    <xf numFmtId="0" fontId="31" fillId="31" borderId="70" xfId="0" applyFont="1" applyFill="1" applyBorder="1" applyAlignment="1" applyProtection="1">
      <alignment horizontal="center" vertical="center"/>
      <protection locked="0"/>
    </xf>
    <xf numFmtId="0" fontId="31" fillId="16" borderId="69" xfId="0" applyFont="1" applyFill="1" applyBorder="1" applyAlignment="1" applyProtection="1">
      <alignment horizontal="center" vertical="center" wrapText="1"/>
      <protection locked="0"/>
    </xf>
    <xf numFmtId="0" fontId="30" fillId="25" borderId="55" xfId="0" applyFont="1" applyFill="1" applyBorder="1" applyAlignment="1" applyProtection="1">
      <alignment horizontal="center" vertical="center" wrapText="1"/>
    </xf>
    <xf numFmtId="0" fontId="30" fillId="25" borderId="32" xfId="0" applyFont="1" applyFill="1" applyBorder="1" applyAlignment="1" applyProtection="1">
      <alignment horizontal="center" vertical="center" wrapText="1"/>
    </xf>
    <xf numFmtId="0" fontId="30" fillId="25" borderId="121" xfId="0" applyFont="1" applyFill="1" applyBorder="1" applyAlignment="1" applyProtection="1">
      <alignment horizontal="center" vertical="center" wrapText="1"/>
    </xf>
    <xf numFmtId="0" fontId="30" fillId="0" borderId="0" xfId="0" applyFont="1" applyAlignment="1">
      <alignment horizontal="right" vertical="center" wrapText="1"/>
    </xf>
    <xf numFmtId="0" fontId="31" fillId="31" borderId="73" xfId="0" applyFont="1" applyFill="1" applyBorder="1" applyAlignment="1" applyProtection="1">
      <alignment horizontal="center" vertical="center"/>
      <protection locked="0"/>
    </xf>
    <xf numFmtId="0" fontId="39" fillId="0" borderId="0" xfId="0" applyFont="1" applyAlignment="1">
      <alignment vertical="center" wrapText="1"/>
    </xf>
    <xf numFmtId="0" fontId="30" fillId="0" borderId="11" xfId="0" applyFont="1" applyFill="1" applyBorder="1" applyAlignment="1" applyProtection="1">
      <alignment vertical="center" wrapText="1"/>
    </xf>
    <xf numFmtId="0" fontId="30" fillId="0" borderId="0" xfId="0" applyFont="1" applyAlignment="1">
      <alignment horizontal="center" vertical="center" wrapText="1"/>
    </xf>
    <xf numFmtId="0" fontId="31" fillId="25" borderId="122" xfId="0" applyFont="1" applyFill="1" applyBorder="1" applyAlignment="1" applyProtection="1">
      <alignment horizontal="center" vertical="center" wrapText="1"/>
    </xf>
    <xf numFmtId="0" fontId="31" fillId="25" borderId="55" xfId="0" applyFont="1" applyFill="1" applyBorder="1" applyAlignment="1" applyProtection="1">
      <alignment horizontal="center" vertical="center" wrapText="1"/>
    </xf>
    <xf numFmtId="0" fontId="39" fillId="0" borderId="0" xfId="0" applyFont="1" applyAlignment="1">
      <alignment vertical="center"/>
    </xf>
    <xf numFmtId="0" fontId="31" fillId="0" borderId="0" xfId="0" applyFont="1" applyBorder="1">
      <alignment vertical="center"/>
    </xf>
    <xf numFmtId="0" fontId="31" fillId="0" borderId="14" xfId="0" applyFont="1" applyBorder="1">
      <alignment vertical="center"/>
    </xf>
    <xf numFmtId="0" fontId="31" fillId="16" borderId="9" xfId="0" applyFont="1" applyFill="1" applyBorder="1" applyAlignment="1" applyProtection="1">
      <alignment horizontal="center" vertical="center" wrapText="1"/>
      <protection locked="0"/>
    </xf>
    <xf numFmtId="0" fontId="31" fillId="25" borderId="32" xfId="0" applyFont="1" applyFill="1" applyBorder="1" applyAlignment="1" applyProtection="1">
      <alignment horizontal="center" vertical="center" wrapText="1"/>
      <protection locked="0"/>
    </xf>
    <xf numFmtId="0" fontId="31" fillId="25" borderId="55" xfId="0" applyFont="1" applyFill="1" applyBorder="1" applyAlignment="1" applyProtection="1">
      <alignment horizontal="center" vertical="center" wrapText="1"/>
      <protection locked="0"/>
    </xf>
    <xf numFmtId="0" fontId="31" fillId="16" borderId="72" xfId="0" applyFont="1" applyFill="1" applyBorder="1" applyAlignment="1" applyProtection="1">
      <alignment horizontal="center" vertical="center" wrapText="1"/>
      <protection locked="0"/>
    </xf>
    <xf numFmtId="0" fontId="31" fillId="21" borderId="55" xfId="0" applyFont="1" applyFill="1" applyBorder="1" applyAlignment="1">
      <alignment horizontal="center" vertical="center"/>
    </xf>
    <xf numFmtId="0" fontId="31" fillId="21" borderId="51" xfId="0" applyFont="1" applyFill="1" applyBorder="1" applyAlignment="1">
      <alignment horizontal="center" vertical="center"/>
    </xf>
    <xf numFmtId="0" fontId="31" fillId="0" borderId="0" xfId="0" applyFont="1" applyAlignment="1">
      <alignment horizontal="right" vertical="center"/>
    </xf>
    <xf numFmtId="0" fontId="31" fillId="0" borderId="0" xfId="0" applyFont="1" applyAlignment="1">
      <alignment horizontal="center" vertical="center"/>
    </xf>
    <xf numFmtId="0" fontId="31" fillId="8" borderId="134" xfId="0" applyFont="1" applyFill="1" applyBorder="1" applyAlignment="1" applyProtection="1">
      <alignment horizontal="center" vertical="center"/>
      <protection locked="0"/>
    </xf>
    <xf numFmtId="0" fontId="31" fillId="22" borderId="49"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xf>
    <xf numFmtId="0" fontId="1" fillId="0" borderId="0" xfId="0" applyFont="1" applyFill="1" applyBorder="1" applyAlignment="1">
      <alignment horizontal="left" vertical="center" wrapText="1"/>
    </xf>
    <xf numFmtId="0" fontId="1" fillId="0" borderId="0" xfId="0" applyFont="1" applyBorder="1" applyAlignment="1">
      <alignment vertical="top"/>
    </xf>
    <xf numFmtId="0" fontId="0" fillId="0" borderId="0" xfId="0" applyFill="1" applyBorder="1" applyAlignment="1">
      <alignment vertical="top"/>
    </xf>
    <xf numFmtId="0" fontId="50" fillId="0" borderId="0" xfId="0" applyFont="1" applyAlignment="1">
      <alignment horizontal="left" vertical="center"/>
    </xf>
    <xf numFmtId="0" fontId="51" fillId="0" borderId="0" xfId="0" applyFont="1" applyAlignment="1">
      <alignment horizontal="left" vertical="center"/>
    </xf>
    <xf numFmtId="0" fontId="31" fillId="0" borderId="0" xfId="0" applyFont="1" applyAlignment="1">
      <alignment vertical="center" wrapText="1"/>
    </xf>
    <xf numFmtId="0" fontId="31" fillId="0" borderId="0" xfId="0" applyFont="1" applyBorder="1" applyAlignment="1">
      <alignment vertical="center" wrapText="1"/>
    </xf>
    <xf numFmtId="0" fontId="8" fillId="0" borderId="2" xfId="0" applyFont="1" applyFill="1" applyBorder="1" applyAlignment="1">
      <alignment vertical="center" wrapText="1"/>
    </xf>
    <xf numFmtId="0" fontId="0" fillId="0" borderId="2" xfId="0" applyFont="1" applyFill="1" applyBorder="1" applyAlignment="1">
      <alignment vertical="center" wrapText="1"/>
    </xf>
    <xf numFmtId="0" fontId="8" fillId="0" borderId="2" xfId="0" applyFont="1" applyFill="1" applyBorder="1" applyAlignment="1">
      <alignment vertical="center"/>
    </xf>
    <xf numFmtId="0" fontId="8" fillId="0" borderId="3" xfId="0" applyFont="1" applyFill="1" applyBorder="1" applyAlignment="1">
      <alignment vertical="center" wrapText="1"/>
    </xf>
    <xf numFmtId="0" fontId="5" fillId="0" borderId="2" xfId="0" applyFont="1" applyFill="1" applyBorder="1" applyAlignment="1">
      <alignment horizontal="left" vertical="center" wrapText="1"/>
    </xf>
    <xf numFmtId="0" fontId="0" fillId="0" borderId="2" xfId="0" applyFont="1" applyFill="1" applyBorder="1" applyAlignment="1">
      <alignment vertical="center"/>
    </xf>
    <xf numFmtId="0" fontId="5" fillId="0" borderId="2" xfId="0" applyFont="1" applyFill="1" applyBorder="1" applyAlignment="1">
      <alignment vertical="center" wrapText="1"/>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8" fillId="0" borderId="2" xfId="0" applyFont="1" applyFill="1" applyBorder="1" applyAlignment="1">
      <alignment vertical="center"/>
    </xf>
    <xf numFmtId="0" fontId="29" fillId="21" borderId="0" xfId="0" applyFont="1" applyFill="1" applyAlignment="1">
      <alignment horizontal="left" vertical="center"/>
    </xf>
    <xf numFmtId="0" fontId="31" fillId="16" borderId="116" xfId="0" applyFont="1" applyFill="1" applyBorder="1" applyAlignment="1" applyProtection="1">
      <alignment horizontal="center" vertical="center" wrapText="1"/>
      <protection locked="0"/>
    </xf>
    <xf numFmtId="0" fontId="31" fillId="16" borderId="124" xfId="0" applyFont="1" applyFill="1" applyBorder="1" applyAlignment="1" applyProtection="1">
      <alignment horizontal="center" vertical="center" wrapText="1"/>
      <protection locked="0"/>
    </xf>
    <xf numFmtId="0" fontId="30" fillId="21" borderId="76" xfId="0" applyFont="1" applyFill="1" applyBorder="1" applyAlignment="1">
      <alignment horizontal="center" vertical="center" wrapText="1"/>
    </xf>
    <xf numFmtId="0" fontId="31" fillId="16" borderId="71" xfId="0" applyFont="1" applyFill="1" applyBorder="1" applyAlignment="1" applyProtection="1">
      <alignment horizontal="center" vertical="center" wrapText="1"/>
      <protection locked="0"/>
    </xf>
    <xf numFmtId="0" fontId="2" fillId="0" borderId="13" xfId="0" applyFont="1" applyFill="1" applyBorder="1">
      <alignment vertical="center"/>
    </xf>
    <xf numFmtId="0" fontId="2" fillId="0" borderId="0" xfId="0" applyFont="1" applyFill="1">
      <alignment vertical="center"/>
    </xf>
    <xf numFmtId="0" fontId="2" fillId="0" borderId="14" xfId="0" applyFont="1" applyFill="1" applyBorder="1">
      <alignment vertical="center"/>
    </xf>
    <xf numFmtId="0" fontId="5" fillId="5" borderId="35" xfId="0" applyFont="1" applyFill="1" applyBorder="1" applyAlignment="1" applyProtection="1">
      <alignment horizontal="center" vertical="center"/>
      <protection locked="0"/>
    </xf>
    <xf numFmtId="176" fontId="5" fillId="0" borderId="38" xfId="0" applyNumberFormat="1" applyFont="1" applyFill="1" applyBorder="1" applyAlignment="1" applyProtection="1">
      <alignment horizontal="center" vertical="center"/>
      <protection locked="0"/>
    </xf>
    <xf numFmtId="177" fontId="5" fillId="0" borderId="38" xfId="0" applyNumberFormat="1" applyFont="1" applyFill="1" applyBorder="1" applyAlignment="1" applyProtection="1">
      <alignment horizontal="center" vertical="center"/>
      <protection locked="0"/>
    </xf>
    <xf numFmtId="177"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lignment vertical="center"/>
    </xf>
    <xf numFmtId="0" fontId="5" fillId="0" borderId="43" xfId="0" applyFont="1" applyFill="1" applyBorder="1" applyAlignment="1">
      <alignment horizontal="center" vertical="center" wrapText="1"/>
    </xf>
    <xf numFmtId="0" fontId="2" fillId="0" borderId="2" xfId="0" applyFont="1" applyFill="1" applyBorder="1" applyAlignment="1">
      <alignment horizontal="left" vertical="center"/>
    </xf>
    <xf numFmtId="0" fontId="1" fillId="33" borderId="0" xfId="0" applyFont="1" applyFill="1" applyAlignment="1" applyProtection="1">
      <alignment vertical="center" wrapText="1"/>
    </xf>
    <xf numFmtId="186" fontId="1" fillId="0" borderId="0" xfId="0" applyNumberFormat="1" applyFont="1" applyAlignment="1" applyProtection="1">
      <alignment vertical="center" wrapText="1"/>
      <protection hidden="1"/>
    </xf>
    <xf numFmtId="0" fontId="1" fillId="0" borderId="138" xfId="0" applyFont="1" applyBorder="1" applyAlignment="1" applyProtection="1">
      <alignment vertical="center" wrapText="1"/>
      <protection locked="0"/>
    </xf>
    <xf numFmtId="0" fontId="1" fillId="0" borderId="0" xfId="0" applyFont="1" applyAlignment="1" applyProtection="1">
      <alignment vertical="center" wrapText="1"/>
    </xf>
    <xf numFmtId="0" fontId="1" fillId="34" borderId="0" xfId="0" applyFont="1" applyFill="1" applyBorder="1" applyAlignment="1" applyProtection="1">
      <alignment vertical="center"/>
    </xf>
    <xf numFmtId="0" fontId="1" fillId="0" borderId="0" xfId="0" applyFont="1" applyProtection="1">
      <alignment vertical="center"/>
    </xf>
    <xf numFmtId="186" fontId="0" fillId="0" borderId="0" xfId="0" applyNumberFormat="1" applyFont="1" applyFill="1" applyBorder="1" applyAlignment="1" applyProtection="1">
      <alignment vertical="center" wrapText="1"/>
      <protection hidden="1"/>
    </xf>
    <xf numFmtId="0" fontId="1" fillId="0" borderId="138" xfId="0" applyFont="1" applyBorder="1" applyProtection="1">
      <alignment vertical="center"/>
      <protection locked="0"/>
    </xf>
    <xf numFmtId="0" fontId="1" fillId="34" borderId="0" xfId="0" applyFont="1" applyFill="1" applyBorder="1" applyAlignment="1" applyProtection="1">
      <alignment horizontal="left" vertical="center"/>
    </xf>
    <xf numFmtId="0" fontId="1" fillId="0" borderId="0" xfId="0" applyFont="1" applyBorder="1" applyProtection="1">
      <alignment vertical="center"/>
    </xf>
    <xf numFmtId="0" fontId="1" fillId="0" borderId="0" xfId="0" applyFont="1" applyBorder="1" applyProtection="1">
      <alignment vertical="center"/>
      <protection locked="0"/>
    </xf>
    <xf numFmtId="187" fontId="56" fillId="0" borderId="0" xfId="0" applyNumberFormat="1" applyFont="1" applyFill="1" applyBorder="1" applyAlignment="1" applyProtection="1">
      <alignment vertical="center" wrapText="1"/>
      <protection hidden="1"/>
    </xf>
    <xf numFmtId="0" fontId="1" fillId="0" borderId="0" xfId="0" applyFont="1" applyProtection="1">
      <alignment vertical="center"/>
      <protection locked="0"/>
    </xf>
    <xf numFmtId="187" fontId="0" fillId="0" borderId="0" xfId="0" applyNumberFormat="1" applyProtection="1">
      <alignment vertical="center"/>
      <protection hidden="1"/>
    </xf>
    <xf numFmtId="0" fontId="1" fillId="36" borderId="38" xfId="0" applyFont="1" applyFill="1" applyBorder="1" applyAlignment="1" applyProtection="1">
      <alignment horizontal="center" vertical="center" wrapText="1"/>
      <protection locked="0"/>
    </xf>
    <xf numFmtId="0" fontId="57" fillId="0" borderId="0" xfId="0" applyFont="1" applyProtection="1">
      <alignment vertical="center"/>
      <protection locked="0"/>
    </xf>
    <xf numFmtId="0" fontId="2" fillId="33" borderId="0" xfId="0" applyFont="1" applyFill="1" applyAlignment="1" applyProtection="1">
      <alignment vertical="center"/>
    </xf>
    <xf numFmtId="0" fontId="2" fillId="34" borderId="0" xfId="0" applyFont="1" applyFill="1" applyBorder="1" applyAlignment="1" applyProtection="1">
      <alignment vertical="center"/>
    </xf>
    <xf numFmtId="0" fontId="2" fillId="35" borderId="76" xfId="0" applyFont="1" applyFill="1" applyBorder="1" applyAlignment="1" applyProtection="1">
      <alignment horizontal="center" vertical="center"/>
    </xf>
    <xf numFmtId="0" fontId="2" fillId="34" borderId="9" xfId="0" applyFont="1" applyFill="1" applyBorder="1" applyAlignment="1" applyProtection="1">
      <alignment horizontal="center" vertical="center" wrapText="1"/>
    </xf>
    <xf numFmtId="0" fontId="5" fillId="34" borderId="9" xfId="0" applyFont="1" applyFill="1" applyBorder="1" applyAlignment="1" applyProtection="1">
      <alignment horizontal="center" vertical="center" wrapText="1"/>
    </xf>
    <xf numFmtId="0" fontId="2" fillId="0" borderId="2" xfId="0" applyFont="1" applyFill="1" applyBorder="1" applyAlignment="1">
      <alignment vertical="center" wrapText="1"/>
    </xf>
    <xf numFmtId="0" fontId="58" fillId="0" borderId="0" xfId="2" applyFont="1" applyFill="1" applyBorder="1" applyAlignment="1">
      <alignment horizontal="left" vertical="center"/>
    </xf>
    <xf numFmtId="0" fontId="58" fillId="0" borderId="0" xfId="2" applyFont="1" applyBorder="1" applyAlignment="1">
      <alignment horizontal="center" vertical="center"/>
    </xf>
    <xf numFmtId="0" fontId="7" fillId="2" borderId="4" xfId="0" applyFont="1" applyFill="1" applyBorder="1" applyAlignment="1" applyProtection="1">
      <alignment horizontal="left" vertical="center"/>
      <protection locked="0"/>
    </xf>
    <xf numFmtId="0" fontId="7" fillId="2" borderId="5" xfId="0" applyFont="1" applyFill="1" applyBorder="1" applyAlignment="1" applyProtection="1">
      <alignment horizontal="left" vertical="center"/>
      <protection locked="0"/>
    </xf>
    <xf numFmtId="0" fontId="0" fillId="2" borderId="21" xfId="0" applyFill="1" applyBorder="1" applyAlignment="1">
      <alignment vertical="center"/>
    </xf>
    <xf numFmtId="0" fontId="10" fillId="0" borderId="20"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5" fillId="0" borderId="0" xfId="0" applyFont="1" applyFill="1" applyBorder="1" applyAlignment="1">
      <alignment horizontal="center" vertical="center"/>
    </xf>
    <xf numFmtId="0" fontId="11" fillId="0" borderId="0" xfId="0" applyFont="1" applyFill="1" applyAlignment="1">
      <alignment horizontal="center" vertical="center"/>
    </xf>
    <xf numFmtId="0" fontId="14" fillId="0" borderId="0" xfId="0" applyFont="1" applyFill="1" applyBorder="1" applyAlignment="1">
      <alignment horizontal="right" vertical="center"/>
    </xf>
    <xf numFmtId="0" fontId="5" fillId="2" borderId="4" xfId="0" applyFont="1" applyFill="1" applyBorder="1" applyAlignment="1" applyProtection="1">
      <alignment horizontal="left" vertical="center" wrapText="1"/>
    </xf>
    <xf numFmtId="0" fontId="0" fillId="2" borderId="30" xfId="0" applyFont="1" applyFill="1" applyBorder="1" applyAlignment="1" applyProtection="1">
      <alignment horizontal="left" vertical="center" wrapText="1"/>
    </xf>
    <xf numFmtId="0" fontId="0" fillId="2" borderId="5" xfId="0" applyFont="1" applyFill="1" applyBorder="1" applyAlignment="1" applyProtection="1">
      <alignment horizontal="left" vertical="center" wrapText="1"/>
    </xf>
    <xf numFmtId="0" fontId="5" fillId="0" borderId="30" xfId="0" applyFont="1" applyFill="1" applyBorder="1" applyAlignment="1" applyProtection="1">
      <alignment horizontal="left" vertical="center" wrapText="1"/>
    </xf>
    <xf numFmtId="0" fontId="0" fillId="0" borderId="30" xfId="0" applyFont="1" applyFill="1" applyBorder="1" applyAlignment="1" applyProtection="1">
      <alignment horizontal="left" vertical="center" wrapText="1"/>
    </xf>
    <xf numFmtId="182" fontId="5" fillId="5" borderId="37" xfId="0" applyNumberFormat="1" applyFont="1" applyFill="1" applyBorder="1" applyAlignment="1" applyProtection="1">
      <alignment horizontal="left" vertical="center" wrapText="1"/>
      <protection locked="0"/>
    </xf>
    <xf numFmtId="182" fontId="0" fillId="5" borderId="39" xfId="0" applyNumberFormat="1" applyFont="1" applyFill="1" applyBorder="1" applyAlignment="1" applyProtection="1">
      <alignment horizontal="left" vertical="center" wrapText="1"/>
      <protection locked="0"/>
    </xf>
    <xf numFmtId="182" fontId="0" fillId="5" borderId="47" xfId="0" applyNumberFormat="1" applyFont="1" applyFill="1" applyBorder="1" applyAlignment="1" applyProtection="1">
      <alignment horizontal="left" vertical="center" wrapText="1"/>
      <protection locked="0"/>
    </xf>
    <xf numFmtId="0" fontId="5" fillId="5" borderId="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5" xfId="0" applyFont="1" applyFill="1" applyBorder="1" applyAlignment="1" applyProtection="1">
      <alignment horizontal="left" vertical="center" wrapText="1"/>
      <protection locked="0"/>
    </xf>
    <xf numFmtId="49" fontId="5" fillId="5" borderId="4" xfId="0" applyNumberFormat="1" applyFont="1" applyFill="1" applyBorder="1" applyAlignment="1" applyProtection="1">
      <alignment horizontal="left" vertical="center" wrapText="1"/>
      <protection locked="0"/>
    </xf>
    <xf numFmtId="49" fontId="0" fillId="5" borderId="30" xfId="0" applyNumberFormat="1" applyFont="1" applyFill="1" applyBorder="1" applyAlignment="1" applyProtection="1">
      <alignment horizontal="left" vertical="center" wrapText="1"/>
      <protection locked="0"/>
    </xf>
    <xf numFmtId="49" fontId="0" fillId="5" borderId="5" xfId="0" applyNumberFormat="1" applyFont="1" applyFill="1" applyBorder="1" applyAlignment="1" applyProtection="1">
      <alignment horizontal="left" vertical="center" wrapText="1"/>
      <protection locked="0"/>
    </xf>
    <xf numFmtId="0" fontId="0" fillId="5" borderId="4" xfId="0" applyFont="1" applyFill="1" applyBorder="1" applyAlignment="1" applyProtection="1">
      <alignment horizontal="left" vertical="center" wrapText="1"/>
      <protection locked="0"/>
    </xf>
    <xf numFmtId="14" fontId="5" fillId="5" borderId="4" xfId="0" applyNumberFormat="1" applyFont="1" applyFill="1" applyBorder="1" applyAlignment="1" applyProtection="1">
      <alignment horizontal="left" vertical="center" wrapText="1"/>
      <protection locked="0"/>
    </xf>
    <xf numFmtId="181" fontId="5" fillId="5" borderId="4" xfId="0" applyNumberFormat="1" applyFont="1" applyFill="1" applyBorder="1" applyAlignment="1" applyProtection="1">
      <alignment horizontal="left" vertical="center" wrapText="1"/>
      <protection locked="0"/>
    </xf>
    <xf numFmtId="181" fontId="0" fillId="5" borderId="30" xfId="0" applyNumberFormat="1" applyFont="1" applyFill="1" applyBorder="1" applyAlignment="1" applyProtection="1">
      <alignment horizontal="left" vertical="center" wrapText="1"/>
      <protection locked="0"/>
    </xf>
    <xf numFmtId="181" fontId="0" fillId="5" borderId="5" xfId="0" applyNumberFormat="1" applyFont="1" applyFill="1" applyBorder="1" applyAlignment="1" applyProtection="1">
      <alignment horizontal="left" vertical="center" wrapText="1"/>
      <protection locked="0"/>
    </xf>
    <xf numFmtId="0" fontId="5" fillId="0" borderId="30" xfId="0" applyFont="1" applyFill="1" applyBorder="1" applyAlignment="1">
      <alignment vertical="center" wrapText="1"/>
    </xf>
    <xf numFmtId="0" fontId="0" fillId="0" borderId="30" xfId="0" applyFont="1" applyFill="1" applyBorder="1" applyAlignment="1">
      <alignment vertical="center" wrapText="1"/>
    </xf>
    <xf numFmtId="0" fontId="5" fillId="5" borderId="4" xfId="0" applyFont="1" applyFill="1" applyBorder="1" applyAlignment="1" applyProtection="1">
      <alignment vertical="center" wrapText="1"/>
      <protection locked="0"/>
    </xf>
    <xf numFmtId="0" fontId="0" fillId="5" borderId="30" xfId="0" applyFont="1" applyFill="1" applyBorder="1" applyAlignment="1" applyProtection="1">
      <alignment vertical="center" wrapText="1"/>
      <protection locked="0"/>
    </xf>
    <xf numFmtId="0" fontId="0" fillId="5" borderId="5" xfId="0" applyFont="1" applyFill="1" applyBorder="1" applyAlignment="1" applyProtection="1">
      <alignment vertical="center" wrapText="1"/>
      <protection locked="0"/>
    </xf>
    <xf numFmtId="0" fontId="5" fillId="6" borderId="4" xfId="0" applyFont="1" applyFill="1" applyBorder="1" applyAlignment="1" applyProtection="1">
      <alignment vertical="center" wrapText="1"/>
      <protection locked="0"/>
    </xf>
    <xf numFmtId="0" fontId="0" fillId="6" borderId="30" xfId="0" applyFont="1" applyFill="1" applyBorder="1" applyAlignment="1" applyProtection="1">
      <alignment vertical="center" wrapText="1"/>
      <protection locked="0"/>
    </xf>
    <xf numFmtId="0" fontId="0" fillId="6" borderId="5" xfId="0" applyFont="1" applyFill="1" applyBorder="1" applyAlignment="1" applyProtection="1">
      <alignment vertical="center" wrapText="1"/>
      <protection locked="0"/>
    </xf>
    <xf numFmtId="0" fontId="8" fillId="0" borderId="2" xfId="0" applyFont="1" applyFill="1" applyBorder="1" applyAlignment="1">
      <alignment horizontal="right" vertical="center" wrapText="1"/>
    </xf>
    <xf numFmtId="0" fontId="0" fillId="0" borderId="36" xfId="0" applyFont="1" applyFill="1" applyBorder="1" applyAlignment="1">
      <alignment vertical="center"/>
    </xf>
    <xf numFmtId="0" fontId="8" fillId="0" borderId="3" xfId="0" applyFont="1" applyFill="1" applyBorder="1" applyAlignment="1">
      <alignment vertical="center" wrapText="1"/>
    </xf>
    <xf numFmtId="0" fontId="0" fillId="0" borderId="3" xfId="0" applyFill="1" applyBorder="1" applyAlignment="1">
      <alignment vertical="center" wrapText="1"/>
    </xf>
    <xf numFmtId="0" fontId="0" fillId="5" borderId="30" xfId="0" applyFont="1" applyFill="1" applyBorder="1" applyAlignment="1" applyProtection="1">
      <alignment vertical="center"/>
      <protection locked="0"/>
    </xf>
    <xf numFmtId="0" fontId="0" fillId="5" borderId="5" xfId="0" applyFont="1" applyFill="1" applyBorder="1" applyAlignment="1" applyProtection="1">
      <alignment vertical="center"/>
      <protection locked="0"/>
    </xf>
    <xf numFmtId="0" fontId="8" fillId="0" borderId="2" xfId="0" applyFont="1" applyFill="1" applyBorder="1" applyAlignment="1">
      <alignment vertical="center" wrapText="1"/>
    </xf>
    <xf numFmtId="0" fontId="0" fillId="0" borderId="2" xfId="0" applyFont="1" applyFill="1" applyBorder="1" applyAlignment="1">
      <alignment vertical="center" wrapText="1"/>
    </xf>
    <xf numFmtId="0" fontId="0" fillId="0" borderId="8" xfId="0" applyFont="1" applyFill="1" applyBorder="1" applyAlignment="1">
      <alignment vertical="center" wrapText="1"/>
    </xf>
    <xf numFmtId="0" fontId="8" fillId="0" borderId="2" xfId="0" applyFont="1" applyFill="1" applyBorder="1" applyAlignment="1">
      <alignment vertical="center"/>
    </xf>
    <xf numFmtId="0" fontId="8" fillId="0" borderId="36" xfId="0" applyFont="1" applyFill="1" applyBorder="1" applyAlignment="1">
      <alignment vertical="center"/>
    </xf>
    <xf numFmtId="0" fontId="8" fillId="4" borderId="2" xfId="0" applyFont="1" applyFill="1" applyBorder="1" applyAlignment="1">
      <alignment vertical="center" wrapText="1"/>
    </xf>
    <xf numFmtId="0" fontId="8" fillId="4" borderId="36" xfId="0" applyFont="1" applyFill="1" applyBorder="1" applyAlignment="1">
      <alignment vertical="center" wrapText="1"/>
    </xf>
    <xf numFmtId="0" fontId="0" fillId="5" borderId="4"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0" fillId="5" borderId="5" xfId="0" applyFont="1" applyFill="1" applyBorder="1" applyAlignment="1" applyProtection="1">
      <alignment horizontal="left" vertical="center"/>
      <protection locked="0"/>
    </xf>
    <xf numFmtId="0" fontId="8" fillId="0" borderId="0" xfId="0" applyFont="1" applyFill="1" applyBorder="1" applyAlignment="1">
      <alignment horizontal="center" vertical="center"/>
    </xf>
    <xf numFmtId="0" fontId="8" fillId="0" borderId="2" xfId="0" applyFont="1" applyFill="1" applyBorder="1" applyAlignment="1">
      <alignment vertical="top" wrapText="1"/>
    </xf>
    <xf numFmtId="0" fontId="0" fillId="0" borderId="2" xfId="0" applyFont="1" applyFill="1" applyBorder="1" applyAlignment="1">
      <alignment vertical="top" wrapText="1"/>
    </xf>
    <xf numFmtId="0" fontId="8" fillId="0" borderId="4" xfId="0" applyFont="1" applyBorder="1" applyAlignment="1">
      <alignment horizontal="left" vertical="center" wrapText="1"/>
    </xf>
    <xf numFmtId="0" fontId="0" fillId="0" borderId="30" xfId="0" applyBorder="1" applyAlignment="1">
      <alignment horizontal="left" vertical="center" wrapText="1"/>
    </xf>
    <xf numFmtId="0" fontId="0" fillId="0" borderId="5" xfId="0" applyBorder="1" applyAlignment="1">
      <alignment horizontal="left" vertical="center" wrapText="1"/>
    </xf>
    <xf numFmtId="0" fontId="8" fillId="0" borderId="7" xfId="0" applyFont="1" applyBorder="1" applyAlignment="1">
      <alignment vertical="center" wrapText="1"/>
    </xf>
    <xf numFmtId="0" fontId="1" fillId="0" borderId="2" xfId="0" applyFont="1" applyFill="1" applyBorder="1" applyAlignment="1">
      <alignment horizontal="left" vertical="center" wrapText="1"/>
    </xf>
    <xf numFmtId="0" fontId="0" fillId="0" borderId="49" xfId="0" applyFont="1" applyFill="1" applyBorder="1" applyAlignment="1">
      <alignment vertical="center"/>
    </xf>
    <xf numFmtId="0" fontId="0" fillId="0" borderId="2" xfId="0" applyFill="1" applyBorder="1" applyAlignment="1">
      <alignment horizontal="left" vertical="center" wrapText="1"/>
    </xf>
    <xf numFmtId="0" fontId="5" fillId="0" borderId="57" xfId="0" applyFont="1" applyBorder="1" applyAlignment="1">
      <alignment horizontal="left" vertical="center" wrapText="1"/>
    </xf>
    <xf numFmtId="0" fontId="5" fillId="0" borderId="36" xfId="0" applyFont="1" applyBorder="1" applyAlignment="1">
      <alignment horizontal="left" vertical="center" wrapText="1"/>
    </xf>
    <xf numFmtId="0" fontId="5" fillId="5" borderId="4" xfId="0" applyFont="1" applyFill="1" applyBorder="1" applyAlignment="1" applyProtection="1">
      <alignment vertical="top"/>
      <protection locked="0"/>
    </xf>
    <xf numFmtId="0" fontId="0" fillId="5" borderId="65" xfId="0" applyFill="1" applyBorder="1" applyAlignment="1" applyProtection="1">
      <alignment vertical="center"/>
      <protection locked="0"/>
    </xf>
    <xf numFmtId="0" fontId="5" fillId="0" borderId="2" xfId="0" applyFont="1" applyFill="1" applyBorder="1" applyAlignment="1">
      <alignment horizontal="left" vertical="center" wrapText="1"/>
    </xf>
    <xf numFmtId="0" fontId="16" fillId="2" borderId="4" xfId="5" applyFill="1" applyBorder="1" applyAlignment="1" applyProtection="1">
      <alignment vertical="center"/>
      <protection locked="0"/>
    </xf>
    <xf numFmtId="0" fontId="0" fillId="2" borderId="30" xfId="0" applyFont="1" applyFill="1" applyBorder="1" applyProtection="1">
      <alignment vertical="center"/>
      <protection locked="0"/>
    </xf>
    <xf numFmtId="0" fontId="0" fillId="2" borderId="5" xfId="0" applyFont="1" applyFill="1" applyBorder="1" applyProtection="1">
      <alignment vertical="center"/>
      <protection locked="0"/>
    </xf>
    <xf numFmtId="0" fontId="0" fillId="2" borderId="4" xfId="5" applyFont="1" applyFill="1" applyBorder="1" applyAlignment="1" applyProtection="1">
      <alignment vertical="center"/>
      <protection locked="0"/>
    </xf>
    <xf numFmtId="0" fontId="5" fillId="0" borderId="2" xfId="0" applyFont="1" applyFill="1" applyBorder="1" applyAlignment="1">
      <alignment vertical="center" wrapText="1"/>
    </xf>
    <xf numFmtId="0" fontId="5" fillId="0" borderId="57" xfId="0" applyFont="1" applyBorder="1" applyAlignment="1">
      <alignment vertical="center" wrapText="1"/>
    </xf>
    <xf numFmtId="0" fontId="0" fillId="0" borderId="7" xfId="0" applyBorder="1" applyAlignment="1">
      <alignment vertical="center" wrapText="1"/>
    </xf>
    <xf numFmtId="0" fontId="0" fillId="0" borderId="2" xfId="0" applyFont="1" applyFill="1" applyBorder="1" applyAlignment="1">
      <alignment vertical="center"/>
    </xf>
    <xf numFmtId="0" fontId="0" fillId="0" borderId="7" xfId="0" applyFont="1" applyBorder="1" applyAlignment="1">
      <alignment vertical="center"/>
    </xf>
    <xf numFmtId="0" fontId="0" fillId="0" borderId="54" xfId="0" applyFont="1" applyBorder="1" applyAlignment="1">
      <alignment vertical="center" wrapText="1"/>
    </xf>
    <xf numFmtId="0" fontId="8" fillId="0" borderId="2" xfId="0" applyFont="1" applyFill="1" applyBorder="1" applyAlignment="1" applyProtection="1">
      <alignment vertical="center" wrapText="1"/>
    </xf>
    <xf numFmtId="0" fontId="8" fillId="0" borderId="7" xfId="0" applyFont="1" applyFill="1" applyBorder="1" applyAlignment="1" applyProtection="1">
      <alignment vertical="center" wrapText="1"/>
    </xf>
    <xf numFmtId="0" fontId="0" fillId="0" borderId="49" xfId="0" applyFont="1" applyFill="1" applyBorder="1" applyAlignment="1">
      <alignment vertical="center" wrapText="1"/>
    </xf>
    <xf numFmtId="0" fontId="5" fillId="2" borderId="4" xfId="0" applyFont="1" applyFill="1" applyBorder="1" applyAlignment="1" applyProtection="1">
      <alignment vertical="top"/>
      <protection locked="0"/>
    </xf>
    <xf numFmtId="0" fontId="0" fillId="2" borderId="30" xfId="0" applyFill="1" applyBorder="1" applyAlignment="1" applyProtection="1">
      <alignment vertical="center"/>
      <protection locked="0"/>
    </xf>
    <xf numFmtId="0" fontId="0" fillId="2" borderId="65" xfId="0" applyFill="1" applyBorder="1" applyAlignment="1" applyProtection="1">
      <alignment vertical="center"/>
      <protection locked="0"/>
    </xf>
    <xf numFmtId="0" fontId="28" fillId="4" borderId="0" xfId="0" applyFont="1" applyFill="1" applyAlignment="1" applyProtection="1">
      <alignment horizontal="center" vertical="center"/>
    </xf>
    <xf numFmtId="0" fontId="0" fillId="4" borderId="72" xfId="0" applyFont="1" applyFill="1" applyBorder="1" applyAlignment="1" applyProtection="1">
      <alignment horizontal="left" vertical="center" shrinkToFit="1"/>
    </xf>
    <xf numFmtId="0" fontId="0" fillId="0" borderId="74" xfId="0" applyFont="1" applyBorder="1" applyAlignment="1" applyProtection="1">
      <alignment horizontal="left" vertical="center" shrinkToFit="1"/>
    </xf>
    <xf numFmtId="0" fontId="0" fillId="0" borderId="75" xfId="0" applyFont="1" applyBorder="1" applyAlignment="1" applyProtection="1">
      <alignment horizontal="left" vertical="center" shrinkToFit="1"/>
    </xf>
    <xf numFmtId="0" fontId="29" fillId="4" borderId="13" xfId="0" applyFont="1" applyFill="1" applyBorder="1" applyAlignment="1" applyProtection="1">
      <alignment horizontal="left" vertical="center" shrinkToFit="1"/>
    </xf>
    <xf numFmtId="0" fontId="5" fillId="4" borderId="0" xfId="0" applyFont="1" applyFill="1" applyAlignment="1" applyProtection="1">
      <alignment horizontal="left" vertical="center"/>
    </xf>
    <xf numFmtId="0" fontId="29" fillId="4" borderId="0" xfId="0" applyFont="1" applyFill="1" applyAlignment="1" applyProtection="1">
      <alignment horizontal="left" vertical="center"/>
    </xf>
    <xf numFmtId="0" fontId="1" fillId="21" borderId="90" xfId="0" applyFont="1" applyFill="1" applyBorder="1" applyAlignment="1" applyProtection="1">
      <alignment horizontal="center" vertical="center"/>
    </xf>
    <xf numFmtId="0" fontId="1" fillId="21" borderId="95" xfId="0" applyFont="1" applyFill="1" applyBorder="1" applyAlignment="1" applyProtection="1">
      <alignment horizontal="center" vertical="center"/>
    </xf>
    <xf numFmtId="0" fontId="1" fillId="21" borderId="98" xfId="0" applyFont="1" applyFill="1" applyBorder="1" applyAlignment="1" applyProtection="1">
      <alignment horizontal="center" vertical="center"/>
    </xf>
    <xf numFmtId="0" fontId="1" fillId="21" borderId="84" xfId="0" applyFont="1" applyFill="1" applyBorder="1" applyAlignment="1" applyProtection="1">
      <alignment horizontal="center" vertical="center"/>
    </xf>
    <xf numFmtId="0" fontId="1" fillId="27" borderId="90" xfId="0" applyFont="1" applyFill="1" applyBorder="1" applyAlignment="1" applyProtection="1">
      <alignment horizontal="left" vertical="center" wrapText="1"/>
    </xf>
    <xf numFmtId="0" fontId="1" fillId="27" borderId="95" xfId="0" applyFont="1" applyFill="1" applyBorder="1" applyAlignment="1" applyProtection="1">
      <alignment horizontal="left" vertical="center" wrapText="1"/>
    </xf>
    <xf numFmtId="0" fontId="1" fillId="27" borderId="98" xfId="0" applyFont="1" applyFill="1" applyBorder="1" applyAlignment="1" applyProtection="1">
      <alignment horizontal="left" vertical="center" wrapText="1"/>
    </xf>
    <xf numFmtId="0" fontId="1" fillId="27" borderId="84" xfId="0" applyFont="1" applyFill="1" applyBorder="1" applyAlignment="1" applyProtection="1">
      <alignment horizontal="left" vertical="center" wrapText="1"/>
    </xf>
    <xf numFmtId="0" fontId="1" fillId="27" borderId="84" xfId="0" applyFont="1" applyFill="1" applyBorder="1" applyAlignment="1" applyProtection="1">
      <alignment horizontal="left" vertical="center"/>
    </xf>
    <xf numFmtId="0" fontId="0" fillId="21" borderId="24" xfId="0" applyFill="1" applyBorder="1" applyAlignment="1" applyProtection="1">
      <alignment horizontal="center" vertical="center"/>
    </xf>
    <xf numFmtId="0" fontId="0" fillId="21" borderId="1" xfId="0" applyFill="1" applyBorder="1" applyAlignment="1" applyProtection="1">
      <alignment horizontal="center" vertical="center"/>
    </xf>
    <xf numFmtId="0" fontId="0" fillId="21" borderId="48" xfId="0" applyFill="1" applyBorder="1" applyAlignment="1" applyProtection="1">
      <alignment horizontal="center" vertical="center"/>
    </xf>
    <xf numFmtId="0" fontId="1" fillId="21" borderId="10" xfId="0" applyFont="1" applyFill="1" applyBorder="1" applyAlignment="1" applyProtection="1">
      <alignment horizontal="center" vertical="center" wrapText="1"/>
    </xf>
    <xf numFmtId="0" fontId="1" fillId="21" borderId="13" xfId="0" applyFont="1" applyFill="1" applyBorder="1" applyAlignment="1" applyProtection="1">
      <alignment horizontal="center" vertical="center" wrapText="1"/>
    </xf>
    <xf numFmtId="0" fontId="1" fillId="21" borderId="15" xfId="0" applyFont="1" applyFill="1" applyBorder="1" applyAlignment="1" applyProtection="1">
      <alignment horizontal="center" vertical="center" wrapText="1"/>
    </xf>
    <xf numFmtId="0" fontId="1" fillId="21" borderId="78" xfId="0" applyFont="1" applyFill="1" applyBorder="1" applyAlignment="1" applyProtection="1">
      <alignment horizontal="center" vertical="center" wrapText="1"/>
    </xf>
    <xf numFmtId="0" fontId="1" fillId="21" borderId="83" xfId="0" applyFont="1" applyFill="1" applyBorder="1" applyAlignment="1" applyProtection="1">
      <alignment horizontal="center" vertical="center" wrapText="1"/>
    </xf>
    <xf numFmtId="0" fontId="1" fillId="21" borderId="87" xfId="0" applyFont="1" applyFill="1" applyBorder="1" applyAlignment="1" applyProtection="1">
      <alignment horizontal="center" vertical="center" wrapText="1"/>
    </xf>
    <xf numFmtId="0" fontId="1" fillId="21" borderId="28" xfId="0" applyFont="1" applyFill="1" applyBorder="1" applyAlignment="1" applyProtection="1">
      <alignment horizontal="center" vertical="center" wrapText="1"/>
    </xf>
    <xf numFmtId="0" fontId="1" fillId="21" borderId="52" xfId="0" applyFont="1" applyFill="1" applyBorder="1" applyAlignment="1" applyProtection="1">
      <alignment horizontal="center" vertical="center" wrapText="1"/>
    </xf>
    <xf numFmtId="0" fontId="1" fillId="21" borderId="76" xfId="0" applyFont="1" applyFill="1" applyBorder="1" applyAlignment="1" applyProtection="1">
      <alignment horizontal="center" vertical="center" wrapText="1"/>
    </xf>
    <xf numFmtId="0" fontId="1" fillId="21" borderId="77" xfId="0" applyFont="1" applyFill="1" applyBorder="1" applyAlignment="1" applyProtection="1">
      <alignment horizontal="center" vertical="center" wrapText="1"/>
    </xf>
    <xf numFmtId="0" fontId="1" fillId="21" borderId="12" xfId="0" applyFont="1" applyFill="1" applyBorder="1" applyAlignment="1" applyProtection="1">
      <alignment horizontal="center" vertical="center" wrapText="1"/>
    </xf>
    <xf numFmtId="0" fontId="1" fillId="21" borderId="17" xfId="0" applyFont="1" applyFill="1" applyBorder="1" applyAlignment="1" applyProtection="1">
      <alignment horizontal="center" vertical="center" wrapText="1"/>
    </xf>
    <xf numFmtId="0" fontId="1" fillId="21" borderId="79" xfId="0" applyFont="1" applyFill="1" applyBorder="1" applyAlignment="1" applyProtection="1">
      <alignment horizontal="center" vertical="center" wrapText="1"/>
    </xf>
    <xf numFmtId="0" fontId="5" fillId="4" borderId="0" xfId="0" applyFont="1" applyFill="1" applyAlignment="1" applyProtection="1">
      <alignment horizontal="left" vertical="center" wrapText="1"/>
    </xf>
    <xf numFmtId="0" fontId="0" fillId="21" borderId="72" xfId="0" applyFont="1" applyFill="1" applyBorder="1" applyAlignment="1" applyProtection="1">
      <alignment horizontal="center" vertical="center" wrapText="1"/>
    </xf>
    <xf numFmtId="0" fontId="0" fillId="21" borderId="74" xfId="0" applyFont="1" applyFill="1" applyBorder="1" applyAlignment="1" applyProtection="1">
      <alignment horizontal="center" vertical="center" wrapText="1"/>
    </xf>
    <xf numFmtId="0" fontId="0" fillId="21" borderId="70" xfId="0" applyFont="1" applyFill="1" applyBorder="1" applyAlignment="1" applyProtection="1">
      <alignment horizontal="center" vertical="center"/>
    </xf>
    <xf numFmtId="0" fontId="0" fillId="21" borderId="74" xfId="0" applyFont="1" applyFill="1" applyBorder="1" applyAlignment="1" applyProtection="1">
      <alignment horizontal="center" vertical="center"/>
    </xf>
    <xf numFmtId="0" fontId="0" fillId="21" borderId="71" xfId="0" applyFont="1" applyFill="1" applyBorder="1" applyAlignment="1" applyProtection="1">
      <alignment horizontal="center" vertical="center"/>
    </xf>
    <xf numFmtId="0" fontId="0" fillId="21" borderId="75" xfId="0" applyFont="1" applyFill="1" applyBorder="1" applyAlignment="1" applyProtection="1">
      <alignment horizontal="center" vertical="center" wrapText="1"/>
    </xf>
    <xf numFmtId="0" fontId="1" fillId="22" borderId="72" xfId="0" applyFont="1" applyFill="1" applyBorder="1" applyAlignment="1" applyProtection="1">
      <alignment horizontal="center" vertical="center" wrapText="1"/>
      <protection locked="0"/>
    </xf>
    <xf numFmtId="0" fontId="1" fillId="22" borderId="74" xfId="0" applyFont="1" applyFill="1" applyBorder="1" applyAlignment="1" applyProtection="1">
      <alignment horizontal="center" vertical="center" wrapText="1"/>
      <protection locked="0"/>
    </xf>
    <xf numFmtId="0" fontId="1" fillId="22" borderId="70" xfId="0" applyFont="1" applyFill="1" applyBorder="1" applyAlignment="1" applyProtection="1">
      <alignment horizontal="center" vertical="center"/>
      <protection locked="0"/>
    </xf>
    <xf numFmtId="0" fontId="1" fillId="22" borderId="74" xfId="0" applyFont="1" applyFill="1" applyBorder="1" applyAlignment="1" applyProtection="1">
      <alignment horizontal="center" vertical="center"/>
      <protection locked="0"/>
    </xf>
    <xf numFmtId="0" fontId="1" fillId="22" borderId="71" xfId="0" applyFont="1" applyFill="1" applyBorder="1" applyAlignment="1" applyProtection="1">
      <alignment horizontal="center" vertical="center"/>
      <protection locked="0"/>
    </xf>
    <xf numFmtId="0" fontId="1" fillId="22" borderId="74" xfId="0" applyFont="1" applyFill="1" applyBorder="1" applyAlignment="1" applyProtection="1">
      <alignment horizontal="left" vertical="center"/>
      <protection locked="0"/>
    </xf>
    <xf numFmtId="0" fontId="1" fillId="22" borderId="75" xfId="0" applyFont="1" applyFill="1" applyBorder="1" applyAlignment="1" applyProtection="1">
      <alignment horizontal="left" vertical="center"/>
      <protection locked="0"/>
    </xf>
    <xf numFmtId="0" fontId="1" fillId="27" borderId="91" xfId="0" applyFont="1" applyFill="1" applyBorder="1" applyAlignment="1" applyProtection="1">
      <alignment horizontal="left" vertical="center" wrapText="1"/>
    </xf>
    <xf numFmtId="0" fontId="1" fillId="27" borderId="96" xfId="0" applyFont="1" applyFill="1" applyBorder="1" applyAlignment="1" applyProtection="1">
      <alignment horizontal="left" vertical="center" wrapText="1"/>
    </xf>
    <xf numFmtId="0" fontId="1" fillId="27" borderId="99" xfId="0" applyFont="1" applyFill="1" applyBorder="1" applyAlignment="1" applyProtection="1">
      <alignment horizontal="left" vertical="center" wrapText="1"/>
    </xf>
    <xf numFmtId="0" fontId="1" fillId="27" borderId="92" xfId="0" applyFont="1" applyFill="1" applyBorder="1" applyAlignment="1" applyProtection="1">
      <alignment horizontal="left" vertical="center" wrapText="1"/>
    </xf>
    <xf numFmtId="0" fontId="1" fillId="27" borderId="0" xfId="0" applyFont="1" applyFill="1" applyBorder="1" applyAlignment="1" applyProtection="1">
      <alignment horizontal="left" vertical="center" wrapText="1"/>
    </xf>
    <xf numFmtId="0" fontId="1" fillId="27" borderId="100" xfId="0" applyFont="1" applyFill="1" applyBorder="1" applyAlignment="1" applyProtection="1">
      <alignment horizontal="left" vertical="center" wrapText="1"/>
    </xf>
    <xf numFmtId="0" fontId="1" fillId="27" borderId="93" xfId="0" applyFont="1" applyFill="1" applyBorder="1" applyAlignment="1" applyProtection="1">
      <alignment horizontal="left" vertical="center" wrapText="1"/>
    </xf>
    <xf numFmtId="0" fontId="1" fillId="27" borderId="97" xfId="0" applyFont="1" applyFill="1" applyBorder="1" applyAlignment="1" applyProtection="1">
      <alignment horizontal="left" vertical="center" wrapText="1"/>
    </xf>
    <xf numFmtId="0" fontId="1" fillId="27" borderId="101" xfId="0" applyFont="1" applyFill="1" applyBorder="1" applyAlignment="1" applyProtection="1">
      <alignment horizontal="left" vertical="center" wrapText="1"/>
    </xf>
    <xf numFmtId="0" fontId="0" fillId="0" borderId="76" xfId="0" applyFont="1" applyFill="1" applyBorder="1" applyAlignment="1" applyProtection="1">
      <alignment horizontal="center" vertical="center"/>
    </xf>
    <xf numFmtId="0" fontId="0" fillId="0" borderId="77" xfId="0" applyFont="1" applyFill="1" applyBorder="1" applyAlignment="1" applyProtection="1">
      <alignment horizontal="center" vertical="center"/>
    </xf>
    <xf numFmtId="0" fontId="1" fillId="0" borderId="10"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81" xfId="0" applyFont="1" applyFill="1" applyBorder="1" applyAlignment="1" applyProtection="1">
      <alignment horizontal="left" vertical="center" wrapText="1"/>
    </xf>
    <xf numFmtId="0" fontId="1" fillId="0" borderId="13"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82" xfId="0" applyFont="1" applyFill="1" applyBorder="1" applyAlignment="1" applyProtection="1">
      <alignment horizontal="left" vertical="center" wrapText="1"/>
    </xf>
    <xf numFmtId="0" fontId="1" fillId="0" borderId="14"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0" borderId="76" xfId="0" applyFont="1" applyFill="1" applyBorder="1" applyAlignment="1" applyProtection="1">
      <alignment horizontal="center" vertical="center" wrapText="1"/>
    </xf>
    <xf numFmtId="0" fontId="1" fillId="0" borderId="77" xfId="0" applyFont="1" applyFill="1" applyBorder="1" applyAlignment="1" applyProtection="1">
      <alignment horizontal="center" vertical="center" wrapText="1"/>
    </xf>
    <xf numFmtId="0" fontId="32" fillId="0" borderId="10"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1" fillId="0" borderId="10" xfId="0" applyFont="1" applyFill="1" applyBorder="1" applyAlignment="1" applyProtection="1">
      <alignment horizontal="left" vertical="center" wrapText="1"/>
    </xf>
    <xf numFmtId="0" fontId="1" fillId="0" borderId="12" xfId="0" applyFont="1" applyFill="1" applyBorder="1" applyAlignment="1" applyProtection="1">
      <alignment horizontal="left" vertical="center" wrapText="1"/>
    </xf>
    <xf numFmtId="0" fontId="1" fillId="21" borderId="80" xfId="0" applyFont="1" applyFill="1" applyBorder="1" applyAlignment="1" applyProtection="1">
      <alignment horizontal="center" vertical="center" wrapText="1"/>
    </xf>
    <xf numFmtId="0" fontId="1" fillId="21" borderId="29" xfId="0" applyFont="1" applyFill="1" applyBorder="1" applyAlignment="1" applyProtection="1">
      <alignment horizontal="center" vertical="center" wrapText="1"/>
    </xf>
    <xf numFmtId="0" fontId="1" fillId="21" borderId="76" xfId="0" applyFont="1" applyFill="1" applyBorder="1" applyAlignment="1" applyProtection="1">
      <alignment horizontal="center" vertical="center"/>
    </xf>
    <xf numFmtId="0" fontId="1" fillId="21" borderId="77" xfId="0" applyFont="1" applyFill="1" applyBorder="1" applyAlignment="1" applyProtection="1">
      <alignment horizontal="center" vertical="center"/>
    </xf>
    <xf numFmtId="0" fontId="1" fillId="21" borderId="10" xfId="0" applyFont="1" applyFill="1" applyBorder="1" applyAlignment="1" applyProtection="1">
      <alignment horizontal="left" vertical="center" wrapText="1"/>
    </xf>
    <xf numFmtId="0" fontId="1" fillId="21" borderId="13" xfId="0" applyFont="1" applyFill="1" applyBorder="1" applyAlignment="1" applyProtection="1">
      <alignment horizontal="left" vertical="center" wrapText="1"/>
    </xf>
    <xf numFmtId="0" fontId="1" fillId="21" borderId="12" xfId="0" applyFont="1" applyFill="1" applyBorder="1" applyAlignment="1" applyProtection="1">
      <alignment horizontal="left" vertical="center" wrapText="1"/>
    </xf>
    <xf numFmtId="0" fontId="1" fillId="21" borderId="14" xfId="0" applyFont="1" applyFill="1" applyBorder="1" applyAlignment="1" applyProtection="1">
      <alignment horizontal="left" vertical="center" wrapText="1"/>
    </xf>
    <xf numFmtId="0" fontId="1" fillId="28" borderId="81" xfId="0" applyFont="1" applyFill="1" applyBorder="1" applyAlignment="1" applyProtection="1">
      <alignment horizontal="left" vertical="center" wrapText="1"/>
    </xf>
    <xf numFmtId="0" fontId="1" fillId="28" borderId="15" xfId="0" applyFont="1" applyFill="1" applyBorder="1" applyAlignment="1" applyProtection="1">
      <alignment horizontal="left" vertical="center" wrapText="1"/>
    </xf>
    <xf numFmtId="0" fontId="1" fillId="28" borderId="82" xfId="0" applyFont="1" applyFill="1" applyBorder="1" applyAlignment="1" applyProtection="1">
      <alignment horizontal="left" vertical="center" wrapText="1"/>
    </xf>
    <xf numFmtId="0" fontId="1" fillId="28" borderId="17" xfId="0" applyFont="1" applyFill="1" applyBorder="1" applyAlignment="1" applyProtection="1">
      <alignment horizontal="left" vertical="center" wrapText="1"/>
    </xf>
    <xf numFmtId="0" fontId="5" fillId="8" borderId="76" xfId="0" applyFont="1" applyFill="1" applyBorder="1" applyAlignment="1" applyProtection="1">
      <alignment horizontal="center" vertical="center"/>
      <protection locked="0"/>
    </xf>
    <xf numFmtId="0" fontId="5" fillId="8" borderId="77" xfId="0" applyFont="1" applyFill="1" applyBorder="1" applyAlignment="1" applyProtection="1">
      <alignment horizontal="center" vertical="center"/>
      <protection locked="0"/>
    </xf>
    <xf numFmtId="181" fontId="1" fillId="22" borderId="10" xfId="0" applyNumberFormat="1" applyFont="1" applyFill="1" applyBorder="1" applyAlignment="1" applyProtection="1">
      <alignment horizontal="center" vertical="center"/>
      <protection locked="0"/>
    </xf>
    <xf numFmtId="181" fontId="1" fillId="22" borderId="12" xfId="0" applyNumberFormat="1" applyFont="1" applyFill="1" applyBorder="1" applyAlignment="1" applyProtection="1">
      <alignment horizontal="center" vertical="center"/>
      <protection locked="0"/>
    </xf>
    <xf numFmtId="0" fontId="1" fillId="22" borderId="10" xfId="0" applyFont="1" applyFill="1" applyBorder="1" applyAlignment="1" applyProtection="1">
      <alignment horizontal="left" vertical="center"/>
      <protection locked="0"/>
    </xf>
    <xf numFmtId="0" fontId="1" fillId="22" borderId="15" xfId="0" applyFont="1" applyFill="1" applyBorder="1" applyAlignment="1" applyProtection="1">
      <alignment horizontal="left" vertical="center"/>
      <protection locked="0"/>
    </xf>
    <xf numFmtId="0" fontId="1" fillId="22" borderId="12" xfId="0" applyFont="1" applyFill="1" applyBorder="1" applyAlignment="1" applyProtection="1">
      <alignment horizontal="left" vertical="center"/>
      <protection locked="0"/>
    </xf>
    <xf numFmtId="0" fontId="1" fillId="22" borderId="17" xfId="0" applyFont="1" applyFill="1" applyBorder="1" applyAlignment="1" applyProtection="1">
      <alignment horizontal="left" vertical="center"/>
      <protection locked="0"/>
    </xf>
    <xf numFmtId="0" fontId="1" fillId="29" borderId="76" xfId="0" applyFont="1" applyFill="1" applyBorder="1" applyAlignment="1" applyProtection="1">
      <alignment horizontal="center" vertical="center"/>
      <protection locked="0"/>
    </xf>
    <xf numFmtId="0" fontId="1" fillId="29" borderId="77" xfId="0" applyFont="1" applyFill="1" applyBorder="1" applyAlignment="1" applyProtection="1">
      <alignment horizontal="center" vertical="center"/>
      <protection locked="0"/>
    </xf>
    <xf numFmtId="0" fontId="1" fillId="26" borderId="10" xfId="0" applyFont="1" applyFill="1" applyBorder="1" applyAlignment="1" applyProtection="1">
      <alignment horizontal="left" vertical="center" wrapText="1"/>
    </xf>
    <xf numFmtId="0" fontId="1" fillId="26" borderId="13" xfId="0" applyFont="1" applyFill="1" applyBorder="1" applyAlignment="1" applyProtection="1">
      <alignment horizontal="left" vertical="center" wrapText="1"/>
    </xf>
    <xf numFmtId="0" fontId="1" fillId="26" borderId="12" xfId="0" applyFont="1" applyFill="1" applyBorder="1" applyAlignment="1" applyProtection="1">
      <alignment horizontal="left" vertical="center" wrapText="1"/>
    </xf>
    <xf numFmtId="0" fontId="1" fillId="26" borderId="14" xfId="0" applyFont="1" applyFill="1" applyBorder="1" applyAlignment="1" applyProtection="1">
      <alignment horizontal="left" vertical="center" wrapText="1"/>
    </xf>
    <xf numFmtId="0" fontId="1" fillId="22" borderId="10" xfId="0" applyFont="1" applyFill="1" applyBorder="1" applyAlignment="1" applyProtection="1">
      <alignment horizontal="left" vertical="center" wrapText="1"/>
      <protection locked="0"/>
    </xf>
    <xf numFmtId="0" fontId="1" fillId="22" borderId="13" xfId="0" applyFont="1" applyFill="1" applyBorder="1" applyAlignment="1" applyProtection="1">
      <alignment horizontal="left" vertical="center" wrapText="1"/>
      <protection locked="0"/>
    </xf>
    <xf numFmtId="0" fontId="1" fillId="22" borderId="12" xfId="0" applyFont="1" applyFill="1" applyBorder="1" applyAlignment="1" applyProtection="1">
      <alignment horizontal="left" vertical="center" wrapText="1"/>
      <protection locked="0"/>
    </xf>
    <xf numFmtId="0" fontId="1" fillId="22" borderId="14" xfId="0" applyFont="1" applyFill="1" applyBorder="1" applyAlignment="1" applyProtection="1">
      <alignment horizontal="left" vertical="center" wrapText="1"/>
      <protection locked="0"/>
    </xf>
    <xf numFmtId="0" fontId="1" fillId="0" borderId="85" xfId="0" applyFont="1" applyFill="1" applyBorder="1" applyAlignment="1" applyProtection="1">
      <alignment horizontal="left" vertical="center" wrapText="1"/>
    </xf>
    <xf numFmtId="0" fontId="1" fillId="0" borderId="88" xfId="0" applyFont="1" applyFill="1" applyBorder="1" applyAlignment="1" applyProtection="1">
      <alignment horizontal="left" vertical="center" wrapText="1"/>
    </xf>
    <xf numFmtId="0" fontId="1" fillId="0" borderId="86" xfId="0" applyFont="1" applyFill="1" applyBorder="1" applyAlignment="1" applyProtection="1">
      <alignment horizontal="left" vertical="center" wrapText="1"/>
    </xf>
    <xf numFmtId="0" fontId="1" fillId="0" borderId="89" xfId="0" applyFont="1" applyFill="1" applyBorder="1" applyAlignment="1" applyProtection="1">
      <alignment horizontal="left" vertical="center" wrapText="1"/>
    </xf>
    <xf numFmtId="0" fontId="1" fillId="22" borderId="10" xfId="0" applyFont="1" applyFill="1" applyBorder="1" applyAlignment="1" applyProtection="1">
      <alignment horizontal="center" vertical="center" wrapText="1"/>
      <protection locked="0"/>
    </xf>
    <xf numFmtId="0" fontId="1" fillId="22" borderId="13" xfId="0" applyFont="1" applyFill="1" applyBorder="1" applyAlignment="1" applyProtection="1">
      <alignment horizontal="center" vertical="center" wrapText="1"/>
      <protection locked="0"/>
    </xf>
    <xf numFmtId="0" fontId="1" fillId="22" borderId="12" xfId="0" applyFont="1" applyFill="1" applyBorder="1" applyAlignment="1" applyProtection="1">
      <alignment horizontal="center" vertical="center" wrapText="1"/>
      <protection locked="0"/>
    </xf>
    <xf numFmtId="0" fontId="1" fillId="22" borderId="14" xfId="0" applyFont="1" applyFill="1" applyBorder="1" applyAlignment="1" applyProtection="1">
      <alignment horizontal="center" vertical="center" wrapText="1"/>
      <protection locked="0"/>
    </xf>
    <xf numFmtId="0" fontId="5" fillId="8" borderId="94" xfId="0" applyFont="1" applyFill="1" applyBorder="1" applyAlignment="1" applyProtection="1">
      <alignment horizontal="center" vertical="center"/>
      <protection locked="0"/>
    </xf>
    <xf numFmtId="0" fontId="31" fillId="21" borderId="76" xfId="0" applyFont="1" applyFill="1" applyBorder="1" applyAlignment="1" applyProtection="1">
      <alignment horizontal="center" vertical="center"/>
    </xf>
    <xf numFmtId="0" fontId="31" fillId="21" borderId="77" xfId="0" applyFont="1" applyFill="1" applyBorder="1" applyAlignment="1" applyProtection="1">
      <alignment horizontal="center" vertical="center"/>
    </xf>
    <xf numFmtId="0" fontId="31" fillId="21" borderId="10" xfId="0" applyFont="1" applyFill="1" applyBorder="1" applyAlignment="1" applyProtection="1">
      <alignment horizontal="left" vertical="center" wrapText="1"/>
    </xf>
    <xf numFmtId="0" fontId="31" fillId="21" borderId="13" xfId="0" applyFont="1" applyFill="1" applyBorder="1" applyAlignment="1" applyProtection="1">
      <alignment horizontal="left" vertical="center" wrapText="1"/>
    </xf>
    <xf numFmtId="0" fontId="31" fillId="21" borderId="12" xfId="0" applyFont="1" applyFill="1" applyBorder="1" applyAlignment="1" applyProtection="1">
      <alignment horizontal="left" vertical="center" wrapText="1"/>
    </xf>
    <xf numFmtId="0" fontId="31" fillId="21" borderId="14" xfId="0" applyFont="1" applyFill="1" applyBorder="1" applyAlignment="1" applyProtection="1">
      <alignment horizontal="left" vertical="center" wrapText="1"/>
    </xf>
    <xf numFmtId="0" fontId="31" fillId="28" borderId="81" xfId="0" applyFont="1" applyFill="1" applyBorder="1" applyAlignment="1" applyProtection="1">
      <alignment horizontal="left" vertical="center" wrapText="1"/>
    </xf>
    <xf numFmtId="0" fontId="31" fillId="28" borderId="15" xfId="0" applyFont="1" applyFill="1" applyBorder="1" applyAlignment="1" applyProtection="1">
      <alignment horizontal="left" vertical="center" wrapText="1"/>
    </xf>
    <xf numFmtId="0" fontId="31" fillId="28" borderId="82" xfId="0" applyFont="1" applyFill="1" applyBorder="1" applyAlignment="1" applyProtection="1">
      <alignment horizontal="left" vertical="center" wrapText="1"/>
    </xf>
    <xf numFmtId="0" fontId="31" fillId="28" borderId="17" xfId="0" applyFont="1" applyFill="1" applyBorder="1" applyAlignment="1" applyProtection="1">
      <alignment horizontal="left" vertical="center" wrapText="1"/>
    </xf>
    <xf numFmtId="0" fontId="29" fillId="8" borderId="94" xfId="0" applyFont="1" applyFill="1" applyBorder="1" applyAlignment="1" applyProtection="1">
      <alignment horizontal="center" vertical="center"/>
      <protection locked="0"/>
    </xf>
    <xf numFmtId="0" fontId="29" fillId="8" borderId="77" xfId="0" applyFont="1" applyFill="1" applyBorder="1" applyAlignment="1" applyProtection="1">
      <alignment horizontal="center" vertical="center"/>
      <protection locked="0"/>
    </xf>
    <xf numFmtId="0" fontId="31" fillId="22" borderId="10" xfId="0" applyFont="1" applyFill="1" applyBorder="1" applyAlignment="1" applyProtection="1">
      <alignment horizontal="left" vertical="center"/>
      <protection locked="0"/>
    </xf>
    <xf numFmtId="0" fontId="31" fillId="22" borderId="15" xfId="0" applyFont="1" applyFill="1" applyBorder="1" applyAlignment="1" applyProtection="1">
      <alignment horizontal="left" vertical="center"/>
      <protection locked="0"/>
    </xf>
    <xf numFmtId="0" fontId="31" fillId="22" borderId="12" xfId="0" applyFont="1" applyFill="1" applyBorder="1" applyAlignment="1" applyProtection="1">
      <alignment horizontal="left" vertical="center"/>
      <protection locked="0"/>
    </xf>
    <xf numFmtId="0" fontId="31" fillId="22" borderId="17" xfId="0" applyFont="1" applyFill="1" applyBorder="1" applyAlignment="1" applyProtection="1">
      <alignment horizontal="left" vertical="center"/>
      <protection locked="0"/>
    </xf>
    <xf numFmtId="0" fontId="31" fillId="29" borderId="76" xfId="0" applyFont="1" applyFill="1" applyBorder="1" applyAlignment="1" applyProtection="1">
      <alignment horizontal="center" vertical="center"/>
      <protection locked="0"/>
    </xf>
    <xf numFmtId="0" fontId="31" fillId="29" borderId="77" xfId="0" applyFont="1" applyFill="1" applyBorder="1" applyAlignment="1" applyProtection="1">
      <alignment horizontal="center" vertical="center"/>
      <protection locked="0"/>
    </xf>
    <xf numFmtId="0" fontId="29" fillId="8" borderId="76" xfId="0" applyFont="1" applyFill="1" applyBorder="1" applyAlignment="1" applyProtection="1">
      <alignment horizontal="center" vertical="center"/>
      <protection locked="0"/>
    </xf>
    <xf numFmtId="0" fontId="29" fillId="8" borderId="0" xfId="0" applyFont="1" applyFill="1" applyBorder="1" applyAlignment="1" applyProtection="1">
      <alignment horizontal="center" vertical="center"/>
      <protection locked="0"/>
    </xf>
    <xf numFmtId="0" fontId="29" fillId="8" borderId="14" xfId="0" applyFont="1" applyFill="1" applyBorder="1" applyAlignment="1" applyProtection="1">
      <alignment horizontal="center" vertical="center"/>
      <protection locked="0"/>
    </xf>
    <xf numFmtId="0" fontId="35" fillId="0" borderId="0" xfId="3" applyFont="1" applyAlignment="1">
      <alignment horizontal="center" vertical="center"/>
    </xf>
    <xf numFmtId="0" fontId="36" fillId="0" borderId="0" xfId="3" applyFont="1" applyAlignment="1">
      <alignment horizontal="center" vertical="center"/>
    </xf>
    <xf numFmtId="0" fontId="32" fillId="0" borderId="72" xfId="0" applyFont="1" applyFill="1" applyBorder="1" applyAlignment="1" applyProtection="1">
      <alignment horizontal="left" vertical="center"/>
    </xf>
    <xf numFmtId="0" fontId="0" fillId="0" borderId="74" xfId="0" applyBorder="1" applyAlignment="1">
      <alignment vertical="center"/>
    </xf>
    <xf numFmtId="0" fontId="0" fillId="0" borderId="75" xfId="0" applyBorder="1" applyAlignment="1">
      <alignment vertical="center"/>
    </xf>
    <xf numFmtId="0" fontId="31" fillId="0" borderId="13" xfId="0" applyFont="1" applyFill="1" applyBorder="1" applyAlignment="1" applyProtection="1">
      <alignment horizontal="left" vertical="center"/>
    </xf>
    <xf numFmtId="0" fontId="1" fillId="0" borderId="13" xfId="0" applyFont="1" applyBorder="1" applyAlignment="1">
      <alignment vertical="center"/>
    </xf>
    <xf numFmtId="0" fontId="0" fillId="21" borderId="10" xfId="0" applyFont="1" applyFill="1" applyBorder="1" applyAlignment="1">
      <alignment horizontal="left" vertical="center"/>
    </xf>
    <xf numFmtId="0" fontId="0" fillId="21" borderId="13" xfId="0" applyFont="1" applyFill="1" applyBorder="1" applyAlignment="1">
      <alignment horizontal="left" vertical="center"/>
    </xf>
    <xf numFmtId="0" fontId="0" fillId="21" borderId="15" xfId="0" applyFont="1" applyFill="1" applyBorder="1" applyAlignment="1">
      <alignment horizontal="left" vertical="center"/>
    </xf>
    <xf numFmtId="0" fontId="0" fillId="21" borderId="11" xfId="0" applyFont="1" applyFill="1" applyBorder="1" applyAlignment="1">
      <alignment horizontal="left" vertical="center"/>
    </xf>
    <xf numFmtId="0" fontId="0" fillId="21" borderId="0" xfId="0" applyFont="1" applyFill="1" applyBorder="1" applyAlignment="1">
      <alignment horizontal="left" vertical="center"/>
    </xf>
    <xf numFmtId="0" fontId="0" fillId="21" borderId="16" xfId="0" applyFont="1" applyFill="1" applyBorder="1" applyAlignment="1">
      <alignment horizontal="left" vertical="center"/>
    </xf>
    <xf numFmtId="0" fontId="0" fillId="21" borderId="10" xfId="0" applyFont="1" applyFill="1" applyBorder="1" applyAlignment="1">
      <alignment horizontal="left" vertical="top"/>
    </xf>
    <xf numFmtId="0" fontId="0" fillId="21" borderId="13" xfId="0" applyFont="1" applyFill="1" applyBorder="1" applyAlignment="1">
      <alignment horizontal="left" vertical="top"/>
    </xf>
    <xf numFmtId="0" fontId="0" fillId="21" borderId="15" xfId="0" applyFont="1" applyFill="1" applyBorder="1" applyAlignment="1">
      <alignment horizontal="left" vertical="top"/>
    </xf>
    <xf numFmtId="0" fontId="0" fillId="21" borderId="11" xfId="0" applyFont="1" applyFill="1" applyBorder="1" applyAlignment="1">
      <alignment horizontal="left" vertical="top"/>
    </xf>
    <xf numFmtId="0" fontId="0" fillId="21" borderId="0" xfId="0" applyFont="1" applyFill="1" applyBorder="1" applyAlignment="1">
      <alignment horizontal="left" vertical="top"/>
    </xf>
    <xf numFmtId="0" fontId="0" fillId="21" borderId="16" xfId="0" applyFont="1" applyFill="1" applyBorder="1" applyAlignment="1">
      <alignment horizontal="left" vertical="top"/>
    </xf>
    <xf numFmtId="0" fontId="1" fillId="21" borderId="104" xfId="0" applyFont="1" applyFill="1" applyBorder="1" applyAlignment="1">
      <alignment horizontal="left" vertical="center" shrinkToFit="1"/>
    </xf>
    <xf numFmtId="0" fontId="1" fillId="21" borderId="106" xfId="0" applyFont="1" applyFill="1" applyBorder="1" applyAlignment="1">
      <alignment horizontal="left" vertical="center" shrinkToFit="1"/>
    </xf>
    <xf numFmtId="0" fontId="1" fillId="21" borderId="108" xfId="0" applyFont="1" applyFill="1" applyBorder="1" applyAlignment="1">
      <alignment horizontal="left" vertical="center" shrinkToFit="1"/>
    </xf>
    <xf numFmtId="0" fontId="32" fillId="0" borderId="0" xfId="0" applyNumberFormat="1" applyFont="1" applyAlignment="1">
      <alignment vertical="center" wrapText="1"/>
    </xf>
    <xf numFmtId="0" fontId="1" fillId="2" borderId="103" xfId="0" applyFont="1" applyFill="1" applyBorder="1" applyAlignment="1" applyProtection="1">
      <alignment horizontal="left" vertical="top"/>
      <protection locked="0"/>
    </xf>
    <xf numFmtId="0" fontId="1" fillId="2" borderId="105" xfId="0" applyFont="1" applyFill="1" applyBorder="1" applyAlignment="1" applyProtection="1">
      <alignment horizontal="left" vertical="top"/>
      <protection locked="0"/>
    </xf>
    <xf numFmtId="0" fontId="1" fillId="2" borderId="107" xfId="0" applyFont="1" applyFill="1" applyBorder="1" applyAlignment="1" applyProtection="1">
      <alignment horizontal="left" vertical="top"/>
      <protection locked="0"/>
    </xf>
    <xf numFmtId="0" fontId="1" fillId="2" borderId="11" xfId="0" applyFont="1" applyFill="1" applyBorder="1" applyAlignment="1" applyProtection="1">
      <alignment horizontal="left" vertical="top"/>
      <protection locked="0"/>
    </xf>
    <xf numFmtId="0" fontId="1" fillId="2" borderId="0" xfId="0" applyFont="1" applyFill="1" applyBorder="1" applyAlignment="1" applyProtection="1">
      <alignment horizontal="left" vertical="top"/>
      <protection locked="0"/>
    </xf>
    <xf numFmtId="0" fontId="1" fillId="2" borderId="16" xfId="0" applyFont="1" applyFill="1" applyBorder="1" applyAlignment="1" applyProtection="1">
      <alignment horizontal="left" vertical="top"/>
      <protection locked="0"/>
    </xf>
    <xf numFmtId="0" fontId="1" fillId="2" borderId="12" xfId="0" applyFont="1" applyFill="1" applyBorder="1" applyAlignment="1" applyProtection="1">
      <alignment horizontal="left" vertical="top"/>
      <protection locked="0"/>
    </xf>
    <xf numFmtId="0" fontId="1" fillId="2" borderId="14" xfId="0" applyFont="1" applyFill="1" applyBorder="1" applyAlignment="1" applyProtection="1">
      <alignment horizontal="left" vertical="top"/>
      <protection locked="0"/>
    </xf>
    <xf numFmtId="0" fontId="1" fillId="2" borderId="17" xfId="0" applyFont="1" applyFill="1" applyBorder="1" applyAlignment="1" applyProtection="1">
      <alignment horizontal="left" vertical="top"/>
      <protection locked="0"/>
    </xf>
    <xf numFmtId="0" fontId="28" fillId="4" borderId="0" xfId="0" applyFont="1" applyFill="1" applyAlignment="1">
      <alignment horizontal="center" vertical="center"/>
    </xf>
    <xf numFmtId="0" fontId="0" fillId="0" borderId="72" xfId="0" applyFont="1" applyFill="1" applyBorder="1" applyAlignment="1" applyProtection="1">
      <alignment horizontal="left" vertical="center" shrinkToFit="1"/>
    </xf>
    <xf numFmtId="0" fontId="5" fillId="4" borderId="0" xfId="0" applyFont="1" applyFill="1" applyBorder="1" applyAlignment="1" applyProtection="1">
      <alignment horizontal="left" vertical="center" shrinkToFit="1"/>
    </xf>
    <xf numFmtId="0" fontId="0" fillId="4" borderId="0" xfId="0" applyFont="1" applyFill="1" applyBorder="1" applyAlignment="1">
      <alignment horizontal="left" vertical="center" wrapText="1"/>
    </xf>
    <xf numFmtId="0" fontId="1" fillId="21" borderId="84" xfId="0" applyFont="1" applyFill="1" applyBorder="1" applyAlignment="1">
      <alignment horizontal="center" vertical="center"/>
    </xf>
    <xf numFmtId="0" fontId="1" fillId="25" borderId="84" xfId="0" applyFont="1" applyFill="1" applyBorder="1" applyAlignment="1">
      <alignment horizontal="left" vertical="center" wrapText="1"/>
    </xf>
    <xf numFmtId="0" fontId="1" fillId="25" borderId="84" xfId="0" applyFont="1" applyFill="1" applyBorder="1" applyAlignment="1">
      <alignment horizontal="left" vertical="center"/>
    </xf>
    <xf numFmtId="0" fontId="5" fillId="4" borderId="0" xfId="0" applyFont="1" applyFill="1" applyAlignment="1">
      <alignment horizontal="left" vertical="center"/>
    </xf>
    <xf numFmtId="0" fontId="1" fillId="4" borderId="14" xfId="0" applyFont="1" applyFill="1" applyBorder="1" applyAlignment="1">
      <alignment horizontal="left" vertical="center"/>
    </xf>
    <xf numFmtId="0" fontId="0" fillId="21" borderId="24" xfId="0" applyFill="1" applyBorder="1" applyAlignment="1">
      <alignment horizontal="center" vertical="center"/>
    </xf>
    <xf numFmtId="0" fontId="0" fillId="21" borderId="1" xfId="0" applyFill="1" applyBorder="1" applyAlignment="1">
      <alignment horizontal="center" vertical="center"/>
    </xf>
    <xf numFmtId="0" fontId="0" fillId="21" borderId="48" xfId="0" applyFill="1" applyBorder="1" applyAlignment="1">
      <alignment horizontal="center" vertical="center"/>
    </xf>
    <xf numFmtId="0" fontId="0" fillId="21" borderId="28" xfId="0" applyFill="1" applyBorder="1" applyAlignment="1">
      <alignment horizontal="center" vertical="center" wrapText="1"/>
    </xf>
    <xf numFmtId="0" fontId="0" fillId="21" borderId="29" xfId="0" applyFill="1" applyBorder="1" applyAlignment="1">
      <alignment horizontal="center" vertical="center" wrapText="1"/>
    </xf>
    <xf numFmtId="0" fontId="0" fillId="21" borderId="52" xfId="0" applyFill="1" applyBorder="1" applyAlignment="1">
      <alignment horizontal="center" vertical="center" wrapText="1"/>
    </xf>
    <xf numFmtId="0" fontId="0" fillId="21" borderId="78" xfId="0" applyFill="1" applyBorder="1" applyAlignment="1">
      <alignment horizontal="center" vertical="center" wrapText="1"/>
    </xf>
    <xf numFmtId="0" fontId="0" fillId="21" borderId="80" xfId="0" applyFill="1" applyBorder="1" applyAlignment="1">
      <alignment horizontal="center" vertical="center"/>
    </xf>
    <xf numFmtId="0" fontId="0" fillId="21" borderId="29" xfId="0" applyFill="1" applyBorder="1" applyAlignment="1">
      <alignment horizontal="center" vertical="center"/>
    </xf>
    <xf numFmtId="0" fontId="0" fillId="21" borderId="52" xfId="0" applyFill="1" applyBorder="1" applyAlignment="1">
      <alignment horizontal="center" vertical="center"/>
    </xf>
    <xf numFmtId="0" fontId="1" fillId="0" borderId="72"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70" xfId="0" applyFont="1" applyFill="1" applyBorder="1" applyAlignment="1">
      <alignment horizontal="center" vertical="center"/>
    </xf>
    <xf numFmtId="0" fontId="1" fillId="22" borderId="24" xfId="0" applyFont="1" applyFill="1" applyBorder="1" applyAlignment="1" applyProtection="1">
      <alignment horizontal="center" vertical="center" wrapText="1"/>
      <protection locked="0"/>
    </xf>
    <xf numFmtId="0" fontId="1" fillId="22" borderId="1" xfId="0" applyFont="1" applyFill="1" applyBorder="1" applyAlignment="1" applyProtection="1">
      <alignment horizontal="center" vertical="center" wrapText="1"/>
      <protection locked="0"/>
    </xf>
    <xf numFmtId="0" fontId="1" fillId="22" borderId="48" xfId="0" applyFont="1" applyFill="1" applyBorder="1" applyAlignment="1" applyProtection="1">
      <alignment horizontal="center" vertical="center" wrapText="1"/>
      <protection locked="0"/>
    </xf>
    <xf numFmtId="0" fontId="1" fillId="30" borderId="72" xfId="0" applyFont="1" applyFill="1" applyBorder="1" applyAlignment="1" applyProtection="1">
      <alignment horizontal="center" vertical="center" shrinkToFit="1"/>
      <protection locked="0"/>
    </xf>
    <xf numFmtId="0" fontId="1" fillId="30" borderId="74" xfId="0" applyFont="1" applyFill="1" applyBorder="1" applyAlignment="1" applyProtection="1">
      <alignment horizontal="center" vertical="center" shrinkToFit="1"/>
      <protection locked="0"/>
    </xf>
    <xf numFmtId="0" fontId="1" fillId="30" borderId="71" xfId="0" applyFont="1" applyFill="1" applyBorder="1" applyAlignment="1" applyProtection="1">
      <alignment horizontal="center" vertical="center" shrinkToFit="1"/>
      <protection locked="0"/>
    </xf>
    <xf numFmtId="0" fontId="1" fillId="22" borderId="70" xfId="0" applyFont="1" applyFill="1" applyBorder="1" applyAlignment="1" applyProtection="1">
      <alignment horizontal="center" vertical="center" wrapText="1"/>
      <protection locked="0"/>
    </xf>
    <xf numFmtId="0" fontId="1" fillId="22" borderId="75" xfId="0" applyFont="1" applyFill="1" applyBorder="1" applyAlignment="1" applyProtection="1">
      <alignment horizontal="center" vertical="center" wrapText="1"/>
      <protection locked="0"/>
    </xf>
    <xf numFmtId="0" fontId="1" fillId="22" borderId="25" xfId="0" applyFont="1" applyFill="1" applyBorder="1" applyAlignment="1" applyProtection="1">
      <alignment horizontal="center" vertical="center" wrapText="1"/>
      <protection locked="0"/>
    </xf>
    <xf numFmtId="0" fontId="1" fillId="22" borderId="2" xfId="0" applyFont="1" applyFill="1" applyBorder="1" applyAlignment="1" applyProtection="1">
      <alignment horizontal="center" vertical="center" wrapText="1"/>
      <protection locked="0"/>
    </xf>
    <xf numFmtId="0" fontId="1" fillId="22" borderId="49" xfId="0" applyFont="1" applyFill="1" applyBorder="1" applyAlignment="1" applyProtection="1">
      <alignment horizontal="center" vertical="center" wrapText="1"/>
      <protection locked="0"/>
    </xf>
    <xf numFmtId="0" fontId="1" fillId="21" borderId="76" xfId="0" applyFont="1" applyFill="1" applyBorder="1" applyAlignment="1">
      <alignment horizontal="center" vertical="center"/>
    </xf>
    <xf numFmtId="0" fontId="1" fillId="21" borderId="77" xfId="0" applyFont="1" applyFill="1" applyBorder="1" applyAlignment="1">
      <alignment horizontal="center" vertical="center"/>
    </xf>
    <xf numFmtId="0" fontId="1" fillId="22" borderId="28" xfId="0" applyFont="1" applyFill="1" applyBorder="1" applyAlignment="1" applyProtection="1">
      <alignment horizontal="center" vertical="center" wrapText="1"/>
      <protection locked="0"/>
    </xf>
    <xf numFmtId="0" fontId="1" fillId="22" borderId="29" xfId="0" applyFont="1" applyFill="1" applyBorder="1" applyAlignment="1" applyProtection="1">
      <alignment horizontal="center" vertical="center" wrapText="1"/>
      <protection locked="0"/>
    </xf>
    <xf numFmtId="0" fontId="1" fillId="22" borderId="52" xfId="0" applyFont="1" applyFill="1" applyBorder="1" applyAlignment="1" applyProtection="1">
      <alignment horizontal="center" vertical="center" wrapText="1"/>
      <protection locked="0"/>
    </xf>
    <xf numFmtId="0" fontId="1" fillId="35" borderId="10" xfId="0" applyFont="1" applyFill="1" applyBorder="1" applyAlignment="1" applyProtection="1">
      <alignment horizontal="center" vertical="center" wrapText="1"/>
    </xf>
    <xf numFmtId="0" fontId="1" fillId="35" borderId="12" xfId="0" applyFont="1" applyFill="1" applyBorder="1" applyAlignment="1" applyProtection="1">
      <alignment horizontal="center" vertical="center"/>
    </xf>
    <xf numFmtId="0" fontId="2" fillId="35" borderId="72" xfId="0" applyFont="1" applyFill="1" applyBorder="1" applyAlignment="1" applyProtection="1">
      <alignment horizontal="center" vertical="center"/>
    </xf>
    <xf numFmtId="0" fontId="2" fillId="35" borderId="74" xfId="0" applyFont="1" applyFill="1" applyBorder="1" applyAlignment="1" applyProtection="1">
      <alignment horizontal="center" vertical="center"/>
    </xf>
    <xf numFmtId="0" fontId="2" fillId="35" borderId="75" xfId="0" applyFont="1" applyFill="1" applyBorder="1" applyAlignment="1" applyProtection="1">
      <alignment horizontal="center" vertical="center"/>
    </xf>
    <xf numFmtId="0" fontId="2" fillId="35" borderId="10" xfId="0" applyFont="1" applyFill="1" applyBorder="1" applyAlignment="1" applyProtection="1">
      <alignment horizontal="center" vertical="center"/>
    </xf>
    <xf numFmtId="0" fontId="2" fillId="35" borderId="12" xfId="0" applyFont="1" applyFill="1" applyBorder="1" applyAlignment="1" applyProtection="1">
      <alignment horizontal="center" vertical="center"/>
    </xf>
    <xf numFmtId="0" fontId="2" fillId="35" borderId="139" xfId="0" applyFont="1" applyFill="1" applyBorder="1" applyAlignment="1" applyProtection="1">
      <alignment horizontal="center" vertical="center"/>
    </xf>
    <xf numFmtId="0" fontId="2" fillId="35" borderId="140" xfId="0" applyFont="1" applyFill="1" applyBorder="1" applyAlignment="1" applyProtection="1">
      <alignment horizontal="center" vertical="center"/>
    </xf>
    <xf numFmtId="0" fontId="2" fillId="35" borderId="141" xfId="0" applyFont="1" applyFill="1" applyBorder="1" applyAlignment="1" applyProtection="1">
      <alignment horizontal="center" vertical="center"/>
    </xf>
    <xf numFmtId="0" fontId="0" fillId="4" borderId="72" xfId="0" applyFont="1" applyFill="1" applyBorder="1" applyAlignment="1">
      <alignment horizontal="left" vertical="center" shrinkToFit="1"/>
    </xf>
    <xf numFmtId="0" fontId="0" fillId="4" borderId="74" xfId="0" applyFont="1" applyFill="1" applyBorder="1" applyAlignment="1">
      <alignment horizontal="left" vertical="center" shrinkToFit="1"/>
    </xf>
    <xf numFmtId="0" fontId="0" fillId="4" borderId="75" xfId="0" applyFont="1" applyFill="1" applyBorder="1" applyAlignment="1">
      <alignment horizontal="left" vertical="center" shrinkToFit="1"/>
    </xf>
    <xf numFmtId="0" fontId="29" fillId="4" borderId="13" xfId="0" applyFont="1" applyFill="1" applyBorder="1" applyAlignment="1">
      <alignment horizontal="left" vertical="center"/>
    </xf>
    <xf numFmtId="0" fontId="38" fillId="4" borderId="0" xfId="0" applyFont="1" applyFill="1" applyAlignment="1">
      <alignment horizontal="center" vertical="center"/>
    </xf>
    <xf numFmtId="0" fontId="40" fillId="4" borderId="0" xfId="0" applyFont="1" applyFill="1" applyAlignment="1">
      <alignment horizontal="center" vertical="center"/>
    </xf>
    <xf numFmtId="0" fontId="30" fillId="4" borderId="72" xfId="0" applyFont="1" applyFill="1" applyBorder="1" applyAlignment="1">
      <alignment horizontal="left" vertical="center" shrinkToFit="1"/>
    </xf>
    <xf numFmtId="0" fontId="30" fillId="4" borderId="74" xfId="0" applyFont="1" applyFill="1" applyBorder="1" applyAlignment="1">
      <alignment horizontal="left" vertical="center" shrinkToFit="1"/>
    </xf>
    <xf numFmtId="0" fontId="30" fillId="4" borderId="75" xfId="0" applyFont="1" applyFill="1" applyBorder="1" applyAlignment="1">
      <alignment horizontal="left" vertical="center" shrinkToFit="1"/>
    </xf>
    <xf numFmtId="0" fontId="29" fillId="21" borderId="0" xfId="0" applyFont="1" applyFill="1" applyAlignment="1">
      <alignment horizontal="left" vertical="center"/>
    </xf>
    <xf numFmtId="0" fontId="30" fillId="21" borderId="10" xfId="0" applyFont="1" applyFill="1" applyBorder="1" applyAlignment="1">
      <alignment horizontal="center" vertical="center" wrapText="1"/>
    </xf>
    <xf numFmtId="0" fontId="30" fillId="21" borderId="13" xfId="0" applyFont="1" applyFill="1" applyBorder="1" applyAlignment="1">
      <alignment horizontal="center" vertical="center" wrapText="1"/>
    </xf>
    <xf numFmtId="0" fontId="30" fillId="21" borderId="15" xfId="0" applyFont="1" applyFill="1" applyBorder="1" applyAlignment="1">
      <alignment horizontal="center" vertical="center" wrapText="1"/>
    </xf>
    <xf numFmtId="0" fontId="30" fillId="21" borderId="24" xfId="0" applyFont="1" applyFill="1" applyBorder="1" applyAlignment="1">
      <alignment horizontal="center" vertical="center" wrapText="1"/>
    </xf>
    <xf numFmtId="0" fontId="30" fillId="21" borderId="1" xfId="0" applyFont="1" applyFill="1" applyBorder="1" applyAlignment="1">
      <alignment horizontal="center" vertical="center" wrapText="1"/>
    </xf>
    <xf numFmtId="0" fontId="30" fillId="21" borderId="48" xfId="0" applyFont="1" applyFill="1" applyBorder="1" applyAlignment="1">
      <alignment horizontal="center" vertical="center" wrapText="1"/>
    </xf>
    <xf numFmtId="0" fontId="31" fillId="21" borderId="32" xfId="0" applyFont="1" applyFill="1" applyBorder="1" applyAlignment="1" applyProtection="1">
      <alignment horizontal="center" vertical="center" wrapText="1"/>
    </xf>
    <xf numFmtId="0" fontId="31" fillId="21" borderId="57" xfId="0" applyFont="1" applyFill="1" applyBorder="1" applyAlignment="1" applyProtection="1">
      <alignment horizontal="center" vertical="center" wrapText="1"/>
    </xf>
    <xf numFmtId="0" fontId="31" fillId="21" borderId="2" xfId="0" applyFont="1" applyFill="1" applyBorder="1" applyAlignment="1" applyProtection="1">
      <alignment horizontal="center" vertical="center" wrapText="1"/>
    </xf>
    <xf numFmtId="0" fontId="31" fillId="21" borderId="49" xfId="0" applyFont="1" applyFill="1" applyBorder="1" applyAlignment="1" applyProtection="1">
      <alignment horizontal="center" vertical="center" wrapText="1"/>
    </xf>
    <xf numFmtId="0" fontId="30" fillId="21" borderId="8" xfId="0" applyFont="1" applyFill="1" applyBorder="1" applyAlignment="1">
      <alignment horizontal="center" vertical="center" wrapText="1"/>
    </xf>
    <xf numFmtId="0" fontId="30" fillId="21" borderId="122" xfId="0" applyFont="1" applyFill="1" applyBorder="1" applyAlignment="1">
      <alignment horizontal="center" vertical="center"/>
    </xf>
    <xf numFmtId="0" fontId="30" fillId="21" borderId="14" xfId="0" applyFont="1" applyFill="1" applyBorder="1" applyAlignment="1">
      <alignment horizontal="center" vertical="center"/>
    </xf>
    <xf numFmtId="0" fontId="30" fillId="21" borderId="123" xfId="0" applyFont="1" applyFill="1" applyBorder="1" applyAlignment="1">
      <alignment horizontal="center" vertical="center"/>
    </xf>
    <xf numFmtId="0" fontId="31" fillId="22" borderId="57" xfId="0" applyFont="1" applyFill="1" applyBorder="1" applyAlignment="1" applyProtection="1">
      <alignment horizontal="left" vertical="center" shrinkToFit="1"/>
      <protection locked="0"/>
    </xf>
    <xf numFmtId="0" fontId="31" fillId="22" borderId="7" xfId="0" applyFont="1" applyFill="1" applyBorder="1" applyAlignment="1" applyProtection="1">
      <alignment horizontal="left" vertical="center" shrinkToFit="1"/>
      <protection locked="0"/>
    </xf>
    <xf numFmtId="0" fontId="31" fillId="2" borderId="80" xfId="5" applyFont="1" applyFill="1" applyBorder="1" applyAlignment="1" applyProtection="1">
      <alignment horizontal="left" vertical="center" shrinkToFit="1"/>
      <protection locked="0"/>
    </xf>
    <xf numFmtId="0" fontId="31" fillId="2" borderId="78" xfId="0" applyFont="1" applyFill="1" applyBorder="1" applyAlignment="1" applyProtection="1">
      <alignment horizontal="left" vertical="center" shrinkToFit="1"/>
      <protection locked="0"/>
    </xf>
    <xf numFmtId="0" fontId="30" fillId="0" borderId="24"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left" vertical="center" wrapText="1"/>
      <protection locked="0"/>
    </xf>
    <xf numFmtId="0" fontId="30" fillId="0" borderId="48" xfId="0" applyFont="1" applyFill="1" applyBorder="1" applyAlignment="1" applyProtection="1">
      <alignment horizontal="left" vertical="center" wrapText="1"/>
      <protection locked="0"/>
    </xf>
    <xf numFmtId="0" fontId="30" fillId="22" borderId="28" xfId="0" applyFont="1" applyFill="1" applyBorder="1" applyAlignment="1" applyProtection="1">
      <alignment horizontal="left" vertical="center" wrapText="1"/>
      <protection locked="0"/>
    </xf>
    <xf numFmtId="0" fontId="30" fillId="22" borderId="29" xfId="0" applyFont="1" applyFill="1" applyBorder="1" applyAlignment="1" applyProtection="1">
      <alignment horizontal="left" vertical="center" wrapText="1"/>
      <protection locked="0"/>
    </xf>
    <xf numFmtId="0" fontId="30" fillId="22" borderId="52" xfId="0" applyFont="1" applyFill="1" applyBorder="1" applyAlignment="1" applyProtection="1">
      <alignment horizontal="left" vertical="center" wrapText="1"/>
      <protection locked="0"/>
    </xf>
    <xf numFmtId="0" fontId="29" fillId="21" borderId="0" xfId="0" applyFont="1" applyFill="1" applyBorder="1" applyAlignment="1">
      <alignment horizontal="left" vertical="center"/>
    </xf>
    <xf numFmtId="0" fontId="31" fillId="21" borderId="121" xfId="0" applyFont="1" applyFill="1" applyBorder="1" applyAlignment="1" applyProtection="1">
      <alignment horizontal="center" vertical="center" wrapText="1"/>
    </xf>
    <xf numFmtId="0" fontId="31" fillId="21" borderId="122" xfId="0" applyFont="1" applyFill="1" applyBorder="1" applyAlignment="1" applyProtection="1">
      <alignment horizontal="center" vertical="center" wrapText="1"/>
    </xf>
    <xf numFmtId="0" fontId="30" fillId="21" borderId="72" xfId="0" applyFont="1" applyFill="1" applyBorder="1" applyAlignment="1">
      <alignment horizontal="center" vertical="center" wrapText="1"/>
    </xf>
    <xf numFmtId="0" fontId="31" fillId="22" borderId="72" xfId="0" applyFont="1" applyFill="1" applyBorder="1" applyAlignment="1" applyProtection="1">
      <alignment horizontal="left" vertical="center" wrapText="1"/>
      <protection locked="0"/>
    </xf>
    <xf numFmtId="0" fontId="31" fillId="29" borderId="116" xfId="0" applyFont="1" applyFill="1" applyBorder="1" applyAlignment="1" applyProtection="1">
      <alignment horizontal="center" vertical="center" wrapText="1"/>
      <protection locked="0"/>
    </xf>
    <xf numFmtId="0" fontId="31" fillId="29" borderId="117" xfId="0" applyFont="1" applyFill="1" applyBorder="1" applyAlignment="1" applyProtection="1">
      <alignment horizontal="center" vertical="center" wrapText="1"/>
      <protection locked="0"/>
    </xf>
    <xf numFmtId="0" fontId="31" fillId="29" borderId="115" xfId="0" applyFont="1" applyFill="1" applyBorder="1" applyAlignment="1" applyProtection="1">
      <alignment horizontal="center" vertical="center" wrapText="1"/>
      <protection locked="0"/>
    </xf>
    <xf numFmtId="0" fontId="31" fillId="29" borderId="112" xfId="0" applyFont="1" applyFill="1" applyBorder="1" applyAlignment="1" applyProtection="1">
      <alignment horizontal="center" vertical="center" wrapText="1"/>
      <protection locked="0"/>
    </xf>
    <xf numFmtId="0" fontId="31" fillId="29" borderId="120" xfId="0" applyFont="1" applyFill="1" applyBorder="1" applyAlignment="1" applyProtection="1">
      <alignment horizontal="center" vertical="center" wrapText="1"/>
      <protection locked="0"/>
    </xf>
    <xf numFmtId="0" fontId="31" fillId="29" borderId="119" xfId="0" applyFont="1" applyFill="1" applyBorder="1" applyAlignment="1" applyProtection="1">
      <alignment horizontal="center" vertical="center" wrapText="1"/>
      <protection locked="0"/>
    </xf>
    <xf numFmtId="0" fontId="31" fillId="21" borderId="10" xfId="0" applyFont="1" applyFill="1" applyBorder="1" applyAlignment="1">
      <alignment horizontal="center" vertical="center" textRotation="255"/>
    </xf>
    <xf numFmtId="0" fontId="31" fillId="21" borderId="11" xfId="0" applyFont="1" applyFill="1" applyBorder="1" applyAlignment="1">
      <alignment horizontal="center" vertical="center" textRotation="255"/>
    </xf>
    <xf numFmtId="0" fontId="31" fillId="16" borderId="116" xfId="0" applyFont="1" applyFill="1" applyBorder="1" applyAlignment="1" applyProtection="1">
      <alignment horizontal="center" vertical="center" wrapText="1"/>
      <protection locked="0"/>
    </xf>
    <xf numFmtId="0" fontId="31" fillId="16" borderId="56" xfId="0" applyFont="1" applyFill="1" applyBorder="1" applyAlignment="1" applyProtection="1">
      <alignment horizontal="center" vertical="center" wrapText="1"/>
      <protection locked="0"/>
    </xf>
    <xf numFmtId="0" fontId="31" fillId="16" borderId="81" xfId="0" applyFont="1" applyFill="1" applyBorder="1" applyAlignment="1" applyProtection="1">
      <alignment horizontal="center" vertical="center" wrapText="1"/>
      <protection locked="0"/>
    </xf>
    <xf numFmtId="0" fontId="30" fillId="0" borderId="124" xfId="0" applyFont="1" applyBorder="1" applyAlignment="1" applyProtection="1">
      <alignment horizontal="center" vertical="center" wrapText="1"/>
      <protection locked="0"/>
    </xf>
    <xf numFmtId="0" fontId="31" fillId="16" borderId="31" xfId="0" applyFont="1" applyFill="1" applyBorder="1" applyAlignment="1" applyProtection="1">
      <alignment horizontal="center" vertical="center" wrapText="1"/>
      <protection locked="0"/>
    </xf>
    <xf numFmtId="0" fontId="30" fillId="0" borderId="54" xfId="0" applyFont="1" applyBorder="1" applyAlignment="1" applyProtection="1">
      <alignment horizontal="center" vertical="center" wrapText="1"/>
      <protection locked="0"/>
    </xf>
    <xf numFmtId="0" fontId="31" fillId="16" borderId="112" xfId="0" applyFont="1" applyFill="1" applyBorder="1" applyAlignment="1" applyProtection="1">
      <alignment horizontal="center" vertical="center" wrapText="1"/>
      <protection locked="0"/>
    </xf>
    <xf numFmtId="0" fontId="31" fillId="16" borderId="127" xfId="0" applyFont="1" applyFill="1" applyBorder="1" applyAlignment="1" applyProtection="1">
      <alignment horizontal="center" vertical="center" wrapText="1"/>
      <protection locked="0"/>
    </xf>
    <xf numFmtId="0" fontId="31" fillId="16" borderId="117" xfId="0" applyFont="1" applyFill="1" applyBorder="1" applyAlignment="1" applyProtection="1">
      <alignment horizontal="center" vertical="center" wrapText="1"/>
      <protection locked="0"/>
    </xf>
    <xf numFmtId="0" fontId="31" fillId="16" borderId="115" xfId="0" applyFont="1" applyFill="1" applyBorder="1" applyAlignment="1" applyProtection="1">
      <alignment horizontal="center" vertical="center" wrapText="1"/>
      <protection locked="0"/>
    </xf>
    <xf numFmtId="0" fontId="31" fillId="21" borderId="113" xfId="0" applyFont="1" applyFill="1" applyBorder="1" applyAlignment="1">
      <alignment horizontal="center" vertical="center"/>
    </xf>
    <xf numFmtId="0" fontId="31" fillId="21" borderId="114" xfId="0" applyFont="1" applyFill="1" applyBorder="1" applyAlignment="1">
      <alignment horizontal="center" vertical="center"/>
    </xf>
    <xf numFmtId="0" fontId="31" fillId="16" borderId="120" xfId="0" applyFont="1" applyFill="1" applyBorder="1" applyAlignment="1" applyProtection="1">
      <alignment horizontal="center" vertical="center" wrapText="1"/>
      <protection locked="0"/>
    </xf>
    <xf numFmtId="0" fontId="31" fillId="22" borderId="126" xfId="0" applyFont="1" applyFill="1" applyBorder="1" applyAlignment="1" applyProtection="1">
      <alignment horizontal="left" vertical="center" shrinkToFit="1"/>
      <protection locked="0"/>
    </xf>
    <xf numFmtId="0" fontId="31" fillId="22" borderId="6" xfId="0" applyFont="1" applyFill="1" applyBorder="1" applyAlignment="1" applyProtection="1">
      <alignment horizontal="left" vertical="center" shrinkToFit="1"/>
      <protection locked="0"/>
    </xf>
    <xf numFmtId="0" fontId="31" fillId="2" borderId="0" xfId="5" applyFont="1" applyFill="1" applyAlignment="1" applyProtection="1">
      <alignment horizontal="left" vertical="center" shrinkToFit="1"/>
      <protection locked="0"/>
    </xf>
    <xf numFmtId="0" fontId="31" fillId="22" borderId="76" xfId="0" applyFont="1" applyFill="1" applyBorder="1" applyAlignment="1" applyProtection="1">
      <alignment horizontal="left" vertical="center" wrapText="1"/>
      <protection locked="0"/>
    </xf>
    <xf numFmtId="0" fontId="31" fillId="22" borderId="94" xfId="0" applyFont="1" applyFill="1" applyBorder="1" applyAlignment="1" applyProtection="1">
      <alignment horizontal="left" vertical="center" wrapText="1"/>
      <protection locked="0"/>
    </xf>
    <xf numFmtId="0" fontId="31" fillId="22" borderId="77" xfId="0" applyFont="1" applyFill="1" applyBorder="1" applyAlignment="1" applyProtection="1">
      <alignment horizontal="left" vertical="center" wrapText="1"/>
      <protection locked="0"/>
    </xf>
    <xf numFmtId="0" fontId="31" fillId="21" borderId="102" xfId="0" applyFont="1" applyFill="1" applyBorder="1" applyAlignment="1">
      <alignment horizontal="center" vertical="center"/>
    </xf>
    <xf numFmtId="0" fontId="31" fillId="21" borderId="125" xfId="0" applyFont="1" applyFill="1" applyBorder="1" applyAlignment="1">
      <alignment horizontal="center" vertical="center"/>
    </xf>
    <xf numFmtId="0" fontId="31" fillId="21" borderId="27" xfId="0" applyFont="1" applyFill="1" applyBorder="1" applyAlignment="1">
      <alignment horizontal="center" vertical="center" textRotation="255"/>
    </xf>
    <xf numFmtId="0" fontId="31" fillId="21" borderId="12" xfId="0" applyFont="1" applyFill="1" applyBorder="1" applyAlignment="1">
      <alignment horizontal="center" vertical="center" textRotation="255"/>
    </xf>
    <xf numFmtId="0" fontId="30" fillId="0" borderId="94" xfId="0" applyFont="1" applyBorder="1">
      <alignment vertical="center"/>
    </xf>
    <xf numFmtId="0" fontId="30" fillId="0" borderId="77" xfId="0" applyFont="1" applyBorder="1">
      <alignment vertical="center"/>
    </xf>
    <xf numFmtId="0" fontId="31" fillId="21" borderId="8" xfId="0" applyFont="1" applyFill="1" applyBorder="1" applyAlignment="1" applyProtection="1">
      <alignment horizontal="center" vertical="center" wrapText="1"/>
    </xf>
    <xf numFmtId="0" fontId="30" fillId="21" borderId="10" xfId="0" applyFont="1" applyFill="1" applyBorder="1" applyAlignment="1" applyProtection="1">
      <alignment horizontal="center" vertical="center" wrapText="1"/>
    </xf>
    <xf numFmtId="0" fontId="30" fillId="21" borderId="13" xfId="0" applyFont="1" applyFill="1" applyBorder="1" applyAlignment="1" applyProtection="1">
      <alignment horizontal="center" vertical="center" wrapText="1"/>
    </xf>
    <xf numFmtId="0" fontId="30" fillId="21" borderId="15" xfId="0" applyFont="1" applyFill="1" applyBorder="1" applyAlignment="1" applyProtection="1">
      <alignment horizontal="center" vertical="center" wrapText="1"/>
    </xf>
    <xf numFmtId="0" fontId="30" fillId="21" borderId="12" xfId="0" applyFont="1" applyFill="1" applyBorder="1" applyAlignment="1" applyProtection="1">
      <alignment horizontal="center" vertical="center" wrapText="1"/>
    </xf>
    <xf numFmtId="0" fontId="30" fillId="21" borderId="14" xfId="0" applyFont="1" applyFill="1" applyBorder="1" applyAlignment="1" applyProtection="1">
      <alignment horizontal="center" vertical="center" wrapText="1"/>
    </xf>
    <xf numFmtId="0" fontId="30" fillId="21" borderId="17" xfId="0" applyFont="1" applyFill="1" applyBorder="1" applyAlignment="1" applyProtection="1">
      <alignment horizontal="center" vertical="center" wrapText="1"/>
    </xf>
    <xf numFmtId="0" fontId="31" fillId="21" borderId="10" xfId="0" applyFont="1" applyFill="1" applyBorder="1" applyAlignment="1">
      <alignment horizontal="center" vertical="center" wrapText="1"/>
    </xf>
    <xf numFmtId="0" fontId="31" fillId="21" borderId="11" xfId="0" applyFont="1" applyFill="1" applyBorder="1" applyAlignment="1">
      <alignment horizontal="center" vertical="center" wrapText="1"/>
    </xf>
    <xf numFmtId="0" fontId="31" fillId="21" borderId="12" xfId="0" applyFont="1" applyFill="1" applyBorder="1" applyAlignment="1">
      <alignment horizontal="center" vertical="center" wrapText="1"/>
    </xf>
    <xf numFmtId="0" fontId="30" fillId="21" borderId="76" xfId="0" applyFont="1" applyFill="1" applyBorder="1" applyAlignment="1" applyProtection="1">
      <alignment horizontal="center" vertical="center" wrapText="1"/>
    </xf>
    <xf numFmtId="0" fontId="30" fillId="21" borderId="94" xfId="0" applyFont="1" applyFill="1" applyBorder="1" applyAlignment="1" applyProtection="1">
      <alignment horizontal="center" vertical="center" wrapText="1"/>
    </xf>
    <xf numFmtId="0" fontId="30" fillId="21" borderId="77" xfId="0" applyFont="1" applyFill="1" applyBorder="1" applyAlignment="1" applyProtection="1">
      <alignment horizontal="center" vertical="center" wrapText="1"/>
    </xf>
    <xf numFmtId="0" fontId="31" fillId="21" borderId="113" xfId="0" applyFont="1" applyFill="1" applyBorder="1" applyAlignment="1">
      <alignment horizontal="center" vertical="center" wrapText="1"/>
    </xf>
    <xf numFmtId="0" fontId="31" fillId="21" borderId="114" xfId="0" applyFont="1" applyFill="1" applyBorder="1" applyAlignment="1">
      <alignment horizontal="center" vertical="center" wrapText="1"/>
    </xf>
    <xf numFmtId="0" fontId="31" fillId="21" borderId="55" xfId="0" applyFont="1" applyFill="1" applyBorder="1" applyAlignment="1">
      <alignment horizontal="center" vertical="center" wrapText="1"/>
    </xf>
    <xf numFmtId="0" fontId="31" fillId="21" borderId="115" xfId="0" applyFont="1" applyFill="1" applyBorder="1" applyAlignment="1">
      <alignment horizontal="center" vertical="center" wrapText="1"/>
    </xf>
    <xf numFmtId="0" fontId="31" fillId="21" borderId="121" xfId="0" applyFont="1" applyFill="1" applyBorder="1" applyAlignment="1">
      <alignment horizontal="center" vertical="center" wrapText="1"/>
    </xf>
    <xf numFmtId="0" fontId="31" fillId="21" borderId="82" xfId="0" applyFont="1" applyFill="1" applyBorder="1" applyAlignment="1">
      <alignment horizontal="center" vertical="center" wrapText="1"/>
    </xf>
    <xf numFmtId="0" fontId="31" fillId="21" borderId="82" xfId="0" applyFont="1" applyFill="1" applyBorder="1" applyAlignment="1" applyProtection="1">
      <alignment horizontal="center" vertical="center" wrapText="1"/>
    </xf>
    <xf numFmtId="0" fontId="31" fillId="21" borderId="123" xfId="0" applyFont="1" applyFill="1" applyBorder="1" applyAlignment="1" applyProtection="1">
      <alignment horizontal="center" vertical="center" wrapText="1"/>
    </xf>
    <xf numFmtId="0" fontId="31" fillId="21" borderId="118" xfId="0" applyFont="1" applyFill="1" applyBorder="1" applyAlignment="1" applyProtection="1">
      <alignment horizontal="center" vertical="center" wrapText="1"/>
    </xf>
    <xf numFmtId="0" fontId="31" fillId="21" borderId="119" xfId="0" applyFont="1" applyFill="1" applyBorder="1" applyAlignment="1" applyProtection="1">
      <alignment horizontal="center" vertical="center" wrapText="1"/>
    </xf>
    <xf numFmtId="0" fontId="31" fillId="21" borderId="27" xfId="0" applyFont="1" applyFill="1" applyBorder="1" applyAlignment="1">
      <alignment horizontal="center" vertical="center"/>
    </xf>
    <xf numFmtId="0" fontId="31" fillId="21" borderId="12" xfId="0" applyFont="1" applyFill="1" applyBorder="1" applyAlignment="1">
      <alignment horizontal="center" vertical="center"/>
    </xf>
    <xf numFmtId="0" fontId="31" fillId="21" borderId="118" xfId="0" applyFont="1" applyFill="1" applyBorder="1" applyAlignment="1">
      <alignment horizontal="center" vertical="center" wrapText="1"/>
    </xf>
    <xf numFmtId="0" fontId="31" fillId="21" borderId="119" xfId="0" applyFont="1" applyFill="1" applyBorder="1" applyAlignment="1">
      <alignment horizontal="center" vertical="center" wrapText="1"/>
    </xf>
    <xf numFmtId="0" fontId="31" fillId="21" borderId="52" xfId="0" applyFont="1" applyFill="1" applyBorder="1" applyAlignment="1" applyProtection="1">
      <alignment horizontal="center" vertical="center" wrapText="1"/>
    </xf>
    <xf numFmtId="0" fontId="31" fillId="16" borderId="121" xfId="0" applyFont="1" applyFill="1" applyBorder="1" applyAlignment="1" applyProtection="1">
      <alignment horizontal="center" vertical="center" wrapText="1"/>
      <protection locked="0"/>
    </xf>
    <xf numFmtId="0" fontId="30" fillId="0" borderId="122" xfId="0" applyFont="1" applyBorder="1" applyAlignment="1" applyProtection="1">
      <alignment horizontal="center" vertical="center" wrapText="1"/>
      <protection locked="0"/>
    </xf>
    <xf numFmtId="0" fontId="31" fillId="16" borderId="82" xfId="0" applyFont="1" applyFill="1" applyBorder="1" applyAlignment="1" applyProtection="1">
      <alignment horizontal="center" vertical="center" wrapText="1"/>
      <protection locked="0"/>
    </xf>
    <xf numFmtId="0" fontId="30" fillId="0" borderId="123" xfId="0" applyFont="1" applyBorder="1" applyAlignment="1" applyProtection="1">
      <alignment horizontal="center" vertical="center" wrapText="1"/>
      <protection locked="0"/>
    </xf>
    <xf numFmtId="0" fontId="31" fillId="16" borderId="55" xfId="0" applyFont="1" applyFill="1" applyBorder="1" applyAlignment="1" applyProtection="1">
      <alignment horizontal="center" vertical="center" wrapText="1"/>
      <protection locked="0"/>
    </xf>
    <xf numFmtId="0" fontId="31" fillId="16" borderId="118" xfId="0" applyFont="1" applyFill="1" applyBorder="1" applyAlignment="1" applyProtection="1">
      <alignment horizontal="center" vertical="center" wrapText="1"/>
      <protection locked="0"/>
    </xf>
    <xf numFmtId="0" fontId="31" fillId="16" borderId="119" xfId="0" applyFont="1" applyFill="1" applyBorder="1" applyAlignment="1" applyProtection="1">
      <alignment horizontal="center" vertical="center" wrapText="1"/>
      <protection locked="0"/>
    </xf>
    <xf numFmtId="0" fontId="31" fillId="21" borderId="55" xfId="0" applyFont="1" applyFill="1" applyBorder="1" applyAlignment="1" applyProtection="1">
      <alignment horizontal="center" vertical="center" wrapText="1"/>
    </xf>
    <xf numFmtId="0" fontId="31" fillId="21" borderId="115" xfId="0" applyFont="1" applyFill="1" applyBorder="1" applyAlignment="1" applyProtection="1">
      <alignment horizontal="center" vertical="center" wrapText="1"/>
    </xf>
    <xf numFmtId="0" fontId="31" fillId="21" borderId="80" xfId="0" applyFont="1" applyFill="1" applyBorder="1" applyAlignment="1" applyProtection="1">
      <alignment horizontal="center" vertical="center" wrapText="1"/>
    </xf>
    <xf numFmtId="0" fontId="31" fillId="21" borderId="78" xfId="0" applyFont="1" applyFill="1" applyBorder="1" applyAlignment="1" applyProtection="1">
      <alignment horizontal="center" vertical="center" wrapText="1"/>
    </xf>
    <xf numFmtId="0" fontId="31" fillId="21" borderId="76" xfId="0" applyFont="1" applyFill="1" applyBorder="1" applyAlignment="1">
      <alignment horizontal="center" vertical="center" wrapText="1"/>
    </xf>
    <xf numFmtId="0" fontId="31" fillId="21" borderId="94" xfId="0" applyFont="1" applyFill="1" applyBorder="1" applyAlignment="1">
      <alignment horizontal="center" vertical="center" wrapText="1"/>
    </xf>
    <xf numFmtId="0" fontId="31" fillId="21" borderId="77" xfId="0" applyFont="1" applyFill="1" applyBorder="1" applyAlignment="1">
      <alignment horizontal="center" vertical="center" wrapText="1"/>
    </xf>
    <xf numFmtId="0" fontId="31" fillId="21" borderId="7" xfId="0" applyFont="1" applyFill="1" applyBorder="1" applyAlignment="1" applyProtection="1">
      <alignment horizontal="center" vertical="center" wrapText="1"/>
    </xf>
    <xf numFmtId="0" fontId="30" fillId="21" borderId="122" xfId="0" applyFont="1" applyFill="1" applyBorder="1" applyAlignment="1">
      <alignment horizontal="center" vertical="center" wrapText="1"/>
    </xf>
    <xf numFmtId="0" fontId="30" fillId="21" borderId="14" xfId="0" applyFont="1" applyFill="1" applyBorder="1" applyAlignment="1">
      <alignment horizontal="center" vertical="center" wrapText="1"/>
    </xf>
    <xf numFmtId="0" fontId="30" fillId="21" borderId="123" xfId="0" applyFont="1" applyFill="1" applyBorder="1" applyAlignment="1">
      <alignment horizontal="center" vertical="center" wrapText="1"/>
    </xf>
    <xf numFmtId="0" fontId="31" fillId="21" borderId="113" xfId="0" applyFont="1" applyFill="1" applyBorder="1" applyAlignment="1" applyProtection="1">
      <alignment horizontal="center" vertical="center" wrapText="1"/>
    </xf>
    <xf numFmtId="0" fontId="31" fillId="21" borderId="114" xfId="0" applyFont="1" applyFill="1" applyBorder="1" applyAlignment="1" applyProtection="1">
      <alignment horizontal="center" vertical="center" wrapText="1"/>
    </xf>
    <xf numFmtId="0" fontId="30" fillId="0" borderId="115" xfId="0" applyFont="1" applyBorder="1">
      <alignment vertical="center"/>
    </xf>
    <xf numFmtId="0" fontId="30" fillId="0" borderId="49" xfId="0" applyFont="1" applyBorder="1">
      <alignment vertical="center"/>
    </xf>
    <xf numFmtId="0" fontId="0" fillId="0" borderId="78" xfId="0" applyBorder="1" applyAlignment="1">
      <alignment horizontal="center" vertical="center" wrapText="1"/>
    </xf>
    <xf numFmtId="0" fontId="0" fillId="0" borderId="124" xfId="0" applyBorder="1" applyAlignment="1">
      <alignment horizontal="center" vertical="center" wrapText="1"/>
    </xf>
    <xf numFmtId="0" fontId="0" fillId="0" borderId="54" xfId="0" applyBorder="1" applyAlignment="1">
      <alignment horizontal="center" vertical="center" wrapText="1"/>
    </xf>
    <xf numFmtId="0" fontId="0" fillId="0" borderId="122" xfId="0" applyBorder="1" applyAlignment="1">
      <alignment horizontal="center" vertical="center" wrapText="1"/>
    </xf>
    <xf numFmtId="0" fontId="0" fillId="0" borderId="123" xfId="0" applyBorder="1" applyAlignment="1">
      <alignment horizontal="center" vertical="center" wrapText="1"/>
    </xf>
    <xf numFmtId="0" fontId="37" fillId="0" borderId="0" xfId="0" applyFont="1" applyAlignment="1">
      <alignment horizontal="center" vertical="center"/>
    </xf>
    <xf numFmtId="0" fontId="0" fillId="2" borderId="72" xfId="0" applyFill="1" applyBorder="1" applyAlignment="1" applyProtection="1">
      <alignment horizontal="left" vertical="center" wrapText="1"/>
      <protection locked="0"/>
    </xf>
    <xf numFmtId="0" fontId="0" fillId="2" borderId="74" xfId="0" applyFill="1" applyBorder="1" applyAlignment="1" applyProtection="1">
      <alignment horizontal="left" vertical="center" wrapText="1"/>
      <protection locked="0"/>
    </xf>
    <xf numFmtId="0" fontId="0" fillId="2" borderId="75" xfId="0" applyFill="1" applyBorder="1" applyAlignment="1" applyProtection="1">
      <alignment horizontal="left" vertical="center" wrapText="1"/>
      <protection locked="0"/>
    </xf>
    <xf numFmtId="0" fontId="8" fillId="0" borderId="0" xfId="0" applyFont="1" applyAlignment="1">
      <alignment horizontal="left" vertical="center" wrapText="1"/>
    </xf>
    <xf numFmtId="0" fontId="0" fillId="4" borderId="9" xfId="0" applyFont="1" applyFill="1" applyBorder="1" applyAlignment="1" applyProtection="1">
      <alignment horizontal="left" vertical="center" shrinkToFit="1"/>
      <protection locked="0"/>
    </xf>
    <xf numFmtId="0" fontId="0" fillId="4" borderId="75" xfId="0" applyFont="1" applyFill="1" applyBorder="1" applyAlignment="1" applyProtection="1">
      <alignment horizontal="left" vertical="center" shrinkToFit="1"/>
      <protection locked="0"/>
    </xf>
    <xf numFmtId="0" fontId="29" fillId="4" borderId="13" xfId="0" applyFont="1" applyFill="1" applyBorder="1" applyAlignment="1" applyProtection="1">
      <alignment horizontal="left" vertical="center" wrapText="1"/>
      <protection locked="0"/>
    </xf>
    <xf numFmtId="0" fontId="30" fillId="4" borderId="0" xfId="0" applyFont="1" applyFill="1" applyBorder="1" applyAlignment="1">
      <alignment horizontal="left" vertical="center" wrapText="1"/>
    </xf>
    <xf numFmtId="0" fontId="28" fillId="4" borderId="0" xfId="0" applyFont="1" applyFill="1" applyAlignment="1">
      <alignment horizontal="center" vertical="center" wrapText="1"/>
    </xf>
    <xf numFmtId="0" fontId="29" fillId="4" borderId="0" xfId="0" applyFont="1" applyFill="1" applyBorder="1" applyAlignment="1">
      <alignment horizontal="left" vertical="center" shrinkToFit="1"/>
    </xf>
    <xf numFmtId="0" fontId="0" fillId="0" borderId="0" xfId="0" applyAlignment="1" applyProtection="1">
      <alignment vertical="center"/>
      <protection locked="0"/>
    </xf>
    <xf numFmtId="0" fontId="28" fillId="0" borderId="0" xfId="0" applyFont="1" applyBorder="1" applyAlignment="1">
      <alignment horizontal="center" vertical="center"/>
    </xf>
    <xf numFmtId="0" fontId="0" fillId="0" borderId="72" xfId="0" applyFont="1" applyFill="1" applyBorder="1" applyAlignment="1">
      <alignment horizontal="left" vertical="center" shrinkToFit="1"/>
    </xf>
    <xf numFmtId="0" fontId="0" fillId="0" borderId="74" xfId="0" applyFont="1" applyFill="1" applyBorder="1" applyAlignment="1">
      <alignment horizontal="left" vertical="center" shrinkToFit="1"/>
    </xf>
    <xf numFmtId="0" fontId="0" fillId="0" borderId="75" xfId="0" applyFont="1" applyFill="1" applyBorder="1" applyAlignment="1">
      <alignment horizontal="left" vertical="center" shrinkToFit="1"/>
    </xf>
    <xf numFmtId="0" fontId="29" fillId="0" borderId="13" xfId="0" applyFont="1" applyBorder="1" applyAlignment="1">
      <alignment horizontal="left" vertical="center"/>
    </xf>
    <xf numFmtId="0" fontId="0" fillId="0" borderId="0" xfId="0" applyFont="1" applyAlignment="1">
      <alignment horizontal="left" vertical="center" wrapText="1"/>
    </xf>
    <xf numFmtId="0" fontId="0" fillId="0" borderId="0" xfId="0" applyFont="1" applyAlignment="1" applyProtection="1">
      <alignment horizontal="left" vertical="center"/>
      <protection locked="0"/>
    </xf>
    <xf numFmtId="0" fontId="5" fillId="0" borderId="72" xfId="0" applyFont="1" applyFill="1" applyBorder="1" applyAlignment="1">
      <alignment horizontal="left" vertical="center" shrinkToFit="1"/>
    </xf>
    <xf numFmtId="0" fontId="5" fillId="0" borderId="74" xfId="0" applyFont="1" applyFill="1" applyBorder="1" applyAlignment="1">
      <alignment horizontal="left" vertical="center" shrinkToFit="1"/>
    </xf>
    <xf numFmtId="0" fontId="5" fillId="0" borderId="75" xfId="0" applyFont="1" applyFill="1" applyBorder="1" applyAlignment="1">
      <alignment horizontal="left" vertical="center" shrinkToFit="1"/>
    </xf>
    <xf numFmtId="0" fontId="29" fillId="0" borderId="0" xfId="0" applyFont="1" applyBorder="1" applyAlignment="1">
      <alignment horizontal="left" vertical="center"/>
    </xf>
    <xf numFmtId="0" fontId="0" fillId="0" borderId="0" xfId="0" applyAlignment="1">
      <alignment vertical="center"/>
    </xf>
    <xf numFmtId="0" fontId="28" fillId="0" borderId="0" xfId="0" applyFont="1" applyFill="1" applyAlignment="1">
      <alignment horizontal="center" vertical="center"/>
    </xf>
    <xf numFmtId="0" fontId="0" fillId="0" borderId="4" xfId="0" applyFont="1" applyFill="1" applyBorder="1" applyAlignment="1" applyProtection="1">
      <alignment horizontal="left" vertical="center" shrinkToFit="1"/>
    </xf>
    <xf numFmtId="0" fontId="0" fillId="0" borderId="30" xfId="0" applyBorder="1" applyAlignment="1">
      <alignment vertical="center" shrinkToFit="1"/>
    </xf>
    <xf numFmtId="0" fontId="0" fillId="0" borderId="5" xfId="0" applyBorder="1" applyAlignment="1">
      <alignment vertical="center" shrinkToFit="1"/>
    </xf>
    <xf numFmtId="0" fontId="29" fillId="0" borderId="0" xfId="0" applyFont="1" applyFill="1" applyBorder="1" applyAlignment="1" applyProtection="1">
      <alignment horizontal="left" vertical="center"/>
    </xf>
    <xf numFmtId="0" fontId="30" fillId="0" borderId="0" xfId="0" applyFont="1" applyFill="1" applyBorder="1" applyAlignment="1">
      <alignment vertical="center"/>
    </xf>
    <xf numFmtId="0" fontId="0" fillId="21" borderId="72" xfId="0" applyFont="1" applyFill="1" applyBorder="1" applyAlignment="1">
      <alignment horizontal="left" vertical="center"/>
    </xf>
    <xf numFmtId="0" fontId="0" fillId="21" borderId="74" xfId="0" applyFont="1" applyFill="1" applyBorder="1" applyAlignment="1">
      <alignment horizontal="left" vertical="center"/>
    </xf>
    <xf numFmtId="0" fontId="0" fillId="21" borderId="72" xfId="0" applyFont="1" applyFill="1" applyBorder="1" applyAlignment="1">
      <alignment horizontal="left" vertical="center" wrapText="1"/>
    </xf>
    <xf numFmtId="0" fontId="0" fillId="21" borderId="74" xfId="0" applyFont="1" applyFill="1" applyBorder="1" applyAlignment="1">
      <alignment horizontal="left" vertical="center" wrapText="1"/>
    </xf>
    <xf numFmtId="0" fontId="0" fillId="21" borderId="71" xfId="0" applyFont="1" applyFill="1" applyBorder="1" applyAlignment="1">
      <alignment horizontal="left" vertical="center" wrapText="1"/>
    </xf>
    <xf numFmtId="0" fontId="1" fillId="22" borderId="74" xfId="0" applyFont="1" applyFill="1" applyBorder="1" applyAlignment="1" applyProtection="1">
      <alignment horizontal="left" vertical="center" wrapText="1"/>
      <protection locked="0"/>
    </xf>
    <xf numFmtId="0" fontId="1" fillId="22" borderId="17" xfId="0" applyFont="1" applyFill="1" applyBorder="1" applyAlignment="1" applyProtection="1">
      <alignment horizontal="left" vertical="center" wrapText="1"/>
      <protection locked="0"/>
    </xf>
    <xf numFmtId="0" fontId="0" fillId="21" borderId="71" xfId="0" applyFont="1" applyFill="1" applyBorder="1" applyAlignment="1">
      <alignment horizontal="left" vertical="center"/>
    </xf>
    <xf numFmtId="0" fontId="1" fillId="22" borderId="70" xfId="0" applyFont="1" applyFill="1" applyBorder="1" applyAlignment="1" applyProtection="1">
      <alignment horizontal="left" vertical="center" wrapText="1"/>
      <protection locked="0"/>
    </xf>
    <xf numFmtId="0" fontId="1" fillId="22" borderId="75" xfId="0" applyFont="1" applyFill="1" applyBorder="1" applyAlignment="1" applyProtection="1">
      <alignment horizontal="left" vertical="center" wrapText="1"/>
      <protection locked="0"/>
    </xf>
    <xf numFmtId="0" fontId="1" fillId="22" borderId="133" xfId="0" applyFont="1" applyFill="1" applyBorder="1" applyAlignment="1" applyProtection="1">
      <alignment horizontal="center" vertical="center" wrapText="1"/>
      <protection locked="0"/>
    </xf>
    <xf numFmtId="0" fontId="1" fillId="22" borderId="134" xfId="0" applyFont="1" applyFill="1" applyBorder="1" applyAlignment="1" applyProtection="1">
      <alignment horizontal="center" vertical="center" wrapText="1"/>
      <protection locked="0"/>
    </xf>
    <xf numFmtId="0" fontId="1" fillId="22" borderId="32" xfId="0" applyFont="1" applyFill="1" applyBorder="1" applyAlignment="1" applyProtection="1">
      <alignment horizontal="center" vertical="center" wrapText="1"/>
      <protection locked="0"/>
    </xf>
    <xf numFmtId="0" fontId="1" fillId="22" borderId="131" xfId="0" applyFont="1" applyFill="1" applyBorder="1" applyAlignment="1" applyProtection="1">
      <alignment horizontal="center" vertical="center" wrapText="1"/>
      <protection locked="0"/>
    </xf>
    <xf numFmtId="0" fontId="1" fillId="22" borderId="83" xfId="0" applyFont="1" applyFill="1" applyBorder="1" applyAlignment="1" applyProtection="1">
      <alignment horizontal="center" vertical="center" wrapText="1"/>
      <protection locked="0"/>
    </xf>
    <xf numFmtId="0" fontId="1" fillId="22" borderId="87" xfId="0" applyFont="1" applyFill="1" applyBorder="1" applyAlignment="1" applyProtection="1">
      <alignment horizontal="center" vertical="center" wrapText="1"/>
      <protection locked="0"/>
    </xf>
    <xf numFmtId="0" fontId="1" fillId="22" borderId="116" xfId="0" applyFont="1" applyFill="1" applyBorder="1" applyAlignment="1" applyProtection="1">
      <alignment horizontal="left" vertical="center" wrapText="1"/>
      <protection locked="0"/>
    </xf>
    <xf numFmtId="0" fontId="1" fillId="22" borderId="112" xfId="0" applyFont="1" applyFill="1" applyBorder="1" applyAlignment="1" applyProtection="1">
      <alignment horizontal="left" vertical="center" wrapText="1"/>
      <protection locked="0"/>
    </xf>
    <xf numFmtId="0" fontId="1" fillId="22" borderId="29" xfId="0" applyFont="1" applyFill="1" applyBorder="1" applyAlignment="1" applyProtection="1">
      <alignment horizontal="left" vertical="center" wrapText="1"/>
      <protection locked="0"/>
    </xf>
    <xf numFmtId="0" fontId="1" fillId="22" borderId="52" xfId="0" applyFont="1" applyFill="1" applyBorder="1" applyAlignment="1" applyProtection="1">
      <alignment horizontal="left" vertical="center" wrapText="1"/>
      <protection locked="0"/>
    </xf>
    <xf numFmtId="0" fontId="0" fillId="21" borderId="24" xfId="0" applyFont="1" applyFill="1" applyBorder="1" applyAlignment="1">
      <alignment horizontal="left" vertical="center" wrapText="1"/>
    </xf>
    <xf numFmtId="0" fontId="0" fillId="21" borderId="1" xfId="0" applyFont="1" applyFill="1" applyBorder="1" applyAlignment="1">
      <alignment horizontal="left" vertical="center" wrapText="1"/>
    </xf>
    <xf numFmtId="0" fontId="0" fillId="21" borderId="25" xfId="0" applyFont="1" applyFill="1" applyBorder="1" applyAlignment="1">
      <alignment horizontal="center" vertical="center" wrapText="1"/>
    </xf>
    <xf numFmtId="0" fontId="0" fillId="21" borderId="2" xfId="0" applyFont="1" applyFill="1" applyBorder="1" applyAlignment="1">
      <alignment horizontal="center" vertical="center" wrapText="1"/>
    </xf>
    <xf numFmtId="0" fontId="1" fillId="22" borderId="57" xfId="0" applyFont="1" applyFill="1" applyBorder="1" applyAlignment="1" applyProtection="1">
      <alignment horizontal="left" vertical="center" wrapText="1"/>
      <protection locked="0"/>
    </xf>
    <xf numFmtId="0" fontId="1" fillId="22" borderId="2" xfId="0" applyFont="1" applyFill="1" applyBorder="1" applyAlignment="1" applyProtection="1">
      <alignment horizontal="left" vertical="center" wrapText="1"/>
      <protection locked="0"/>
    </xf>
    <xf numFmtId="0" fontId="1" fillId="22" borderId="49" xfId="0" applyFont="1" applyFill="1" applyBorder="1" applyAlignment="1" applyProtection="1">
      <alignment horizontal="left" vertical="center" wrapText="1"/>
      <protection locked="0"/>
    </xf>
    <xf numFmtId="0" fontId="1" fillId="25" borderId="57" xfId="0" applyFont="1" applyFill="1" applyBorder="1" applyAlignment="1" applyProtection="1">
      <alignment horizontal="center" vertical="center" wrapText="1"/>
      <protection locked="0"/>
    </xf>
    <xf numFmtId="0" fontId="1" fillId="25" borderId="7" xfId="0" applyFont="1" applyFill="1" applyBorder="1" applyAlignment="1" applyProtection="1">
      <alignment horizontal="center" vertical="center" wrapText="1"/>
      <protection locked="0"/>
    </xf>
    <xf numFmtId="0" fontId="1" fillId="22" borderId="57" xfId="0" applyFont="1" applyFill="1" applyBorder="1" applyAlignment="1" applyProtection="1">
      <alignment horizontal="center" vertical="center" wrapText="1"/>
      <protection locked="0"/>
    </xf>
    <xf numFmtId="0" fontId="1" fillId="25" borderId="32" xfId="0" applyFont="1" applyFill="1" applyBorder="1" applyAlignment="1" applyProtection="1">
      <alignment horizontal="center" vertical="center" wrapText="1"/>
      <protection locked="0"/>
    </xf>
    <xf numFmtId="0" fontId="32" fillId="21" borderId="28" xfId="0" applyFont="1" applyFill="1" applyBorder="1" applyAlignment="1">
      <alignment horizontal="center" vertical="center" wrapText="1"/>
    </xf>
    <xf numFmtId="0" fontId="32" fillId="21" borderId="29" xfId="0" applyFont="1" applyFill="1" applyBorder="1" applyAlignment="1">
      <alignment horizontal="center" vertical="center" wrapText="1"/>
    </xf>
    <xf numFmtId="0" fontId="1" fillId="22" borderId="80" xfId="0" applyFont="1" applyFill="1" applyBorder="1" applyAlignment="1" applyProtection="1">
      <alignment horizontal="left" vertical="center" wrapText="1"/>
      <protection locked="0"/>
    </xf>
    <xf numFmtId="0" fontId="1" fillId="21" borderId="128" xfId="0" applyFont="1" applyFill="1" applyBorder="1" applyAlignment="1">
      <alignment horizontal="left" vertical="center" wrapText="1"/>
    </xf>
    <xf numFmtId="0" fontId="1" fillId="21" borderId="125" xfId="0" applyFont="1" applyFill="1" applyBorder="1" applyAlignment="1">
      <alignment horizontal="left" vertical="center" wrapText="1"/>
    </xf>
    <xf numFmtId="0" fontId="1" fillId="25" borderId="121" xfId="0" applyFont="1" applyFill="1" applyBorder="1" applyAlignment="1" applyProtection="1">
      <alignment horizontal="center" vertical="center" wrapText="1"/>
      <protection locked="0"/>
    </xf>
    <xf numFmtId="0" fontId="1" fillId="25" borderId="122" xfId="0" applyFont="1" applyFill="1" applyBorder="1" applyAlignment="1" applyProtection="1">
      <alignment horizontal="center" vertical="center" wrapText="1"/>
      <protection locked="0"/>
    </xf>
    <xf numFmtId="0" fontId="1" fillId="25" borderId="31" xfId="0" applyFont="1" applyFill="1" applyBorder="1" applyAlignment="1" applyProtection="1">
      <alignment horizontal="center" vertical="center" wrapText="1"/>
      <protection locked="0"/>
    </xf>
    <xf numFmtId="0" fontId="1" fillId="25" borderId="54" xfId="0" applyFont="1" applyFill="1" applyBorder="1" applyAlignment="1" applyProtection="1">
      <alignment horizontal="center" vertical="center" wrapText="1"/>
      <protection locked="0"/>
    </xf>
    <xf numFmtId="0" fontId="0" fillId="21" borderId="76" xfId="0" applyFont="1" applyFill="1" applyBorder="1" applyAlignment="1">
      <alignment horizontal="center" vertical="center" wrapText="1"/>
    </xf>
    <xf numFmtId="0" fontId="0" fillId="21" borderId="94" xfId="0" applyFont="1" applyFill="1" applyBorder="1" applyAlignment="1">
      <alignment horizontal="center" vertical="center" wrapText="1"/>
    </xf>
    <xf numFmtId="0" fontId="0" fillId="21" borderId="77" xfId="0" applyFont="1" applyFill="1" applyBorder="1" applyAlignment="1">
      <alignment horizontal="center" vertical="center" wrapText="1"/>
    </xf>
    <xf numFmtId="0" fontId="1" fillId="21" borderId="9" xfId="0" applyFont="1" applyFill="1" applyBorder="1" applyAlignment="1">
      <alignment horizontal="center" vertical="center"/>
    </xf>
    <xf numFmtId="0" fontId="0" fillId="21" borderId="10" xfId="0" applyFont="1" applyFill="1" applyBorder="1" applyAlignment="1">
      <alignment horizontal="left" vertical="center" wrapText="1"/>
    </xf>
    <xf numFmtId="0" fontId="0" fillId="21" borderId="13" xfId="0" applyFont="1" applyFill="1" applyBorder="1" applyAlignment="1">
      <alignment horizontal="left" vertical="center" wrapText="1"/>
    </xf>
    <xf numFmtId="0" fontId="0" fillId="21" borderId="124" xfId="0" applyFont="1" applyFill="1" applyBorder="1" applyAlignment="1">
      <alignment horizontal="left" vertical="center" wrapText="1"/>
    </xf>
    <xf numFmtId="0" fontId="0" fillId="21" borderId="11" xfId="0" applyFont="1" applyFill="1" applyBorder="1" applyAlignment="1">
      <alignment horizontal="left" vertical="center" wrapText="1"/>
    </xf>
    <xf numFmtId="0" fontId="0" fillId="21" borderId="0" xfId="0" applyFont="1" applyFill="1" applyBorder="1" applyAlignment="1">
      <alignment horizontal="left" vertical="center" wrapText="1"/>
    </xf>
    <xf numFmtId="0" fontId="0" fillId="21" borderId="130" xfId="0" applyFont="1" applyFill="1" applyBorder="1" applyAlignment="1">
      <alignment horizontal="left" vertical="center" wrapText="1"/>
    </xf>
    <xf numFmtId="0" fontId="0" fillId="21" borderId="12" xfId="0" applyFont="1" applyFill="1" applyBorder="1" applyAlignment="1">
      <alignment horizontal="left" vertical="center" wrapText="1"/>
    </xf>
    <xf numFmtId="0" fontId="0" fillId="21" borderId="14" xfId="0" applyFont="1" applyFill="1" applyBorder="1" applyAlignment="1">
      <alignment horizontal="left" vertical="center" wrapText="1"/>
    </xf>
    <xf numFmtId="0" fontId="0" fillId="21" borderId="123" xfId="0" applyFont="1" applyFill="1" applyBorder="1" applyAlignment="1">
      <alignment horizontal="left" vertical="center" wrapText="1"/>
    </xf>
    <xf numFmtId="0" fontId="0" fillId="21" borderId="76" xfId="0" applyFont="1" applyFill="1" applyBorder="1" applyAlignment="1">
      <alignment horizontal="center" vertical="center"/>
    </xf>
    <xf numFmtId="0" fontId="0" fillId="21" borderId="77" xfId="0" applyFont="1" applyFill="1" applyBorder="1" applyAlignment="1">
      <alignment horizontal="center" vertical="center"/>
    </xf>
    <xf numFmtId="0" fontId="0" fillId="21" borderId="132" xfId="0" applyFont="1" applyFill="1" applyBorder="1" applyAlignment="1" applyProtection="1">
      <alignment horizontal="center" vertical="center" wrapText="1"/>
      <protection locked="0"/>
    </xf>
    <xf numFmtId="0" fontId="0" fillId="21" borderId="113" xfId="0" applyFont="1" applyFill="1" applyBorder="1" applyAlignment="1">
      <alignment horizontal="center" vertical="center" wrapText="1"/>
    </xf>
    <xf numFmtId="0" fontId="0" fillId="21" borderId="128" xfId="0" applyFont="1" applyFill="1" applyBorder="1" applyAlignment="1">
      <alignment horizontal="center" vertical="center" wrapText="1"/>
    </xf>
    <xf numFmtId="0" fontId="32" fillId="25" borderId="121" xfId="0" applyFont="1" applyFill="1" applyBorder="1" applyAlignment="1">
      <alignment horizontal="center" vertical="center" wrapText="1"/>
    </xf>
    <xf numFmtId="0" fontId="32" fillId="25" borderId="122" xfId="0" applyFont="1" applyFill="1" applyBorder="1" applyAlignment="1">
      <alignment horizontal="center" vertical="center" wrapText="1"/>
    </xf>
    <xf numFmtId="0" fontId="32" fillId="25" borderId="129" xfId="0" applyFont="1" applyFill="1" applyBorder="1" applyAlignment="1">
      <alignment horizontal="center" vertical="center" wrapText="1"/>
    </xf>
    <xf numFmtId="0" fontId="32" fillId="25" borderId="130" xfId="0" applyFont="1" applyFill="1" applyBorder="1" applyAlignment="1">
      <alignment horizontal="center" vertical="center" wrapText="1"/>
    </xf>
    <xf numFmtId="0" fontId="32" fillId="25" borderId="31" xfId="0" applyFont="1" applyFill="1" applyBorder="1" applyAlignment="1">
      <alignment horizontal="center" vertical="center" wrapText="1"/>
    </xf>
    <xf numFmtId="0" fontId="32" fillId="25" borderId="54" xfId="0" applyFont="1" applyFill="1" applyBorder="1" applyAlignment="1">
      <alignment horizontal="center" vertical="center" wrapText="1"/>
    </xf>
    <xf numFmtId="0" fontId="0" fillId="0" borderId="9" xfId="0" applyFont="1" applyFill="1" applyBorder="1" applyAlignment="1" applyProtection="1">
      <alignment horizontal="left" vertical="center" shrinkToFit="1"/>
    </xf>
    <xf numFmtId="0" fontId="29" fillId="0" borderId="15" xfId="0" applyFont="1" applyBorder="1" applyAlignment="1">
      <alignment horizontal="left" vertical="center"/>
    </xf>
    <xf numFmtId="0" fontId="29" fillId="0" borderId="76" xfId="0" applyFont="1" applyBorder="1" applyAlignment="1">
      <alignment horizontal="left" vertical="center"/>
    </xf>
    <xf numFmtId="0" fontId="29" fillId="0" borderId="10" xfId="0" applyFont="1" applyBorder="1" applyAlignment="1">
      <alignment horizontal="left" vertical="center"/>
    </xf>
    <xf numFmtId="0" fontId="28" fillId="0" borderId="0" xfId="0" applyFont="1" applyAlignment="1">
      <alignment horizontal="center" vertical="center" wrapText="1"/>
    </xf>
    <xf numFmtId="0" fontId="1" fillId="0" borderId="0" xfId="0" applyFont="1" applyFill="1" applyBorder="1" applyAlignment="1">
      <alignment horizontal="left" vertical="center"/>
    </xf>
    <xf numFmtId="0" fontId="29" fillId="0" borderId="13" xfId="0" applyFont="1" applyBorder="1" applyAlignment="1">
      <alignment horizontal="left" vertical="center" wrapText="1"/>
    </xf>
    <xf numFmtId="0" fontId="0" fillId="0" borderId="0" xfId="0" applyFont="1" applyFill="1" applyAlignment="1">
      <alignment horizontal="left" vertical="center"/>
    </xf>
    <xf numFmtId="0" fontId="1" fillId="22" borderId="72" xfId="0" applyFont="1" applyFill="1" applyBorder="1" applyAlignment="1" applyProtection="1">
      <alignment horizontal="left" vertical="center" wrapText="1"/>
      <protection locked="0"/>
    </xf>
    <xf numFmtId="0" fontId="1" fillId="25" borderId="81" xfId="0" applyFont="1" applyFill="1" applyBorder="1" applyAlignment="1" applyProtection="1">
      <alignment horizontal="center" wrapText="1"/>
      <protection locked="0"/>
    </xf>
    <xf numFmtId="0" fontId="1" fillId="25" borderId="15" xfId="0" applyFont="1" applyFill="1" applyBorder="1" applyAlignment="1" applyProtection="1">
      <alignment horizontal="center" wrapText="1"/>
      <protection locked="0"/>
    </xf>
    <xf numFmtId="0" fontId="1" fillId="22" borderId="82" xfId="0" applyFont="1" applyFill="1" applyBorder="1" applyAlignment="1">
      <alignment horizontal="left" vertical="center" wrapText="1"/>
    </xf>
    <xf numFmtId="0" fontId="1" fillId="22" borderId="17" xfId="0" applyFont="1" applyFill="1" applyBorder="1" applyAlignment="1">
      <alignment horizontal="left" vertical="center" wrapText="1"/>
    </xf>
    <xf numFmtId="0" fontId="1" fillId="0" borderId="81"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25" borderId="132" xfId="0" applyFont="1" applyFill="1" applyBorder="1" applyAlignment="1" applyProtection="1">
      <alignment horizontal="center" vertical="center" wrapText="1"/>
      <protection locked="0"/>
    </xf>
    <xf numFmtId="0" fontId="1" fillId="22" borderId="28" xfId="0" applyFont="1" applyFill="1" applyBorder="1" applyAlignment="1" applyProtection="1">
      <alignment horizontal="left" vertical="center" wrapText="1"/>
      <protection locked="0"/>
    </xf>
    <xf numFmtId="0" fontId="1" fillId="25" borderId="113" xfId="0" applyFont="1" applyFill="1" applyBorder="1" applyAlignment="1">
      <alignment horizontal="center" vertical="center" wrapText="1"/>
    </xf>
    <xf numFmtId="0" fontId="1" fillId="25" borderId="128" xfId="0" applyFont="1" applyFill="1" applyBorder="1" applyAlignment="1">
      <alignment horizontal="center" vertical="center"/>
    </xf>
    <xf numFmtId="0" fontId="1" fillId="25" borderId="125" xfId="0" applyFont="1" applyFill="1" applyBorder="1" applyAlignment="1">
      <alignment horizontal="center" vertical="center"/>
    </xf>
    <xf numFmtId="0" fontId="1" fillId="0" borderId="31" xfId="0" applyFont="1" applyBorder="1" applyAlignment="1">
      <alignment horizontal="center" vertical="center"/>
    </xf>
    <xf numFmtId="0" fontId="1" fillId="0" borderId="3" xfId="0" applyFont="1" applyFill="1" applyBorder="1" applyAlignment="1">
      <alignment horizontal="center" vertical="center"/>
    </xf>
    <xf numFmtId="0" fontId="1" fillId="0" borderId="50" xfId="0" applyFont="1" applyBorder="1" applyAlignment="1">
      <alignment horizontal="center" vertical="center"/>
    </xf>
    <xf numFmtId="0" fontId="1" fillId="22" borderId="121" xfId="0" applyFont="1" applyFill="1" applyBorder="1" applyAlignment="1" applyProtection="1">
      <alignment horizontal="center" vertical="center" wrapText="1"/>
      <protection locked="0"/>
    </xf>
    <xf numFmtId="0" fontId="1" fillId="22" borderId="8" xfId="0" applyFont="1" applyFill="1" applyBorder="1" applyAlignment="1" applyProtection="1">
      <alignment horizontal="center" vertical="center" wrapText="1"/>
      <protection locked="0"/>
    </xf>
    <xf numFmtId="0" fontId="1" fillId="22" borderId="51" xfId="0" applyFont="1" applyFill="1" applyBorder="1" applyAlignment="1" applyProtection="1">
      <alignment horizontal="center" vertical="center" wrapText="1"/>
      <protection locked="0"/>
    </xf>
    <xf numFmtId="0" fontId="1" fillId="0" borderId="57" xfId="0" applyFont="1" applyBorder="1" applyAlignment="1">
      <alignment horizontal="center" vertical="center"/>
    </xf>
    <xf numFmtId="0" fontId="1" fillId="0" borderId="2" xfId="0" applyFont="1" applyFill="1" applyBorder="1" applyAlignment="1">
      <alignment horizontal="center" vertical="center"/>
    </xf>
    <xf numFmtId="0" fontId="1" fillId="0" borderId="49" xfId="0" applyFont="1" applyBorder="1" applyAlignment="1">
      <alignment horizontal="center" vertical="center"/>
    </xf>
    <xf numFmtId="0" fontId="0" fillId="22" borderId="8" xfId="0" applyFill="1" applyBorder="1">
      <alignment vertical="center"/>
    </xf>
    <xf numFmtId="0" fontId="0" fillId="22" borderId="51" xfId="0" applyFill="1" applyBorder="1">
      <alignment vertical="center"/>
    </xf>
    <xf numFmtId="0" fontId="1" fillId="22" borderId="80" xfId="0" applyFont="1" applyFill="1" applyBorder="1" applyAlignment="1" applyProtection="1">
      <alignment horizontal="center" vertical="center" wrapText="1"/>
      <protection locked="0"/>
    </xf>
    <xf numFmtId="0" fontId="0" fillId="21" borderId="76" xfId="0" applyFont="1" applyFill="1" applyBorder="1" applyAlignment="1">
      <alignment horizontal="left" vertical="center" wrapText="1"/>
    </xf>
    <xf numFmtId="0" fontId="0" fillId="21" borderId="77" xfId="0" applyFont="1" applyFill="1" applyBorder="1" applyAlignment="1">
      <alignment horizontal="left" vertical="center" wrapText="1"/>
    </xf>
    <xf numFmtId="0" fontId="1" fillId="16" borderId="10" xfId="0" applyFont="1" applyFill="1" applyBorder="1" applyAlignment="1" applyProtection="1">
      <alignment horizontal="left" vertical="center" wrapText="1"/>
      <protection locked="0"/>
    </xf>
    <xf numFmtId="0" fontId="1" fillId="16" borderId="124" xfId="0" applyFont="1" applyFill="1" applyBorder="1" applyAlignment="1" applyProtection="1">
      <alignment horizontal="left" vertical="center" wrapText="1"/>
      <protection locked="0"/>
    </xf>
    <xf numFmtId="0" fontId="1" fillId="16" borderId="12" xfId="0" applyFont="1" applyFill="1" applyBorder="1" applyAlignment="1" applyProtection="1">
      <alignment horizontal="left" vertical="center" wrapText="1"/>
      <protection locked="0"/>
    </xf>
    <xf numFmtId="0" fontId="1" fillId="16" borderId="123" xfId="0" applyFont="1" applyFill="1" applyBorder="1" applyAlignment="1" applyProtection="1">
      <alignment horizontal="left" vertical="center" wrapText="1"/>
      <protection locked="0"/>
    </xf>
    <xf numFmtId="0" fontId="0" fillId="21" borderId="135" xfId="0" applyFont="1" applyFill="1" applyBorder="1" applyAlignment="1">
      <alignment horizontal="left" vertical="center" wrapText="1"/>
    </xf>
    <xf numFmtId="0" fontId="0" fillId="21" borderId="94" xfId="0" applyFont="1" applyFill="1" applyBorder="1" applyAlignment="1">
      <alignment horizontal="left" vertical="center" wrapText="1"/>
    </xf>
    <xf numFmtId="0" fontId="0" fillId="21" borderId="94" xfId="0" applyFont="1" applyFill="1" applyBorder="1" applyAlignment="1">
      <alignment horizontal="left" vertical="center"/>
    </xf>
    <xf numFmtId="0" fontId="1" fillId="21" borderId="94" xfId="0" applyFont="1" applyFill="1" applyBorder="1" applyAlignment="1">
      <alignment horizontal="center" vertical="center"/>
    </xf>
    <xf numFmtId="0" fontId="0" fillId="21" borderId="77" xfId="0" applyFont="1" applyFill="1" applyBorder="1" applyAlignment="1">
      <alignment horizontal="left" vertical="center"/>
    </xf>
    <xf numFmtId="0" fontId="0" fillId="21" borderId="136" xfId="0" applyFont="1" applyFill="1" applyBorder="1" applyAlignment="1">
      <alignment horizontal="left" vertical="center" wrapText="1"/>
    </xf>
    <xf numFmtId="0" fontId="0" fillId="4" borderId="0" xfId="0" applyFill="1" applyAlignment="1">
      <alignment horizontal="left" vertical="center" wrapText="1"/>
    </xf>
    <xf numFmtId="0" fontId="0" fillId="4" borderId="74" xfId="0" applyFont="1" applyFill="1" applyBorder="1" applyAlignment="1" applyProtection="1">
      <alignment horizontal="left" vertical="center" shrinkToFit="1"/>
    </xf>
    <xf numFmtId="0" fontId="0" fillId="4" borderId="75" xfId="0" applyFont="1" applyFill="1" applyBorder="1" applyAlignment="1" applyProtection="1">
      <alignment horizontal="left" vertical="center" shrinkToFit="1"/>
    </xf>
    <xf numFmtId="0" fontId="0" fillId="4" borderId="13" xfId="0" applyFill="1" applyBorder="1" applyAlignment="1" applyProtection="1">
      <alignment horizontal="left" vertical="center" wrapText="1"/>
    </xf>
    <xf numFmtId="0" fontId="0" fillId="4" borderId="0" xfId="0" applyFill="1" applyAlignment="1">
      <alignment horizontal="left" vertical="center"/>
    </xf>
    <xf numFmtId="0" fontId="30" fillId="4" borderId="0" xfId="0" applyFont="1" applyFill="1" applyBorder="1" applyAlignment="1">
      <alignment vertical="center" wrapText="1"/>
    </xf>
    <xf numFmtId="0" fontId="10" fillId="0" borderId="0" xfId="2" applyFont="1" applyAlignment="1">
      <alignment horizontal="center" vertical="center" wrapText="1"/>
    </xf>
    <xf numFmtId="0" fontId="2" fillId="2" borderId="72" xfId="2" applyFill="1" applyBorder="1" applyAlignment="1" applyProtection="1">
      <alignment vertical="center" shrinkToFit="1"/>
      <protection locked="0"/>
    </xf>
    <xf numFmtId="0" fontId="3" fillId="2" borderId="74" xfId="4" applyFill="1" applyBorder="1" applyAlignment="1" applyProtection="1">
      <alignment vertical="center" shrinkToFit="1"/>
      <protection locked="0"/>
    </xf>
    <xf numFmtId="0" fontId="3" fillId="2" borderId="75" xfId="4" applyFill="1" applyBorder="1" applyAlignment="1" applyProtection="1">
      <alignment vertical="center" shrinkToFit="1"/>
      <protection locked="0"/>
    </xf>
    <xf numFmtId="0" fontId="2" fillId="0" borderId="0" xfId="2" applyFont="1" applyFill="1" applyBorder="1" applyAlignment="1">
      <alignment horizontal="left" vertical="center" shrinkToFit="1"/>
    </xf>
    <xf numFmtId="0" fontId="3" fillId="0" borderId="0" xfId="4" applyAlignment="1">
      <alignment vertical="center" shrinkToFit="1"/>
    </xf>
    <xf numFmtId="0" fontId="2" fillId="21" borderId="137" xfId="2" applyFill="1" applyBorder="1" applyAlignment="1">
      <alignment horizontal="left" vertical="center"/>
    </xf>
    <xf numFmtId="0" fontId="2" fillId="21" borderId="133" xfId="2" applyFill="1" applyBorder="1" applyAlignment="1">
      <alignment horizontal="left" vertical="center"/>
    </xf>
    <xf numFmtId="0" fontId="2" fillId="21" borderId="137" xfId="2" applyFill="1" applyBorder="1" applyAlignment="1">
      <alignment horizontal="left" vertical="center" wrapText="1"/>
    </xf>
    <xf numFmtId="0" fontId="3" fillId="0" borderId="133" xfId="4" applyBorder="1" applyAlignment="1">
      <alignment vertical="center" wrapText="1"/>
    </xf>
    <xf numFmtId="0" fontId="2" fillId="21" borderId="79" xfId="2" applyFill="1" applyBorder="1" applyAlignment="1">
      <alignment horizontal="left" vertical="center"/>
    </xf>
    <xf numFmtId="0" fontId="2" fillId="21" borderId="83" xfId="2" applyFill="1" applyBorder="1" applyAlignment="1">
      <alignment horizontal="left" vertical="center"/>
    </xf>
    <xf numFmtId="0" fontId="2" fillId="21" borderId="79" xfId="2" applyFill="1" applyBorder="1" applyAlignment="1">
      <alignment horizontal="left" vertical="center" wrapText="1"/>
    </xf>
    <xf numFmtId="0" fontId="3" fillId="0" borderId="83" xfId="4" applyBorder="1" applyAlignment="1">
      <alignment vertical="center" wrapText="1"/>
    </xf>
    <xf numFmtId="0" fontId="2" fillId="21" borderId="72" xfId="2" applyFont="1" applyFill="1" applyBorder="1" applyAlignment="1">
      <alignment horizontal="center" vertical="center" wrapText="1"/>
    </xf>
    <xf numFmtId="0" fontId="3" fillId="0" borderId="75" xfId="4" applyBorder="1" applyAlignment="1">
      <alignment horizontal="center" vertical="center" wrapText="1"/>
    </xf>
    <xf numFmtId="0" fontId="1" fillId="0" borderId="72" xfId="2" applyFont="1" applyFill="1" applyBorder="1" applyAlignment="1">
      <alignment vertical="center"/>
    </xf>
    <xf numFmtId="0" fontId="3" fillId="0" borderId="75" xfId="4" applyBorder="1" applyAlignment="1">
      <alignment vertical="center"/>
    </xf>
    <xf numFmtId="0" fontId="1" fillId="0" borderId="72" xfId="2" applyFont="1" applyFill="1" applyBorder="1" applyAlignment="1">
      <alignment vertical="center" wrapText="1"/>
    </xf>
    <xf numFmtId="0" fontId="3" fillId="0" borderId="75" xfId="4" applyBorder="1" applyAlignment="1">
      <alignment vertical="center" wrapText="1"/>
    </xf>
    <xf numFmtId="0" fontId="1" fillId="2" borderId="72" xfId="2" applyFont="1" applyFill="1" applyBorder="1" applyAlignment="1" applyProtection="1">
      <alignment vertical="center" wrapText="1"/>
      <protection locked="0"/>
    </xf>
    <xf numFmtId="0" fontId="3" fillId="0" borderId="75" xfId="4" applyBorder="1" applyAlignment="1" applyProtection="1">
      <alignment vertical="center" wrapText="1"/>
      <protection locked="0"/>
    </xf>
    <xf numFmtId="0" fontId="29" fillId="0" borderId="0" xfId="0" applyFont="1" applyFill="1" applyBorder="1" applyAlignment="1" applyProtection="1">
      <alignment horizontal="left" vertical="center" wrapText="1"/>
    </xf>
    <xf numFmtId="0" fontId="30" fillId="0" borderId="0" xfId="0" applyFont="1" applyAlignment="1">
      <alignment vertical="center"/>
    </xf>
    <xf numFmtId="0" fontId="38" fillId="0" borderId="0" xfId="0" applyFont="1" applyAlignment="1">
      <alignment horizontal="center" vertical="center" wrapText="1"/>
    </xf>
    <xf numFmtId="0" fontId="30" fillId="0" borderId="72" xfId="0" applyFont="1" applyFill="1" applyBorder="1" applyAlignment="1" applyProtection="1">
      <alignment horizontal="left" vertical="center" shrinkToFit="1"/>
    </xf>
    <xf numFmtId="0" fontId="30" fillId="0" borderId="74" xfId="0" applyFont="1" applyFill="1" applyBorder="1" applyAlignment="1" applyProtection="1">
      <alignment horizontal="left" vertical="center" shrinkToFit="1"/>
    </xf>
    <xf numFmtId="0" fontId="30" fillId="0" borderId="75" xfId="0" applyFont="1" applyFill="1" applyBorder="1" applyAlignment="1" applyProtection="1">
      <alignment horizontal="left" vertical="center" shrinkToFit="1"/>
    </xf>
    <xf numFmtId="0" fontId="30" fillId="0" borderId="0" xfId="0" applyFont="1" applyFill="1" applyBorder="1" applyAlignment="1">
      <alignment horizontal="left" vertical="center" wrapText="1"/>
    </xf>
    <xf numFmtId="0" fontId="31" fillId="21" borderId="72" xfId="0" applyFont="1" applyFill="1" applyBorder="1" applyAlignment="1">
      <alignment horizontal="center" vertical="center" wrapText="1"/>
    </xf>
    <xf numFmtId="0" fontId="31" fillId="21" borderId="74" xfId="0" applyFont="1" applyFill="1" applyBorder="1" applyAlignment="1">
      <alignment horizontal="center" vertical="center" wrapText="1"/>
    </xf>
    <xf numFmtId="0" fontId="30" fillId="21" borderId="126" xfId="0"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48" xfId="0" applyFont="1" applyBorder="1" applyAlignment="1">
      <alignment horizontal="center" vertical="center" wrapText="1"/>
    </xf>
    <xf numFmtId="0" fontId="30" fillId="25" borderId="80" xfId="0" applyFont="1" applyFill="1" applyBorder="1" applyAlignment="1">
      <alignment horizontal="center" vertical="center" wrapText="1"/>
    </xf>
    <xf numFmtId="0" fontId="30" fillId="0" borderId="52" xfId="0" applyFont="1" applyBorder="1" applyAlignment="1">
      <alignment horizontal="center" vertical="center" wrapText="1"/>
    </xf>
    <xf numFmtId="0" fontId="31" fillId="22" borderId="81" xfId="0" applyFont="1" applyFill="1" applyBorder="1" applyAlignment="1" applyProtection="1">
      <alignment horizontal="left" vertical="center" wrapText="1"/>
      <protection locked="0"/>
    </xf>
    <xf numFmtId="0" fontId="31" fillId="22" borderId="15" xfId="0" applyFont="1" applyFill="1" applyBorder="1" applyAlignment="1" applyProtection="1">
      <alignment horizontal="left" vertical="center" wrapText="1"/>
      <protection locked="0"/>
    </xf>
    <xf numFmtId="0" fontId="30" fillId="0" borderId="77" xfId="0" applyFont="1" applyBorder="1" applyAlignment="1">
      <alignment vertical="center" wrapText="1"/>
    </xf>
    <xf numFmtId="0" fontId="30" fillId="21" borderId="102" xfId="0" applyFont="1" applyFill="1" applyBorder="1" applyAlignment="1">
      <alignment horizontal="center" vertical="center" wrapText="1"/>
    </xf>
    <xf numFmtId="0" fontId="30" fillId="0" borderId="114" xfId="0" applyFont="1" applyBorder="1" applyAlignment="1">
      <alignment horizontal="center" vertical="center" wrapText="1"/>
    </xf>
    <xf numFmtId="0" fontId="31" fillId="28" borderId="116" xfId="0" applyFont="1" applyFill="1" applyBorder="1" applyAlignment="1">
      <alignment horizontal="center" vertical="center" wrapText="1"/>
    </xf>
    <xf numFmtId="0" fontId="31" fillId="22" borderId="70" xfId="0" applyFont="1" applyFill="1" applyBorder="1" applyAlignment="1" applyProtection="1">
      <alignment horizontal="left" vertical="center" wrapText="1"/>
      <protection locked="0"/>
    </xf>
    <xf numFmtId="0" fontId="31" fillId="22" borderId="75" xfId="0" applyFont="1" applyFill="1" applyBorder="1" applyAlignment="1" applyProtection="1">
      <alignment horizontal="left" vertical="center" wrapText="1"/>
      <protection locked="0"/>
    </xf>
    <xf numFmtId="0" fontId="31" fillId="22" borderId="74" xfId="0" applyFont="1" applyFill="1" applyBorder="1" applyAlignment="1" applyProtection="1">
      <alignment horizontal="left" vertical="center" wrapText="1"/>
      <protection locked="0"/>
    </xf>
    <xf numFmtId="0" fontId="31" fillId="22" borderId="71" xfId="0" applyFont="1" applyFill="1" applyBorder="1" applyAlignment="1" applyProtection="1">
      <alignment horizontal="left" vertical="center" wrapText="1"/>
      <protection locked="0"/>
    </xf>
    <xf numFmtId="0" fontId="30" fillId="26" borderId="72" xfId="0" applyFont="1" applyFill="1" applyBorder="1" applyAlignment="1" applyProtection="1">
      <alignment horizontal="center" vertical="center" wrapText="1"/>
      <protection locked="0"/>
    </xf>
    <xf numFmtId="0" fontId="30" fillId="26" borderId="74" xfId="0" applyFont="1" applyFill="1" applyBorder="1" applyAlignment="1" applyProtection="1">
      <alignment horizontal="center" vertical="center" wrapText="1"/>
      <protection locked="0"/>
    </xf>
    <xf numFmtId="0" fontId="30" fillId="26" borderId="71" xfId="0" applyFont="1" applyFill="1" applyBorder="1" applyAlignment="1" applyProtection="1">
      <alignment horizontal="center" vertical="center" wrapText="1"/>
      <protection locked="0"/>
    </xf>
    <xf numFmtId="0" fontId="31" fillId="31" borderId="74" xfId="0" applyFont="1" applyFill="1" applyBorder="1" applyAlignment="1" applyProtection="1">
      <alignment horizontal="center" vertical="center" wrapText="1"/>
      <protection locked="0"/>
    </xf>
    <xf numFmtId="0" fontId="31" fillId="31" borderId="75" xfId="0" applyFont="1" applyFill="1" applyBorder="1" applyAlignment="1" applyProtection="1">
      <alignment horizontal="center" vertical="center" wrapText="1"/>
      <protection locked="0"/>
    </xf>
    <xf numFmtId="0" fontId="30" fillId="0" borderId="77" xfId="0" applyFont="1" applyBorder="1" applyAlignment="1">
      <alignment horizontal="center" vertical="center" wrapText="1"/>
    </xf>
    <xf numFmtId="0" fontId="30" fillId="0" borderId="13" xfId="0" applyFont="1" applyFill="1" applyBorder="1" applyAlignment="1">
      <alignment horizontal="center" vertical="center" wrapText="1"/>
    </xf>
    <xf numFmtId="0" fontId="30" fillId="0" borderId="124"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23" xfId="0" applyFont="1" applyBorder="1" applyAlignment="1">
      <alignment horizontal="center" vertical="center" wrapText="1"/>
    </xf>
    <xf numFmtId="0" fontId="30" fillId="0" borderId="0" xfId="0" applyFont="1" applyAlignment="1">
      <alignment vertical="center" wrapText="1"/>
    </xf>
    <xf numFmtId="0" fontId="38" fillId="0" borderId="0" xfId="0" applyFont="1" applyAlignment="1">
      <alignment horizontal="center" vertical="center"/>
    </xf>
    <xf numFmtId="0" fontId="29" fillId="0" borderId="13" xfId="0" applyFont="1" applyFill="1" applyBorder="1" applyAlignment="1" applyProtection="1">
      <alignment horizontal="left" vertical="center" shrinkToFit="1"/>
    </xf>
    <xf numFmtId="0" fontId="31" fillId="21" borderId="24" xfId="0" applyFont="1" applyFill="1" applyBorder="1" applyAlignment="1">
      <alignment horizontal="center" vertical="center"/>
    </xf>
    <xf numFmtId="0" fontId="31" fillId="21" borderId="1" xfId="0" applyFont="1" applyFill="1" applyBorder="1" applyAlignment="1">
      <alignment horizontal="center" vertical="center"/>
    </xf>
    <xf numFmtId="0" fontId="31" fillId="21" borderId="48" xfId="0" applyFont="1" applyFill="1" applyBorder="1" applyAlignment="1">
      <alignment horizontal="center" vertical="center"/>
    </xf>
    <xf numFmtId="0" fontId="31" fillId="16" borderId="72" xfId="0" applyFont="1" applyFill="1" applyBorder="1" applyAlignment="1" applyProtection="1">
      <alignment horizontal="center" vertical="center" wrapText="1"/>
      <protection locked="0"/>
    </xf>
    <xf numFmtId="0" fontId="31" fillId="16" borderId="75" xfId="0" applyFont="1" applyFill="1" applyBorder="1" applyAlignment="1" applyProtection="1">
      <alignment horizontal="center" vertical="center" wrapText="1"/>
      <protection locked="0"/>
    </xf>
    <xf numFmtId="0" fontId="30" fillId="21" borderId="24" xfId="0" applyFont="1" applyFill="1" applyBorder="1" applyAlignment="1">
      <alignment horizontal="left" vertical="center" wrapText="1"/>
    </xf>
    <xf numFmtId="0" fontId="30" fillId="21" borderId="1" xfId="0" applyFont="1" applyFill="1" applyBorder="1" applyAlignment="1">
      <alignment horizontal="left" vertical="center" wrapText="1"/>
    </xf>
    <xf numFmtId="0" fontId="30" fillId="21" borderId="6" xfId="0" applyFont="1" applyFill="1" applyBorder="1" applyAlignment="1">
      <alignment horizontal="left" vertical="center" wrapText="1"/>
    </xf>
    <xf numFmtId="0" fontId="31" fillId="21" borderId="25" xfId="0" applyFont="1" applyFill="1" applyBorder="1" applyAlignment="1">
      <alignment horizontal="center" vertical="center" wrapText="1"/>
    </xf>
    <xf numFmtId="0" fontId="31" fillId="21" borderId="2" xfId="0" applyFont="1" applyFill="1" applyBorder="1" applyAlignment="1">
      <alignment horizontal="center" vertical="center" wrapText="1"/>
    </xf>
    <xf numFmtId="0" fontId="31" fillId="22" borderId="57" xfId="0" applyFont="1" applyFill="1" applyBorder="1" applyAlignment="1">
      <alignment horizontal="left" vertical="center" wrapText="1"/>
    </xf>
    <xf numFmtId="0" fontId="31" fillId="22" borderId="2" xfId="0" applyFont="1" applyFill="1" applyBorder="1" applyAlignment="1">
      <alignment horizontal="left" vertical="center" wrapText="1"/>
    </xf>
    <xf numFmtId="0" fontId="31" fillId="22" borderId="49" xfId="0" applyFont="1" applyFill="1" applyBorder="1" applyAlignment="1">
      <alignment horizontal="left" vertical="center" wrapText="1"/>
    </xf>
    <xf numFmtId="0" fontId="31" fillId="22" borderId="57" xfId="0" applyFont="1" applyFill="1" applyBorder="1" applyAlignment="1" applyProtection="1">
      <alignment horizontal="center" vertical="center" wrapText="1"/>
      <protection locked="0"/>
    </xf>
    <xf numFmtId="0" fontId="31" fillId="22" borderId="2" xfId="0" applyFont="1" applyFill="1" applyBorder="1" applyAlignment="1" applyProtection="1">
      <alignment horizontal="center" vertical="center" wrapText="1"/>
      <protection locked="0"/>
    </xf>
    <xf numFmtId="0" fontId="31" fillId="22" borderId="49" xfId="0" applyFont="1" applyFill="1" applyBorder="1" applyAlignment="1" applyProtection="1">
      <alignment horizontal="center" vertical="center" wrapText="1"/>
      <protection locked="0"/>
    </xf>
    <xf numFmtId="0" fontId="31" fillId="25" borderId="57" xfId="0" applyFont="1" applyFill="1" applyBorder="1" applyAlignment="1" applyProtection="1">
      <alignment horizontal="center" vertical="center" wrapText="1"/>
      <protection locked="0"/>
    </xf>
    <xf numFmtId="0" fontId="31" fillId="25" borderId="2" xfId="0" applyFont="1" applyFill="1" applyBorder="1" applyAlignment="1" applyProtection="1">
      <alignment horizontal="center" vertical="center" wrapText="1"/>
      <protection locked="0"/>
    </xf>
    <xf numFmtId="0" fontId="31" fillId="25" borderId="7" xfId="0" applyFont="1" applyFill="1" applyBorder="1" applyAlignment="1" applyProtection="1">
      <alignment horizontal="center" vertical="center" wrapText="1"/>
      <protection locked="0"/>
    </xf>
    <xf numFmtId="0" fontId="31" fillId="22" borderId="32" xfId="0" applyFont="1" applyFill="1" applyBorder="1" applyAlignment="1" applyProtection="1">
      <alignment horizontal="center" vertical="center" wrapText="1"/>
      <protection locked="0"/>
    </xf>
    <xf numFmtId="0" fontId="31" fillId="22" borderId="131" xfId="0" applyFont="1" applyFill="1" applyBorder="1" applyAlignment="1" applyProtection="1">
      <alignment horizontal="center" vertical="center" wrapText="1"/>
      <protection locked="0"/>
    </xf>
    <xf numFmtId="0" fontId="31" fillId="22" borderId="7" xfId="0" applyFont="1" applyFill="1" applyBorder="1" applyAlignment="1" applyProtection="1">
      <alignment horizontal="center" vertical="center" wrapText="1"/>
      <protection locked="0"/>
    </xf>
    <xf numFmtId="0" fontId="31" fillId="16" borderId="57" xfId="0" applyFont="1" applyFill="1" applyBorder="1" applyAlignment="1" applyProtection="1">
      <alignment horizontal="center" vertical="center" wrapText="1"/>
      <protection locked="0"/>
    </xf>
    <xf numFmtId="0" fontId="31" fillId="16" borderId="7" xfId="0" applyFont="1" applyFill="1" applyBorder="1" applyAlignment="1" applyProtection="1">
      <alignment horizontal="center" vertical="center" wrapText="1"/>
      <protection locked="0"/>
    </xf>
    <xf numFmtId="0" fontId="31" fillId="22" borderId="80" xfId="0" applyFont="1" applyFill="1" applyBorder="1" applyAlignment="1" applyProtection="1">
      <alignment horizontal="left" vertical="center" wrapText="1"/>
      <protection locked="0"/>
    </xf>
    <xf numFmtId="0" fontId="31" fillId="22" borderId="29" xfId="0" applyFont="1" applyFill="1" applyBorder="1" applyAlignment="1" applyProtection="1">
      <alignment horizontal="left" vertical="center" wrapText="1"/>
      <protection locked="0"/>
    </xf>
    <xf numFmtId="0" fontId="31" fillId="22" borderId="52" xfId="0" applyFont="1" applyFill="1" applyBorder="1" applyAlignment="1" applyProtection="1">
      <alignment horizontal="left" vertical="center" wrapText="1"/>
      <protection locked="0"/>
    </xf>
    <xf numFmtId="0" fontId="31" fillId="21" borderId="7" xfId="0" applyFont="1" applyFill="1" applyBorder="1" applyAlignment="1">
      <alignment horizontal="center" vertical="center" wrapText="1"/>
    </xf>
    <xf numFmtId="0" fontId="31" fillId="22" borderId="121" xfId="0" applyFont="1" applyFill="1" applyBorder="1" applyAlignment="1" applyProtection="1">
      <alignment horizontal="center" vertical="center" wrapText="1"/>
      <protection locked="0"/>
    </xf>
    <xf numFmtId="0" fontId="31" fillId="22" borderId="8" xfId="0" applyFont="1" applyFill="1" applyBorder="1" applyAlignment="1" applyProtection="1">
      <alignment horizontal="center" vertical="center" wrapText="1"/>
      <protection locked="0"/>
    </xf>
    <xf numFmtId="0" fontId="31" fillId="22" borderId="51" xfId="0" applyFont="1" applyFill="1" applyBorder="1" applyAlignment="1" applyProtection="1">
      <alignment horizontal="center" vertical="center" wrapText="1"/>
      <protection locked="0"/>
    </xf>
    <xf numFmtId="0" fontId="31" fillId="22" borderId="80" xfId="0" applyFont="1" applyFill="1" applyBorder="1" applyAlignment="1" applyProtection="1">
      <alignment horizontal="center" vertical="center" wrapText="1"/>
      <protection locked="0"/>
    </xf>
    <xf numFmtId="0" fontId="31" fillId="22" borderId="29" xfId="0" applyFont="1" applyFill="1" applyBorder="1" applyAlignment="1" applyProtection="1">
      <alignment horizontal="center" vertical="center" wrapText="1"/>
      <protection locked="0"/>
    </xf>
    <xf numFmtId="0" fontId="31" fillId="22" borderId="52" xfId="0" applyFont="1" applyFill="1" applyBorder="1" applyAlignment="1" applyProtection="1">
      <alignment horizontal="center" vertical="center" wrapText="1"/>
      <protection locked="0"/>
    </xf>
    <xf numFmtId="0" fontId="31" fillId="25" borderId="126" xfId="0" applyFont="1" applyFill="1" applyBorder="1" applyAlignment="1" applyProtection="1">
      <alignment horizontal="center" vertical="center" wrapText="1"/>
      <protection locked="0"/>
    </xf>
    <xf numFmtId="0" fontId="31" fillId="25" borderId="1" xfId="0" applyFont="1" applyFill="1" applyBorder="1" applyAlignment="1" applyProtection="1">
      <alignment horizontal="center" vertical="center" wrapText="1"/>
      <protection locked="0"/>
    </xf>
    <xf numFmtId="0" fontId="31" fillId="25" borderId="6" xfId="0" applyFont="1" applyFill="1" applyBorder="1" applyAlignment="1" applyProtection="1">
      <alignment horizontal="center" vertical="center" wrapText="1"/>
      <protection locked="0"/>
    </xf>
    <xf numFmtId="0" fontId="31" fillId="22" borderId="133" xfId="0" applyFont="1" applyFill="1" applyBorder="1" applyAlignment="1" applyProtection="1">
      <alignment horizontal="center" vertical="center" wrapText="1"/>
      <protection locked="0"/>
    </xf>
    <xf numFmtId="0" fontId="31" fillId="22" borderId="126" xfId="0" applyFont="1" applyFill="1" applyBorder="1" applyAlignment="1" applyProtection="1">
      <alignment horizontal="center" vertical="center" wrapText="1"/>
      <protection locked="0"/>
    </xf>
    <xf numFmtId="0" fontId="31" fillId="22" borderId="134" xfId="0" applyFont="1" applyFill="1" applyBorder="1" applyAlignment="1" applyProtection="1">
      <alignment horizontal="center" vertical="center" wrapText="1"/>
      <protection locked="0"/>
    </xf>
    <xf numFmtId="0" fontId="30" fillId="21" borderId="94" xfId="0" applyFont="1" applyFill="1" applyBorder="1">
      <alignment vertical="center"/>
    </xf>
    <xf numFmtId="0" fontId="31" fillId="21" borderId="15" xfId="0" applyFont="1" applyFill="1" applyBorder="1" applyAlignment="1">
      <alignment horizontal="center" vertical="center" wrapText="1"/>
    </xf>
    <xf numFmtId="0" fontId="31" fillId="21" borderId="16" xfId="0" applyFont="1" applyFill="1" applyBorder="1" applyAlignment="1">
      <alignment horizontal="center" vertical="center" wrapText="1"/>
    </xf>
    <xf numFmtId="0" fontId="31" fillId="21" borderId="27" xfId="0" applyFont="1" applyFill="1" applyBorder="1" applyAlignment="1" applyProtection="1">
      <alignment horizontal="center" vertical="center" wrapText="1"/>
      <protection locked="0"/>
    </xf>
    <xf numFmtId="0" fontId="31" fillId="21" borderId="122" xfId="0" applyFont="1" applyFill="1" applyBorder="1" applyAlignment="1" applyProtection="1">
      <alignment horizontal="center" vertical="center" wrapText="1"/>
      <protection locked="0"/>
    </xf>
    <xf numFmtId="0" fontId="31" fillId="21" borderId="11" xfId="0" applyFont="1" applyFill="1" applyBorder="1" applyAlignment="1" applyProtection="1">
      <alignment horizontal="center" vertical="center" wrapText="1"/>
      <protection locked="0"/>
    </xf>
    <xf numFmtId="0" fontId="31" fillId="21" borderId="130" xfId="0" applyFont="1" applyFill="1" applyBorder="1" applyAlignment="1" applyProtection="1">
      <alignment horizontal="center" vertical="center" wrapText="1"/>
      <protection locked="0"/>
    </xf>
    <xf numFmtId="0" fontId="31" fillId="21" borderId="26" xfId="0" applyFont="1" applyFill="1" applyBorder="1" applyAlignment="1" applyProtection="1">
      <alignment horizontal="center" vertical="center" wrapText="1"/>
      <protection locked="0"/>
    </xf>
    <xf numFmtId="0" fontId="31" fillId="21" borderId="54" xfId="0" applyFont="1" applyFill="1" applyBorder="1" applyAlignment="1" applyProtection="1">
      <alignment horizontal="center" vertical="center" wrapText="1"/>
      <protection locked="0"/>
    </xf>
    <xf numFmtId="0" fontId="30" fillId="21" borderId="27" xfId="0" applyFont="1" applyFill="1" applyBorder="1" applyAlignment="1">
      <alignment horizontal="center" vertical="center" wrapText="1"/>
    </xf>
    <xf numFmtId="0" fontId="30" fillId="21" borderId="11" xfId="0" applyFont="1" applyFill="1" applyBorder="1" applyAlignment="1">
      <alignment horizontal="center" vertical="center" wrapText="1"/>
    </xf>
    <xf numFmtId="0" fontId="30" fillId="21" borderId="130" xfId="0" applyFont="1" applyFill="1" applyBorder="1" applyAlignment="1">
      <alignment horizontal="center" vertical="center" wrapText="1"/>
    </xf>
    <xf numFmtId="0" fontId="41" fillId="25" borderId="55" xfId="0" applyFont="1" applyFill="1" applyBorder="1" applyAlignment="1">
      <alignment horizontal="center" vertical="center" wrapText="1"/>
    </xf>
    <xf numFmtId="0" fontId="41" fillId="25" borderId="117" xfId="0" applyFont="1" applyFill="1" applyBorder="1" applyAlignment="1">
      <alignment horizontal="center" vertical="center"/>
    </xf>
    <xf numFmtId="0" fontId="41" fillId="25" borderId="56" xfId="0" applyFont="1" applyFill="1" applyBorder="1" applyAlignment="1">
      <alignment horizontal="center" vertical="center"/>
    </xf>
    <xf numFmtId="0" fontId="31" fillId="21" borderId="11" xfId="0" applyFont="1" applyFill="1" applyBorder="1" applyAlignment="1">
      <alignment horizontal="left" vertical="center" wrapText="1"/>
    </xf>
    <xf numFmtId="0" fontId="31" fillId="21" borderId="130" xfId="0" applyFont="1" applyFill="1" applyBorder="1" applyAlignment="1">
      <alignment horizontal="left" vertical="center" wrapText="1"/>
    </xf>
    <xf numFmtId="0" fontId="31" fillId="21" borderId="26" xfId="0" applyFont="1" applyFill="1" applyBorder="1" applyAlignment="1">
      <alignment horizontal="left" vertical="center" wrapText="1"/>
    </xf>
    <xf numFmtId="0" fontId="31" fillId="21" borderId="54" xfId="0" applyFont="1" applyFill="1" applyBorder="1" applyAlignment="1">
      <alignment horizontal="left" vertical="center" wrapText="1"/>
    </xf>
    <xf numFmtId="0" fontId="31" fillId="25" borderId="32" xfId="0" applyFont="1" applyFill="1" applyBorder="1" applyAlignment="1" applyProtection="1">
      <alignment horizontal="center" vertical="center" wrapText="1"/>
      <protection locked="0"/>
    </xf>
    <xf numFmtId="0" fontId="31" fillId="21" borderId="27" xfId="0" applyFont="1" applyFill="1" applyBorder="1" applyAlignment="1">
      <alignment horizontal="center" vertical="center" wrapText="1"/>
    </xf>
    <xf numFmtId="0" fontId="31" fillId="21" borderId="122" xfId="0" applyFont="1" applyFill="1" applyBorder="1" applyAlignment="1">
      <alignment horizontal="center" vertical="center" wrapText="1"/>
    </xf>
    <xf numFmtId="0" fontId="31" fillId="21" borderId="130" xfId="0" applyFont="1" applyFill="1" applyBorder="1" applyAlignment="1">
      <alignment horizontal="center" vertical="center" wrapText="1"/>
    </xf>
    <xf numFmtId="0" fontId="31" fillId="21" borderId="26" xfId="0" applyFont="1" applyFill="1" applyBorder="1" applyAlignment="1">
      <alignment horizontal="center" vertical="center" wrapText="1"/>
    </xf>
    <xf numFmtId="0" fontId="31" fillId="21" borderId="54" xfId="0" applyFont="1" applyFill="1" applyBorder="1" applyAlignment="1">
      <alignment horizontal="center" vertical="center" wrapText="1"/>
    </xf>
    <xf numFmtId="0" fontId="30" fillId="21" borderId="12" xfId="0" applyFont="1" applyFill="1" applyBorder="1" applyAlignment="1">
      <alignment horizontal="center" vertical="center" wrapText="1"/>
    </xf>
    <xf numFmtId="0" fontId="30" fillId="21" borderId="124" xfId="0" applyFont="1" applyFill="1" applyBorder="1" applyAlignment="1">
      <alignment horizontal="center" vertical="center" wrapText="1"/>
    </xf>
    <xf numFmtId="0" fontId="30" fillId="21" borderId="76" xfId="0" applyFont="1" applyFill="1" applyBorder="1" applyAlignment="1">
      <alignment horizontal="center" vertical="center" wrapText="1"/>
    </xf>
    <xf numFmtId="0" fontId="30" fillId="21" borderId="94" xfId="0" applyFont="1" applyFill="1" applyBorder="1" applyAlignment="1">
      <alignment horizontal="center" vertical="center" wrapText="1"/>
    </xf>
    <xf numFmtId="0" fontId="30" fillId="21" borderId="77" xfId="0" applyFont="1" applyFill="1" applyBorder="1" applyAlignment="1">
      <alignment horizontal="center" vertical="center" wrapText="1"/>
    </xf>
    <xf numFmtId="0" fontId="41" fillId="21" borderId="28" xfId="0" applyFont="1" applyFill="1" applyBorder="1" applyAlignment="1">
      <alignment horizontal="center" vertical="center" wrapText="1"/>
    </xf>
    <xf numFmtId="0" fontId="41" fillId="21" borderId="29" xfId="0" applyFont="1" applyFill="1" applyBorder="1" applyAlignment="1">
      <alignment horizontal="center" vertical="center" wrapText="1"/>
    </xf>
  </cellXfs>
  <cellStyles count="7">
    <cellStyle name="ハイパーリンク" xfId="5" builtinId="8"/>
    <cellStyle name="桁区切り" xfId="6" builtinId="6"/>
    <cellStyle name="標準" xfId="0" builtinId="0"/>
    <cellStyle name="標準 2" xfId="1"/>
    <cellStyle name="標準 2 2" xfId="2"/>
    <cellStyle name="標準 3" xfId="3"/>
    <cellStyle name="標準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70"/>
  <sheetViews>
    <sheetView tabSelected="1" view="pageBreakPreview" zoomScaleSheetLayoutView="100" workbookViewId="0">
      <selection activeCell="K15" sqref="K15"/>
    </sheetView>
  </sheetViews>
  <sheetFormatPr defaultColWidth="9" defaultRowHeight="14" x14ac:dyDescent="0.2"/>
  <cols>
    <col min="1" max="1" width="1.90625" style="1" customWidth="1"/>
    <col min="2" max="2" width="11.36328125" style="2" customWidth="1"/>
    <col min="3" max="3" width="7.6328125" style="2" customWidth="1"/>
    <col min="4" max="4" width="92.90625" style="3" customWidth="1"/>
    <col min="5" max="5" width="6.36328125" style="1" customWidth="1"/>
    <col min="6" max="6" width="14.453125" style="1" customWidth="1"/>
    <col min="7" max="7" width="9" style="1" customWidth="1"/>
    <col min="8" max="16384" width="9" style="1"/>
  </cols>
  <sheetData>
    <row r="1" spans="1:15" ht="21" x14ac:dyDescent="0.2">
      <c r="A1" s="5" t="s">
        <v>513</v>
      </c>
      <c r="D1" s="1"/>
    </row>
    <row r="2" spans="1:15" ht="10.5" customHeight="1" x14ac:dyDescent="0.2">
      <c r="B2" s="5"/>
      <c r="D2" s="18"/>
      <c r="E2" s="28"/>
    </row>
    <row r="3" spans="1:15" s="4" customFormat="1" ht="24" customHeight="1" x14ac:dyDescent="0.2">
      <c r="B3" s="12" t="s">
        <v>278</v>
      </c>
      <c r="C3" s="836" t="s">
        <v>938</v>
      </c>
      <c r="D3" s="837"/>
    </row>
    <row r="4" spans="1:15" ht="9" customHeight="1" x14ac:dyDescent="0.2">
      <c r="A4" s="6"/>
      <c r="D4" s="19"/>
    </row>
    <row r="5" spans="1:15" ht="12.65" customHeight="1" x14ac:dyDescent="0.2">
      <c r="A5" s="7"/>
      <c r="B5" s="13"/>
      <c r="C5" s="13"/>
      <c r="D5" s="20"/>
      <c r="F5" s="29"/>
    </row>
    <row r="6" spans="1:15" ht="18" customHeight="1" x14ac:dyDescent="0.2">
      <c r="A6" s="8"/>
      <c r="B6" s="14" t="s">
        <v>315</v>
      </c>
      <c r="C6" s="14"/>
      <c r="D6" s="21"/>
      <c r="K6" s="1" t="s">
        <v>308</v>
      </c>
    </row>
    <row r="7" spans="1:15" s="4" customFormat="1" ht="14.25" customHeight="1" x14ac:dyDescent="0.2">
      <c r="A7" s="9"/>
      <c r="B7" s="15" t="s">
        <v>294</v>
      </c>
      <c r="C7" s="15" t="s">
        <v>53</v>
      </c>
      <c r="D7" s="833" t="s">
        <v>82</v>
      </c>
      <c r="K7" s="31" t="s">
        <v>1416</v>
      </c>
      <c r="L7" s="802" t="s">
        <v>1712</v>
      </c>
      <c r="M7" s="34"/>
      <c r="N7" s="34"/>
      <c r="O7" s="36"/>
    </row>
    <row r="8" spans="1:15" s="4" customFormat="1" ht="14.25" customHeight="1" x14ac:dyDescent="0.2">
      <c r="A8" s="9"/>
      <c r="B8" s="15" t="s">
        <v>1282</v>
      </c>
      <c r="C8" s="15" t="s">
        <v>53</v>
      </c>
      <c r="D8" s="22" t="s">
        <v>760</v>
      </c>
      <c r="K8" s="32" t="s">
        <v>827</v>
      </c>
      <c r="L8" s="803" t="s">
        <v>1713</v>
      </c>
      <c r="O8" s="37"/>
    </row>
    <row r="9" spans="1:15" s="4" customFormat="1" ht="14.25" customHeight="1" x14ac:dyDescent="0.2">
      <c r="A9" s="9"/>
      <c r="B9" s="15" t="s">
        <v>1282</v>
      </c>
      <c r="C9" s="15" t="s">
        <v>53</v>
      </c>
      <c r="D9" s="22" t="s">
        <v>978</v>
      </c>
      <c r="K9" s="32" t="s">
        <v>827</v>
      </c>
      <c r="L9" s="803" t="s">
        <v>1714</v>
      </c>
      <c r="O9" s="37"/>
    </row>
    <row r="10" spans="1:15" s="4" customFormat="1" ht="12" customHeight="1" x14ac:dyDescent="0.2">
      <c r="A10" s="9"/>
      <c r="B10" s="15"/>
      <c r="C10" s="15"/>
      <c r="D10" s="22"/>
      <c r="K10" s="32" t="s">
        <v>1418</v>
      </c>
      <c r="L10" s="803" t="s">
        <v>1715</v>
      </c>
      <c r="M10" s="28"/>
      <c r="N10" s="28"/>
      <c r="O10" s="38"/>
    </row>
    <row r="11" spans="1:15" ht="18" customHeight="1" x14ac:dyDescent="0.2">
      <c r="A11" s="8"/>
      <c r="B11" s="14" t="s">
        <v>457</v>
      </c>
      <c r="C11" s="14"/>
      <c r="D11" s="23"/>
      <c r="E11" s="28"/>
      <c r="H11" s="4"/>
      <c r="K11" s="33" t="s">
        <v>1418</v>
      </c>
      <c r="L11" s="804" t="s">
        <v>1716</v>
      </c>
      <c r="M11" s="35"/>
      <c r="N11" s="35"/>
      <c r="O11" s="39"/>
    </row>
    <row r="12" spans="1:15" x14ac:dyDescent="0.2">
      <c r="A12" s="10"/>
      <c r="B12" s="15" t="s">
        <v>743</v>
      </c>
      <c r="C12" s="15" t="s">
        <v>466</v>
      </c>
      <c r="D12" s="24" t="s">
        <v>744</v>
      </c>
      <c r="E12" s="28"/>
      <c r="G12" s="4"/>
      <c r="H12" s="4"/>
    </row>
    <row r="13" spans="1:15" x14ac:dyDescent="0.2">
      <c r="A13" s="9"/>
      <c r="B13" s="15" t="s">
        <v>401</v>
      </c>
      <c r="C13" s="15" t="s">
        <v>53</v>
      </c>
      <c r="D13" s="22" t="s">
        <v>859</v>
      </c>
      <c r="E13" s="28"/>
      <c r="F13" s="4"/>
      <c r="G13" s="4"/>
      <c r="H13" s="4"/>
    </row>
    <row r="14" spans="1:15" x14ac:dyDescent="0.2">
      <c r="A14" s="9"/>
      <c r="B14" s="811" t="s">
        <v>1248</v>
      </c>
      <c r="C14" s="15" t="s">
        <v>53</v>
      </c>
      <c r="D14" s="22" t="s">
        <v>499</v>
      </c>
      <c r="E14" s="28"/>
      <c r="F14" s="4"/>
      <c r="G14" s="4"/>
      <c r="H14" s="4"/>
    </row>
    <row r="15" spans="1:15" x14ac:dyDescent="0.2">
      <c r="A15" s="9"/>
      <c r="B15" s="811" t="s">
        <v>196</v>
      </c>
      <c r="C15" s="15" t="s">
        <v>53</v>
      </c>
      <c r="D15" s="22" t="s">
        <v>172</v>
      </c>
      <c r="E15" s="28"/>
      <c r="F15" s="30"/>
      <c r="G15" s="4"/>
      <c r="H15" s="4"/>
    </row>
    <row r="16" spans="1:15" x14ac:dyDescent="0.2">
      <c r="A16" s="9"/>
      <c r="B16" s="811" t="s">
        <v>454</v>
      </c>
      <c r="C16" s="15" t="s">
        <v>53</v>
      </c>
      <c r="D16" s="22" t="s">
        <v>802</v>
      </c>
      <c r="E16" s="28"/>
      <c r="F16" s="4"/>
      <c r="G16" s="4"/>
      <c r="H16" s="4"/>
    </row>
    <row r="17" spans="1:8" x14ac:dyDescent="0.2">
      <c r="A17" s="9"/>
      <c r="B17" s="811" t="s">
        <v>1419</v>
      </c>
      <c r="C17" s="15" t="s">
        <v>53</v>
      </c>
      <c r="D17" s="22" t="s">
        <v>811</v>
      </c>
      <c r="E17" s="28"/>
      <c r="F17" s="4"/>
      <c r="G17" s="4"/>
      <c r="H17" s="4"/>
    </row>
    <row r="18" spans="1:8" x14ac:dyDescent="0.2">
      <c r="A18" s="9"/>
      <c r="B18" s="811" t="s">
        <v>1129</v>
      </c>
      <c r="C18" s="15" t="s">
        <v>53</v>
      </c>
      <c r="D18" s="22" t="s">
        <v>1273</v>
      </c>
      <c r="E18" s="28"/>
      <c r="F18" s="4"/>
      <c r="G18" s="4"/>
      <c r="H18" s="4"/>
    </row>
    <row r="19" spans="1:8" x14ac:dyDescent="0.2">
      <c r="A19" s="9"/>
      <c r="B19" s="811" t="s">
        <v>1539</v>
      </c>
      <c r="C19" s="15" t="s">
        <v>53</v>
      </c>
      <c r="D19" s="22" t="s">
        <v>1274</v>
      </c>
      <c r="E19" s="28"/>
      <c r="F19" s="4"/>
      <c r="G19" s="4"/>
      <c r="H19" s="4"/>
    </row>
    <row r="20" spans="1:8" x14ac:dyDescent="0.2">
      <c r="A20" s="9"/>
      <c r="B20" s="811" t="s">
        <v>1540</v>
      </c>
      <c r="C20" s="15" t="s">
        <v>53</v>
      </c>
      <c r="D20" s="22" t="s">
        <v>754</v>
      </c>
      <c r="E20" s="28"/>
      <c r="F20" s="4"/>
      <c r="G20" s="4"/>
      <c r="H20" s="4"/>
    </row>
    <row r="21" spans="1:8" x14ac:dyDescent="0.2">
      <c r="A21" s="9"/>
      <c r="B21" s="811" t="s">
        <v>584</v>
      </c>
      <c r="C21" s="15" t="s">
        <v>53</v>
      </c>
      <c r="D21" s="22" t="s">
        <v>1373</v>
      </c>
      <c r="E21" s="28"/>
      <c r="F21" s="4"/>
      <c r="G21" s="4"/>
      <c r="H21" s="4"/>
    </row>
    <row r="22" spans="1:8" x14ac:dyDescent="0.2">
      <c r="A22" s="9"/>
      <c r="B22" s="811" t="s">
        <v>29</v>
      </c>
      <c r="C22" s="15" t="s">
        <v>53</v>
      </c>
      <c r="D22" s="22" t="s">
        <v>1176</v>
      </c>
      <c r="E22" s="28"/>
      <c r="F22" s="4"/>
      <c r="G22" s="4"/>
      <c r="H22" s="4"/>
    </row>
    <row r="23" spans="1:8" x14ac:dyDescent="0.2">
      <c r="A23" s="9"/>
      <c r="B23" s="811" t="s">
        <v>1541</v>
      </c>
      <c r="C23" s="15" t="s">
        <v>53</v>
      </c>
      <c r="D23" s="22" t="s">
        <v>709</v>
      </c>
      <c r="E23" s="28"/>
      <c r="F23" s="4"/>
      <c r="G23" s="4"/>
      <c r="H23" s="4"/>
    </row>
    <row r="24" spans="1:8" x14ac:dyDescent="0.2">
      <c r="A24" s="9"/>
      <c r="B24" s="811" t="s">
        <v>1542</v>
      </c>
      <c r="C24" s="15" t="s">
        <v>53</v>
      </c>
      <c r="D24" s="22" t="s">
        <v>1434</v>
      </c>
      <c r="E24" s="28"/>
      <c r="F24" s="4"/>
      <c r="G24" s="4"/>
      <c r="H24" s="4"/>
    </row>
    <row r="25" spans="1:8" x14ac:dyDescent="0.2">
      <c r="A25" s="9"/>
      <c r="B25" s="811" t="s">
        <v>1543</v>
      </c>
      <c r="C25" s="15" t="s">
        <v>53</v>
      </c>
      <c r="D25" s="22" t="s">
        <v>450</v>
      </c>
      <c r="E25" s="28"/>
      <c r="F25" s="4"/>
      <c r="G25" s="4"/>
      <c r="H25" s="4"/>
    </row>
    <row r="26" spans="1:8" x14ac:dyDescent="0.2">
      <c r="A26" s="9"/>
      <c r="B26" s="811" t="s">
        <v>1544</v>
      </c>
      <c r="C26" s="15" t="s">
        <v>53</v>
      </c>
      <c r="D26" s="22" t="s">
        <v>556</v>
      </c>
      <c r="E26" s="28"/>
      <c r="F26" s="4"/>
      <c r="G26" s="4"/>
      <c r="H26" s="4"/>
    </row>
    <row r="27" spans="1:8" ht="18" customHeight="1" x14ac:dyDescent="0.2">
      <c r="A27" s="9"/>
      <c r="B27" s="811" t="s">
        <v>1545</v>
      </c>
      <c r="C27" s="15" t="s">
        <v>53</v>
      </c>
      <c r="D27" s="22" t="s">
        <v>375</v>
      </c>
      <c r="E27" s="28"/>
      <c r="F27" s="4"/>
      <c r="G27" s="4"/>
      <c r="H27" s="4"/>
    </row>
    <row r="28" spans="1:8" ht="31.5" customHeight="1" x14ac:dyDescent="0.2">
      <c r="A28" s="9"/>
      <c r="B28" s="811" t="s">
        <v>1228</v>
      </c>
      <c r="C28" s="15" t="s">
        <v>53</v>
      </c>
      <c r="D28" s="22" t="s">
        <v>762</v>
      </c>
      <c r="E28" s="28"/>
      <c r="F28" s="4"/>
      <c r="G28" s="4"/>
      <c r="H28" s="4"/>
    </row>
    <row r="29" spans="1:8" ht="16.149999999999999" customHeight="1" x14ac:dyDescent="0.2">
      <c r="A29" s="9"/>
      <c r="B29" s="811" t="s">
        <v>1546</v>
      </c>
      <c r="C29" s="15" t="s">
        <v>53</v>
      </c>
      <c r="D29" s="22" t="s">
        <v>261</v>
      </c>
      <c r="E29" s="28"/>
      <c r="F29" s="4"/>
      <c r="G29" s="4"/>
      <c r="H29" s="4"/>
    </row>
    <row r="30" spans="1:8" ht="16.149999999999999" customHeight="1" x14ac:dyDescent="0.2">
      <c r="A30" s="9"/>
      <c r="B30" s="811" t="s">
        <v>1547</v>
      </c>
      <c r="C30" s="15" t="s">
        <v>53</v>
      </c>
      <c r="D30" s="22" t="s">
        <v>1435</v>
      </c>
      <c r="E30" s="28"/>
      <c r="F30" s="4"/>
      <c r="G30" s="4"/>
      <c r="H30" s="4"/>
    </row>
    <row r="31" spans="1:8" ht="18" customHeight="1" x14ac:dyDescent="0.2">
      <c r="A31" s="9"/>
      <c r="B31" s="811" t="s">
        <v>1548</v>
      </c>
      <c r="C31" s="15" t="s">
        <v>53</v>
      </c>
      <c r="D31" s="22" t="s">
        <v>1284</v>
      </c>
      <c r="E31" s="28"/>
      <c r="F31" s="4"/>
      <c r="G31" s="4"/>
      <c r="H31" s="4"/>
    </row>
    <row r="32" spans="1:8" ht="18" customHeight="1" x14ac:dyDescent="0.2">
      <c r="A32" s="9"/>
      <c r="B32" s="811" t="s">
        <v>1549</v>
      </c>
      <c r="C32" s="15" t="s">
        <v>53</v>
      </c>
      <c r="D32" s="22" t="s">
        <v>1367</v>
      </c>
      <c r="E32" s="28"/>
      <c r="F32" s="4"/>
      <c r="G32" s="4"/>
      <c r="H32" s="4"/>
    </row>
    <row r="33" spans="1:8" ht="18" customHeight="1" x14ac:dyDescent="0.2">
      <c r="A33" s="9"/>
      <c r="B33" s="811" t="s">
        <v>1550</v>
      </c>
      <c r="C33" s="15" t="s">
        <v>53</v>
      </c>
      <c r="D33" s="22" t="s">
        <v>855</v>
      </c>
      <c r="E33" s="28"/>
      <c r="F33" s="4"/>
      <c r="G33" s="4"/>
      <c r="H33" s="4"/>
    </row>
    <row r="34" spans="1:8" ht="15.75" customHeight="1" x14ac:dyDescent="0.2">
      <c r="A34" s="9"/>
      <c r="B34" s="811" t="s">
        <v>1551</v>
      </c>
      <c r="C34" s="15" t="s">
        <v>53</v>
      </c>
      <c r="D34" s="22" t="s">
        <v>1087</v>
      </c>
      <c r="E34" s="28"/>
      <c r="F34" s="4"/>
      <c r="G34" s="4"/>
      <c r="H34" s="4"/>
    </row>
    <row r="35" spans="1:8" ht="31.5" customHeight="1" x14ac:dyDescent="0.2">
      <c r="A35" s="9"/>
      <c r="B35" s="811" t="s">
        <v>1552</v>
      </c>
      <c r="C35" s="15" t="s">
        <v>53</v>
      </c>
      <c r="D35" s="22" t="s">
        <v>895</v>
      </c>
      <c r="E35" s="28"/>
      <c r="F35" s="4"/>
      <c r="G35" s="4"/>
      <c r="H35" s="4"/>
    </row>
    <row r="36" spans="1:8" ht="31.5" customHeight="1" x14ac:dyDescent="0.2">
      <c r="A36" s="9"/>
      <c r="B36" s="811" t="s">
        <v>1553</v>
      </c>
      <c r="C36" s="15" t="s">
        <v>53</v>
      </c>
      <c r="D36" s="22" t="s">
        <v>897</v>
      </c>
      <c r="E36" s="28"/>
      <c r="F36" s="4"/>
      <c r="G36" s="4"/>
      <c r="H36" s="4"/>
    </row>
    <row r="37" spans="1:8" x14ac:dyDescent="0.2">
      <c r="A37" s="9"/>
      <c r="B37" s="811" t="s">
        <v>1554</v>
      </c>
      <c r="C37" s="15" t="s">
        <v>53</v>
      </c>
      <c r="D37" s="22" t="s">
        <v>20</v>
      </c>
      <c r="E37" s="28"/>
      <c r="F37" s="4"/>
      <c r="G37" s="4"/>
      <c r="H37" s="4"/>
    </row>
    <row r="38" spans="1:8" ht="18" customHeight="1" x14ac:dyDescent="0.2">
      <c r="A38" s="9"/>
      <c r="B38" s="811" t="s">
        <v>1555</v>
      </c>
      <c r="C38" s="15" t="s">
        <v>53</v>
      </c>
      <c r="D38" s="22" t="s">
        <v>60</v>
      </c>
      <c r="E38" s="28"/>
      <c r="F38" s="4"/>
      <c r="G38" s="4"/>
      <c r="H38" s="4"/>
    </row>
    <row r="39" spans="1:8" ht="31.5" customHeight="1" x14ac:dyDescent="0.2">
      <c r="A39" s="9"/>
      <c r="B39" s="811" t="s">
        <v>1558</v>
      </c>
      <c r="C39" s="15" t="s">
        <v>53</v>
      </c>
      <c r="D39" s="22" t="s">
        <v>1276</v>
      </c>
      <c r="E39" s="28"/>
      <c r="F39" s="4"/>
      <c r="G39" s="4"/>
      <c r="H39" s="4"/>
    </row>
    <row r="40" spans="1:8" ht="18" customHeight="1" x14ac:dyDescent="0.2">
      <c r="A40" s="9"/>
      <c r="B40" s="811" t="s">
        <v>1559</v>
      </c>
      <c r="C40" s="15" t="s">
        <v>53</v>
      </c>
      <c r="D40" s="22" t="s">
        <v>500</v>
      </c>
      <c r="E40" s="28"/>
      <c r="F40" s="4"/>
      <c r="G40" s="4"/>
      <c r="H40" s="4"/>
    </row>
    <row r="41" spans="1:8" ht="27.75" customHeight="1" x14ac:dyDescent="0.2">
      <c r="A41" s="9"/>
      <c r="B41" s="811" t="s">
        <v>1560</v>
      </c>
      <c r="C41" s="15" t="s">
        <v>53</v>
      </c>
      <c r="D41" s="22" t="s">
        <v>91</v>
      </c>
      <c r="E41" s="28"/>
      <c r="F41" s="4"/>
      <c r="G41" s="4"/>
      <c r="H41" s="4"/>
    </row>
    <row r="42" spans="1:8" ht="18" customHeight="1" x14ac:dyDescent="0.2">
      <c r="A42" s="9"/>
      <c r="B42" s="811" t="s">
        <v>1561</v>
      </c>
      <c r="C42" s="15" t="s">
        <v>53</v>
      </c>
      <c r="D42" s="22" t="s">
        <v>501</v>
      </c>
      <c r="E42" s="28"/>
      <c r="F42" s="4"/>
      <c r="G42" s="4"/>
      <c r="H42" s="4"/>
    </row>
    <row r="43" spans="1:8" ht="26.25" customHeight="1" x14ac:dyDescent="0.2">
      <c r="A43" s="9"/>
      <c r="B43" s="811" t="s">
        <v>1562</v>
      </c>
      <c r="C43" s="15" t="s">
        <v>53</v>
      </c>
      <c r="D43" s="22" t="s">
        <v>969</v>
      </c>
      <c r="E43" s="28"/>
      <c r="F43" s="4"/>
      <c r="G43" s="4"/>
      <c r="H43" s="4"/>
    </row>
    <row r="44" spans="1:8" x14ac:dyDescent="0.2">
      <c r="A44" s="9"/>
      <c r="B44" s="811" t="s">
        <v>1563</v>
      </c>
      <c r="C44" s="15" t="s">
        <v>53</v>
      </c>
      <c r="D44" s="22" t="s">
        <v>1026</v>
      </c>
      <c r="E44" s="28"/>
      <c r="F44" s="4"/>
      <c r="G44" s="4"/>
      <c r="H44" s="4"/>
    </row>
    <row r="45" spans="1:8" x14ac:dyDescent="0.2">
      <c r="A45" s="9"/>
      <c r="B45" s="811" t="s">
        <v>1564</v>
      </c>
      <c r="C45" s="15" t="s">
        <v>53</v>
      </c>
      <c r="D45" s="22" t="s">
        <v>462</v>
      </c>
      <c r="E45" s="28"/>
      <c r="F45" s="4"/>
      <c r="G45" s="4"/>
      <c r="H45" s="4"/>
    </row>
    <row r="46" spans="1:8" x14ac:dyDescent="0.2">
      <c r="A46" s="9"/>
      <c r="B46" s="811" t="s">
        <v>1565</v>
      </c>
      <c r="C46" s="15" t="s">
        <v>53</v>
      </c>
      <c r="D46" s="22" t="s">
        <v>17</v>
      </c>
      <c r="E46" s="28"/>
      <c r="F46" s="4"/>
      <c r="G46" s="4"/>
      <c r="H46" s="4"/>
    </row>
    <row r="47" spans="1:8" ht="15" customHeight="1" x14ac:dyDescent="0.2">
      <c r="A47" s="9"/>
      <c r="B47" s="811" t="s">
        <v>1566</v>
      </c>
      <c r="C47" s="15" t="s">
        <v>53</v>
      </c>
      <c r="D47" s="22" t="s">
        <v>514</v>
      </c>
      <c r="E47" s="28"/>
      <c r="F47" s="4"/>
      <c r="G47" s="4"/>
      <c r="H47" s="4"/>
    </row>
    <row r="48" spans="1:8" x14ac:dyDescent="0.2">
      <c r="A48" s="9"/>
      <c r="B48" s="811" t="s">
        <v>1567</v>
      </c>
      <c r="C48" s="15" t="s">
        <v>53</v>
      </c>
      <c r="D48" s="22" t="s">
        <v>349</v>
      </c>
      <c r="E48" s="28"/>
      <c r="F48" s="4"/>
      <c r="G48" s="4"/>
      <c r="H48" s="4"/>
    </row>
    <row r="49" spans="1:8" x14ac:dyDescent="0.2">
      <c r="A49" s="9"/>
      <c r="B49" s="811" t="s">
        <v>1568</v>
      </c>
      <c r="C49" s="15" t="s">
        <v>53</v>
      </c>
      <c r="D49" s="22" t="s">
        <v>937</v>
      </c>
      <c r="E49" s="28"/>
      <c r="F49" s="4"/>
      <c r="G49" s="4"/>
      <c r="H49" s="4"/>
    </row>
    <row r="50" spans="1:8" ht="18" customHeight="1" x14ac:dyDescent="0.2">
      <c r="A50" s="8"/>
      <c r="B50" s="811" t="s">
        <v>1569</v>
      </c>
      <c r="C50" s="15" t="s">
        <v>53</v>
      </c>
      <c r="D50" s="22" t="s">
        <v>901</v>
      </c>
      <c r="E50" s="28"/>
      <c r="F50" s="4"/>
      <c r="G50" s="4"/>
      <c r="H50" s="4"/>
    </row>
    <row r="51" spans="1:8" x14ac:dyDescent="0.2">
      <c r="A51" s="8"/>
      <c r="B51" s="811" t="s">
        <v>1570</v>
      </c>
      <c r="C51" s="15" t="s">
        <v>53</v>
      </c>
      <c r="D51" s="22" t="s">
        <v>106</v>
      </c>
      <c r="F51" s="4"/>
      <c r="G51" s="4"/>
      <c r="H51" s="4"/>
    </row>
    <row r="52" spans="1:8" x14ac:dyDescent="0.2">
      <c r="A52" s="8"/>
      <c r="B52" s="811" t="s">
        <v>1571</v>
      </c>
      <c r="C52" s="15" t="s">
        <v>53</v>
      </c>
      <c r="D52" s="22" t="s">
        <v>904</v>
      </c>
      <c r="F52" s="4"/>
      <c r="G52" s="4"/>
      <c r="H52" s="4"/>
    </row>
    <row r="53" spans="1:8" x14ac:dyDescent="0.2">
      <c r="A53" s="8"/>
      <c r="B53" s="811" t="s">
        <v>1572</v>
      </c>
      <c r="C53" s="15" t="s">
        <v>53</v>
      </c>
      <c r="D53" s="22" t="s">
        <v>497</v>
      </c>
      <c r="F53" s="4"/>
      <c r="G53" s="4"/>
      <c r="H53" s="4"/>
    </row>
    <row r="54" spans="1:8" ht="10.5" customHeight="1" x14ac:dyDescent="0.2">
      <c r="A54" s="11"/>
      <c r="B54" s="16"/>
      <c r="C54" s="16"/>
      <c r="D54" s="25"/>
      <c r="F54" s="4"/>
      <c r="G54" s="4"/>
      <c r="H54" s="4"/>
    </row>
    <row r="55" spans="1:8" x14ac:dyDescent="0.2">
      <c r="A55" s="8"/>
      <c r="B55" s="15" t="s">
        <v>1136</v>
      </c>
      <c r="C55" s="15"/>
      <c r="D55" s="22"/>
      <c r="F55" s="4"/>
      <c r="G55" s="4"/>
      <c r="H55" s="4"/>
    </row>
    <row r="56" spans="1:8" x14ac:dyDescent="0.2">
      <c r="A56" s="9"/>
      <c r="B56" s="811" t="s">
        <v>1556</v>
      </c>
      <c r="C56" s="15" t="s">
        <v>491</v>
      </c>
      <c r="D56" s="22" t="s">
        <v>892</v>
      </c>
      <c r="E56" s="28"/>
      <c r="F56" s="4"/>
      <c r="G56" s="4"/>
      <c r="H56" s="4"/>
    </row>
    <row r="57" spans="1:8" x14ac:dyDescent="0.2">
      <c r="A57" s="9"/>
      <c r="B57" s="15"/>
      <c r="C57" s="15"/>
      <c r="D57" s="22"/>
      <c r="E57" s="28"/>
      <c r="F57" s="4"/>
      <c r="G57" s="4"/>
      <c r="H57" s="4"/>
    </row>
    <row r="58" spans="1:8" x14ac:dyDescent="0.2">
      <c r="A58" s="9"/>
      <c r="B58" s="15" t="s">
        <v>181</v>
      </c>
      <c r="C58" s="15"/>
      <c r="D58" s="22"/>
      <c r="E58" s="28"/>
      <c r="F58" s="4"/>
      <c r="G58" s="4"/>
      <c r="H58" s="4"/>
    </row>
    <row r="59" spans="1:8" x14ac:dyDescent="0.2">
      <c r="A59" s="9"/>
      <c r="B59" s="811" t="s">
        <v>1557</v>
      </c>
      <c r="C59" s="15" t="s">
        <v>491</v>
      </c>
      <c r="D59" s="22" t="s">
        <v>968</v>
      </c>
      <c r="E59" s="28"/>
      <c r="F59" s="4"/>
      <c r="G59" s="4"/>
      <c r="H59" s="4"/>
    </row>
    <row r="60" spans="1:8" ht="13.5" customHeight="1" x14ac:dyDescent="0.2">
      <c r="A60" s="9"/>
      <c r="B60" s="15"/>
      <c r="C60" s="15"/>
      <c r="D60" s="22"/>
      <c r="F60" s="4"/>
      <c r="G60" s="4"/>
      <c r="H60" s="4"/>
    </row>
    <row r="61" spans="1:8" x14ac:dyDescent="0.2">
      <c r="A61" s="9"/>
      <c r="B61" s="15"/>
      <c r="C61" s="15"/>
      <c r="D61" s="22"/>
    </row>
    <row r="62" spans="1:8" x14ac:dyDescent="0.2">
      <c r="A62" s="4"/>
      <c r="B62" s="17"/>
      <c r="C62" s="17"/>
      <c r="D62" s="27"/>
    </row>
    <row r="63" spans="1:8" x14ac:dyDescent="0.2">
      <c r="A63" s="4"/>
      <c r="B63" s="17"/>
      <c r="C63" s="17"/>
      <c r="D63" s="27"/>
    </row>
    <row r="64" spans="1:8" x14ac:dyDescent="0.2">
      <c r="A64" s="4"/>
      <c r="B64" s="17"/>
      <c r="C64" s="17"/>
      <c r="D64" s="27"/>
    </row>
    <row r="65" spans="1:4" x14ac:dyDescent="0.2">
      <c r="A65" s="4"/>
      <c r="B65" s="17"/>
      <c r="C65" s="17"/>
      <c r="D65" s="27"/>
    </row>
    <row r="66" spans="1:4" x14ac:dyDescent="0.2">
      <c r="A66" s="4"/>
      <c r="B66" s="17"/>
      <c r="C66" s="17"/>
      <c r="D66" s="27"/>
    </row>
    <row r="67" spans="1:4" x14ac:dyDescent="0.2">
      <c r="A67" s="4"/>
      <c r="B67" s="17"/>
      <c r="C67" s="17"/>
      <c r="D67" s="27"/>
    </row>
    <row r="68" spans="1:4" x14ac:dyDescent="0.2">
      <c r="A68" s="4"/>
      <c r="B68" s="17"/>
      <c r="C68" s="17"/>
      <c r="D68" s="27"/>
    </row>
    <row r="69" spans="1:4" x14ac:dyDescent="0.2">
      <c r="A69" s="4"/>
      <c r="B69" s="17"/>
      <c r="C69" s="17"/>
      <c r="D69" s="27"/>
    </row>
    <row r="70" spans="1:4" x14ac:dyDescent="0.2">
      <c r="A70" s="4"/>
      <c r="B70" s="17"/>
      <c r="C70" s="17"/>
      <c r="D70" s="27"/>
    </row>
  </sheetData>
  <customSheetViews>
    <customSheetView guid="{4F3A46E4-028B-44B5-A021-1EE76DADD7EB}" scale="85" showPageBreaks="1" printArea="1" view="pageBreakPreview">
      <selection activeCell="H5" sqref="H5"/>
      <rowBreaks count="1" manualBreakCount="1">
        <brk id="53" max="4" man="1"/>
      </rowBreaks>
      <pageMargins left="0.67" right="0.55000000000000004" top="0.36" bottom="0.35" header="0.24" footer="0.2"/>
      <printOptions horizontalCentered="1"/>
      <headerFooter alignWithMargins="0">
        <oddFooter>&amp;C&amp;P／&amp;N</oddFooter>
        <evenFooter>&amp;C&amp;P／&amp;N</evenFooter>
        <firstFooter>&amp;C&amp;P／&amp;N</firstFooter>
      </headerFooter>
    </customSheetView>
    <customSheetView guid="{D2DD6C5F-5A6F-43E4-9910-2DBF870F1B55}" scale="80" showPageBreaks="1" printArea="1" view="pageBreakPreview" topLeftCell="A64">
      <selection activeCell="C3" sqref="C3:D3"/>
      <rowBreaks count="1" manualBreakCount="1">
        <brk id="77" max="3" man="1"/>
      </rowBreaks>
      <pageMargins left="0.6692913385826772" right="0.51181102362204722" top="0.35433070866141736" bottom="0.35433070866141736" header="0.23622047244094488" footer="0.19685039370078741"/>
      <printOptions horizontalCentered="1"/>
      <headerFooter alignWithMargins="0"/>
    </customSheetView>
  </customSheetViews>
  <mergeCells count="1">
    <mergeCell ref="C3:D3"/>
  </mergeCells>
  <phoneticPr fontId="4"/>
  <dataValidations count="1">
    <dataValidation allowBlank="1" showInputMessage="1" showErrorMessage="1" prompt="正式名称を入力してください。_x000a_このセルの内容が他のシートにコピーされます。" sqref="C3:D3"/>
  </dataValidations>
  <printOptions horizontalCentered="1"/>
  <pageMargins left="0.6692913385826772" right="0.51181102362204722" top="0.35433070866141736" bottom="0.35433070866141736" header="0.23622047244094488" footer="0.19685039370078741"/>
  <pageSetup paperSize="9" scale="8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view="pageBreakPreview" zoomScaleSheetLayoutView="100" workbookViewId="0">
      <selection activeCell="N17" sqref="N17"/>
    </sheetView>
  </sheetViews>
  <sheetFormatPr defaultRowHeight="13" x14ac:dyDescent="0.2"/>
  <cols>
    <col min="1" max="1" width="2.453125" customWidth="1"/>
    <col min="9" max="9" width="21" customWidth="1"/>
    <col min="10" max="10" width="2.26953125" customWidth="1"/>
  </cols>
  <sheetData>
    <row r="1" spans="1:10" x14ac:dyDescent="0.2">
      <c r="J1" s="496"/>
    </row>
    <row r="3" spans="1:10" ht="31.5" customHeight="1" x14ac:dyDescent="0.2">
      <c r="B3" s="1259" t="s">
        <v>1396</v>
      </c>
      <c r="C3" s="1259"/>
      <c r="D3" s="1259"/>
      <c r="E3" s="1259"/>
      <c r="F3" s="1259"/>
      <c r="G3" s="1259"/>
      <c r="H3" s="1259"/>
      <c r="I3" s="1259"/>
      <c r="J3" s="1259"/>
    </row>
    <row r="4" spans="1:10" s="514" customFormat="1" ht="20.149999999999999" customHeight="1" x14ac:dyDescent="0.2">
      <c r="E4" s="515" t="s">
        <v>741</v>
      </c>
      <c r="F4" s="1260"/>
      <c r="G4" s="1261"/>
      <c r="H4" s="1261"/>
      <c r="I4" s="1261"/>
      <c r="J4" s="1262"/>
    </row>
    <row r="6" spans="1:10" ht="78" customHeight="1" x14ac:dyDescent="0.2">
      <c r="B6" s="1263" t="s">
        <v>932</v>
      </c>
      <c r="C6" s="1263"/>
      <c r="D6" s="1263"/>
      <c r="E6" s="1263"/>
      <c r="F6" s="1263"/>
      <c r="G6" s="1263"/>
      <c r="H6" s="1263"/>
      <c r="I6" s="1263"/>
      <c r="J6" s="516"/>
    </row>
    <row r="7" spans="1:10" x14ac:dyDescent="0.2">
      <c r="A7" s="493"/>
      <c r="B7" s="493"/>
      <c r="C7" s="493"/>
      <c r="D7" s="493"/>
      <c r="E7" s="493"/>
      <c r="F7" s="493"/>
      <c r="G7" s="493"/>
      <c r="H7" s="493"/>
      <c r="I7" s="493"/>
      <c r="J7" s="493"/>
    </row>
    <row r="8" spans="1:10" x14ac:dyDescent="0.2">
      <c r="A8" s="493"/>
      <c r="B8" s="493"/>
      <c r="C8" s="493"/>
      <c r="D8" s="493"/>
      <c r="E8" s="493"/>
      <c r="F8" s="493"/>
      <c r="G8" s="493"/>
      <c r="H8" s="493"/>
      <c r="I8" s="493"/>
      <c r="J8" s="493"/>
    </row>
    <row r="9" spans="1:10" x14ac:dyDescent="0.2">
      <c r="A9" s="493"/>
      <c r="B9" s="493"/>
      <c r="C9" s="493"/>
      <c r="D9" s="493"/>
      <c r="E9" s="493"/>
      <c r="F9" s="493"/>
      <c r="G9" s="493"/>
      <c r="H9" s="493"/>
      <c r="I9" s="493"/>
      <c r="J9" s="493"/>
    </row>
    <row r="10" spans="1:10" x14ac:dyDescent="0.2">
      <c r="A10" s="493"/>
      <c r="B10" s="493"/>
      <c r="C10" s="493"/>
      <c r="D10" s="493"/>
      <c r="E10" s="493"/>
      <c r="F10" s="493"/>
      <c r="G10" s="493"/>
      <c r="H10" s="493"/>
      <c r="I10" s="493"/>
      <c r="J10" s="493"/>
    </row>
    <row r="11" spans="1:10" x14ac:dyDescent="0.2">
      <c r="A11" s="493"/>
      <c r="B11" s="493"/>
      <c r="C11" s="493"/>
      <c r="D11" s="493"/>
      <c r="E11" s="493"/>
      <c r="F11" s="493"/>
      <c r="G11" s="493"/>
      <c r="H11" s="493"/>
      <c r="I11" s="493"/>
      <c r="J11" s="493"/>
    </row>
    <row r="12" spans="1:10" x14ac:dyDescent="0.2">
      <c r="A12" s="493"/>
      <c r="B12" s="493"/>
      <c r="C12" s="493"/>
      <c r="D12" s="493"/>
      <c r="E12" s="493"/>
      <c r="F12" s="493"/>
      <c r="G12" s="493"/>
      <c r="H12" s="493"/>
      <c r="I12" s="493"/>
      <c r="J12" s="493"/>
    </row>
    <row r="13" spans="1:10" x14ac:dyDescent="0.2">
      <c r="A13" s="493"/>
      <c r="B13" s="493"/>
      <c r="C13" s="493"/>
      <c r="D13" s="493"/>
      <c r="E13" s="493"/>
      <c r="F13" s="493"/>
      <c r="G13" s="493"/>
      <c r="H13" s="493"/>
      <c r="I13" s="493"/>
      <c r="J13" s="493"/>
    </row>
    <row r="14" spans="1:10" x14ac:dyDescent="0.2">
      <c r="A14" s="493"/>
      <c r="B14" s="493"/>
      <c r="C14" s="493"/>
      <c r="D14" s="493"/>
      <c r="E14" s="493"/>
      <c r="F14" s="493"/>
      <c r="G14" s="493"/>
      <c r="H14" s="493"/>
      <c r="I14" s="493"/>
      <c r="J14" s="493"/>
    </row>
    <row r="15" spans="1:10" x14ac:dyDescent="0.2">
      <c r="A15" s="493"/>
      <c r="B15" s="493"/>
      <c r="C15" s="493"/>
      <c r="D15" s="493"/>
      <c r="E15" s="493"/>
      <c r="F15" s="493"/>
      <c r="G15" s="493"/>
      <c r="H15" s="493"/>
      <c r="I15" s="493"/>
      <c r="J15" s="493"/>
    </row>
    <row r="16" spans="1:10" x14ac:dyDescent="0.2">
      <c r="A16" s="493"/>
      <c r="B16" s="493"/>
      <c r="C16" s="493"/>
      <c r="D16" s="493"/>
      <c r="E16" s="493"/>
      <c r="F16" s="493"/>
      <c r="G16" s="493"/>
      <c r="H16" s="493"/>
      <c r="I16" s="493"/>
      <c r="J16" s="493"/>
    </row>
    <row r="17" spans="1:10" x14ac:dyDescent="0.2">
      <c r="A17" s="493"/>
      <c r="B17" s="493"/>
      <c r="C17" s="493"/>
      <c r="D17" s="493"/>
      <c r="E17" s="493"/>
      <c r="F17" s="493"/>
      <c r="G17" s="493"/>
      <c r="H17" s="493"/>
      <c r="I17" s="493"/>
      <c r="J17" s="493"/>
    </row>
    <row r="18" spans="1:10" x14ac:dyDescent="0.2">
      <c r="A18" s="493"/>
      <c r="B18" s="493"/>
      <c r="C18" s="493"/>
      <c r="D18" s="493"/>
      <c r="E18" s="493"/>
      <c r="F18" s="493"/>
      <c r="G18" s="493"/>
      <c r="H18" s="493"/>
      <c r="I18" s="493"/>
      <c r="J18" s="493"/>
    </row>
    <row r="19" spans="1:10" x14ac:dyDescent="0.2">
      <c r="A19" s="493"/>
      <c r="B19" s="493"/>
      <c r="C19" s="493"/>
      <c r="D19" s="493"/>
      <c r="E19" s="493"/>
      <c r="F19" s="493"/>
      <c r="G19" s="493"/>
      <c r="H19" s="493"/>
      <c r="I19" s="493"/>
      <c r="J19" s="493"/>
    </row>
    <row r="20" spans="1:10" x14ac:dyDescent="0.2">
      <c r="A20" s="493"/>
      <c r="B20" s="493"/>
      <c r="C20" s="493"/>
      <c r="D20" s="493"/>
      <c r="E20" s="493"/>
      <c r="F20" s="493"/>
      <c r="G20" s="493"/>
      <c r="H20" s="493"/>
      <c r="I20" s="493"/>
      <c r="J20" s="493"/>
    </row>
    <row r="21" spans="1:10" x14ac:dyDescent="0.2">
      <c r="A21" s="493"/>
      <c r="B21" s="493"/>
      <c r="C21" s="493"/>
      <c r="D21" s="493"/>
      <c r="E21" s="493"/>
      <c r="F21" s="493"/>
      <c r="G21" s="493"/>
      <c r="H21" s="493"/>
      <c r="I21" s="493"/>
      <c r="J21" s="493"/>
    </row>
    <row r="22" spans="1:10" x14ac:dyDescent="0.2">
      <c r="A22" s="493"/>
      <c r="B22" s="493"/>
      <c r="C22" s="493"/>
      <c r="D22" s="493"/>
      <c r="E22" s="493"/>
      <c r="F22" s="493"/>
      <c r="G22" s="493"/>
      <c r="H22" s="493"/>
      <c r="I22" s="493"/>
      <c r="J22" s="493"/>
    </row>
    <row r="23" spans="1:10" x14ac:dyDescent="0.2">
      <c r="A23" s="493"/>
      <c r="B23" s="493"/>
      <c r="C23" s="493"/>
      <c r="D23" s="493"/>
      <c r="E23" s="493"/>
      <c r="F23" s="493"/>
      <c r="G23" s="493"/>
      <c r="H23" s="493"/>
      <c r="I23" s="493"/>
      <c r="J23" s="493"/>
    </row>
    <row r="24" spans="1:10" x14ac:dyDescent="0.2">
      <c r="A24" s="493"/>
      <c r="B24" s="493"/>
      <c r="C24" s="493"/>
      <c r="D24" s="493"/>
      <c r="E24" s="493"/>
      <c r="F24" s="493"/>
      <c r="G24" s="493"/>
      <c r="H24" s="493"/>
      <c r="I24" s="493"/>
      <c r="J24" s="493"/>
    </row>
    <row r="25" spans="1:10" x14ac:dyDescent="0.2">
      <c r="A25" s="493"/>
      <c r="B25" s="493"/>
      <c r="C25" s="493"/>
      <c r="D25" s="493"/>
      <c r="E25" s="493"/>
      <c r="F25" s="493"/>
      <c r="G25" s="493"/>
      <c r="H25" s="493"/>
      <c r="I25" s="493"/>
      <c r="J25" s="493"/>
    </row>
    <row r="26" spans="1:10" x14ac:dyDescent="0.2">
      <c r="A26" s="493"/>
      <c r="B26" s="493"/>
      <c r="C26" s="493"/>
      <c r="D26" s="493"/>
      <c r="E26" s="493"/>
      <c r="F26" s="493"/>
      <c r="G26" s="493"/>
      <c r="H26" s="493"/>
      <c r="I26" s="493"/>
      <c r="J26" s="493"/>
    </row>
    <row r="27" spans="1:10" x14ac:dyDescent="0.2">
      <c r="A27" s="493"/>
      <c r="B27" s="493"/>
      <c r="C27" s="493"/>
      <c r="D27" s="493"/>
      <c r="E27" s="493"/>
      <c r="F27" s="493"/>
      <c r="G27" s="493"/>
      <c r="H27" s="493"/>
      <c r="I27" s="493"/>
      <c r="J27" s="493"/>
    </row>
    <row r="28" spans="1:10" x14ac:dyDescent="0.2">
      <c r="A28" s="493"/>
      <c r="B28" s="493"/>
      <c r="C28" s="493"/>
      <c r="D28" s="493"/>
      <c r="E28" s="493"/>
      <c r="F28" s="493"/>
      <c r="G28" s="493"/>
      <c r="H28" s="493"/>
      <c r="I28" s="493"/>
      <c r="J28" s="493"/>
    </row>
    <row r="29" spans="1:10" x14ac:dyDescent="0.2">
      <c r="A29" s="493"/>
      <c r="B29" s="493"/>
      <c r="C29" s="493"/>
      <c r="D29" s="493"/>
      <c r="E29" s="493"/>
      <c r="F29" s="493"/>
      <c r="G29" s="493"/>
      <c r="H29" s="493"/>
      <c r="I29" s="493"/>
      <c r="J29" s="493"/>
    </row>
    <row r="30" spans="1:10" x14ac:dyDescent="0.2">
      <c r="A30" s="493"/>
      <c r="B30" s="493"/>
      <c r="C30" s="493"/>
      <c r="D30" s="493"/>
      <c r="E30" s="493"/>
      <c r="F30" s="493"/>
      <c r="G30" s="493"/>
      <c r="H30" s="493"/>
      <c r="I30" s="493"/>
      <c r="J30" s="493"/>
    </row>
    <row r="31" spans="1:10" x14ac:dyDescent="0.2">
      <c r="A31" s="493"/>
      <c r="B31" s="493"/>
      <c r="C31" s="493"/>
      <c r="D31" s="493"/>
      <c r="E31" s="493"/>
      <c r="F31" s="493"/>
      <c r="G31" s="493"/>
      <c r="H31" s="493"/>
      <c r="I31" s="493"/>
      <c r="J31" s="493"/>
    </row>
    <row r="32" spans="1:10" x14ac:dyDescent="0.2">
      <c r="A32" s="493"/>
      <c r="B32" s="493"/>
      <c r="C32" s="493"/>
      <c r="D32" s="493"/>
      <c r="E32" s="493"/>
      <c r="F32" s="493"/>
      <c r="G32" s="493"/>
      <c r="H32" s="493"/>
      <c r="I32" s="493"/>
      <c r="J32" s="493"/>
    </row>
    <row r="33" spans="1:10" x14ac:dyDescent="0.2">
      <c r="A33" s="493"/>
      <c r="B33" s="493"/>
      <c r="C33" s="493"/>
      <c r="D33" s="493"/>
      <c r="E33" s="493"/>
      <c r="F33" s="493"/>
      <c r="G33" s="493"/>
      <c r="H33" s="493"/>
      <c r="I33" s="493"/>
      <c r="J33" s="493"/>
    </row>
    <row r="34" spans="1:10" x14ac:dyDescent="0.2">
      <c r="A34" s="493"/>
      <c r="B34" s="493"/>
      <c r="C34" s="493"/>
      <c r="D34" s="493"/>
      <c r="E34" s="493"/>
      <c r="F34" s="493"/>
      <c r="G34" s="493"/>
      <c r="H34" s="493"/>
      <c r="I34" s="493"/>
      <c r="J34" s="493"/>
    </row>
    <row r="35" spans="1:10" x14ac:dyDescent="0.2">
      <c r="A35" s="493"/>
      <c r="B35" s="493"/>
      <c r="C35" s="493"/>
      <c r="D35" s="493"/>
      <c r="E35" s="493"/>
      <c r="F35" s="493"/>
      <c r="G35" s="493"/>
      <c r="H35" s="493"/>
      <c r="I35" s="493"/>
      <c r="J35" s="493"/>
    </row>
    <row r="36" spans="1:10" x14ac:dyDescent="0.2">
      <c r="A36" s="493"/>
      <c r="B36" s="493"/>
      <c r="C36" s="493"/>
      <c r="D36" s="493"/>
      <c r="E36" s="493"/>
      <c r="F36" s="493"/>
      <c r="G36" s="493"/>
      <c r="H36" s="493"/>
      <c r="I36" s="493"/>
      <c r="J36" s="493"/>
    </row>
    <row r="37" spans="1:10" x14ac:dyDescent="0.2">
      <c r="A37" s="493"/>
      <c r="B37" s="493"/>
      <c r="C37" s="493"/>
      <c r="D37" s="493"/>
      <c r="E37" s="493"/>
      <c r="F37" s="493"/>
      <c r="G37" s="493"/>
      <c r="H37" s="493"/>
      <c r="I37" s="493"/>
      <c r="J37" s="493"/>
    </row>
    <row r="38" spans="1:10" x14ac:dyDescent="0.2">
      <c r="A38" s="493"/>
      <c r="B38" s="493"/>
      <c r="C38" s="493"/>
      <c r="D38" s="493"/>
      <c r="E38" s="493"/>
      <c r="F38" s="493"/>
      <c r="G38" s="493"/>
      <c r="H38" s="493"/>
      <c r="I38" s="493"/>
      <c r="J38" s="493"/>
    </row>
    <row r="39" spans="1:10" x14ac:dyDescent="0.2">
      <c r="A39" s="493"/>
      <c r="B39" s="493"/>
      <c r="C39" s="493"/>
      <c r="D39" s="493"/>
      <c r="E39" s="493"/>
      <c r="F39" s="493"/>
      <c r="G39" s="493"/>
      <c r="H39" s="493"/>
      <c r="I39" s="493"/>
      <c r="J39" s="493"/>
    </row>
    <row r="40" spans="1:10" x14ac:dyDescent="0.2">
      <c r="A40" s="493"/>
      <c r="B40" s="493"/>
      <c r="C40" s="493"/>
      <c r="D40" s="493"/>
      <c r="E40" s="493"/>
      <c r="F40" s="493"/>
      <c r="G40" s="493"/>
      <c r="H40" s="493"/>
      <c r="I40" s="493"/>
      <c r="J40" s="493"/>
    </row>
    <row r="41" spans="1:10" x14ac:dyDescent="0.2">
      <c r="A41" s="493"/>
      <c r="B41" s="493"/>
      <c r="C41" s="493"/>
      <c r="D41" s="493"/>
      <c r="E41" s="493"/>
      <c r="F41" s="493"/>
      <c r="G41" s="493"/>
      <c r="H41" s="493"/>
      <c r="I41" s="493"/>
      <c r="J41" s="493"/>
    </row>
    <row r="42" spans="1:10" x14ac:dyDescent="0.2">
      <c r="A42" s="493"/>
      <c r="B42" s="493"/>
      <c r="C42" s="493"/>
      <c r="D42" s="493"/>
      <c r="E42" s="493"/>
      <c r="F42" s="493"/>
      <c r="G42" s="493"/>
      <c r="H42" s="493"/>
      <c r="I42" s="493"/>
      <c r="J42" s="493"/>
    </row>
    <row r="43" spans="1:10" x14ac:dyDescent="0.2">
      <c r="A43" s="493"/>
      <c r="B43" s="493"/>
      <c r="C43" s="493"/>
      <c r="D43" s="493"/>
      <c r="E43" s="493"/>
      <c r="F43" s="493"/>
      <c r="G43" s="493"/>
      <c r="H43" s="493"/>
      <c r="I43" s="493"/>
      <c r="J43" s="493"/>
    </row>
    <row r="44" spans="1:10" x14ac:dyDescent="0.2">
      <c r="A44" s="493"/>
      <c r="B44" s="493"/>
      <c r="C44" s="493"/>
      <c r="D44" s="493"/>
      <c r="E44" s="493"/>
      <c r="F44" s="493"/>
      <c r="G44" s="493"/>
      <c r="H44" s="493"/>
      <c r="I44" s="493"/>
      <c r="J44" s="493"/>
    </row>
    <row r="45" spans="1:10" x14ac:dyDescent="0.2">
      <c r="A45" s="493"/>
      <c r="B45" s="493"/>
      <c r="C45" s="493"/>
      <c r="D45" s="493"/>
      <c r="E45" s="493"/>
      <c r="F45" s="493"/>
      <c r="G45" s="493"/>
      <c r="H45" s="493"/>
      <c r="I45" s="493"/>
      <c r="J45" s="493"/>
    </row>
    <row r="46" spans="1:10" x14ac:dyDescent="0.2">
      <c r="A46" s="493"/>
      <c r="B46" s="493"/>
      <c r="C46" s="493"/>
      <c r="D46" s="493"/>
      <c r="E46" s="493"/>
      <c r="F46" s="493"/>
      <c r="G46" s="493"/>
      <c r="H46" s="493"/>
      <c r="I46" s="493"/>
      <c r="J46" s="493"/>
    </row>
  </sheetData>
  <mergeCells count="3">
    <mergeCell ref="B3:J3"/>
    <mergeCell ref="F4:J4"/>
    <mergeCell ref="B6:I6"/>
  </mergeCells>
  <phoneticPr fontId="4"/>
  <printOptions horizontalCentered="1"/>
  <pageMargins left="0.51181102362204722" right="0.39370078740157483" top="0.59055118110236227" bottom="0.59055118110236227" header="0.31496062992125984" footer="0.31496062992125984"/>
  <pageSetup paperSize="9" fitToHeight="0" orientation="portrait" r:id="rId1"/>
  <headerFooter differentFirst="1" alignWithMargins="0">
    <oddFooter>&amp;C&amp;P / &amp;N ページ&amp;R&amp;A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5"/>
  <sheetViews>
    <sheetView view="pageBreakPreview" topLeftCell="A19" zoomScale="80" zoomScaleSheetLayoutView="80" workbookViewId="0">
      <selection activeCell="E496" sqref="E496"/>
    </sheetView>
  </sheetViews>
  <sheetFormatPr defaultRowHeight="20.149999999999999" customHeight="1" x14ac:dyDescent="0.2"/>
  <cols>
    <col min="1" max="1" width="1.6328125" customWidth="1"/>
    <col min="2" max="2" width="4.08984375" customWidth="1"/>
    <col min="3" max="3" width="21.6328125" customWidth="1"/>
    <col min="4" max="4" width="7.6328125" customWidth="1"/>
    <col min="5" max="5" width="12.6328125" customWidth="1"/>
    <col min="6" max="6" width="10.6328125" style="439" customWidth="1"/>
    <col min="7" max="7" width="48.6328125" customWidth="1"/>
    <col min="8" max="8" width="9.6328125" customWidth="1"/>
  </cols>
  <sheetData>
    <row r="1" spans="2:7" ht="10.5" customHeight="1" x14ac:dyDescent="0.2">
      <c r="B1" s="506"/>
      <c r="C1" s="506"/>
      <c r="D1" s="506"/>
      <c r="E1" s="506"/>
      <c r="F1" s="524"/>
      <c r="G1" s="522"/>
    </row>
    <row r="2" spans="2:7" ht="20.25" customHeight="1" x14ac:dyDescent="0.2">
      <c r="B2" s="1082" t="s">
        <v>1256</v>
      </c>
      <c r="C2" s="1082"/>
      <c r="D2" s="1082"/>
      <c r="E2" s="1082"/>
      <c r="F2" s="1082"/>
      <c r="G2" s="1082"/>
    </row>
    <row r="3" spans="2:7" ht="10.5" customHeight="1" x14ac:dyDescent="0.2">
      <c r="B3" s="506"/>
      <c r="C3" s="506"/>
      <c r="D3" s="506"/>
      <c r="E3" s="506"/>
      <c r="F3" s="524"/>
      <c r="G3" s="602"/>
    </row>
    <row r="4" spans="2:7" ht="20.25" customHeight="1" x14ac:dyDescent="0.2">
      <c r="B4" s="506"/>
      <c r="C4" s="506"/>
      <c r="D4" s="506"/>
      <c r="E4" s="520" t="s">
        <v>922</v>
      </c>
      <c r="F4" s="1264" t="str">
        <f>LEFT(表紙!C3,30)</f>
        <v>　病院</v>
      </c>
      <c r="G4" s="1265"/>
    </row>
    <row r="5" spans="2:7" ht="20.25" customHeight="1" x14ac:dyDescent="0.2">
      <c r="B5" s="506"/>
      <c r="C5" s="506"/>
      <c r="D5" s="506"/>
      <c r="E5" s="509" t="s">
        <v>1055</v>
      </c>
      <c r="F5" s="1266" t="str">
        <f>CONCATENATE(,表紙!$L$8,"9月1日現在")</f>
        <v>令和5年9月1日現在</v>
      </c>
      <c r="G5" s="1266"/>
    </row>
    <row r="6" spans="2:7" ht="10.5" customHeight="1" x14ac:dyDescent="0.2">
      <c r="B6" s="506"/>
      <c r="C6" s="506"/>
      <c r="D6" s="506"/>
      <c r="E6" s="506"/>
      <c r="F6" s="524"/>
      <c r="G6" s="523"/>
    </row>
    <row r="7" spans="2:7" ht="125.25" customHeight="1" x14ac:dyDescent="0.2">
      <c r="B7" s="506"/>
      <c r="C7" s="1267" t="s">
        <v>1305</v>
      </c>
      <c r="D7" s="1267"/>
      <c r="E7" s="1267"/>
      <c r="F7" s="1267"/>
      <c r="G7" s="1267"/>
    </row>
    <row r="8" spans="2:7" ht="10.5" customHeight="1" x14ac:dyDescent="0.2">
      <c r="B8" s="506"/>
      <c r="C8" s="596"/>
      <c r="D8" s="596"/>
      <c r="E8" s="596"/>
      <c r="F8" s="600"/>
      <c r="G8" s="600"/>
    </row>
    <row r="9" spans="2:7" s="4" customFormat="1" ht="45" customHeight="1" x14ac:dyDescent="0.2">
      <c r="B9" s="595"/>
      <c r="C9" s="450" t="s">
        <v>831</v>
      </c>
      <c r="D9" s="450" t="s">
        <v>1117</v>
      </c>
      <c r="E9" s="450" t="s">
        <v>669</v>
      </c>
      <c r="F9" s="450" t="s">
        <v>1084</v>
      </c>
      <c r="G9" s="603" t="s">
        <v>794</v>
      </c>
    </row>
    <row r="10" spans="2:7" s="4" customFormat="1" ht="30" customHeight="1" x14ac:dyDescent="0.2">
      <c r="B10" s="441" t="s">
        <v>796</v>
      </c>
      <c r="C10" s="444" t="s">
        <v>919</v>
      </c>
      <c r="D10" s="451" t="s">
        <v>565</v>
      </c>
      <c r="E10" s="592" t="s">
        <v>853</v>
      </c>
      <c r="F10" s="451">
        <v>20</v>
      </c>
      <c r="G10" s="594" t="s">
        <v>1015</v>
      </c>
    </row>
    <row r="11" spans="2:7" s="4" customFormat="1" ht="40.5" customHeight="1" x14ac:dyDescent="0.2">
      <c r="B11" s="440">
        <v>1</v>
      </c>
      <c r="C11" s="597"/>
      <c r="D11" s="598"/>
      <c r="E11" s="599"/>
      <c r="F11" s="601"/>
      <c r="G11" s="604"/>
    </row>
    <row r="12" spans="2:7" ht="40.5" customHeight="1" x14ac:dyDescent="0.2">
      <c r="B12" s="440">
        <v>2</v>
      </c>
      <c r="C12" s="597"/>
      <c r="D12" s="598"/>
      <c r="E12" s="599"/>
      <c r="F12" s="601"/>
      <c r="G12" s="604"/>
    </row>
    <row r="13" spans="2:7" ht="40.5" customHeight="1" x14ac:dyDescent="0.2">
      <c r="B13" s="440">
        <v>3</v>
      </c>
      <c r="C13" s="597"/>
      <c r="D13" s="598"/>
      <c r="E13" s="599"/>
      <c r="F13" s="601"/>
      <c r="G13" s="604"/>
    </row>
    <row r="14" spans="2:7" ht="40.5" customHeight="1" x14ac:dyDescent="0.2">
      <c r="B14" s="440">
        <v>4</v>
      </c>
      <c r="C14" s="597"/>
      <c r="D14" s="598"/>
      <c r="E14" s="599"/>
      <c r="F14" s="601"/>
      <c r="G14" s="604"/>
    </row>
    <row r="15" spans="2:7" ht="40.5" customHeight="1" x14ac:dyDescent="0.2">
      <c r="B15" s="440">
        <v>5</v>
      </c>
      <c r="C15" s="597"/>
      <c r="D15" s="598"/>
      <c r="E15" s="599"/>
      <c r="F15" s="601"/>
      <c r="G15" s="604"/>
    </row>
    <row r="16" spans="2:7" ht="40.5" customHeight="1" x14ac:dyDescent="0.2">
      <c r="B16" s="440">
        <v>6</v>
      </c>
      <c r="C16" s="597"/>
      <c r="D16" s="598"/>
      <c r="E16" s="599"/>
      <c r="F16" s="601"/>
      <c r="G16" s="604"/>
    </row>
    <row r="17" spans="2:7" ht="40.5" customHeight="1" x14ac:dyDescent="0.2">
      <c r="B17" s="440">
        <v>7</v>
      </c>
      <c r="C17" s="597"/>
      <c r="D17" s="598"/>
      <c r="E17" s="599"/>
      <c r="F17" s="601"/>
      <c r="G17" s="604"/>
    </row>
    <row r="18" spans="2:7" ht="40.5" customHeight="1" x14ac:dyDescent="0.2">
      <c r="B18" s="440">
        <v>8</v>
      </c>
      <c r="C18" s="597"/>
      <c r="D18" s="598"/>
      <c r="E18" s="599"/>
      <c r="F18" s="601"/>
      <c r="G18" s="604"/>
    </row>
    <row r="19" spans="2:7" ht="40.5" customHeight="1" x14ac:dyDescent="0.2">
      <c r="B19" s="440">
        <v>9</v>
      </c>
      <c r="C19" s="597"/>
      <c r="D19" s="598"/>
      <c r="E19" s="599"/>
      <c r="F19" s="601"/>
      <c r="G19" s="604"/>
    </row>
    <row r="20" spans="2:7" ht="40.5" customHeight="1" x14ac:dyDescent="0.2">
      <c r="B20" s="440">
        <v>10</v>
      </c>
      <c r="C20" s="597"/>
      <c r="D20" s="598"/>
      <c r="E20" s="599"/>
      <c r="F20" s="601"/>
      <c r="G20" s="604"/>
    </row>
    <row r="21" spans="2:7" ht="40.5" customHeight="1" x14ac:dyDescent="0.2">
      <c r="B21" s="440">
        <v>11</v>
      </c>
      <c r="C21" s="597"/>
      <c r="D21" s="598"/>
      <c r="E21" s="599"/>
      <c r="F21" s="601"/>
      <c r="G21" s="604"/>
    </row>
    <row r="22" spans="2:7" ht="40.5" customHeight="1" x14ac:dyDescent="0.2">
      <c r="B22" s="440">
        <v>12</v>
      </c>
      <c r="C22" s="597"/>
      <c r="D22" s="598"/>
      <c r="E22" s="599"/>
      <c r="F22" s="601"/>
      <c r="G22" s="604"/>
    </row>
    <row r="23" spans="2:7" ht="40.5" customHeight="1" x14ac:dyDescent="0.2">
      <c r="B23" s="440">
        <v>13</v>
      </c>
      <c r="C23" s="597"/>
      <c r="D23" s="598"/>
      <c r="E23" s="599"/>
      <c r="F23" s="601"/>
      <c r="G23" s="604"/>
    </row>
    <row r="24" spans="2:7" ht="40.5" customHeight="1" x14ac:dyDescent="0.2">
      <c r="B24" s="440">
        <v>14</v>
      </c>
      <c r="C24" s="597"/>
      <c r="D24" s="598"/>
      <c r="E24" s="599"/>
      <c r="F24" s="601"/>
      <c r="G24" s="604"/>
    </row>
    <row r="25" spans="2:7" ht="40.5" customHeight="1" x14ac:dyDescent="0.2">
      <c r="B25" s="440">
        <v>15</v>
      </c>
      <c r="C25" s="597"/>
      <c r="D25" s="598"/>
      <c r="E25" s="599"/>
      <c r="F25" s="601"/>
      <c r="G25" s="604"/>
    </row>
  </sheetData>
  <customSheetViews>
    <customSheetView guid="{D2DD6C5F-5A6F-43E4-9910-2DBF870F1B55}" scale="80" showPageBreaks="1" printArea="1" view="pageBreakPreview" topLeftCell="A16">
      <selection activeCell="K11" sqref="K11:P11"/>
      <pageMargins left="0.59055118110236227" right="0.59055118110236227" top="0.78740157480314965" bottom="0.78740157480314965" header="0.39370078740157483" footer="0.39370078740157483"/>
      <headerFooter alignWithMargins="0">
        <oddFooter>&amp;C&amp;P／&amp;N&amp;R&amp;A</oddFooter>
        <evenFooter>&amp;C&amp;P／&amp;N&amp;R&amp;A</evenFooter>
        <firstFooter>&amp;C&amp;P／&amp;N&amp;R&amp;A</firstFooter>
      </headerFooter>
    </customSheetView>
  </customSheetViews>
  <mergeCells count="4">
    <mergeCell ref="B2:G2"/>
    <mergeCell ref="F4:G4"/>
    <mergeCell ref="F5:G5"/>
    <mergeCell ref="C7:G7"/>
  </mergeCells>
  <phoneticPr fontId="4"/>
  <dataValidations count="3">
    <dataValidation type="decimal" operator="greaterThan" allowBlank="1" showInputMessage="1" showErrorMessage="1" prompt="年数を入力" sqref="F11:F25">
      <formula1>0</formula1>
    </dataValidation>
    <dataValidation type="list" allowBlank="1" showInputMessage="1" showErrorMessage="1" sqref="D11:D25">
      <formula1>"常勤,非常勤"</formula1>
    </dataValidation>
    <dataValidation type="list" allowBlank="1" showInputMessage="1" showErrorMessage="1" sqref="E11:E25">
      <formula1>"専従(8割以上),専任(5割以上8割未満),兼任(5割未満)"</formula1>
    </dataValidation>
  </dataValidations>
  <printOptions horizontalCentered="1"/>
  <pageMargins left="0.51181102362204722" right="0.39370078740157483" top="0.59055118110236227" bottom="0.59055118110236227" header="0.31496062992125984" footer="0.31496062992125984"/>
  <pageSetup paperSize="9" scale="91" fitToHeight="0" orientation="portrait" r:id="rId1"/>
  <headerFooter differentFirst="1" alignWithMargins="0">
    <oddFooter>&amp;C&amp;P / &amp;N ページ&amp;R&amp;A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5"/>
  <sheetViews>
    <sheetView view="pageBreakPreview" zoomScale="80" zoomScaleSheetLayoutView="80" workbookViewId="0">
      <selection activeCell="E496" sqref="E496"/>
    </sheetView>
  </sheetViews>
  <sheetFormatPr defaultRowHeight="20.149999999999999" customHeight="1" x14ac:dyDescent="0.2"/>
  <cols>
    <col min="1" max="1" width="1.6328125" customWidth="1"/>
    <col min="2" max="2" width="4.08984375" customWidth="1"/>
    <col min="3" max="3" width="21.6328125" customWidth="1"/>
    <col min="4" max="4" width="7.6328125" customWidth="1"/>
    <col min="5" max="5" width="12.6328125" customWidth="1"/>
    <col min="6" max="6" width="10.6328125" style="439" customWidth="1"/>
    <col min="7" max="7" width="48.6328125" customWidth="1"/>
    <col min="8" max="8" width="9.6328125" customWidth="1"/>
  </cols>
  <sheetData>
    <row r="1" spans="2:7" ht="10.5" customHeight="1" x14ac:dyDescent="0.2">
      <c r="B1" s="506"/>
      <c r="C1" s="506"/>
      <c r="D1" s="506"/>
      <c r="E1" s="506"/>
      <c r="F1" s="524"/>
      <c r="G1" s="522"/>
    </row>
    <row r="2" spans="2:7" ht="20.25" customHeight="1" x14ac:dyDescent="0.2">
      <c r="B2" s="1082" t="s">
        <v>478</v>
      </c>
      <c r="C2" s="1082"/>
      <c r="D2" s="1082"/>
      <c r="E2" s="1082"/>
      <c r="F2" s="1082"/>
      <c r="G2" s="1082"/>
    </row>
    <row r="3" spans="2:7" ht="10.5" customHeight="1" x14ac:dyDescent="0.2">
      <c r="B3" s="506"/>
      <c r="C3" s="506"/>
      <c r="D3" s="506"/>
      <c r="E3" s="506"/>
      <c r="F3" s="524"/>
      <c r="G3" s="602"/>
    </row>
    <row r="4" spans="2:7" ht="20.25" customHeight="1" x14ac:dyDescent="0.2">
      <c r="B4" s="506"/>
      <c r="C4" s="506"/>
      <c r="D4" s="506"/>
      <c r="E4" s="520" t="s">
        <v>922</v>
      </c>
      <c r="F4" s="1264" t="str">
        <f>LEFT(表紙!C3,30)</f>
        <v>　病院</v>
      </c>
      <c r="G4" s="1265"/>
    </row>
    <row r="5" spans="2:7" ht="20.25" customHeight="1" x14ac:dyDescent="0.2">
      <c r="B5" s="506"/>
      <c r="C5" s="506"/>
      <c r="D5" s="506"/>
      <c r="E5" s="509" t="s">
        <v>1055</v>
      </c>
      <c r="F5" s="1266" t="str">
        <f>CONCATENATE(,表紙!$L$8,"9月1日現在")</f>
        <v>令和5年9月1日現在</v>
      </c>
      <c r="G5" s="1266"/>
    </row>
    <row r="6" spans="2:7" ht="10.5" customHeight="1" x14ac:dyDescent="0.2">
      <c r="B6" s="506"/>
      <c r="C6" s="506"/>
      <c r="D6" s="506"/>
      <c r="E6" s="506"/>
      <c r="F6" s="524"/>
      <c r="G6" s="523"/>
    </row>
    <row r="7" spans="2:7" ht="125.25" customHeight="1" x14ac:dyDescent="0.2">
      <c r="B7" s="506"/>
      <c r="C7" s="1267" t="s">
        <v>209</v>
      </c>
      <c r="D7" s="1267"/>
      <c r="E7" s="1267"/>
      <c r="F7" s="1267"/>
      <c r="G7" s="1267"/>
    </row>
    <row r="8" spans="2:7" ht="10.5" customHeight="1" x14ac:dyDescent="0.2">
      <c r="B8" s="506"/>
      <c r="C8" s="596"/>
      <c r="D8" s="596"/>
      <c r="E8" s="596"/>
      <c r="F8" s="600"/>
      <c r="G8" s="600"/>
    </row>
    <row r="9" spans="2:7" s="4" customFormat="1" ht="45" customHeight="1" x14ac:dyDescent="0.2">
      <c r="B9" s="595"/>
      <c r="C9" s="450" t="s">
        <v>831</v>
      </c>
      <c r="D9" s="450" t="s">
        <v>1117</v>
      </c>
      <c r="E9" s="450" t="s">
        <v>669</v>
      </c>
      <c r="F9" s="450" t="s">
        <v>1084</v>
      </c>
      <c r="G9" s="603" t="s">
        <v>1406</v>
      </c>
    </row>
    <row r="10" spans="2:7" s="4" customFormat="1" ht="30" customHeight="1" x14ac:dyDescent="0.2">
      <c r="B10" s="441" t="s">
        <v>796</v>
      </c>
      <c r="C10" s="444" t="s">
        <v>919</v>
      </c>
      <c r="D10" s="451" t="s">
        <v>565</v>
      </c>
      <c r="E10" s="592" t="s">
        <v>853</v>
      </c>
      <c r="F10" s="451">
        <v>20</v>
      </c>
      <c r="G10" s="594" t="s">
        <v>1407</v>
      </c>
    </row>
    <row r="11" spans="2:7" s="4" customFormat="1" ht="40.5" customHeight="1" x14ac:dyDescent="0.2">
      <c r="B11" s="440">
        <v>1</v>
      </c>
      <c r="C11" s="597"/>
      <c r="D11" s="598"/>
      <c r="E11" s="599"/>
      <c r="F11" s="601"/>
      <c r="G11" s="604"/>
    </row>
    <row r="12" spans="2:7" ht="40.5" customHeight="1" x14ac:dyDescent="0.2">
      <c r="B12" s="440">
        <v>2</v>
      </c>
      <c r="C12" s="597"/>
      <c r="D12" s="598"/>
      <c r="E12" s="599"/>
      <c r="F12" s="601"/>
      <c r="G12" s="604"/>
    </row>
    <row r="13" spans="2:7" ht="40.5" customHeight="1" x14ac:dyDescent="0.2">
      <c r="B13" s="440">
        <v>3</v>
      </c>
      <c r="C13" s="597"/>
      <c r="D13" s="598"/>
      <c r="E13" s="599"/>
      <c r="F13" s="601"/>
      <c r="G13" s="604"/>
    </row>
    <row r="14" spans="2:7" ht="40.5" customHeight="1" x14ac:dyDescent="0.2">
      <c r="B14" s="440">
        <v>4</v>
      </c>
      <c r="C14" s="597"/>
      <c r="D14" s="598"/>
      <c r="E14" s="599"/>
      <c r="F14" s="601"/>
      <c r="G14" s="604"/>
    </row>
    <row r="15" spans="2:7" ht="40.5" customHeight="1" x14ac:dyDescent="0.2">
      <c r="B15" s="440">
        <v>5</v>
      </c>
      <c r="C15" s="597"/>
      <c r="D15" s="598"/>
      <c r="E15" s="599"/>
      <c r="F15" s="601"/>
      <c r="G15" s="604"/>
    </row>
    <row r="16" spans="2:7" ht="40.5" customHeight="1" x14ac:dyDescent="0.2">
      <c r="B16" s="440">
        <v>6</v>
      </c>
      <c r="C16" s="597"/>
      <c r="D16" s="598"/>
      <c r="E16" s="599"/>
      <c r="F16" s="601"/>
      <c r="G16" s="604"/>
    </row>
    <row r="17" spans="2:7" ht="40.5" customHeight="1" x14ac:dyDescent="0.2">
      <c r="B17" s="440">
        <v>7</v>
      </c>
      <c r="C17" s="597"/>
      <c r="D17" s="598"/>
      <c r="E17" s="599"/>
      <c r="F17" s="601"/>
      <c r="G17" s="604"/>
    </row>
    <row r="18" spans="2:7" ht="40.5" customHeight="1" x14ac:dyDescent="0.2">
      <c r="B18" s="440">
        <v>8</v>
      </c>
      <c r="C18" s="597"/>
      <c r="D18" s="598"/>
      <c r="E18" s="599"/>
      <c r="F18" s="601"/>
      <c r="G18" s="604"/>
    </row>
    <row r="19" spans="2:7" ht="40.5" customHeight="1" x14ac:dyDescent="0.2">
      <c r="B19" s="440">
        <v>9</v>
      </c>
      <c r="C19" s="597"/>
      <c r="D19" s="598"/>
      <c r="E19" s="599"/>
      <c r="F19" s="601"/>
      <c r="G19" s="604"/>
    </row>
    <row r="20" spans="2:7" ht="40.5" customHeight="1" x14ac:dyDescent="0.2">
      <c r="B20" s="440">
        <v>10</v>
      </c>
      <c r="C20" s="597"/>
      <c r="D20" s="598"/>
      <c r="E20" s="599"/>
      <c r="F20" s="601"/>
      <c r="G20" s="604"/>
    </row>
    <row r="21" spans="2:7" ht="40.5" customHeight="1" x14ac:dyDescent="0.2">
      <c r="B21" s="440">
        <v>11</v>
      </c>
      <c r="C21" s="597"/>
      <c r="D21" s="598"/>
      <c r="E21" s="599"/>
      <c r="F21" s="601"/>
      <c r="G21" s="604"/>
    </row>
    <row r="22" spans="2:7" ht="40.5" customHeight="1" x14ac:dyDescent="0.2">
      <c r="B22" s="440">
        <v>12</v>
      </c>
      <c r="C22" s="597"/>
      <c r="D22" s="598"/>
      <c r="E22" s="599"/>
      <c r="F22" s="601"/>
      <c r="G22" s="604"/>
    </row>
    <row r="23" spans="2:7" ht="40.5" customHeight="1" x14ac:dyDescent="0.2">
      <c r="B23" s="440">
        <v>13</v>
      </c>
      <c r="C23" s="597"/>
      <c r="D23" s="598"/>
      <c r="E23" s="599"/>
      <c r="F23" s="601"/>
      <c r="G23" s="604"/>
    </row>
    <row r="24" spans="2:7" ht="40.5" customHeight="1" x14ac:dyDescent="0.2">
      <c r="B24" s="440">
        <v>14</v>
      </c>
      <c r="C24" s="597"/>
      <c r="D24" s="598"/>
      <c r="E24" s="599"/>
      <c r="F24" s="601"/>
      <c r="G24" s="604"/>
    </row>
    <row r="25" spans="2:7" ht="40.5" customHeight="1" x14ac:dyDescent="0.2">
      <c r="B25" s="440">
        <v>15</v>
      </c>
      <c r="C25" s="597"/>
      <c r="D25" s="598"/>
      <c r="E25" s="599"/>
      <c r="F25" s="601"/>
      <c r="G25" s="604"/>
    </row>
  </sheetData>
  <mergeCells count="4">
    <mergeCell ref="B2:G2"/>
    <mergeCell ref="F4:G4"/>
    <mergeCell ref="F5:G5"/>
    <mergeCell ref="C7:G7"/>
  </mergeCells>
  <phoneticPr fontId="4"/>
  <dataValidations count="3">
    <dataValidation type="decimal" operator="greaterThan" allowBlank="1" showInputMessage="1" showErrorMessage="1" prompt="年数を入力" sqref="F11:F25">
      <formula1>0</formula1>
    </dataValidation>
    <dataValidation type="list" allowBlank="1" showInputMessage="1" showErrorMessage="1" sqref="E11:E25">
      <formula1>"専従(8割以上),専任(5割以上8割未満),兼任(5割未満)"</formula1>
    </dataValidation>
    <dataValidation type="list" allowBlank="1" showInputMessage="1" showErrorMessage="1" sqref="D11:D25">
      <formula1>"常勤,非常勤"</formula1>
    </dataValidation>
  </dataValidations>
  <printOptions horizontalCentered="1"/>
  <pageMargins left="0.51181102362204722" right="0.39370078740157483" top="0.59055118110236227" bottom="0.59055118110236227" header="0.31496062992125984" footer="0.31496062992125984"/>
  <pageSetup paperSize="9" scale="91" fitToHeight="0" orientation="portrait" r:id="rId1"/>
  <headerFooter differentFirst="1" alignWithMargins="0">
    <oddFooter>&amp;C&amp;P / &amp;N ページ&amp;R&amp;A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0"/>
  <sheetViews>
    <sheetView view="pageBreakPreview" zoomScale="80" zoomScaleSheetLayoutView="80" workbookViewId="0">
      <selection activeCell="E496" sqref="E496"/>
    </sheetView>
  </sheetViews>
  <sheetFormatPr defaultRowHeight="20.149999999999999" customHeight="1" x14ac:dyDescent="0.2"/>
  <cols>
    <col min="1" max="1" width="1.6328125" customWidth="1"/>
    <col min="2" max="2" width="4.08984375" customWidth="1"/>
    <col min="3" max="3" width="6.6328125" customWidth="1"/>
    <col min="4" max="4" width="15.6328125" customWidth="1"/>
    <col min="5" max="5" width="7.6328125" customWidth="1"/>
    <col min="6" max="6" width="12.6328125" customWidth="1"/>
    <col min="7" max="7" width="10.6328125" customWidth="1"/>
    <col min="8" max="8" width="48.6328125" customWidth="1"/>
    <col min="9" max="9" width="9.6328125" customWidth="1"/>
  </cols>
  <sheetData>
    <row r="1" spans="2:9" ht="10.5" customHeight="1" x14ac:dyDescent="0.2">
      <c r="B1" s="506"/>
      <c r="C1" s="506"/>
      <c r="D1" s="506"/>
      <c r="E1" s="506"/>
      <c r="F1" s="506"/>
      <c r="G1" s="506"/>
      <c r="H1" s="522"/>
    </row>
    <row r="2" spans="2:9" ht="40.5" customHeight="1" x14ac:dyDescent="0.2">
      <c r="B2" s="1268" t="s">
        <v>877</v>
      </c>
      <c r="C2" s="1082"/>
      <c r="D2" s="1082"/>
      <c r="E2" s="1082"/>
      <c r="F2" s="1082"/>
      <c r="G2" s="1082"/>
      <c r="H2" s="1082"/>
    </row>
    <row r="3" spans="2:9" ht="10.5" customHeight="1" x14ac:dyDescent="0.2">
      <c r="B3" s="506"/>
      <c r="C3" s="506"/>
      <c r="D3" s="506"/>
      <c r="E3" s="506"/>
      <c r="F3" s="506"/>
      <c r="G3" s="506"/>
      <c r="H3" s="602"/>
    </row>
    <row r="4" spans="2:9" ht="20.25" customHeight="1" x14ac:dyDescent="0.2">
      <c r="B4" s="506"/>
      <c r="C4" s="506"/>
      <c r="D4" s="506"/>
      <c r="E4" s="506"/>
      <c r="F4" s="520" t="s">
        <v>922</v>
      </c>
      <c r="G4" s="1132" t="str">
        <f>LEFT(表紙!C3,30)</f>
        <v>　病院</v>
      </c>
      <c r="H4" s="1134"/>
    </row>
    <row r="5" spans="2:9" ht="20.25" customHeight="1" x14ac:dyDescent="0.2">
      <c r="B5" s="506"/>
      <c r="C5" s="506"/>
      <c r="D5" s="506"/>
      <c r="E5" s="506"/>
      <c r="F5" s="509" t="s">
        <v>1055</v>
      </c>
      <c r="G5" s="1269" t="str">
        <f>CONCATENATE(,表紙!$L$8,"9月1日現在")</f>
        <v>令和5年9月1日現在</v>
      </c>
      <c r="H5" s="1269"/>
      <c r="I5" s="612"/>
    </row>
    <row r="6" spans="2:9" ht="10.5" customHeight="1" x14ac:dyDescent="0.2">
      <c r="B6" s="506"/>
      <c r="C6" s="506"/>
      <c r="D6" s="506"/>
      <c r="E6" s="506"/>
      <c r="F6" s="506"/>
      <c r="G6" s="506"/>
      <c r="H6" s="523"/>
    </row>
    <row r="7" spans="2:9" ht="125.25" customHeight="1" x14ac:dyDescent="0.2">
      <c r="B7" s="506"/>
      <c r="C7" s="1267" t="s">
        <v>1257</v>
      </c>
      <c r="D7" s="1267"/>
      <c r="E7" s="1267"/>
      <c r="F7" s="1267"/>
      <c r="G7" s="1267"/>
      <c r="H7" s="1267"/>
    </row>
    <row r="8" spans="2:9" ht="10.5" customHeight="1" x14ac:dyDescent="0.2">
      <c r="B8" s="506"/>
      <c r="C8" s="506"/>
      <c r="D8" s="506"/>
      <c r="E8" s="506"/>
      <c r="F8" s="506"/>
      <c r="G8" s="506"/>
      <c r="H8" s="523"/>
    </row>
    <row r="9" spans="2:9" ht="45" customHeight="1" x14ac:dyDescent="0.2">
      <c r="B9" s="589"/>
      <c r="C9" s="440" t="s">
        <v>765</v>
      </c>
      <c r="D9" s="450" t="s">
        <v>1313</v>
      </c>
      <c r="E9" s="450" t="s">
        <v>1117</v>
      </c>
      <c r="F9" s="450" t="s">
        <v>669</v>
      </c>
      <c r="G9" s="450" t="s">
        <v>1162</v>
      </c>
      <c r="H9" s="603" t="s">
        <v>794</v>
      </c>
    </row>
    <row r="10" spans="2:9" ht="30" customHeight="1" x14ac:dyDescent="0.2">
      <c r="B10" s="507" t="s">
        <v>796</v>
      </c>
      <c r="C10" s="441" t="s">
        <v>52</v>
      </c>
      <c r="D10" s="444" t="s">
        <v>461</v>
      </c>
      <c r="E10" s="451" t="s">
        <v>565</v>
      </c>
      <c r="F10" s="611" t="s">
        <v>822</v>
      </c>
      <c r="G10" s="451">
        <v>20</v>
      </c>
      <c r="H10" s="594" t="s">
        <v>1015</v>
      </c>
    </row>
    <row r="11" spans="2:9" ht="48.75" customHeight="1" x14ac:dyDescent="0.2">
      <c r="B11" s="518">
        <v>1</v>
      </c>
      <c r="C11" s="609"/>
      <c r="D11" s="610"/>
      <c r="E11" s="598"/>
      <c r="F11" s="599"/>
      <c r="G11" s="601"/>
      <c r="H11" s="604"/>
    </row>
    <row r="12" spans="2:9" ht="48.75" customHeight="1" x14ac:dyDescent="0.2">
      <c r="B12" s="518">
        <v>2</v>
      </c>
      <c r="C12" s="609"/>
      <c r="D12" s="610"/>
      <c r="E12" s="598"/>
      <c r="F12" s="599"/>
      <c r="G12" s="601"/>
      <c r="H12" s="604"/>
    </row>
    <row r="13" spans="2:9" ht="48.75" customHeight="1" x14ac:dyDescent="0.2">
      <c r="B13" s="518">
        <v>3</v>
      </c>
      <c r="C13" s="609"/>
      <c r="D13" s="610"/>
      <c r="E13" s="598"/>
      <c r="F13" s="599"/>
      <c r="G13" s="601"/>
      <c r="H13" s="604"/>
    </row>
    <row r="14" spans="2:9" ht="48.75" customHeight="1" x14ac:dyDescent="0.2">
      <c r="B14" s="518">
        <v>4</v>
      </c>
      <c r="C14" s="609"/>
      <c r="D14" s="610"/>
      <c r="E14" s="598"/>
      <c r="F14" s="599"/>
      <c r="G14" s="601"/>
      <c r="H14" s="604"/>
    </row>
    <row r="15" spans="2:9" ht="48.75" customHeight="1" x14ac:dyDescent="0.2">
      <c r="B15" s="518">
        <v>5</v>
      </c>
      <c r="C15" s="609"/>
      <c r="D15" s="610"/>
      <c r="E15" s="598"/>
      <c r="F15" s="599"/>
      <c r="G15" s="601"/>
      <c r="H15" s="604"/>
    </row>
    <row r="16" spans="2:9" ht="48.75" customHeight="1" x14ac:dyDescent="0.2">
      <c r="B16" s="518">
        <v>6</v>
      </c>
      <c r="C16" s="609"/>
      <c r="D16" s="610"/>
      <c r="E16" s="598"/>
      <c r="F16" s="599"/>
      <c r="G16" s="601"/>
      <c r="H16" s="604"/>
    </row>
    <row r="17" spans="2:8" ht="48.75" customHeight="1" x14ac:dyDescent="0.2">
      <c r="B17" s="518">
        <v>7</v>
      </c>
      <c r="C17" s="609"/>
      <c r="D17" s="610"/>
      <c r="E17" s="598"/>
      <c r="F17" s="599"/>
      <c r="G17" s="601"/>
      <c r="H17" s="604"/>
    </row>
    <row r="18" spans="2:8" ht="48.75" customHeight="1" x14ac:dyDescent="0.2">
      <c r="B18" s="518">
        <v>8</v>
      </c>
      <c r="C18" s="609"/>
      <c r="D18" s="610"/>
      <c r="E18" s="598"/>
      <c r="F18" s="599"/>
      <c r="G18" s="601"/>
      <c r="H18" s="604"/>
    </row>
    <row r="19" spans="2:8" ht="48.75" customHeight="1" x14ac:dyDescent="0.2">
      <c r="B19" s="518">
        <v>9</v>
      </c>
      <c r="C19" s="609"/>
      <c r="D19" s="610"/>
      <c r="E19" s="598"/>
      <c r="F19" s="599"/>
      <c r="G19" s="601"/>
      <c r="H19" s="604"/>
    </row>
    <row r="20" spans="2:8" ht="48.75" customHeight="1" x14ac:dyDescent="0.2">
      <c r="B20" s="518">
        <v>10</v>
      </c>
      <c r="C20" s="609"/>
      <c r="D20" s="610"/>
      <c r="E20" s="598"/>
      <c r="F20" s="599"/>
      <c r="G20" s="601"/>
      <c r="H20" s="604"/>
    </row>
    <row r="21" spans="2:8" ht="48.75" customHeight="1" x14ac:dyDescent="0.2">
      <c r="B21" s="518">
        <v>11</v>
      </c>
      <c r="C21" s="609"/>
      <c r="D21" s="610"/>
      <c r="E21" s="598"/>
      <c r="F21" s="599"/>
      <c r="G21" s="601"/>
      <c r="H21" s="604"/>
    </row>
    <row r="22" spans="2:8" ht="48.75" customHeight="1" x14ac:dyDescent="0.2">
      <c r="B22" s="518">
        <v>12</v>
      </c>
      <c r="C22" s="609"/>
      <c r="D22" s="610"/>
      <c r="E22" s="598"/>
      <c r="F22" s="599"/>
      <c r="G22" s="601"/>
      <c r="H22" s="604"/>
    </row>
    <row r="23" spans="2:8" ht="48.75" customHeight="1" x14ac:dyDescent="0.2">
      <c r="B23" s="518">
        <v>13</v>
      </c>
      <c r="C23" s="609"/>
      <c r="D23" s="610"/>
      <c r="E23" s="598"/>
      <c r="F23" s="599"/>
      <c r="G23" s="601"/>
      <c r="H23" s="604"/>
    </row>
    <row r="24" spans="2:8" ht="48.75" customHeight="1" x14ac:dyDescent="0.2">
      <c r="B24" s="518">
        <v>14</v>
      </c>
      <c r="C24" s="609"/>
      <c r="D24" s="610"/>
      <c r="E24" s="598"/>
      <c r="F24" s="599"/>
      <c r="G24" s="601"/>
      <c r="H24" s="604"/>
    </row>
    <row r="25" spans="2:8" ht="48.75" customHeight="1" x14ac:dyDescent="0.2">
      <c r="B25" s="518">
        <v>15</v>
      </c>
      <c r="C25" s="609"/>
      <c r="D25" s="610"/>
      <c r="E25" s="598"/>
      <c r="F25" s="599"/>
      <c r="G25" s="601"/>
      <c r="H25" s="604"/>
    </row>
    <row r="26" spans="2:8" ht="48.75" customHeight="1" x14ac:dyDescent="0.2">
      <c r="B26" s="518">
        <v>16</v>
      </c>
      <c r="C26" s="609"/>
      <c r="D26" s="610"/>
      <c r="E26" s="598"/>
      <c r="F26" s="599"/>
      <c r="G26" s="601"/>
      <c r="H26" s="604"/>
    </row>
    <row r="27" spans="2:8" ht="48.75" customHeight="1" x14ac:dyDescent="0.2">
      <c r="B27" s="518">
        <v>17</v>
      </c>
      <c r="C27" s="609"/>
      <c r="D27" s="610"/>
      <c r="E27" s="598"/>
      <c r="F27" s="599"/>
      <c r="G27" s="601"/>
      <c r="H27" s="604"/>
    </row>
    <row r="28" spans="2:8" ht="48.75" customHeight="1" x14ac:dyDescent="0.2">
      <c r="B28" s="518">
        <v>18</v>
      </c>
      <c r="C28" s="609"/>
      <c r="D28" s="610"/>
      <c r="E28" s="598"/>
      <c r="F28" s="599"/>
      <c r="G28" s="601"/>
      <c r="H28" s="604"/>
    </row>
    <row r="29" spans="2:8" ht="48.75" customHeight="1" x14ac:dyDescent="0.2">
      <c r="B29" s="518">
        <v>19</v>
      </c>
      <c r="C29" s="609"/>
      <c r="D29" s="610"/>
      <c r="E29" s="598"/>
      <c r="F29" s="599"/>
      <c r="G29" s="601"/>
      <c r="H29" s="604"/>
    </row>
    <row r="30" spans="2:8" ht="48.75" customHeight="1" x14ac:dyDescent="0.2">
      <c r="B30" s="518">
        <v>20</v>
      </c>
      <c r="C30" s="609"/>
      <c r="D30" s="610"/>
      <c r="E30" s="598"/>
      <c r="F30" s="599"/>
      <c r="G30" s="601"/>
      <c r="H30" s="604"/>
    </row>
    <row r="31" spans="2:8" ht="48.75" customHeight="1" x14ac:dyDescent="0.2">
      <c r="B31" s="518">
        <v>21</v>
      </c>
      <c r="C31" s="609"/>
      <c r="D31" s="610"/>
      <c r="E31" s="598"/>
      <c r="F31" s="599"/>
      <c r="G31" s="601"/>
      <c r="H31" s="604"/>
    </row>
    <row r="32" spans="2:8" ht="48.75" customHeight="1" x14ac:dyDescent="0.2">
      <c r="B32" s="518">
        <v>22</v>
      </c>
      <c r="C32" s="609"/>
      <c r="D32" s="610"/>
      <c r="E32" s="598"/>
      <c r="F32" s="599"/>
      <c r="G32" s="601"/>
      <c r="H32" s="604"/>
    </row>
    <row r="33" spans="2:8" ht="48.75" customHeight="1" x14ac:dyDescent="0.2">
      <c r="B33" s="518">
        <v>23</v>
      </c>
      <c r="C33" s="609"/>
      <c r="D33" s="610"/>
      <c r="E33" s="598"/>
      <c r="F33" s="599"/>
      <c r="G33" s="601"/>
      <c r="H33" s="604"/>
    </row>
    <row r="34" spans="2:8" ht="48.75" customHeight="1" x14ac:dyDescent="0.2">
      <c r="B34" s="518">
        <v>24</v>
      </c>
      <c r="C34" s="609"/>
      <c r="D34" s="610"/>
      <c r="E34" s="598"/>
      <c r="F34" s="599"/>
      <c r="G34" s="601"/>
      <c r="H34" s="604"/>
    </row>
    <row r="35" spans="2:8" ht="48.75" customHeight="1" x14ac:dyDescent="0.2">
      <c r="B35" s="518">
        <v>25</v>
      </c>
      <c r="C35" s="609"/>
      <c r="D35" s="610"/>
      <c r="E35" s="598"/>
      <c r="F35" s="599"/>
      <c r="G35" s="601"/>
      <c r="H35" s="604"/>
    </row>
    <row r="36" spans="2:8" ht="48.75" customHeight="1" x14ac:dyDescent="0.2">
      <c r="B36" s="518">
        <v>26</v>
      </c>
      <c r="C36" s="609"/>
      <c r="D36" s="610"/>
      <c r="E36" s="598"/>
      <c r="F36" s="599"/>
      <c r="G36" s="601"/>
      <c r="H36" s="604"/>
    </row>
    <row r="37" spans="2:8" ht="48.75" customHeight="1" x14ac:dyDescent="0.2">
      <c r="B37" s="518">
        <v>27</v>
      </c>
      <c r="C37" s="609"/>
      <c r="D37" s="610"/>
      <c r="E37" s="598"/>
      <c r="F37" s="599"/>
      <c r="G37" s="601"/>
      <c r="H37" s="604"/>
    </row>
    <row r="38" spans="2:8" ht="48.75" customHeight="1" x14ac:dyDescent="0.2">
      <c r="B38" s="518">
        <v>28</v>
      </c>
      <c r="C38" s="609"/>
      <c r="D38" s="610"/>
      <c r="E38" s="598"/>
      <c r="F38" s="599"/>
      <c r="G38" s="601"/>
      <c r="H38" s="604"/>
    </row>
    <row r="39" spans="2:8" ht="48.75" customHeight="1" x14ac:dyDescent="0.2">
      <c r="B39" s="518">
        <v>29</v>
      </c>
      <c r="C39" s="609"/>
      <c r="D39" s="610"/>
      <c r="E39" s="598"/>
      <c r="F39" s="599"/>
      <c r="G39" s="601"/>
      <c r="H39" s="604"/>
    </row>
    <row r="40" spans="2:8" ht="48.75" customHeight="1" x14ac:dyDescent="0.2">
      <c r="B40" s="518">
        <v>30</v>
      </c>
      <c r="C40" s="609"/>
      <c r="D40" s="610"/>
      <c r="E40" s="598"/>
      <c r="F40" s="599"/>
      <c r="G40" s="601"/>
      <c r="H40" s="604"/>
    </row>
  </sheetData>
  <customSheetViews>
    <customSheetView guid="{D2DD6C5F-5A6F-43E4-9910-2DBF870F1B55}" scale="80" showPageBreaks="1" printArea="1" view="pageBreakPreview">
      <selection activeCell="G6" sqref="G6"/>
      <rowBreaks count="1" manualBreakCount="1">
        <brk id="21" min="1" max="7" man="1"/>
      </rowBreaks>
      <pageMargins left="0.59055118110236227" right="0.59055118110236227" top="0.78740157480314965" bottom="0.78740157480314965" header="0.39370078740157483" footer="0.39370078740157483"/>
      <headerFooter alignWithMargins="0">
        <oddFooter>&amp;C&amp;P／&amp;N&amp;R&amp;A</oddFooter>
        <evenFooter>&amp;C&amp;P／&amp;N&amp;R&amp;A</evenFooter>
        <firstFooter>&amp;C&amp;P／&amp;N&amp;R&amp;A</firstFooter>
      </headerFooter>
    </customSheetView>
  </customSheetViews>
  <mergeCells count="4">
    <mergeCell ref="B2:H2"/>
    <mergeCell ref="G4:H4"/>
    <mergeCell ref="G5:H5"/>
    <mergeCell ref="C7:H7"/>
  </mergeCells>
  <phoneticPr fontId="4"/>
  <dataValidations count="4">
    <dataValidation type="decimal" operator="greaterThan" allowBlank="1" showInputMessage="1" showErrorMessage="1" prompt="年数を入力" sqref="G11:G40">
      <formula1>0</formula1>
    </dataValidation>
    <dataValidation type="list" allowBlank="1" showInputMessage="1" showErrorMessage="1" sqref="E11:E40">
      <formula1>"常勤,非常勤"</formula1>
    </dataValidation>
    <dataValidation type="list" allowBlank="1" showInputMessage="1" showErrorMessage="1" sqref="F11:F40">
      <formula1>"専従(8割以上),専任(5割以上8割未満),兼任(5割未満)"</formula1>
    </dataValidation>
    <dataValidation type="list" allowBlank="1" showInputMessage="1" showErrorMessage="1" sqref="C11:C40">
      <formula1>"医師,薬剤師,看護師"</formula1>
    </dataValidation>
  </dataValidations>
  <printOptions horizontalCentered="1"/>
  <pageMargins left="0.51181102362204722" right="0.39370078740157483" top="0.59055118110236227" bottom="0.59055118110236227" header="0.31496062992125984" footer="0.31496062992125984"/>
  <pageSetup paperSize="9" scale="90" fitToHeight="0" orientation="portrait" r:id="rId1"/>
  <headerFooter differentFirst="1" alignWithMargins="0">
    <oddFooter>&amp;C&amp;P / &amp;N ページ&amp;R&amp;A</oddFooter>
  </headerFooter>
  <rowBreaks count="1" manualBreakCount="1">
    <brk id="21" min="1"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6"/>
  <sheetViews>
    <sheetView view="pageBreakPreview" topLeftCell="A21" zoomScale="80" zoomScaleSheetLayoutView="80" workbookViewId="0">
      <selection activeCell="T50" sqref="T50"/>
    </sheetView>
  </sheetViews>
  <sheetFormatPr defaultRowHeight="13" x14ac:dyDescent="0.2"/>
  <cols>
    <col min="1" max="1" width="1.6328125" customWidth="1"/>
    <col min="2" max="12" width="9.6328125" customWidth="1"/>
  </cols>
  <sheetData>
    <row r="1" spans="2:12" ht="10.5" customHeight="1" x14ac:dyDescent="0.2">
      <c r="L1" s="453"/>
    </row>
    <row r="2" spans="2:12" ht="19.5" customHeight="1" x14ac:dyDescent="0.2">
      <c r="B2" s="1271" t="s">
        <v>473</v>
      </c>
      <c r="C2" s="1271"/>
      <c r="D2" s="1271"/>
      <c r="E2" s="1271"/>
      <c r="F2" s="1271"/>
      <c r="G2" s="1271"/>
      <c r="H2" s="1271"/>
      <c r="I2" s="1271"/>
      <c r="J2" s="1271"/>
      <c r="K2" s="1271"/>
      <c r="L2" s="1271"/>
    </row>
    <row r="3" spans="2:12" ht="10.5" customHeight="1" x14ac:dyDescent="0.2"/>
    <row r="4" spans="2:12" s="514" customFormat="1" ht="20.25" customHeight="1" x14ac:dyDescent="0.2">
      <c r="F4" s="515"/>
      <c r="H4" s="606" t="s">
        <v>922</v>
      </c>
      <c r="I4" s="1272" t="str">
        <f>LEFT(表紙!C3,30)</f>
        <v>　病院</v>
      </c>
      <c r="J4" s="1273"/>
      <c r="K4" s="1273"/>
      <c r="L4" s="1274"/>
    </row>
    <row r="5" spans="2:12" s="514" customFormat="1" ht="20.25" customHeight="1" x14ac:dyDescent="0.2">
      <c r="F5" s="515"/>
      <c r="H5" s="606" t="s">
        <v>1055</v>
      </c>
      <c r="I5" s="1275" t="str">
        <f>CONCATENATE(,表紙!$L$8,"9月1日現在")</f>
        <v>令和5年9月1日現在</v>
      </c>
      <c r="J5" s="1275"/>
      <c r="K5" s="1275"/>
      <c r="L5" s="1275"/>
    </row>
    <row r="6" spans="2:12" s="514" customFormat="1" ht="10.5" customHeight="1" x14ac:dyDescent="0.2">
      <c r="F6" s="515"/>
      <c r="G6" s="26"/>
      <c r="H6" s="26"/>
      <c r="I6" s="26"/>
      <c r="J6" s="26"/>
      <c r="K6" s="26"/>
      <c r="L6" s="26"/>
    </row>
    <row r="7" spans="2:12" ht="20.25" customHeight="1" x14ac:dyDescent="0.2">
      <c r="C7" s="1276" t="s">
        <v>175</v>
      </c>
      <c r="D7" s="1276"/>
      <c r="E7" s="1276"/>
      <c r="F7" s="1276"/>
      <c r="G7" s="1276"/>
      <c r="H7" s="1276"/>
      <c r="I7" s="1276"/>
      <c r="J7" s="1276"/>
      <c r="K7" s="1276"/>
      <c r="L7" s="613"/>
    </row>
    <row r="8" spans="2:12" s="4" customFormat="1" ht="20.25" customHeight="1" x14ac:dyDescent="0.2">
      <c r="C8" s="1276" t="s">
        <v>734</v>
      </c>
      <c r="D8" s="1276"/>
      <c r="E8" s="1276"/>
      <c r="F8" s="1276"/>
      <c r="G8" s="1276"/>
      <c r="H8" s="1276"/>
      <c r="I8" s="1276"/>
      <c r="J8" s="1276"/>
      <c r="K8" s="1276"/>
      <c r="L8" s="27"/>
    </row>
    <row r="9" spans="2:12" ht="20.25" customHeight="1" x14ac:dyDescent="0.2">
      <c r="B9" s="493"/>
      <c r="C9" s="1270" t="s">
        <v>757</v>
      </c>
      <c r="D9" s="1270"/>
      <c r="E9" s="1270"/>
      <c r="F9" s="1270"/>
      <c r="G9" s="1270"/>
      <c r="H9" s="1270"/>
      <c r="I9" s="1270"/>
      <c r="J9" s="1270"/>
      <c r="K9" s="1270"/>
      <c r="L9" s="493"/>
    </row>
    <row r="10" spans="2:12" x14ac:dyDescent="0.2">
      <c r="B10" s="493"/>
      <c r="C10" s="493"/>
      <c r="D10" s="493"/>
      <c r="E10" s="493"/>
      <c r="F10" s="493"/>
      <c r="G10" s="493"/>
      <c r="H10" s="493"/>
      <c r="I10" s="493"/>
      <c r="J10" s="493"/>
      <c r="K10" s="493"/>
      <c r="L10" s="493"/>
    </row>
    <row r="11" spans="2:12" x14ac:dyDescent="0.2">
      <c r="B11" s="493"/>
      <c r="C11" s="493"/>
      <c r="D11" s="493"/>
      <c r="E11" s="493"/>
      <c r="F11" s="493"/>
      <c r="G11" s="493"/>
      <c r="H11" s="493"/>
      <c r="I11" s="493"/>
      <c r="J11" s="493"/>
      <c r="K11" s="493"/>
      <c r="L11" s="493"/>
    </row>
    <row r="12" spans="2:12" x14ac:dyDescent="0.2">
      <c r="B12" s="493"/>
      <c r="C12" s="493"/>
      <c r="D12" s="493"/>
      <c r="E12" s="493"/>
      <c r="F12" s="493"/>
      <c r="G12" s="493"/>
      <c r="H12" s="493"/>
      <c r="I12" s="493"/>
      <c r="J12" s="493"/>
      <c r="K12" s="493"/>
      <c r="L12" s="493"/>
    </row>
    <row r="13" spans="2:12" x14ac:dyDescent="0.2">
      <c r="B13" s="493"/>
      <c r="C13" s="493"/>
      <c r="D13" s="493"/>
      <c r="E13" s="493"/>
      <c r="F13" s="493"/>
      <c r="G13" s="493"/>
      <c r="H13" s="493"/>
      <c r="I13" s="493"/>
      <c r="J13" s="493"/>
      <c r="K13" s="493"/>
      <c r="L13" s="493"/>
    </row>
    <row r="14" spans="2:12" x14ac:dyDescent="0.2">
      <c r="B14" s="493"/>
      <c r="C14" s="493"/>
      <c r="D14" s="493"/>
      <c r="E14" s="493"/>
      <c r="F14" s="493"/>
      <c r="G14" s="493"/>
      <c r="H14" s="493"/>
      <c r="I14" s="493"/>
      <c r="J14" s="493"/>
      <c r="K14" s="493"/>
      <c r="L14" s="493"/>
    </row>
    <row r="15" spans="2:12" x14ac:dyDescent="0.2">
      <c r="B15" s="493"/>
      <c r="C15" s="493"/>
      <c r="D15" s="493"/>
      <c r="E15" s="493"/>
      <c r="F15" s="493"/>
      <c r="G15" s="493"/>
      <c r="H15" s="493"/>
      <c r="I15" s="493"/>
      <c r="J15" s="493"/>
      <c r="K15" s="493"/>
      <c r="L15" s="493"/>
    </row>
    <row r="16" spans="2:12" x14ac:dyDescent="0.2">
      <c r="B16" s="493"/>
      <c r="C16" s="493"/>
      <c r="D16" s="493"/>
      <c r="E16" s="493"/>
      <c r="F16" s="493"/>
      <c r="G16" s="493"/>
      <c r="H16" s="493"/>
      <c r="I16" s="493"/>
      <c r="J16" s="493"/>
      <c r="K16" s="493"/>
      <c r="L16" s="493"/>
    </row>
    <row r="17" spans="2:12" x14ac:dyDescent="0.2">
      <c r="B17" s="493"/>
      <c r="C17" s="493"/>
      <c r="D17" s="493"/>
      <c r="E17" s="493"/>
      <c r="F17" s="493"/>
      <c r="G17" s="493"/>
      <c r="H17" s="493"/>
      <c r="I17" s="493"/>
      <c r="J17" s="493"/>
      <c r="K17" s="493"/>
      <c r="L17" s="493"/>
    </row>
    <row r="18" spans="2:12" x14ac:dyDescent="0.2">
      <c r="B18" s="493"/>
      <c r="C18" s="493"/>
      <c r="D18" s="493"/>
      <c r="E18" s="493"/>
      <c r="F18" s="493"/>
      <c r="G18" s="493"/>
      <c r="H18" s="493"/>
      <c r="I18" s="493"/>
      <c r="J18" s="493"/>
      <c r="K18" s="493"/>
      <c r="L18" s="493"/>
    </row>
    <row r="19" spans="2:12" x14ac:dyDescent="0.2">
      <c r="B19" s="493"/>
      <c r="C19" s="493"/>
      <c r="D19" s="493"/>
      <c r="E19" s="493"/>
      <c r="F19" s="493"/>
      <c r="G19" s="493"/>
      <c r="H19" s="493"/>
      <c r="I19" s="493"/>
      <c r="J19" s="493"/>
      <c r="K19" s="493"/>
      <c r="L19" s="493"/>
    </row>
    <row r="20" spans="2:12" x14ac:dyDescent="0.2">
      <c r="B20" s="493"/>
      <c r="C20" s="493"/>
      <c r="D20" s="493"/>
      <c r="E20" s="493"/>
      <c r="F20" s="493"/>
      <c r="G20" s="493"/>
      <c r="H20" s="493"/>
      <c r="I20" s="493"/>
      <c r="J20" s="493"/>
      <c r="K20" s="493"/>
      <c r="L20" s="493"/>
    </row>
    <row r="21" spans="2:12" x14ac:dyDescent="0.2">
      <c r="B21" s="493"/>
      <c r="C21" s="493"/>
      <c r="D21" s="493"/>
      <c r="E21" s="493"/>
      <c r="F21" s="493"/>
      <c r="G21" s="493"/>
      <c r="H21" s="493"/>
      <c r="I21" s="493"/>
      <c r="J21" s="493"/>
      <c r="K21" s="493"/>
      <c r="L21" s="493"/>
    </row>
    <row r="22" spans="2:12" x14ac:dyDescent="0.2">
      <c r="B22" s="493"/>
      <c r="C22" s="493"/>
      <c r="D22" s="493"/>
      <c r="E22" s="493"/>
      <c r="F22" s="493"/>
      <c r="G22" s="493"/>
      <c r="H22" s="493"/>
      <c r="I22" s="493"/>
      <c r="J22" s="493"/>
      <c r="K22" s="493"/>
      <c r="L22" s="493"/>
    </row>
    <row r="23" spans="2:12" x14ac:dyDescent="0.2">
      <c r="B23" s="493"/>
      <c r="C23" s="493"/>
      <c r="D23" s="493"/>
      <c r="E23" s="493"/>
      <c r="F23" s="493"/>
      <c r="G23" s="493"/>
      <c r="H23" s="493"/>
      <c r="I23" s="493"/>
      <c r="J23" s="493"/>
      <c r="K23" s="493"/>
      <c r="L23" s="493"/>
    </row>
    <row r="24" spans="2:12" x14ac:dyDescent="0.2">
      <c r="B24" s="493"/>
      <c r="C24" s="493"/>
      <c r="D24" s="493"/>
      <c r="E24" s="493"/>
      <c r="F24" s="493"/>
      <c r="G24" s="493"/>
      <c r="H24" s="493"/>
      <c r="I24" s="493"/>
      <c r="J24" s="493"/>
      <c r="K24" s="493"/>
      <c r="L24" s="493"/>
    </row>
    <row r="25" spans="2:12" x14ac:dyDescent="0.2">
      <c r="B25" s="493"/>
      <c r="C25" s="493"/>
      <c r="D25" s="493"/>
      <c r="E25" s="493"/>
      <c r="F25" s="493"/>
      <c r="G25" s="493"/>
      <c r="H25" s="493"/>
      <c r="I25" s="493"/>
      <c r="J25" s="493"/>
      <c r="K25" s="493"/>
      <c r="L25" s="493"/>
    </row>
    <row r="26" spans="2:12" x14ac:dyDescent="0.2">
      <c r="B26" s="493"/>
      <c r="C26" s="493"/>
      <c r="D26" s="493"/>
      <c r="E26" s="493"/>
      <c r="F26" s="493"/>
      <c r="G26" s="493"/>
      <c r="H26" s="493"/>
      <c r="I26" s="493"/>
      <c r="J26" s="493"/>
      <c r="K26" s="493"/>
      <c r="L26" s="493"/>
    </row>
    <row r="27" spans="2:12" x14ac:dyDescent="0.2">
      <c r="B27" s="493"/>
      <c r="C27" s="493"/>
      <c r="D27" s="493"/>
      <c r="E27" s="493"/>
      <c r="F27" s="493"/>
      <c r="G27" s="493"/>
      <c r="H27" s="493"/>
      <c r="I27" s="493"/>
      <c r="J27" s="493"/>
      <c r="K27" s="493"/>
      <c r="L27" s="493"/>
    </row>
    <row r="28" spans="2:12" x14ac:dyDescent="0.2">
      <c r="B28" s="493"/>
      <c r="C28" s="493"/>
      <c r="D28" s="493"/>
      <c r="E28" s="493"/>
      <c r="F28" s="493"/>
      <c r="G28" s="493"/>
      <c r="H28" s="493"/>
      <c r="I28" s="493"/>
      <c r="J28" s="493"/>
      <c r="K28" s="493"/>
      <c r="L28" s="493"/>
    </row>
    <row r="29" spans="2:12" x14ac:dyDescent="0.2">
      <c r="B29" s="493"/>
      <c r="C29" s="493"/>
      <c r="D29" s="493"/>
      <c r="E29" s="493"/>
      <c r="F29" s="493"/>
      <c r="G29" s="493"/>
      <c r="H29" s="493"/>
      <c r="I29" s="493"/>
      <c r="J29" s="493"/>
      <c r="K29" s="493"/>
      <c r="L29" s="493"/>
    </row>
    <row r="30" spans="2:12" x14ac:dyDescent="0.2">
      <c r="B30" s="493"/>
      <c r="C30" s="493"/>
      <c r="D30" s="493"/>
      <c r="E30" s="493"/>
      <c r="F30" s="493"/>
      <c r="G30" s="493"/>
      <c r="H30" s="493"/>
      <c r="I30" s="493"/>
      <c r="J30" s="493"/>
      <c r="K30" s="493"/>
      <c r="L30" s="493"/>
    </row>
    <row r="31" spans="2:12" x14ac:dyDescent="0.2">
      <c r="B31" s="493"/>
      <c r="C31" s="493"/>
      <c r="D31" s="493"/>
      <c r="E31" s="493"/>
      <c r="F31" s="493"/>
      <c r="G31" s="493"/>
      <c r="H31" s="493"/>
      <c r="I31" s="493"/>
      <c r="J31" s="493"/>
      <c r="K31" s="493"/>
      <c r="L31" s="493"/>
    </row>
    <row r="32" spans="2:12" x14ac:dyDescent="0.2">
      <c r="B32" s="493"/>
      <c r="C32" s="493"/>
      <c r="D32" s="493"/>
      <c r="E32" s="493"/>
      <c r="F32" s="493"/>
      <c r="G32" s="493"/>
      <c r="H32" s="493"/>
      <c r="I32" s="493"/>
      <c r="J32" s="493"/>
      <c r="K32" s="493"/>
      <c r="L32" s="493"/>
    </row>
    <row r="33" spans="2:12" x14ac:dyDescent="0.2">
      <c r="B33" s="493"/>
      <c r="C33" s="493"/>
      <c r="D33" s="493"/>
      <c r="E33" s="493"/>
      <c r="F33" s="493"/>
      <c r="G33" s="493"/>
      <c r="H33" s="493"/>
      <c r="I33" s="493"/>
      <c r="J33" s="493"/>
      <c r="K33" s="493"/>
      <c r="L33" s="493"/>
    </row>
    <row r="34" spans="2:12" x14ac:dyDescent="0.2">
      <c r="B34" s="493"/>
      <c r="C34" s="493"/>
      <c r="D34" s="493"/>
      <c r="E34" s="493"/>
      <c r="F34" s="493"/>
      <c r="G34" s="493"/>
      <c r="H34" s="493"/>
      <c r="I34" s="493"/>
      <c r="J34" s="493"/>
      <c r="K34" s="493"/>
      <c r="L34" s="493"/>
    </row>
    <row r="35" spans="2:12" x14ac:dyDescent="0.2">
      <c r="B35" s="493"/>
      <c r="C35" s="493"/>
      <c r="D35" s="493"/>
      <c r="E35" s="493"/>
      <c r="F35" s="493"/>
      <c r="G35" s="493"/>
      <c r="H35" s="493"/>
      <c r="I35" s="493"/>
      <c r="J35" s="493"/>
      <c r="K35" s="493"/>
      <c r="L35" s="493"/>
    </row>
    <row r="36" spans="2:12" x14ac:dyDescent="0.2">
      <c r="B36" s="493"/>
      <c r="C36" s="493"/>
      <c r="D36" s="493"/>
      <c r="E36" s="493"/>
      <c r="F36" s="493"/>
      <c r="G36" s="493"/>
      <c r="H36" s="493"/>
      <c r="I36" s="493"/>
      <c r="J36" s="493"/>
      <c r="K36" s="493"/>
      <c r="L36" s="493"/>
    </row>
    <row r="37" spans="2:12" x14ac:dyDescent="0.2">
      <c r="B37" s="493"/>
      <c r="C37" s="493"/>
      <c r="D37" s="493"/>
      <c r="E37" s="493"/>
      <c r="F37" s="493"/>
      <c r="G37" s="493"/>
      <c r="H37" s="493"/>
      <c r="I37" s="493"/>
      <c r="J37" s="493"/>
      <c r="K37" s="493"/>
      <c r="L37" s="493"/>
    </row>
    <row r="38" spans="2:12" x14ac:dyDescent="0.2">
      <c r="B38" s="493"/>
      <c r="C38" s="493"/>
      <c r="D38" s="493"/>
      <c r="E38" s="493"/>
      <c r="F38" s="493"/>
      <c r="G38" s="493"/>
      <c r="H38" s="493"/>
      <c r="I38" s="493"/>
      <c r="J38" s="493"/>
      <c r="K38" s="493"/>
      <c r="L38" s="493"/>
    </row>
    <row r="39" spans="2:12" x14ac:dyDescent="0.2">
      <c r="B39" s="493"/>
      <c r="C39" s="493"/>
      <c r="D39" s="493"/>
      <c r="E39" s="493"/>
      <c r="F39" s="493"/>
      <c r="G39" s="493"/>
      <c r="H39" s="493"/>
      <c r="I39" s="493"/>
      <c r="J39" s="493"/>
      <c r="K39" s="493"/>
      <c r="L39" s="493"/>
    </row>
    <row r="40" spans="2:12" x14ac:dyDescent="0.2">
      <c r="B40" s="493"/>
      <c r="C40" s="493"/>
      <c r="D40" s="493"/>
      <c r="E40" s="493"/>
      <c r="F40" s="493"/>
      <c r="G40" s="493"/>
      <c r="H40" s="493"/>
      <c r="I40" s="493"/>
      <c r="J40" s="493"/>
      <c r="K40" s="493"/>
      <c r="L40" s="493"/>
    </row>
    <row r="41" spans="2:12" x14ac:dyDescent="0.2">
      <c r="B41" s="493"/>
      <c r="C41" s="493"/>
      <c r="D41" s="493"/>
      <c r="E41" s="493"/>
      <c r="F41" s="493"/>
      <c r="G41" s="493"/>
      <c r="H41" s="493"/>
      <c r="I41" s="493"/>
      <c r="J41" s="493"/>
      <c r="K41" s="493"/>
      <c r="L41" s="493"/>
    </row>
    <row r="42" spans="2:12" x14ac:dyDescent="0.2">
      <c r="B42" s="493"/>
      <c r="C42" s="493"/>
      <c r="D42" s="493"/>
      <c r="E42" s="493"/>
      <c r="F42" s="493"/>
      <c r="G42" s="493"/>
      <c r="H42" s="493"/>
      <c r="I42" s="493"/>
      <c r="J42" s="493"/>
      <c r="K42" s="493"/>
      <c r="L42" s="493"/>
    </row>
    <row r="43" spans="2:12" x14ac:dyDescent="0.2">
      <c r="B43" s="493"/>
      <c r="C43" s="493"/>
      <c r="D43" s="493"/>
      <c r="E43" s="493"/>
      <c r="F43" s="493"/>
      <c r="G43" s="493"/>
      <c r="H43" s="493"/>
      <c r="I43" s="493"/>
      <c r="J43" s="493"/>
      <c r="K43" s="493"/>
      <c r="L43" s="493"/>
    </row>
    <row r="44" spans="2:12" x14ac:dyDescent="0.2">
      <c r="B44" s="493"/>
      <c r="C44" s="493"/>
      <c r="D44" s="493"/>
      <c r="E44" s="493"/>
      <c r="F44" s="493"/>
      <c r="G44" s="493"/>
      <c r="H44" s="493"/>
      <c r="I44" s="493"/>
      <c r="J44" s="493"/>
      <c r="K44" s="493"/>
      <c r="L44" s="493"/>
    </row>
    <row r="45" spans="2:12" x14ac:dyDescent="0.2">
      <c r="B45" s="493"/>
      <c r="C45" s="493"/>
      <c r="D45" s="493"/>
      <c r="E45" s="493"/>
      <c r="F45" s="493"/>
      <c r="G45" s="493"/>
      <c r="H45" s="493"/>
      <c r="I45" s="493"/>
      <c r="J45" s="493"/>
      <c r="K45" s="493"/>
      <c r="L45" s="493"/>
    </row>
    <row r="46" spans="2:12" x14ac:dyDescent="0.2">
      <c r="B46" s="493"/>
      <c r="C46" s="493"/>
      <c r="D46" s="493"/>
      <c r="E46" s="493"/>
      <c r="F46" s="493"/>
      <c r="G46" s="493"/>
      <c r="H46" s="493"/>
      <c r="I46" s="493"/>
      <c r="J46" s="493"/>
      <c r="K46" s="493"/>
      <c r="L46" s="493"/>
    </row>
    <row r="47" spans="2:12" x14ac:dyDescent="0.2">
      <c r="B47" s="493"/>
      <c r="C47" s="493"/>
      <c r="D47" s="493"/>
      <c r="E47" s="493"/>
      <c r="F47" s="493"/>
      <c r="G47" s="493"/>
      <c r="H47" s="493"/>
      <c r="I47" s="493"/>
      <c r="J47" s="493"/>
      <c r="K47" s="493"/>
      <c r="L47" s="493"/>
    </row>
    <row r="48" spans="2:12" x14ac:dyDescent="0.2">
      <c r="B48" s="493"/>
      <c r="C48" s="493"/>
      <c r="D48" s="493"/>
      <c r="E48" s="493"/>
      <c r="F48" s="493"/>
      <c r="G48" s="493"/>
      <c r="H48" s="493"/>
      <c r="I48" s="493"/>
      <c r="J48" s="493"/>
      <c r="K48" s="493"/>
      <c r="L48" s="493"/>
    </row>
    <row r="49" spans="2:12" x14ac:dyDescent="0.2">
      <c r="B49" s="493"/>
      <c r="C49" s="493"/>
      <c r="D49" s="493"/>
      <c r="E49" s="493"/>
      <c r="F49" s="493"/>
      <c r="G49" s="493"/>
      <c r="H49" s="493"/>
      <c r="I49" s="493"/>
      <c r="J49" s="493"/>
      <c r="K49" s="493"/>
      <c r="L49" s="493"/>
    </row>
    <row r="50" spans="2:12" x14ac:dyDescent="0.2">
      <c r="B50" s="493"/>
      <c r="C50" s="493"/>
      <c r="D50" s="493"/>
      <c r="E50" s="493"/>
      <c r="F50" s="493"/>
      <c r="G50" s="493"/>
      <c r="H50" s="493"/>
      <c r="I50" s="493"/>
      <c r="J50" s="493"/>
      <c r="K50" s="493"/>
      <c r="L50" s="493"/>
    </row>
    <row r="51" spans="2:12" x14ac:dyDescent="0.2">
      <c r="B51" s="493"/>
      <c r="C51" s="493"/>
      <c r="D51" s="493"/>
      <c r="E51" s="493"/>
      <c r="F51" s="493"/>
      <c r="G51" s="493"/>
      <c r="H51" s="493"/>
      <c r="I51" s="493"/>
      <c r="J51" s="493"/>
      <c r="K51" s="493"/>
      <c r="L51" s="493"/>
    </row>
    <row r="52" spans="2:12" x14ac:dyDescent="0.2">
      <c r="B52" s="493"/>
      <c r="C52" s="493"/>
      <c r="D52" s="493"/>
      <c r="E52" s="493"/>
      <c r="F52" s="493"/>
      <c r="G52" s="493"/>
      <c r="H52" s="493"/>
      <c r="I52" s="493"/>
      <c r="J52" s="493"/>
      <c r="K52" s="493"/>
      <c r="L52" s="493"/>
    </row>
    <row r="53" spans="2:12" x14ac:dyDescent="0.2">
      <c r="B53" s="493"/>
      <c r="C53" s="493"/>
      <c r="D53" s="493"/>
      <c r="E53" s="493"/>
      <c r="F53" s="493"/>
      <c r="G53" s="493"/>
      <c r="H53" s="493"/>
      <c r="I53" s="493"/>
      <c r="J53" s="493"/>
      <c r="K53" s="493"/>
      <c r="L53" s="493"/>
    </row>
    <row r="54" spans="2:12" x14ac:dyDescent="0.2">
      <c r="B54" s="493"/>
      <c r="C54" s="493"/>
      <c r="D54" s="493"/>
      <c r="E54" s="493"/>
      <c r="F54" s="493"/>
      <c r="G54" s="493"/>
      <c r="H54" s="493"/>
      <c r="I54" s="493"/>
      <c r="J54" s="493"/>
      <c r="K54" s="493"/>
      <c r="L54" s="493"/>
    </row>
    <row r="55" spans="2:12" x14ac:dyDescent="0.2">
      <c r="B55" s="493"/>
      <c r="C55" s="493"/>
      <c r="D55" s="493"/>
      <c r="E55" s="493"/>
      <c r="F55" s="493"/>
      <c r="G55" s="493"/>
      <c r="H55" s="493"/>
      <c r="I55" s="493"/>
      <c r="J55" s="493"/>
      <c r="K55" s="493"/>
      <c r="L55" s="493"/>
    </row>
    <row r="56" spans="2:12" x14ac:dyDescent="0.2">
      <c r="B56" s="493"/>
      <c r="C56" s="493"/>
      <c r="D56" s="493"/>
      <c r="E56" s="493"/>
      <c r="F56" s="493"/>
      <c r="G56" s="493"/>
      <c r="H56" s="493"/>
      <c r="I56" s="493"/>
      <c r="J56" s="493"/>
      <c r="K56" s="493"/>
      <c r="L56" s="493"/>
    </row>
    <row r="57" spans="2:12" x14ac:dyDescent="0.2">
      <c r="B57" s="493"/>
      <c r="C57" s="493"/>
      <c r="D57" s="493"/>
      <c r="E57" s="493"/>
      <c r="F57" s="493"/>
      <c r="G57" s="493"/>
      <c r="H57" s="493"/>
      <c r="I57" s="493"/>
      <c r="J57" s="493"/>
      <c r="K57" s="493"/>
      <c r="L57" s="493"/>
    </row>
    <row r="58" spans="2:12" x14ac:dyDescent="0.2">
      <c r="B58" s="493"/>
      <c r="C58" s="493"/>
      <c r="D58" s="493"/>
      <c r="E58" s="493"/>
      <c r="F58" s="493"/>
      <c r="G58" s="493"/>
      <c r="H58" s="493"/>
      <c r="I58" s="493"/>
      <c r="J58" s="493"/>
      <c r="K58" s="493"/>
      <c r="L58" s="493"/>
    </row>
    <row r="59" spans="2:12" x14ac:dyDescent="0.2">
      <c r="B59" s="493"/>
      <c r="C59" s="493"/>
      <c r="D59" s="493"/>
      <c r="E59" s="493"/>
      <c r="F59" s="493"/>
      <c r="G59" s="493"/>
      <c r="H59" s="493"/>
      <c r="I59" s="493"/>
      <c r="J59" s="493"/>
      <c r="K59" s="493"/>
      <c r="L59" s="493"/>
    </row>
    <row r="60" spans="2:12" x14ac:dyDescent="0.2">
      <c r="B60" s="493"/>
      <c r="C60" s="493"/>
      <c r="D60" s="493"/>
      <c r="E60" s="493"/>
      <c r="F60" s="493"/>
      <c r="G60" s="493"/>
      <c r="H60" s="493"/>
      <c r="I60" s="493"/>
      <c r="J60" s="493"/>
      <c r="K60" s="493"/>
      <c r="L60" s="493"/>
    </row>
    <row r="61" spans="2:12" x14ac:dyDescent="0.2">
      <c r="B61" s="493"/>
      <c r="C61" s="493"/>
      <c r="D61" s="493"/>
      <c r="E61" s="493"/>
      <c r="F61" s="493"/>
      <c r="G61" s="493"/>
      <c r="H61" s="493"/>
      <c r="I61" s="493"/>
      <c r="J61" s="493"/>
      <c r="K61" s="493"/>
      <c r="L61" s="493"/>
    </row>
    <row r="62" spans="2:12" x14ac:dyDescent="0.2">
      <c r="B62" s="493"/>
      <c r="C62" s="493"/>
      <c r="D62" s="493"/>
      <c r="E62" s="493"/>
      <c r="F62" s="493"/>
      <c r="G62" s="493"/>
      <c r="H62" s="493"/>
      <c r="I62" s="493"/>
      <c r="J62" s="493"/>
      <c r="K62" s="493"/>
      <c r="L62" s="493"/>
    </row>
    <row r="63" spans="2:12" x14ac:dyDescent="0.2">
      <c r="B63" s="493"/>
      <c r="C63" s="493"/>
      <c r="D63" s="493"/>
      <c r="E63" s="493"/>
      <c r="F63" s="493"/>
      <c r="G63" s="493"/>
      <c r="H63" s="493"/>
      <c r="I63" s="493"/>
      <c r="J63" s="493"/>
      <c r="K63" s="493"/>
      <c r="L63" s="493"/>
    </row>
    <row r="64" spans="2:12" x14ac:dyDescent="0.2">
      <c r="B64" s="493"/>
      <c r="C64" s="493"/>
      <c r="D64" s="493"/>
      <c r="E64" s="493"/>
      <c r="F64" s="493"/>
      <c r="G64" s="493"/>
      <c r="H64" s="493"/>
      <c r="I64" s="493"/>
      <c r="J64" s="493"/>
      <c r="K64" s="493"/>
      <c r="L64" s="493"/>
    </row>
    <row r="65" spans="2:12" x14ac:dyDescent="0.2">
      <c r="B65" s="493"/>
      <c r="C65" s="493"/>
      <c r="D65" s="493"/>
      <c r="E65" s="493"/>
      <c r="F65" s="493"/>
      <c r="G65" s="493"/>
      <c r="H65" s="493"/>
      <c r="I65" s="493"/>
      <c r="J65" s="493"/>
      <c r="K65" s="493"/>
      <c r="L65" s="493"/>
    </row>
    <row r="66" spans="2:12" x14ac:dyDescent="0.2">
      <c r="B66" s="493"/>
      <c r="C66" s="493"/>
      <c r="D66" s="493"/>
      <c r="E66" s="493"/>
      <c r="F66" s="493"/>
      <c r="G66" s="493"/>
      <c r="H66" s="493"/>
      <c r="I66" s="493"/>
      <c r="J66" s="493"/>
      <c r="K66" s="493"/>
      <c r="L66" s="493"/>
    </row>
  </sheetData>
  <customSheetViews>
    <customSheetView guid="{D2DD6C5F-5A6F-43E4-9910-2DBF870F1B55}" scale="80" showPageBreaks="1" printArea="1" view="pageBreakPreview" topLeftCell="A46">
      <selection activeCell="I6" sqref="I6"/>
      <pageMargins left="0.59055118110236227" right="0.59055118110236227" top="0.59055118110236227" bottom="0.59055118110236227" header="0.39370078740157483" footer="0.39370078740157483"/>
      <headerFooter alignWithMargins="0">
        <oddFooter>&amp;C&amp;P／&amp;N&amp;R&amp;A</oddFooter>
        <evenFooter>&amp;C&amp;P／&amp;N&amp;R&amp;A</evenFooter>
        <firstFooter>&amp;C&amp;P／&amp;N&amp;R&amp;A</firstFooter>
      </headerFooter>
    </customSheetView>
  </customSheetViews>
  <mergeCells count="6">
    <mergeCell ref="C9:K9"/>
    <mergeCell ref="B2:L2"/>
    <mergeCell ref="I4:L4"/>
    <mergeCell ref="I5:L5"/>
    <mergeCell ref="C7:K7"/>
    <mergeCell ref="C8:K8"/>
  </mergeCells>
  <phoneticPr fontId="4"/>
  <printOptions horizontalCentered="1"/>
  <pageMargins left="0.51181102362204722" right="0.39370078740157483" top="0.59055118110236227" bottom="0.59055118110236227" header="0.31496062992125984" footer="0.31496062992125984"/>
  <pageSetup paperSize="9" scale="90" fitToHeight="0" orientation="portrait" r:id="rId1"/>
  <headerFooter differentFirst="1" alignWithMargins="0">
    <oddFooter>&amp;C&amp;P / &amp;N ページ&amp;R&amp;A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6"/>
  <sheetViews>
    <sheetView view="pageBreakPreview" zoomScale="80" zoomScaleSheetLayoutView="80" workbookViewId="0">
      <selection activeCell="R53" sqref="R52:R53"/>
    </sheetView>
  </sheetViews>
  <sheetFormatPr defaultRowHeight="13" x14ac:dyDescent="0.2"/>
  <cols>
    <col min="1" max="1" width="1.6328125" customWidth="1"/>
    <col min="2" max="12" width="9.6328125" customWidth="1"/>
  </cols>
  <sheetData>
    <row r="1" spans="2:12" ht="10.5" customHeight="1" x14ac:dyDescent="0.2">
      <c r="L1" s="453"/>
    </row>
    <row r="2" spans="2:12" ht="19.5" customHeight="1" x14ac:dyDescent="0.2">
      <c r="B2" s="1271" t="s">
        <v>382</v>
      </c>
      <c r="C2" s="1271"/>
      <c r="D2" s="1271"/>
      <c r="E2" s="1271"/>
      <c r="F2" s="1271"/>
      <c r="G2" s="1271"/>
      <c r="H2" s="1271"/>
      <c r="I2" s="1271"/>
      <c r="J2" s="1271"/>
      <c r="K2" s="1271"/>
      <c r="L2" s="1271"/>
    </row>
    <row r="3" spans="2:12" ht="10.5" customHeight="1" x14ac:dyDescent="0.2"/>
    <row r="4" spans="2:12" s="514" customFormat="1" ht="20.25" customHeight="1" x14ac:dyDescent="0.2">
      <c r="H4" s="606" t="s">
        <v>922</v>
      </c>
      <c r="I4" s="1278" t="str">
        <f>LEFT(表紙!C3,30)</f>
        <v>　病院</v>
      </c>
      <c r="J4" s="1279"/>
      <c r="K4" s="1279"/>
      <c r="L4" s="1280"/>
    </row>
    <row r="5" spans="2:12" ht="20.25" customHeight="1" x14ac:dyDescent="0.2">
      <c r="G5" s="529"/>
      <c r="H5" s="447" t="s">
        <v>1055</v>
      </c>
      <c r="I5" s="1281" t="str">
        <f>CONCATENATE(,表紙!$L$8,"9月1日現在")</f>
        <v>令和5年9月1日現在</v>
      </c>
      <c r="J5" s="1281"/>
      <c r="K5" s="1281"/>
      <c r="L5" s="1281"/>
    </row>
    <row r="6" spans="2:12" ht="10.5" customHeight="1" x14ac:dyDescent="0.2">
      <c r="G6" s="529"/>
      <c r="H6" s="496"/>
      <c r="I6" s="26"/>
      <c r="J6" s="26"/>
      <c r="K6" s="26"/>
      <c r="L6" s="26"/>
    </row>
    <row r="7" spans="2:12" ht="20.25" customHeight="1" x14ac:dyDescent="0.2">
      <c r="B7" s="493"/>
      <c r="C7" s="1276" t="s">
        <v>1395</v>
      </c>
      <c r="D7" s="1282"/>
      <c r="E7" s="1282"/>
      <c r="F7" s="1282"/>
      <c r="G7" s="1282"/>
      <c r="H7" s="1282"/>
      <c r="I7" s="1282"/>
      <c r="J7" s="1282"/>
      <c r="K7" s="1282"/>
      <c r="L7" s="493"/>
    </row>
    <row r="8" spans="2:12" ht="20.25" customHeight="1" x14ac:dyDescent="0.2">
      <c r="B8" s="493"/>
      <c r="C8" s="1277" t="s">
        <v>1394</v>
      </c>
      <c r="D8" s="1282"/>
      <c r="E8" s="1282"/>
      <c r="F8" s="1282"/>
      <c r="G8" s="1282"/>
      <c r="H8" s="1282"/>
      <c r="I8" s="1282"/>
      <c r="J8" s="1282"/>
      <c r="K8" s="1282"/>
      <c r="L8" s="493"/>
    </row>
    <row r="9" spans="2:12" ht="20.25" customHeight="1" x14ac:dyDescent="0.2">
      <c r="B9" s="493"/>
      <c r="C9" s="1277" t="s">
        <v>1263</v>
      </c>
      <c r="D9" s="1277"/>
      <c r="E9" s="1277"/>
      <c r="F9" s="1277"/>
      <c r="G9" s="1277"/>
      <c r="H9" s="1277"/>
      <c r="I9" s="1277"/>
      <c r="J9" s="1277"/>
      <c r="K9" s="1277"/>
      <c r="L9" s="493"/>
    </row>
    <row r="10" spans="2:12" x14ac:dyDescent="0.2">
      <c r="B10" s="493"/>
      <c r="C10" s="493"/>
      <c r="D10" s="493"/>
      <c r="E10" s="493"/>
      <c r="F10" s="493"/>
      <c r="G10" s="493"/>
      <c r="H10" s="493"/>
      <c r="I10" s="493"/>
      <c r="J10" s="493"/>
      <c r="K10" s="493"/>
      <c r="L10" s="493"/>
    </row>
    <row r="11" spans="2:12" x14ac:dyDescent="0.2">
      <c r="B11" s="493"/>
      <c r="C11" s="493"/>
      <c r="D11" s="493"/>
      <c r="E11" s="493"/>
      <c r="F11" s="493"/>
      <c r="G11" s="493"/>
      <c r="H11" s="493"/>
      <c r="I11" s="493"/>
      <c r="J11" s="493"/>
      <c r="K11" s="493"/>
      <c r="L11" s="493"/>
    </row>
    <row r="12" spans="2:12" x14ac:dyDescent="0.2">
      <c r="B12" s="493"/>
      <c r="C12" s="493"/>
      <c r="D12" s="493"/>
      <c r="E12" s="493"/>
      <c r="F12" s="493"/>
      <c r="G12" s="493"/>
      <c r="H12" s="493"/>
      <c r="I12" s="493"/>
      <c r="J12" s="493"/>
      <c r="K12" s="493"/>
      <c r="L12" s="493"/>
    </row>
    <row r="13" spans="2:12" x14ac:dyDescent="0.2">
      <c r="B13" s="493"/>
      <c r="C13" s="493"/>
      <c r="D13" s="493"/>
      <c r="E13" s="493"/>
      <c r="F13" s="493"/>
      <c r="G13" s="493"/>
      <c r="H13" s="493"/>
      <c r="I13" s="493"/>
      <c r="J13" s="493"/>
      <c r="K13" s="493"/>
      <c r="L13" s="493"/>
    </row>
    <row r="14" spans="2:12" x14ac:dyDescent="0.2">
      <c r="B14" s="493"/>
      <c r="C14" s="493"/>
      <c r="D14" s="493"/>
      <c r="E14" s="493"/>
      <c r="F14" s="493"/>
      <c r="G14" s="493"/>
      <c r="H14" s="493"/>
      <c r="I14" s="493"/>
      <c r="J14" s="493"/>
      <c r="K14" s="493"/>
      <c r="L14" s="493"/>
    </row>
    <row r="15" spans="2:12" x14ac:dyDescent="0.2">
      <c r="B15" s="493"/>
      <c r="C15" s="493"/>
      <c r="D15" s="493"/>
      <c r="E15" s="493"/>
      <c r="F15" s="493"/>
      <c r="G15" s="493"/>
      <c r="H15" s="493"/>
      <c r="I15" s="493"/>
      <c r="J15" s="493"/>
      <c r="K15" s="493"/>
      <c r="L15" s="493"/>
    </row>
    <row r="16" spans="2:12" x14ac:dyDescent="0.2">
      <c r="B16" s="493"/>
      <c r="C16" s="493"/>
      <c r="D16" s="493"/>
      <c r="E16" s="493"/>
      <c r="F16" s="493"/>
      <c r="G16" s="493"/>
      <c r="H16" s="493"/>
      <c r="I16" s="493"/>
      <c r="J16" s="493"/>
      <c r="K16" s="493"/>
      <c r="L16" s="493"/>
    </row>
    <row r="17" spans="2:12" x14ac:dyDescent="0.2">
      <c r="B17" s="493"/>
      <c r="C17" s="493"/>
      <c r="D17" s="493"/>
      <c r="E17" s="493"/>
      <c r="F17" s="493"/>
      <c r="G17" s="493"/>
      <c r="H17" s="493"/>
      <c r="I17" s="493"/>
      <c r="J17" s="493"/>
      <c r="K17" s="493"/>
      <c r="L17" s="493"/>
    </row>
    <row r="18" spans="2:12" x14ac:dyDescent="0.2">
      <c r="B18" s="493"/>
      <c r="C18" s="493"/>
      <c r="D18" s="493"/>
      <c r="E18" s="493"/>
      <c r="F18" s="493"/>
      <c r="G18" s="493"/>
      <c r="H18" s="493"/>
      <c r="I18" s="493"/>
      <c r="J18" s="493"/>
      <c r="K18" s="493"/>
      <c r="L18" s="493"/>
    </row>
    <row r="19" spans="2:12" x14ac:dyDescent="0.2">
      <c r="B19" s="493"/>
      <c r="C19" s="493"/>
      <c r="D19" s="493"/>
      <c r="E19" s="493"/>
      <c r="F19" s="493"/>
      <c r="G19" s="493"/>
      <c r="H19" s="493"/>
      <c r="I19" s="493"/>
      <c r="J19" s="493"/>
      <c r="K19" s="493"/>
      <c r="L19" s="493"/>
    </row>
    <row r="20" spans="2:12" x14ac:dyDescent="0.2">
      <c r="B20" s="493"/>
      <c r="C20" s="493"/>
      <c r="D20" s="493"/>
      <c r="E20" s="493"/>
      <c r="F20" s="493"/>
      <c r="G20" s="493"/>
      <c r="H20" s="493"/>
      <c r="I20" s="493"/>
      <c r="J20" s="493"/>
      <c r="K20" s="493"/>
      <c r="L20" s="493"/>
    </row>
    <row r="21" spans="2:12" x14ac:dyDescent="0.2">
      <c r="B21" s="493"/>
      <c r="C21" s="493"/>
      <c r="D21" s="493"/>
      <c r="E21" s="493"/>
      <c r="F21" s="493"/>
      <c r="G21" s="493"/>
      <c r="H21" s="493"/>
      <c r="I21" s="493"/>
      <c r="J21" s="493"/>
      <c r="K21" s="493"/>
      <c r="L21" s="493"/>
    </row>
    <row r="22" spans="2:12" x14ac:dyDescent="0.2">
      <c r="B22" s="493"/>
      <c r="C22" s="493"/>
      <c r="D22" s="493"/>
      <c r="E22" s="493"/>
      <c r="F22" s="493"/>
      <c r="G22" s="493"/>
      <c r="H22" s="493"/>
      <c r="I22" s="493"/>
      <c r="J22" s="493"/>
      <c r="K22" s="493"/>
      <c r="L22" s="493"/>
    </row>
    <row r="23" spans="2:12" x14ac:dyDescent="0.2">
      <c r="B23" s="493"/>
      <c r="C23" s="493"/>
      <c r="D23" s="493"/>
      <c r="E23" s="493"/>
      <c r="F23" s="493"/>
      <c r="G23" s="493"/>
      <c r="H23" s="493"/>
      <c r="I23" s="493"/>
      <c r="J23" s="493"/>
      <c r="K23" s="493"/>
      <c r="L23" s="493"/>
    </row>
    <row r="24" spans="2:12" x14ac:dyDescent="0.2">
      <c r="B24" s="493"/>
      <c r="C24" s="493"/>
      <c r="D24" s="493"/>
      <c r="E24" s="493"/>
      <c r="F24" s="493"/>
      <c r="G24" s="493"/>
      <c r="H24" s="493"/>
      <c r="I24" s="493"/>
      <c r="J24" s="493"/>
      <c r="K24" s="493"/>
      <c r="L24" s="493"/>
    </row>
    <row r="25" spans="2:12" x14ac:dyDescent="0.2">
      <c r="B25" s="493"/>
      <c r="C25" s="493"/>
      <c r="D25" s="493"/>
      <c r="E25" s="493"/>
      <c r="F25" s="493"/>
      <c r="G25" s="493"/>
      <c r="H25" s="493"/>
      <c r="I25" s="493"/>
      <c r="J25" s="493"/>
      <c r="K25" s="493"/>
      <c r="L25" s="493"/>
    </row>
    <row r="26" spans="2:12" x14ac:dyDescent="0.2">
      <c r="B26" s="493"/>
      <c r="C26" s="493"/>
      <c r="D26" s="493"/>
      <c r="E26" s="493"/>
      <c r="F26" s="493"/>
      <c r="G26" s="493"/>
      <c r="H26" s="493"/>
      <c r="I26" s="493"/>
      <c r="J26" s="493"/>
      <c r="K26" s="493"/>
      <c r="L26" s="493"/>
    </row>
    <row r="27" spans="2:12" x14ac:dyDescent="0.2">
      <c r="B27" s="493"/>
      <c r="C27" s="493"/>
      <c r="D27" s="493"/>
      <c r="E27" s="493"/>
      <c r="F27" s="493"/>
      <c r="G27" s="493"/>
      <c r="H27" s="493"/>
      <c r="I27" s="493"/>
      <c r="J27" s="493"/>
      <c r="K27" s="493"/>
      <c r="L27" s="493"/>
    </row>
    <row r="28" spans="2:12" x14ac:dyDescent="0.2">
      <c r="B28" s="493"/>
      <c r="C28" s="493"/>
      <c r="D28" s="493"/>
      <c r="E28" s="493"/>
      <c r="F28" s="493"/>
      <c r="G28" s="493"/>
      <c r="H28" s="493"/>
      <c r="I28" s="493"/>
      <c r="J28" s="493"/>
      <c r="K28" s="493"/>
      <c r="L28" s="493"/>
    </row>
    <row r="29" spans="2:12" x14ac:dyDescent="0.2">
      <c r="B29" s="493"/>
      <c r="C29" s="493"/>
      <c r="D29" s="493"/>
      <c r="E29" s="493"/>
      <c r="F29" s="493"/>
      <c r="G29" s="493"/>
      <c r="H29" s="493"/>
      <c r="I29" s="493"/>
      <c r="J29" s="493"/>
      <c r="K29" s="493"/>
      <c r="L29" s="493"/>
    </row>
    <row r="30" spans="2:12" x14ac:dyDescent="0.2">
      <c r="B30" s="493"/>
      <c r="C30" s="493"/>
      <c r="D30" s="493"/>
      <c r="E30" s="493"/>
      <c r="F30" s="493"/>
      <c r="G30" s="493"/>
      <c r="H30" s="493"/>
      <c r="I30" s="493"/>
      <c r="J30" s="493"/>
      <c r="K30" s="493"/>
      <c r="L30" s="493"/>
    </row>
    <row r="31" spans="2:12" x14ac:dyDescent="0.2">
      <c r="B31" s="493"/>
      <c r="C31" s="493"/>
      <c r="D31" s="493"/>
      <c r="E31" s="493"/>
      <c r="F31" s="493"/>
      <c r="G31" s="493"/>
      <c r="H31" s="493"/>
      <c r="I31" s="493"/>
      <c r="J31" s="493"/>
      <c r="K31" s="493"/>
      <c r="L31" s="493"/>
    </row>
    <row r="32" spans="2:12" x14ac:dyDescent="0.2">
      <c r="B32" s="493"/>
      <c r="C32" s="493"/>
      <c r="D32" s="493"/>
      <c r="E32" s="493"/>
      <c r="F32" s="493"/>
      <c r="G32" s="493"/>
      <c r="H32" s="493"/>
      <c r="I32" s="493"/>
      <c r="J32" s="493"/>
      <c r="K32" s="493"/>
      <c r="L32" s="493"/>
    </row>
    <row r="33" spans="2:12" x14ac:dyDescent="0.2">
      <c r="B33" s="493"/>
      <c r="C33" s="493"/>
      <c r="D33" s="493"/>
      <c r="E33" s="493"/>
      <c r="F33" s="493"/>
      <c r="G33" s="493"/>
      <c r="H33" s="493"/>
      <c r="I33" s="493"/>
      <c r="J33" s="493"/>
      <c r="K33" s="493"/>
      <c r="L33" s="493"/>
    </row>
    <row r="34" spans="2:12" x14ac:dyDescent="0.2">
      <c r="B34" s="493"/>
      <c r="C34" s="493"/>
      <c r="D34" s="493"/>
      <c r="E34" s="493"/>
      <c r="F34" s="493"/>
      <c r="G34" s="493"/>
      <c r="H34" s="493"/>
      <c r="I34" s="493"/>
      <c r="J34" s="493"/>
      <c r="K34" s="493"/>
      <c r="L34" s="493"/>
    </row>
    <row r="35" spans="2:12" x14ac:dyDescent="0.2">
      <c r="B35" s="493"/>
      <c r="C35" s="493"/>
      <c r="D35" s="493"/>
      <c r="E35" s="493"/>
      <c r="F35" s="493"/>
      <c r="G35" s="493"/>
      <c r="H35" s="493"/>
      <c r="I35" s="493"/>
      <c r="J35" s="493"/>
      <c r="K35" s="493"/>
      <c r="L35" s="493"/>
    </row>
    <row r="36" spans="2:12" x14ac:dyDescent="0.2">
      <c r="B36" s="493"/>
      <c r="C36" s="493"/>
      <c r="D36" s="493"/>
      <c r="E36" s="493"/>
      <c r="F36" s="493"/>
      <c r="G36" s="493"/>
      <c r="H36" s="493"/>
      <c r="I36" s="493"/>
      <c r="J36" s="493"/>
      <c r="K36" s="493"/>
      <c r="L36" s="493"/>
    </row>
    <row r="37" spans="2:12" x14ac:dyDescent="0.2">
      <c r="B37" s="493"/>
      <c r="C37" s="493"/>
      <c r="D37" s="493"/>
      <c r="E37" s="493"/>
      <c r="F37" s="493"/>
      <c r="G37" s="493"/>
      <c r="H37" s="493"/>
      <c r="I37" s="493"/>
      <c r="J37" s="493"/>
      <c r="K37" s="493"/>
      <c r="L37" s="493"/>
    </row>
    <row r="38" spans="2:12" x14ac:dyDescent="0.2">
      <c r="B38" s="493"/>
      <c r="C38" s="493"/>
      <c r="D38" s="493"/>
      <c r="E38" s="493"/>
      <c r="F38" s="493"/>
      <c r="G38" s="493"/>
      <c r="H38" s="493"/>
      <c r="I38" s="493"/>
      <c r="J38" s="493"/>
      <c r="K38" s="493"/>
      <c r="L38" s="493"/>
    </row>
    <row r="39" spans="2:12" x14ac:dyDescent="0.2">
      <c r="B39" s="493"/>
      <c r="C39" s="493"/>
      <c r="D39" s="493"/>
      <c r="E39" s="493"/>
      <c r="F39" s="493"/>
      <c r="G39" s="493"/>
      <c r="H39" s="493"/>
      <c r="I39" s="493"/>
      <c r="J39" s="493"/>
      <c r="K39" s="493"/>
      <c r="L39" s="493"/>
    </row>
    <row r="40" spans="2:12" x14ac:dyDescent="0.2">
      <c r="B40" s="493"/>
      <c r="C40" s="493"/>
      <c r="D40" s="493"/>
      <c r="E40" s="493"/>
      <c r="F40" s="493"/>
      <c r="G40" s="493"/>
      <c r="H40" s="493"/>
      <c r="I40" s="493"/>
      <c r="J40" s="493"/>
      <c r="K40" s="493"/>
      <c r="L40" s="493"/>
    </row>
    <row r="41" spans="2:12" x14ac:dyDescent="0.2">
      <c r="B41" s="493"/>
      <c r="C41" s="493"/>
      <c r="D41" s="493"/>
      <c r="E41" s="493"/>
      <c r="F41" s="493"/>
      <c r="G41" s="493"/>
      <c r="H41" s="493"/>
      <c r="I41" s="493"/>
      <c r="J41" s="493"/>
      <c r="K41" s="493"/>
      <c r="L41" s="493"/>
    </row>
    <row r="42" spans="2:12" x14ac:dyDescent="0.2">
      <c r="B42" s="493"/>
      <c r="C42" s="493"/>
      <c r="D42" s="493"/>
      <c r="E42" s="493"/>
      <c r="F42" s="493"/>
      <c r="G42" s="493"/>
      <c r="H42" s="493"/>
      <c r="I42" s="493"/>
      <c r="J42" s="493"/>
      <c r="K42" s="493"/>
      <c r="L42" s="493"/>
    </row>
    <row r="43" spans="2:12" x14ac:dyDescent="0.2">
      <c r="B43" s="493"/>
      <c r="C43" s="493"/>
      <c r="D43" s="493"/>
      <c r="E43" s="493"/>
      <c r="F43" s="493"/>
      <c r="G43" s="493"/>
      <c r="H43" s="493"/>
      <c r="I43" s="493"/>
      <c r="J43" s="493"/>
      <c r="K43" s="493"/>
      <c r="L43" s="493"/>
    </row>
    <row r="44" spans="2:12" x14ac:dyDescent="0.2">
      <c r="B44" s="493"/>
      <c r="C44" s="493"/>
      <c r="D44" s="493"/>
      <c r="E44" s="493"/>
      <c r="F44" s="493"/>
      <c r="G44" s="493"/>
      <c r="H44" s="493"/>
      <c r="I44" s="493"/>
      <c r="J44" s="493"/>
      <c r="K44" s="493"/>
      <c r="L44" s="493"/>
    </row>
    <row r="45" spans="2:12" x14ac:dyDescent="0.2">
      <c r="B45" s="493"/>
      <c r="C45" s="493"/>
      <c r="D45" s="493"/>
      <c r="E45" s="493"/>
      <c r="F45" s="493"/>
      <c r="G45" s="493"/>
      <c r="H45" s="493"/>
      <c r="I45" s="493"/>
      <c r="J45" s="493"/>
      <c r="K45" s="493"/>
      <c r="L45" s="493"/>
    </row>
    <row r="46" spans="2:12" x14ac:dyDescent="0.2">
      <c r="B46" s="493"/>
      <c r="C46" s="493"/>
      <c r="D46" s="493"/>
      <c r="E46" s="493"/>
      <c r="F46" s="493"/>
      <c r="G46" s="493"/>
      <c r="H46" s="493"/>
      <c r="I46" s="493"/>
      <c r="J46" s="493"/>
      <c r="K46" s="493"/>
      <c r="L46" s="493"/>
    </row>
    <row r="47" spans="2:12" x14ac:dyDescent="0.2">
      <c r="B47" s="493"/>
      <c r="C47" s="493"/>
      <c r="D47" s="493"/>
      <c r="E47" s="493"/>
      <c r="F47" s="493"/>
      <c r="G47" s="493"/>
      <c r="H47" s="493"/>
      <c r="I47" s="493"/>
      <c r="J47" s="493"/>
      <c r="K47" s="493"/>
      <c r="L47" s="493"/>
    </row>
    <row r="48" spans="2:12" x14ac:dyDescent="0.2">
      <c r="B48" s="493"/>
      <c r="C48" s="493"/>
      <c r="D48" s="493"/>
      <c r="E48" s="493"/>
      <c r="F48" s="493"/>
      <c r="G48" s="493"/>
      <c r="H48" s="493"/>
      <c r="I48" s="493"/>
      <c r="J48" s="493"/>
      <c r="K48" s="493"/>
      <c r="L48" s="493"/>
    </row>
    <row r="49" spans="2:12" x14ac:dyDescent="0.2">
      <c r="B49" s="493"/>
      <c r="C49" s="493"/>
      <c r="D49" s="493"/>
      <c r="E49" s="493"/>
      <c r="F49" s="493"/>
      <c r="G49" s="493"/>
      <c r="H49" s="493"/>
      <c r="I49" s="493"/>
      <c r="J49" s="493"/>
      <c r="K49" s="493"/>
      <c r="L49" s="493"/>
    </row>
    <row r="50" spans="2:12" x14ac:dyDescent="0.2">
      <c r="B50" s="493"/>
      <c r="C50" s="493"/>
      <c r="D50" s="493"/>
      <c r="E50" s="493"/>
      <c r="F50" s="493"/>
      <c r="G50" s="493"/>
      <c r="H50" s="493"/>
      <c r="I50" s="493"/>
      <c r="J50" s="493"/>
      <c r="K50" s="493"/>
      <c r="L50" s="493"/>
    </row>
    <row r="51" spans="2:12" x14ac:dyDescent="0.2">
      <c r="B51" s="493"/>
      <c r="C51" s="493"/>
      <c r="D51" s="493"/>
      <c r="E51" s="493"/>
      <c r="F51" s="493"/>
      <c r="G51" s="493"/>
      <c r="H51" s="493"/>
      <c r="I51" s="493"/>
      <c r="J51" s="493"/>
      <c r="K51" s="493"/>
      <c r="L51" s="493"/>
    </row>
    <row r="52" spans="2:12" x14ac:dyDescent="0.2">
      <c r="B52" s="493"/>
      <c r="C52" s="493"/>
      <c r="D52" s="493"/>
      <c r="E52" s="493"/>
      <c r="F52" s="493"/>
      <c r="G52" s="493"/>
      <c r="H52" s="493"/>
      <c r="I52" s="493"/>
      <c r="J52" s="493"/>
      <c r="K52" s="493"/>
      <c r="L52" s="493"/>
    </row>
    <row r="53" spans="2:12" x14ac:dyDescent="0.2">
      <c r="B53" s="493"/>
      <c r="C53" s="493"/>
      <c r="D53" s="493"/>
      <c r="E53" s="493"/>
      <c r="F53" s="493"/>
      <c r="G53" s="493"/>
      <c r="H53" s="493"/>
      <c r="I53" s="493"/>
      <c r="J53" s="493"/>
      <c r="K53" s="493"/>
      <c r="L53" s="493"/>
    </row>
    <row r="54" spans="2:12" x14ac:dyDescent="0.2">
      <c r="B54" s="493"/>
      <c r="C54" s="493"/>
      <c r="D54" s="493"/>
      <c r="E54" s="493"/>
      <c r="F54" s="493"/>
      <c r="G54" s="493"/>
      <c r="H54" s="493"/>
      <c r="I54" s="493"/>
      <c r="J54" s="493"/>
      <c r="K54" s="493"/>
      <c r="L54" s="493"/>
    </row>
    <row r="55" spans="2:12" x14ac:dyDescent="0.2">
      <c r="B55" s="493"/>
      <c r="C55" s="493"/>
      <c r="D55" s="493"/>
      <c r="E55" s="493"/>
      <c r="F55" s="493"/>
      <c r="G55" s="493"/>
      <c r="H55" s="493"/>
      <c r="I55" s="493"/>
      <c r="J55" s="493"/>
      <c r="K55" s="493"/>
      <c r="L55" s="493"/>
    </row>
    <row r="56" spans="2:12" x14ac:dyDescent="0.2">
      <c r="B56" s="493"/>
      <c r="C56" s="493"/>
      <c r="D56" s="493"/>
      <c r="E56" s="493"/>
      <c r="F56" s="493"/>
      <c r="G56" s="493"/>
      <c r="H56" s="493"/>
      <c r="I56" s="493"/>
      <c r="J56" s="493"/>
      <c r="K56" s="493"/>
      <c r="L56" s="493"/>
    </row>
    <row r="57" spans="2:12" x14ac:dyDescent="0.2">
      <c r="B57" s="493"/>
      <c r="C57" s="493"/>
      <c r="D57" s="493"/>
      <c r="E57" s="493"/>
      <c r="F57" s="493"/>
      <c r="G57" s="493"/>
      <c r="H57" s="493"/>
      <c r="I57" s="493"/>
      <c r="J57" s="493"/>
      <c r="K57" s="493"/>
      <c r="L57" s="493"/>
    </row>
    <row r="58" spans="2:12" x14ac:dyDescent="0.2">
      <c r="B58" s="493"/>
      <c r="C58" s="493"/>
      <c r="D58" s="493"/>
      <c r="E58" s="493"/>
      <c r="F58" s="493"/>
      <c r="G58" s="493"/>
      <c r="H58" s="493"/>
      <c r="I58" s="493"/>
      <c r="J58" s="493"/>
      <c r="K58" s="493"/>
      <c r="L58" s="493"/>
    </row>
    <row r="59" spans="2:12" x14ac:dyDescent="0.2">
      <c r="B59" s="493"/>
      <c r="C59" s="493"/>
      <c r="D59" s="493"/>
      <c r="E59" s="493"/>
      <c r="F59" s="493"/>
      <c r="G59" s="493"/>
      <c r="H59" s="493"/>
      <c r="I59" s="493"/>
      <c r="J59" s="493"/>
      <c r="K59" s="493"/>
      <c r="L59" s="493"/>
    </row>
    <row r="60" spans="2:12" x14ac:dyDescent="0.2">
      <c r="B60" s="493"/>
      <c r="C60" s="493"/>
      <c r="D60" s="493"/>
      <c r="E60" s="493"/>
      <c r="F60" s="493"/>
      <c r="G60" s="493"/>
      <c r="H60" s="493"/>
      <c r="I60" s="493"/>
      <c r="J60" s="493"/>
      <c r="K60" s="493"/>
      <c r="L60" s="493"/>
    </row>
    <row r="61" spans="2:12" x14ac:dyDescent="0.2">
      <c r="B61" s="493"/>
      <c r="C61" s="493"/>
      <c r="D61" s="493"/>
      <c r="E61" s="493"/>
      <c r="F61" s="493"/>
      <c r="G61" s="493"/>
      <c r="H61" s="493"/>
      <c r="I61" s="493"/>
      <c r="J61" s="493"/>
      <c r="K61" s="493"/>
      <c r="L61" s="493"/>
    </row>
    <row r="62" spans="2:12" x14ac:dyDescent="0.2">
      <c r="B62" s="493"/>
      <c r="C62" s="493"/>
      <c r="D62" s="493"/>
      <c r="E62" s="493"/>
      <c r="F62" s="493"/>
      <c r="G62" s="493"/>
      <c r="H62" s="493"/>
      <c r="I62" s="493"/>
      <c r="J62" s="493"/>
      <c r="K62" s="493"/>
      <c r="L62" s="493"/>
    </row>
    <row r="63" spans="2:12" x14ac:dyDescent="0.2">
      <c r="B63" s="493"/>
      <c r="C63" s="493"/>
      <c r="D63" s="493"/>
      <c r="E63" s="493"/>
      <c r="F63" s="493"/>
      <c r="G63" s="493"/>
      <c r="H63" s="493"/>
      <c r="I63" s="493"/>
      <c r="J63" s="493"/>
      <c r="K63" s="493"/>
      <c r="L63" s="493"/>
    </row>
    <row r="64" spans="2:12" x14ac:dyDescent="0.2">
      <c r="B64" s="493"/>
      <c r="C64" s="493"/>
      <c r="D64" s="493"/>
      <c r="E64" s="493"/>
      <c r="F64" s="493"/>
      <c r="G64" s="493"/>
      <c r="H64" s="493"/>
      <c r="I64" s="493"/>
      <c r="J64" s="493"/>
      <c r="K64" s="493"/>
      <c r="L64" s="493"/>
    </row>
    <row r="65" spans="2:12" x14ac:dyDescent="0.2">
      <c r="B65" s="493"/>
      <c r="C65" s="493"/>
      <c r="D65" s="493"/>
      <c r="E65" s="493"/>
      <c r="F65" s="493"/>
      <c r="G65" s="493"/>
      <c r="H65" s="493"/>
      <c r="I65" s="493"/>
      <c r="J65" s="493"/>
      <c r="K65" s="493"/>
      <c r="L65" s="493"/>
    </row>
    <row r="66" spans="2:12" x14ac:dyDescent="0.2">
      <c r="B66" s="493"/>
      <c r="C66" s="493"/>
      <c r="D66" s="493"/>
      <c r="E66" s="493"/>
      <c r="F66" s="493"/>
      <c r="G66" s="493"/>
      <c r="H66" s="493"/>
      <c r="I66" s="493"/>
      <c r="J66" s="493"/>
      <c r="K66" s="493"/>
      <c r="L66" s="493"/>
    </row>
  </sheetData>
  <customSheetViews>
    <customSheetView guid="{D2DD6C5F-5A6F-43E4-9910-2DBF870F1B55}" scale="80" showPageBreaks="1" printArea="1" view="pageBreakPreview" topLeftCell="A49">
      <selection activeCell="I5" sqref="I5:L5"/>
      <pageMargins left="0.59055118110236227" right="0.59055118110236227" top="0.59055118110236227" bottom="0.59055118110236227" header="0.39370078740157483" footer="0.39370078740157483"/>
      <headerFooter alignWithMargins="0">
        <oddFooter>&amp;C&amp;P／&amp;N&amp;R&amp;A</oddFooter>
        <evenFooter>&amp;C&amp;P／&amp;N&amp;R&amp;A</evenFooter>
        <firstFooter>&amp;C&amp;P／&amp;N&amp;R&amp;A</firstFooter>
      </headerFooter>
    </customSheetView>
  </customSheetViews>
  <mergeCells count="6">
    <mergeCell ref="C9:K9"/>
    <mergeCell ref="B2:L2"/>
    <mergeCell ref="I4:L4"/>
    <mergeCell ref="I5:L5"/>
    <mergeCell ref="C7:K7"/>
    <mergeCell ref="C8:K8"/>
  </mergeCells>
  <phoneticPr fontId="4"/>
  <printOptions horizontalCentered="1"/>
  <pageMargins left="0.51181102362204722" right="0.39370078740157483" top="0.59055118110236227" bottom="0.59055118110236227" header="0.31496062992125984" footer="0.31496062992125984"/>
  <pageSetup paperSize="9" scale="90" fitToHeight="0" orientation="portrait" r:id="rId1"/>
  <headerFooter differentFirst="1" alignWithMargins="0">
    <oddFooter>&amp;C&amp;P / &amp;N ページ&amp;R&amp;A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5"/>
  <sheetViews>
    <sheetView view="pageBreakPreview" zoomScale="80" zoomScaleSheetLayoutView="80" workbookViewId="0">
      <selection activeCell="N51" sqref="N51"/>
    </sheetView>
  </sheetViews>
  <sheetFormatPr defaultRowHeight="13" x14ac:dyDescent="0.2"/>
  <cols>
    <col min="1" max="1" width="1.6328125" customWidth="1"/>
    <col min="2" max="12" width="9.6328125" customWidth="1"/>
  </cols>
  <sheetData>
    <row r="1" spans="2:12" ht="10.5" customHeight="1" x14ac:dyDescent="0.2">
      <c r="L1" s="453"/>
    </row>
    <row r="2" spans="2:12" ht="20.25" customHeight="1" x14ac:dyDescent="0.2">
      <c r="B2" s="1283" t="s">
        <v>335</v>
      </c>
      <c r="C2" s="1283"/>
      <c r="D2" s="1283"/>
      <c r="E2" s="1283"/>
      <c r="F2" s="1283"/>
      <c r="G2" s="1283"/>
      <c r="H2" s="1283"/>
      <c r="I2" s="1283"/>
      <c r="J2" s="1283"/>
      <c r="K2" s="1283"/>
      <c r="L2" s="1283"/>
    </row>
    <row r="3" spans="2:12" ht="10.5" customHeight="1" x14ac:dyDescent="0.2"/>
    <row r="4" spans="2:12" s="514" customFormat="1" ht="20.149999999999999" customHeight="1" x14ac:dyDescent="0.2">
      <c r="H4" s="606" t="s">
        <v>922</v>
      </c>
      <c r="I4" s="1278" t="str">
        <f>LEFT(表紙!C3,30)</f>
        <v>　病院</v>
      </c>
      <c r="J4" s="1279"/>
      <c r="K4" s="1279"/>
      <c r="L4" s="1280"/>
    </row>
    <row r="5" spans="2:12" s="514" customFormat="1" ht="20.149999999999999" customHeight="1" x14ac:dyDescent="0.2">
      <c r="H5" s="606" t="s">
        <v>1055</v>
      </c>
      <c r="I5" s="615" t="str">
        <f>CONCATENATE(,表紙!$L$8,"9月1日現在")</f>
        <v>令和5年9月1日現在</v>
      </c>
      <c r="J5" s="616"/>
      <c r="K5" s="616"/>
      <c r="L5" s="616"/>
    </row>
    <row r="6" spans="2:12" s="514" customFormat="1" ht="10.5" customHeight="1" x14ac:dyDescent="0.2">
      <c r="G6" s="515"/>
      <c r="H6" s="26"/>
      <c r="I6" s="26"/>
      <c r="J6" s="26"/>
      <c r="K6" s="26"/>
      <c r="L6" s="26"/>
    </row>
    <row r="7" spans="2:12" ht="30" customHeight="1" x14ac:dyDescent="0.2">
      <c r="B7" s="614"/>
      <c r="C7" s="1276" t="s">
        <v>1393</v>
      </c>
      <c r="D7" s="1276"/>
      <c r="E7" s="1276"/>
      <c r="F7" s="1276"/>
      <c r="G7" s="1276"/>
      <c r="H7" s="1276"/>
      <c r="I7" s="1276"/>
      <c r="J7" s="1276"/>
      <c r="K7" s="1276"/>
      <c r="L7" s="614"/>
    </row>
    <row r="8" spans="2:12" ht="20.25" customHeight="1" x14ac:dyDescent="0.2">
      <c r="B8" s="493"/>
      <c r="C8" s="1276" t="s">
        <v>1394</v>
      </c>
      <c r="D8" s="1276"/>
      <c r="E8" s="1276"/>
      <c r="F8" s="1276"/>
      <c r="G8" s="1276"/>
      <c r="H8" s="1276"/>
      <c r="I8" s="1276"/>
      <c r="J8" s="1276"/>
      <c r="K8" s="1276"/>
      <c r="L8" s="493"/>
    </row>
    <row r="9" spans="2:12" ht="20.25" customHeight="1" x14ac:dyDescent="0.2">
      <c r="B9" s="493"/>
      <c r="C9" s="1277" t="s">
        <v>1263</v>
      </c>
      <c r="D9" s="1277"/>
      <c r="E9" s="1277"/>
      <c r="F9" s="1277"/>
      <c r="G9" s="1277"/>
      <c r="H9" s="1277"/>
      <c r="I9" s="1277"/>
      <c r="J9" s="1277"/>
      <c r="K9" s="1277"/>
      <c r="L9" s="493"/>
    </row>
    <row r="10" spans="2:12" x14ac:dyDescent="0.2">
      <c r="B10" s="493"/>
      <c r="C10" s="493"/>
      <c r="D10" s="493"/>
      <c r="E10" s="493"/>
      <c r="F10" s="493"/>
      <c r="G10" s="493"/>
      <c r="H10" s="493"/>
      <c r="I10" s="493"/>
      <c r="J10" s="493"/>
      <c r="K10" s="493"/>
      <c r="L10" s="493"/>
    </row>
    <row r="11" spans="2:12" x14ac:dyDescent="0.2">
      <c r="B11" s="493"/>
      <c r="C11" s="493"/>
      <c r="D11" s="493"/>
      <c r="E11" s="493"/>
      <c r="F11" s="493"/>
      <c r="G11" s="493"/>
      <c r="H11" s="493"/>
      <c r="I11" s="493"/>
      <c r="J11" s="493"/>
      <c r="K11" s="493"/>
      <c r="L11" s="493"/>
    </row>
    <row r="12" spans="2:12" x14ac:dyDescent="0.2">
      <c r="B12" s="493"/>
      <c r="C12" s="493"/>
      <c r="D12" s="493"/>
      <c r="E12" s="493"/>
      <c r="F12" s="493"/>
      <c r="G12" s="493"/>
      <c r="H12" s="493"/>
      <c r="I12" s="493"/>
      <c r="J12" s="493"/>
      <c r="K12" s="493"/>
      <c r="L12" s="493"/>
    </row>
    <row r="13" spans="2:12" x14ac:dyDescent="0.2">
      <c r="B13" s="493"/>
      <c r="C13" s="493"/>
      <c r="D13" s="493"/>
      <c r="E13" s="493"/>
      <c r="F13" s="493"/>
      <c r="G13" s="493"/>
      <c r="H13" s="493"/>
      <c r="I13" s="493"/>
      <c r="J13" s="493"/>
      <c r="K13" s="493"/>
      <c r="L13" s="493"/>
    </row>
    <row r="14" spans="2:12" x14ac:dyDescent="0.2">
      <c r="B14" s="493"/>
      <c r="C14" s="493"/>
      <c r="D14" s="493"/>
      <c r="E14" s="493"/>
      <c r="F14" s="493"/>
      <c r="G14" s="493"/>
      <c r="H14" s="493"/>
      <c r="I14" s="493"/>
      <c r="J14" s="493"/>
      <c r="K14" s="493"/>
      <c r="L14" s="493"/>
    </row>
    <row r="15" spans="2:12" x14ac:dyDescent="0.2">
      <c r="B15" s="493"/>
      <c r="C15" s="493"/>
      <c r="D15" s="493"/>
      <c r="E15" s="493"/>
      <c r="F15" s="493"/>
      <c r="G15" s="493"/>
      <c r="H15" s="493"/>
      <c r="I15" s="493"/>
      <c r="J15" s="493"/>
      <c r="K15" s="493"/>
      <c r="L15" s="493"/>
    </row>
    <row r="16" spans="2:12" x14ac:dyDescent="0.2">
      <c r="B16" s="493"/>
      <c r="C16" s="493"/>
      <c r="D16" s="493"/>
      <c r="E16" s="493"/>
      <c r="F16" s="493"/>
      <c r="G16" s="493"/>
      <c r="H16" s="493"/>
      <c r="I16" s="493"/>
      <c r="J16" s="493"/>
      <c r="K16" s="493"/>
      <c r="L16" s="493"/>
    </row>
    <row r="17" spans="2:12" x14ac:dyDescent="0.2">
      <c r="B17" s="493"/>
      <c r="C17" s="493"/>
      <c r="D17" s="493"/>
      <c r="E17" s="493"/>
      <c r="F17" s="493"/>
      <c r="G17" s="493"/>
      <c r="H17" s="493"/>
      <c r="I17" s="493"/>
      <c r="J17" s="493"/>
      <c r="K17" s="493"/>
      <c r="L17" s="493"/>
    </row>
    <row r="18" spans="2:12" x14ac:dyDescent="0.2">
      <c r="B18" s="493"/>
      <c r="C18" s="493"/>
      <c r="D18" s="493"/>
      <c r="E18" s="493"/>
      <c r="F18" s="493"/>
      <c r="G18" s="493"/>
      <c r="H18" s="493"/>
      <c r="I18" s="493"/>
      <c r="J18" s="493"/>
      <c r="K18" s="493"/>
      <c r="L18" s="493"/>
    </row>
    <row r="19" spans="2:12" x14ac:dyDescent="0.2">
      <c r="B19" s="493"/>
      <c r="C19" s="493"/>
      <c r="D19" s="493"/>
      <c r="E19" s="493"/>
      <c r="F19" s="493"/>
      <c r="G19" s="493"/>
      <c r="H19" s="493"/>
      <c r="I19" s="493"/>
      <c r="J19" s="493"/>
      <c r="K19" s="493"/>
      <c r="L19" s="493"/>
    </row>
    <row r="20" spans="2:12" x14ac:dyDescent="0.2">
      <c r="B20" s="493"/>
      <c r="C20" s="493"/>
      <c r="D20" s="493"/>
      <c r="E20" s="493"/>
      <c r="F20" s="493"/>
      <c r="G20" s="493"/>
      <c r="H20" s="493"/>
      <c r="I20" s="493"/>
      <c r="J20" s="493"/>
      <c r="K20" s="493"/>
      <c r="L20" s="493"/>
    </row>
    <row r="21" spans="2:12" x14ac:dyDescent="0.2">
      <c r="B21" s="493"/>
      <c r="C21" s="493"/>
      <c r="D21" s="493"/>
      <c r="E21" s="493"/>
      <c r="F21" s="493"/>
      <c r="G21" s="493"/>
      <c r="H21" s="493"/>
      <c r="I21" s="493"/>
      <c r="J21" s="493"/>
      <c r="K21" s="493"/>
      <c r="L21" s="493"/>
    </row>
    <row r="22" spans="2:12" x14ac:dyDescent="0.2">
      <c r="B22" s="493"/>
      <c r="C22" s="493"/>
      <c r="D22" s="493"/>
      <c r="E22" s="493"/>
      <c r="F22" s="493"/>
      <c r="G22" s="493"/>
      <c r="H22" s="493"/>
      <c r="I22" s="493"/>
      <c r="J22" s="493"/>
      <c r="K22" s="493"/>
      <c r="L22" s="493"/>
    </row>
    <row r="23" spans="2:12" x14ac:dyDescent="0.2">
      <c r="B23" s="493"/>
      <c r="C23" s="493"/>
      <c r="D23" s="493"/>
      <c r="E23" s="493"/>
      <c r="F23" s="493"/>
      <c r="G23" s="493"/>
      <c r="H23" s="493"/>
      <c r="I23" s="493"/>
      <c r="J23" s="493"/>
      <c r="K23" s="493"/>
      <c r="L23" s="493"/>
    </row>
    <row r="24" spans="2:12" x14ac:dyDescent="0.2">
      <c r="B24" s="493"/>
      <c r="C24" s="493"/>
      <c r="D24" s="493"/>
      <c r="E24" s="493"/>
      <c r="F24" s="493"/>
      <c r="G24" s="493"/>
      <c r="H24" s="493"/>
      <c r="I24" s="493"/>
      <c r="J24" s="493"/>
      <c r="K24" s="493"/>
      <c r="L24" s="493"/>
    </row>
    <row r="25" spans="2:12" x14ac:dyDescent="0.2">
      <c r="B25" s="493"/>
      <c r="C25" s="493"/>
      <c r="D25" s="493"/>
      <c r="E25" s="493"/>
      <c r="F25" s="493"/>
      <c r="G25" s="493"/>
      <c r="H25" s="493"/>
      <c r="I25" s="493"/>
      <c r="J25" s="493"/>
      <c r="K25" s="493"/>
      <c r="L25" s="493"/>
    </row>
    <row r="26" spans="2:12" x14ac:dyDescent="0.2">
      <c r="B26" s="493"/>
      <c r="C26" s="493"/>
      <c r="D26" s="493"/>
      <c r="E26" s="493"/>
      <c r="F26" s="493"/>
      <c r="G26" s="493"/>
      <c r="H26" s="493"/>
      <c r="I26" s="493"/>
      <c r="J26" s="493"/>
      <c r="K26" s="493"/>
      <c r="L26" s="493"/>
    </row>
    <row r="27" spans="2:12" x14ac:dyDescent="0.2">
      <c r="B27" s="493"/>
      <c r="C27" s="493"/>
      <c r="D27" s="493"/>
      <c r="E27" s="493"/>
      <c r="F27" s="493"/>
      <c r="G27" s="493"/>
      <c r="H27" s="493"/>
      <c r="I27" s="493"/>
      <c r="J27" s="493"/>
      <c r="K27" s="493"/>
      <c r="L27" s="493"/>
    </row>
    <row r="28" spans="2:12" x14ac:dyDescent="0.2">
      <c r="B28" s="493"/>
      <c r="C28" s="493"/>
      <c r="D28" s="493"/>
      <c r="E28" s="493"/>
      <c r="F28" s="493"/>
      <c r="G28" s="493"/>
      <c r="H28" s="493"/>
      <c r="I28" s="493"/>
      <c r="J28" s="493"/>
      <c r="K28" s="493"/>
      <c r="L28" s="493"/>
    </row>
    <row r="29" spans="2:12" x14ac:dyDescent="0.2">
      <c r="B29" s="493"/>
      <c r="C29" s="493"/>
      <c r="D29" s="493"/>
      <c r="E29" s="493"/>
      <c r="F29" s="493"/>
      <c r="G29" s="493"/>
      <c r="H29" s="493"/>
      <c r="I29" s="493"/>
      <c r="J29" s="493"/>
      <c r="K29" s="493"/>
      <c r="L29" s="493"/>
    </row>
    <row r="30" spans="2:12" x14ac:dyDescent="0.2">
      <c r="B30" s="493"/>
      <c r="C30" s="493"/>
      <c r="D30" s="493"/>
      <c r="E30" s="493"/>
      <c r="F30" s="493"/>
      <c r="G30" s="493"/>
      <c r="H30" s="493"/>
      <c r="I30" s="493"/>
      <c r="J30" s="493"/>
      <c r="K30" s="493"/>
      <c r="L30" s="493"/>
    </row>
    <row r="31" spans="2:12" x14ac:dyDescent="0.2">
      <c r="B31" s="493"/>
      <c r="C31" s="493"/>
      <c r="D31" s="493"/>
      <c r="E31" s="493"/>
      <c r="F31" s="493"/>
      <c r="G31" s="493"/>
      <c r="H31" s="493"/>
      <c r="I31" s="493"/>
      <c r="J31" s="493"/>
      <c r="K31" s="493"/>
      <c r="L31" s="493"/>
    </row>
    <row r="32" spans="2:12" x14ac:dyDescent="0.2">
      <c r="B32" s="493"/>
      <c r="C32" s="493"/>
      <c r="D32" s="493"/>
      <c r="E32" s="493"/>
      <c r="F32" s="493"/>
      <c r="G32" s="493"/>
      <c r="H32" s="493"/>
      <c r="I32" s="493"/>
      <c r="J32" s="493"/>
      <c r="K32" s="493"/>
      <c r="L32" s="493"/>
    </row>
    <row r="33" spans="2:12" x14ac:dyDescent="0.2">
      <c r="B33" s="493"/>
      <c r="C33" s="493"/>
      <c r="D33" s="493"/>
      <c r="E33" s="493"/>
      <c r="F33" s="493"/>
      <c r="G33" s="493"/>
      <c r="H33" s="493"/>
      <c r="I33" s="493"/>
      <c r="J33" s="493"/>
      <c r="K33" s="493"/>
      <c r="L33" s="493"/>
    </row>
    <row r="34" spans="2:12" x14ac:dyDescent="0.2">
      <c r="B34" s="493"/>
      <c r="C34" s="493"/>
      <c r="D34" s="493"/>
      <c r="E34" s="493"/>
      <c r="F34" s="493"/>
      <c r="G34" s="493"/>
      <c r="H34" s="493"/>
      <c r="I34" s="493"/>
      <c r="J34" s="493"/>
      <c r="K34" s="493"/>
      <c r="L34" s="493"/>
    </row>
    <row r="35" spans="2:12" x14ac:dyDescent="0.2">
      <c r="B35" s="493"/>
      <c r="C35" s="493"/>
      <c r="D35" s="493"/>
      <c r="E35" s="493"/>
      <c r="F35" s="493"/>
      <c r="G35" s="493"/>
      <c r="H35" s="493"/>
      <c r="I35" s="493"/>
      <c r="J35" s="493"/>
      <c r="K35" s="493"/>
      <c r="L35" s="493"/>
    </row>
    <row r="36" spans="2:12" x14ac:dyDescent="0.2">
      <c r="B36" s="493"/>
      <c r="C36" s="493"/>
      <c r="D36" s="493"/>
      <c r="E36" s="493"/>
      <c r="F36" s="493"/>
      <c r="G36" s="493"/>
      <c r="H36" s="493"/>
      <c r="I36" s="493"/>
      <c r="J36" s="493"/>
      <c r="K36" s="493"/>
      <c r="L36" s="493"/>
    </row>
    <row r="37" spans="2:12" x14ac:dyDescent="0.2">
      <c r="B37" s="493"/>
      <c r="C37" s="493"/>
      <c r="D37" s="493"/>
      <c r="E37" s="493"/>
      <c r="F37" s="493"/>
      <c r="G37" s="493"/>
      <c r="H37" s="493"/>
      <c r="I37" s="493"/>
      <c r="J37" s="493"/>
      <c r="K37" s="493"/>
      <c r="L37" s="493"/>
    </row>
    <row r="38" spans="2:12" x14ac:dyDescent="0.2">
      <c r="B38" s="493"/>
      <c r="C38" s="493"/>
      <c r="D38" s="493"/>
      <c r="E38" s="493"/>
      <c r="F38" s="493"/>
      <c r="G38" s="493"/>
      <c r="H38" s="493"/>
      <c r="I38" s="493"/>
      <c r="J38" s="493"/>
      <c r="K38" s="493"/>
      <c r="L38" s="493"/>
    </row>
    <row r="39" spans="2:12" x14ac:dyDescent="0.2">
      <c r="B39" s="493"/>
      <c r="C39" s="493"/>
      <c r="D39" s="493"/>
      <c r="E39" s="493"/>
      <c r="F39" s="493"/>
      <c r="G39" s="493"/>
      <c r="H39" s="493"/>
      <c r="I39" s="493"/>
      <c r="J39" s="493"/>
      <c r="K39" s="493"/>
      <c r="L39" s="493"/>
    </row>
    <row r="40" spans="2:12" x14ac:dyDescent="0.2">
      <c r="B40" s="493"/>
      <c r="C40" s="493"/>
      <c r="D40" s="493"/>
      <c r="E40" s="493"/>
      <c r="F40" s="493"/>
      <c r="G40" s="493"/>
      <c r="H40" s="493"/>
      <c r="I40" s="493"/>
      <c r="J40" s="493"/>
      <c r="K40" s="493"/>
      <c r="L40" s="493"/>
    </row>
    <row r="41" spans="2:12" x14ac:dyDescent="0.2">
      <c r="B41" s="493"/>
      <c r="C41" s="493"/>
      <c r="D41" s="493"/>
      <c r="E41" s="493"/>
      <c r="F41" s="493"/>
      <c r="G41" s="493"/>
      <c r="H41" s="493"/>
      <c r="I41" s="493"/>
      <c r="J41" s="493"/>
      <c r="K41" s="493"/>
      <c r="L41" s="493"/>
    </row>
    <row r="42" spans="2:12" x14ac:dyDescent="0.2">
      <c r="B42" s="493"/>
      <c r="C42" s="493"/>
      <c r="D42" s="493"/>
      <c r="E42" s="493"/>
      <c r="F42" s="493"/>
      <c r="G42" s="493"/>
      <c r="H42" s="493"/>
      <c r="I42" s="493"/>
      <c r="J42" s="493"/>
      <c r="K42" s="493"/>
      <c r="L42" s="493"/>
    </row>
    <row r="43" spans="2:12" x14ac:dyDescent="0.2">
      <c r="B43" s="493"/>
      <c r="C43" s="493"/>
      <c r="D43" s="493"/>
      <c r="E43" s="493"/>
      <c r="F43" s="493"/>
      <c r="G43" s="493"/>
      <c r="H43" s="493"/>
      <c r="I43" s="493"/>
      <c r="J43" s="493"/>
      <c r="K43" s="493"/>
      <c r="L43" s="493"/>
    </row>
    <row r="44" spans="2:12" x14ac:dyDescent="0.2">
      <c r="B44" s="493"/>
      <c r="C44" s="493"/>
      <c r="D44" s="493"/>
      <c r="E44" s="493"/>
      <c r="F44" s="493"/>
      <c r="G44" s="493"/>
      <c r="H44" s="493"/>
      <c r="I44" s="493"/>
      <c r="J44" s="493"/>
      <c r="K44" s="493"/>
      <c r="L44" s="493"/>
    </row>
    <row r="45" spans="2:12" x14ac:dyDescent="0.2">
      <c r="B45" s="493"/>
      <c r="C45" s="493"/>
      <c r="D45" s="493"/>
      <c r="E45" s="493"/>
      <c r="F45" s="493"/>
      <c r="G45" s="493"/>
      <c r="H45" s="493"/>
      <c r="I45" s="493"/>
      <c r="J45" s="493"/>
      <c r="K45" s="493"/>
      <c r="L45" s="493"/>
    </row>
    <row r="46" spans="2:12" x14ac:dyDescent="0.2">
      <c r="B46" s="493"/>
      <c r="C46" s="493"/>
      <c r="D46" s="493"/>
      <c r="E46" s="493"/>
      <c r="F46" s="493"/>
      <c r="G46" s="493"/>
      <c r="H46" s="493"/>
      <c r="I46" s="493"/>
      <c r="J46" s="493"/>
      <c r="K46" s="493"/>
      <c r="L46" s="493"/>
    </row>
    <row r="47" spans="2:12" x14ac:dyDescent="0.2">
      <c r="B47" s="493"/>
      <c r="C47" s="493"/>
      <c r="D47" s="493"/>
      <c r="E47" s="493"/>
      <c r="F47" s="493"/>
      <c r="G47" s="493"/>
      <c r="H47" s="493"/>
      <c r="I47" s="493"/>
      <c r="J47" s="493"/>
      <c r="K47" s="493"/>
      <c r="L47" s="493"/>
    </row>
    <row r="48" spans="2:12" x14ac:dyDescent="0.2">
      <c r="B48" s="493"/>
      <c r="C48" s="493"/>
      <c r="D48" s="493"/>
      <c r="E48" s="493"/>
      <c r="F48" s="493"/>
      <c r="G48" s="493"/>
      <c r="H48" s="493"/>
      <c r="I48" s="493"/>
      <c r="J48" s="493"/>
      <c r="K48" s="493"/>
      <c r="L48" s="493"/>
    </row>
    <row r="49" spans="2:12" x14ac:dyDescent="0.2">
      <c r="B49" s="493"/>
      <c r="C49" s="493"/>
      <c r="D49" s="493"/>
      <c r="E49" s="493"/>
      <c r="F49" s="493"/>
      <c r="G49" s="493"/>
      <c r="H49" s="493"/>
      <c r="I49" s="493"/>
      <c r="J49" s="493"/>
      <c r="K49" s="493"/>
      <c r="L49" s="493"/>
    </row>
    <row r="50" spans="2:12" x14ac:dyDescent="0.2">
      <c r="B50" s="493"/>
      <c r="C50" s="493"/>
      <c r="D50" s="493"/>
      <c r="E50" s="493"/>
      <c r="F50" s="493"/>
      <c r="G50" s="493"/>
      <c r="H50" s="493"/>
      <c r="I50" s="493"/>
      <c r="J50" s="493"/>
      <c r="K50" s="493"/>
      <c r="L50" s="493"/>
    </row>
    <row r="51" spans="2:12" x14ac:dyDescent="0.2">
      <c r="B51" s="493"/>
      <c r="C51" s="493"/>
      <c r="D51" s="493"/>
      <c r="E51" s="493"/>
      <c r="F51" s="493"/>
      <c r="G51" s="493"/>
      <c r="H51" s="493"/>
      <c r="I51" s="493"/>
      <c r="J51" s="493"/>
      <c r="K51" s="493"/>
      <c r="L51" s="493"/>
    </row>
    <row r="52" spans="2:12" x14ac:dyDescent="0.2">
      <c r="B52" s="493"/>
      <c r="C52" s="493"/>
      <c r="D52" s="493"/>
      <c r="E52" s="493"/>
      <c r="F52" s="493"/>
      <c r="G52" s="493"/>
      <c r="H52" s="493"/>
      <c r="I52" s="493"/>
      <c r="J52" s="493"/>
      <c r="K52" s="493"/>
      <c r="L52" s="493"/>
    </row>
    <row r="53" spans="2:12" x14ac:dyDescent="0.2">
      <c r="B53" s="493"/>
      <c r="C53" s="493"/>
      <c r="D53" s="493"/>
      <c r="E53" s="493"/>
      <c r="F53" s="493"/>
      <c r="G53" s="493"/>
      <c r="H53" s="493"/>
      <c r="I53" s="493"/>
      <c r="J53" s="493"/>
      <c r="K53" s="493"/>
      <c r="L53" s="493"/>
    </row>
    <row r="54" spans="2:12" x14ac:dyDescent="0.2">
      <c r="B54" s="493"/>
      <c r="C54" s="493"/>
      <c r="D54" s="493"/>
      <c r="E54" s="493"/>
      <c r="F54" s="493"/>
      <c r="G54" s="493"/>
      <c r="H54" s="493"/>
      <c r="I54" s="493"/>
      <c r="J54" s="493"/>
      <c r="K54" s="493"/>
      <c r="L54" s="493"/>
    </row>
    <row r="55" spans="2:12" x14ac:dyDescent="0.2">
      <c r="B55" s="493"/>
      <c r="C55" s="493"/>
      <c r="D55" s="493"/>
      <c r="E55" s="493"/>
      <c r="F55" s="493"/>
      <c r="G55" s="493"/>
      <c r="H55" s="493"/>
      <c r="I55" s="493"/>
      <c r="J55" s="493"/>
      <c r="K55" s="493"/>
      <c r="L55" s="493"/>
    </row>
    <row r="56" spans="2:12" x14ac:dyDescent="0.2">
      <c r="B56" s="493"/>
      <c r="C56" s="493"/>
      <c r="D56" s="493"/>
      <c r="E56" s="493"/>
      <c r="F56" s="493"/>
      <c r="G56" s="493"/>
      <c r="H56" s="493"/>
      <c r="I56" s="493"/>
      <c r="J56" s="493"/>
      <c r="K56" s="493"/>
      <c r="L56" s="493"/>
    </row>
    <row r="57" spans="2:12" x14ac:dyDescent="0.2">
      <c r="B57" s="493"/>
      <c r="C57" s="493"/>
      <c r="D57" s="493"/>
      <c r="E57" s="493"/>
      <c r="F57" s="493"/>
      <c r="G57" s="493"/>
      <c r="H57" s="493"/>
      <c r="I57" s="493"/>
      <c r="J57" s="493"/>
      <c r="K57" s="493"/>
      <c r="L57" s="493"/>
    </row>
    <row r="58" spans="2:12" x14ac:dyDescent="0.2">
      <c r="B58" s="493"/>
      <c r="C58" s="493"/>
      <c r="D58" s="493"/>
      <c r="E58" s="493"/>
      <c r="F58" s="493"/>
      <c r="G58" s="493"/>
      <c r="H58" s="493"/>
      <c r="I58" s="493"/>
      <c r="J58" s="493"/>
      <c r="K58" s="493"/>
      <c r="L58" s="493"/>
    </row>
    <row r="59" spans="2:12" x14ac:dyDescent="0.2">
      <c r="B59" s="493"/>
      <c r="C59" s="493"/>
      <c r="D59" s="493"/>
      <c r="E59" s="493"/>
      <c r="F59" s="493"/>
      <c r="G59" s="493"/>
      <c r="H59" s="493"/>
      <c r="I59" s="493"/>
      <c r="J59" s="493"/>
      <c r="K59" s="493"/>
      <c r="L59" s="493"/>
    </row>
    <row r="60" spans="2:12" x14ac:dyDescent="0.2">
      <c r="B60" s="493"/>
      <c r="C60" s="493"/>
      <c r="D60" s="493"/>
      <c r="E60" s="493"/>
      <c r="F60" s="493"/>
      <c r="G60" s="493"/>
      <c r="H60" s="493"/>
      <c r="I60" s="493"/>
      <c r="J60" s="493"/>
      <c r="K60" s="493"/>
      <c r="L60" s="493"/>
    </row>
    <row r="61" spans="2:12" x14ac:dyDescent="0.2">
      <c r="B61" s="493"/>
      <c r="C61" s="493"/>
      <c r="D61" s="493"/>
      <c r="E61" s="493"/>
      <c r="F61" s="493"/>
      <c r="G61" s="493"/>
      <c r="H61" s="493"/>
      <c r="I61" s="493"/>
      <c r="J61" s="493"/>
      <c r="K61" s="493"/>
      <c r="L61" s="493"/>
    </row>
    <row r="62" spans="2:12" x14ac:dyDescent="0.2">
      <c r="B62" s="493"/>
      <c r="C62" s="493"/>
      <c r="D62" s="493"/>
      <c r="E62" s="493"/>
      <c r="F62" s="493"/>
      <c r="G62" s="493"/>
      <c r="H62" s="493"/>
      <c r="I62" s="493"/>
      <c r="J62" s="493"/>
      <c r="K62" s="493"/>
      <c r="L62" s="493"/>
    </row>
    <row r="63" spans="2:12" x14ac:dyDescent="0.2">
      <c r="B63" s="493"/>
      <c r="C63" s="493"/>
      <c r="D63" s="493"/>
      <c r="E63" s="493"/>
      <c r="F63" s="493"/>
      <c r="G63" s="493"/>
      <c r="H63" s="493"/>
      <c r="I63" s="493"/>
      <c r="J63" s="493"/>
      <c r="K63" s="493"/>
      <c r="L63" s="493"/>
    </row>
    <row r="64" spans="2:12" x14ac:dyDescent="0.2">
      <c r="B64" s="493"/>
      <c r="C64" s="493"/>
      <c r="D64" s="493"/>
      <c r="E64" s="493"/>
      <c r="F64" s="493"/>
      <c r="G64" s="493"/>
      <c r="H64" s="493"/>
      <c r="I64" s="493"/>
      <c r="J64" s="493"/>
      <c r="K64" s="493"/>
      <c r="L64" s="493"/>
    </row>
    <row r="65" spans="2:12" x14ac:dyDescent="0.2">
      <c r="B65" s="493"/>
      <c r="C65" s="493"/>
      <c r="D65" s="493"/>
      <c r="E65" s="493"/>
      <c r="F65" s="493"/>
      <c r="G65" s="493"/>
      <c r="H65" s="493"/>
      <c r="I65" s="493"/>
      <c r="J65" s="493"/>
      <c r="K65" s="493"/>
      <c r="L65" s="493"/>
    </row>
  </sheetData>
  <customSheetViews>
    <customSheetView guid="{D2DD6C5F-5A6F-43E4-9910-2DBF870F1B55}" scale="80" showPageBreaks="1" printArea="1" view="pageBreakPreview">
      <selection activeCell="I5" sqref="I5"/>
      <pageMargins left="0.59055118110236227" right="0.59055118110236227" top="0.59055118110236227" bottom="0.59055118110236227" header="0.39370078740157483" footer="0.39370078740157483"/>
      <headerFooter alignWithMargins="0">
        <oddFooter>&amp;C&amp;P／&amp;N&amp;R&amp;A</oddFooter>
        <evenFooter>&amp;C&amp;P／&amp;N&amp;R&amp;A</evenFooter>
        <firstFooter>&amp;C&amp;P／&amp;N&amp;R&amp;A</firstFooter>
      </headerFooter>
    </customSheetView>
  </customSheetViews>
  <mergeCells count="5">
    <mergeCell ref="B2:L2"/>
    <mergeCell ref="I4:L4"/>
    <mergeCell ref="C7:K7"/>
    <mergeCell ref="C8:K8"/>
    <mergeCell ref="C9:K9"/>
  </mergeCells>
  <phoneticPr fontId="4"/>
  <printOptions horizontalCentered="1"/>
  <pageMargins left="0.51181102362204722" right="0.39370078740157483" top="0.59055118110236227" bottom="0.59055118110236227" header="0.31496062992125984" footer="0.31496062992125984"/>
  <pageSetup paperSize="9" scale="90" fitToHeight="0" orientation="portrait" r:id="rId1"/>
  <headerFooter differentFirst="1" alignWithMargins="0">
    <oddFooter>&amp;C&amp;P / &amp;N ページ&amp;R&amp;A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view="pageBreakPreview" topLeftCell="A25" zoomScale="80" zoomScaleSheetLayoutView="80" workbookViewId="0">
      <selection activeCell="E496" sqref="E496"/>
    </sheetView>
  </sheetViews>
  <sheetFormatPr defaultColWidth="9" defaultRowHeight="12" x14ac:dyDescent="0.2"/>
  <cols>
    <col min="1" max="1" width="1.6328125" style="46" customWidth="1"/>
    <col min="2" max="2" width="4.08984375" style="46" customWidth="1"/>
    <col min="3" max="3" width="21.26953125" style="46" customWidth="1"/>
    <col min="4" max="4" width="10.6328125" style="46" customWidth="1"/>
    <col min="5" max="5" width="5.6328125" style="46" customWidth="1"/>
    <col min="6" max="6" width="15.453125" style="46" customWidth="1"/>
    <col min="7" max="8" width="10.6328125" style="46" customWidth="1"/>
    <col min="9" max="10" width="2.90625" style="46" customWidth="1"/>
    <col min="11" max="12" width="10.453125" style="46" customWidth="1"/>
    <col min="13" max="13" width="14.08984375" style="46" customWidth="1"/>
    <col min="14" max="14" width="9" style="46" customWidth="1"/>
    <col min="15" max="16384" width="9" style="46"/>
  </cols>
  <sheetData>
    <row r="1" spans="2:15" ht="6.75" customHeight="1" x14ac:dyDescent="0.2">
      <c r="I1" s="453"/>
      <c r="J1" s="453"/>
      <c r="L1" s="453"/>
    </row>
    <row r="2" spans="2:15" ht="16.149999999999999" customHeight="1" x14ac:dyDescent="0.2">
      <c r="B2" s="1283" t="s">
        <v>1145</v>
      </c>
      <c r="C2" s="1283"/>
      <c r="D2" s="1283"/>
      <c r="E2" s="1283"/>
      <c r="F2" s="1283"/>
      <c r="G2" s="1283"/>
      <c r="H2" s="1283"/>
      <c r="I2" s="1283"/>
      <c r="J2" s="1283"/>
      <c r="K2" s="1283"/>
      <c r="L2" s="1283"/>
      <c r="M2" s="628"/>
      <c r="N2" s="511"/>
    </row>
    <row r="3" spans="2:15" ht="6" customHeight="1" x14ac:dyDescent="0.2">
      <c r="K3" s="442"/>
    </row>
    <row r="4" spans="2:15" ht="20.25" customHeight="1" x14ac:dyDescent="0.2">
      <c r="F4" s="606" t="s">
        <v>922</v>
      </c>
      <c r="G4" s="1284" t="str">
        <f>LEFT(表紙!C3,30)</f>
        <v>　病院</v>
      </c>
      <c r="H4" s="1285"/>
      <c r="I4" s="1285"/>
      <c r="J4" s="1285"/>
      <c r="K4" s="1285"/>
      <c r="L4" s="1286"/>
      <c r="M4" s="512"/>
    </row>
    <row r="5" spans="2:15" ht="15.75" customHeight="1" x14ac:dyDescent="0.2">
      <c r="F5" s="447" t="s">
        <v>1055</v>
      </c>
      <c r="G5" s="1287" t="str">
        <f>CONCATENATE(,表紙!$L$8,"9月1日現在")</f>
        <v>令和5年9月1日現在</v>
      </c>
      <c r="H5" s="1288"/>
      <c r="I5" s="1288"/>
      <c r="J5" s="1288"/>
      <c r="K5" s="1288"/>
      <c r="L5" s="1288"/>
      <c r="M5" s="512"/>
    </row>
    <row r="6" spans="2:15" ht="6.75" customHeight="1" x14ac:dyDescent="0.2">
      <c r="D6" s="97"/>
      <c r="E6" s="97"/>
      <c r="F6" s="97"/>
      <c r="G6" s="97"/>
      <c r="H6" s="97"/>
      <c r="I6" s="97"/>
      <c r="J6" s="97"/>
    </row>
    <row r="7" spans="2:15" ht="19.899999999999999" customHeight="1" x14ac:dyDescent="0.2">
      <c r="B7" s="582">
        <v>1</v>
      </c>
      <c r="C7" s="1289" t="s">
        <v>1287</v>
      </c>
      <c r="D7" s="1290"/>
      <c r="E7" s="1290"/>
      <c r="F7" s="1290"/>
      <c r="G7" s="1290"/>
      <c r="H7" s="1290"/>
      <c r="I7" s="1290"/>
      <c r="J7" s="1290"/>
      <c r="K7" s="1290"/>
      <c r="L7" s="624"/>
    </row>
    <row r="8" spans="2:15" ht="25.5" customHeight="1" x14ac:dyDescent="0.2">
      <c r="B8" s="582">
        <v>2</v>
      </c>
      <c r="C8" s="1291" t="s">
        <v>567</v>
      </c>
      <c r="D8" s="1292"/>
      <c r="E8" s="1293"/>
      <c r="F8" s="1294"/>
      <c r="G8" s="1294"/>
      <c r="H8" s="1294"/>
      <c r="I8" s="1294"/>
      <c r="J8" s="1294"/>
      <c r="K8" s="1294"/>
      <c r="L8" s="1295"/>
    </row>
    <row r="9" spans="2:15" ht="25.5" customHeight="1" x14ac:dyDescent="0.2">
      <c r="B9" s="582">
        <v>3</v>
      </c>
      <c r="C9" s="1289" t="s">
        <v>788</v>
      </c>
      <c r="D9" s="1290"/>
      <c r="E9" s="1296"/>
      <c r="F9" s="1297"/>
      <c r="G9" s="1294"/>
      <c r="H9" s="1294"/>
      <c r="I9" s="1294"/>
      <c r="J9" s="1294"/>
      <c r="K9" s="1294"/>
      <c r="L9" s="1298"/>
    </row>
    <row r="10" spans="2:15" ht="25.5" customHeight="1" x14ac:dyDescent="0.2">
      <c r="B10" s="1332">
        <v>4</v>
      </c>
      <c r="C10" s="1333" t="s">
        <v>789</v>
      </c>
      <c r="D10" s="1334"/>
      <c r="E10" s="1335"/>
      <c r="F10" s="619" t="s">
        <v>339</v>
      </c>
      <c r="G10" s="1299" t="s">
        <v>23</v>
      </c>
      <c r="H10" s="1299"/>
      <c r="I10" s="1299"/>
      <c r="J10" s="1299" t="s">
        <v>23</v>
      </c>
      <c r="K10" s="1299"/>
      <c r="L10" s="1300"/>
      <c r="M10" s="629"/>
      <c r="N10" s="630"/>
      <c r="O10" s="631"/>
    </row>
    <row r="11" spans="2:15" ht="25.5" customHeight="1" x14ac:dyDescent="0.2">
      <c r="B11" s="1332"/>
      <c r="C11" s="1336"/>
      <c r="D11" s="1337"/>
      <c r="E11" s="1338"/>
      <c r="F11" s="620" t="s">
        <v>339</v>
      </c>
      <c r="G11" s="1301" t="s">
        <v>23</v>
      </c>
      <c r="H11" s="1301"/>
      <c r="I11" s="1301"/>
      <c r="J11" s="1301" t="s">
        <v>23</v>
      </c>
      <c r="K11" s="1301"/>
      <c r="L11" s="1302"/>
      <c r="M11" s="629"/>
      <c r="N11" s="630"/>
      <c r="O11" s="631"/>
    </row>
    <row r="12" spans="2:15" ht="25.5" customHeight="1" x14ac:dyDescent="0.2">
      <c r="B12" s="1332"/>
      <c r="C12" s="1339"/>
      <c r="D12" s="1340"/>
      <c r="E12" s="1341"/>
      <c r="F12" s="621" t="s">
        <v>339</v>
      </c>
      <c r="G12" s="1303" t="s">
        <v>23</v>
      </c>
      <c r="H12" s="1303"/>
      <c r="I12" s="1303"/>
      <c r="J12" s="1303" t="s">
        <v>23</v>
      </c>
      <c r="K12" s="1303"/>
      <c r="L12" s="1304"/>
      <c r="M12" s="629"/>
      <c r="N12" s="630"/>
      <c r="O12" s="631"/>
    </row>
    <row r="13" spans="2:15" ht="36.65" customHeight="1" x14ac:dyDescent="0.2">
      <c r="B13" s="582">
        <v>5</v>
      </c>
      <c r="C13" s="1291" t="s">
        <v>585</v>
      </c>
      <c r="D13" s="1292"/>
      <c r="E13" s="1293"/>
      <c r="F13" s="1294"/>
      <c r="G13" s="1294"/>
      <c r="H13" s="1294"/>
      <c r="I13" s="1294"/>
      <c r="J13" s="1294"/>
      <c r="K13" s="1294"/>
      <c r="L13" s="1298"/>
    </row>
    <row r="14" spans="2:15" ht="26.25" customHeight="1" x14ac:dyDescent="0.2">
      <c r="B14" s="1342">
        <v>6</v>
      </c>
      <c r="C14" s="1333" t="s">
        <v>930</v>
      </c>
      <c r="D14" s="1334"/>
      <c r="E14" s="617" t="s">
        <v>1391</v>
      </c>
      <c r="F14" s="1305"/>
      <c r="G14" s="1305"/>
      <c r="H14" s="1305"/>
      <c r="I14" s="1305"/>
      <c r="J14" s="1305"/>
      <c r="K14" s="1305"/>
      <c r="L14" s="1306"/>
    </row>
    <row r="15" spans="2:15" ht="35.5" customHeight="1" x14ac:dyDescent="0.2">
      <c r="B15" s="1343"/>
      <c r="C15" s="1339"/>
      <c r="D15" s="1340"/>
      <c r="E15" s="618" t="s">
        <v>1224</v>
      </c>
      <c r="F15" s="1307" t="s">
        <v>55</v>
      </c>
      <c r="G15" s="1307"/>
      <c r="H15" s="1307"/>
      <c r="I15" s="1307"/>
      <c r="J15" s="1307"/>
      <c r="K15" s="1307"/>
      <c r="L15" s="1308"/>
    </row>
    <row r="16" spans="2:15" ht="26.25" customHeight="1" x14ac:dyDescent="0.2">
      <c r="B16" s="582">
        <v>7</v>
      </c>
      <c r="C16" s="1291" t="s">
        <v>1288</v>
      </c>
      <c r="D16" s="1292"/>
      <c r="E16" s="1292"/>
      <c r="F16" s="1292"/>
      <c r="G16" s="1292"/>
      <c r="H16" s="1292"/>
      <c r="I16" s="1292"/>
      <c r="J16" s="1292"/>
      <c r="K16" s="1292"/>
      <c r="L16" s="624"/>
    </row>
    <row r="17" spans="2:12" ht="26.25" customHeight="1" x14ac:dyDescent="0.2">
      <c r="B17" s="1329">
        <v>8</v>
      </c>
      <c r="C17" s="1309" t="s">
        <v>1289</v>
      </c>
      <c r="D17" s="1310"/>
      <c r="E17" s="1310"/>
      <c r="F17" s="1310"/>
      <c r="G17" s="1310"/>
      <c r="H17" s="1310"/>
      <c r="I17" s="1310"/>
      <c r="J17" s="1310"/>
      <c r="K17" s="1310"/>
      <c r="L17" s="626"/>
    </row>
    <row r="18" spans="2:12" ht="26.25" customHeight="1" x14ac:dyDescent="0.2">
      <c r="B18" s="1330"/>
      <c r="C18" s="1311" t="s">
        <v>1206</v>
      </c>
      <c r="D18" s="1312"/>
      <c r="E18" s="1312"/>
      <c r="F18" s="1313"/>
      <c r="G18" s="1314"/>
      <c r="H18" s="1314"/>
      <c r="I18" s="1314"/>
      <c r="J18" s="1314"/>
      <c r="K18" s="1314"/>
      <c r="L18" s="1315"/>
    </row>
    <row r="19" spans="2:12" ht="26.25" customHeight="1" x14ac:dyDescent="0.2">
      <c r="B19" s="1330"/>
      <c r="C19" s="1344" t="s">
        <v>562</v>
      </c>
      <c r="D19" s="1316" t="s">
        <v>686</v>
      </c>
      <c r="E19" s="1317"/>
      <c r="F19" s="1318"/>
      <c r="G19" s="1115"/>
      <c r="H19" s="1115"/>
      <c r="I19" s="1314" t="s">
        <v>488</v>
      </c>
      <c r="J19" s="1314"/>
      <c r="K19" s="1314"/>
      <c r="L19" s="1315"/>
    </row>
    <row r="20" spans="2:12" ht="26.25" customHeight="1" x14ac:dyDescent="0.2">
      <c r="B20" s="1330"/>
      <c r="C20" s="1344"/>
      <c r="D20" s="1316" t="s">
        <v>1193</v>
      </c>
      <c r="E20" s="1317"/>
      <c r="F20" s="1318"/>
      <c r="G20" s="1115"/>
      <c r="H20" s="1115"/>
      <c r="I20" s="1115"/>
      <c r="J20" s="1115"/>
      <c r="K20" s="1115"/>
      <c r="L20" s="1116"/>
    </row>
    <row r="21" spans="2:12" ht="26.25" customHeight="1" x14ac:dyDescent="0.2">
      <c r="B21" s="1330"/>
      <c r="C21" s="1345" t="s">
        <v>487</v>
      </c>
      <c r="D21" s="1319" t="s">
        <v>696</v>
      </c>
      <c r="E21" s="1319"/>
      <c r="F21" s="1319"/>
      <c r="G21" s="1301" t="s">
        <v>321</v>
      </c>
      <c r="H21" s="1318"/>
      <c r="I21" s="1301" t="s">
        <v>321</v>
      </c>
      <c r="J21" s="1301"/>
      <c r="K21" s="1301"/>
      <c r="L21" s="1302"/>
    </row>
    <row r="22" spans="2:12" ht="26.25" customHeight="1" x14ac:dyDescent="0.2">
      <c r="B22" s="1330"/>
      <c r="C22" s="1346"/>
      <c r="D22" s="1347" t="s">
        <v>1207</v>
      </c>
      <c r="E22" s="1348"/>
      <c r="F22" s="622" t="s">
        <v>339</v>
      </c>
      <c r="G22" s="1301" t="s">
        <v>23</v>
      </c>
      <c r="H22" s="1318"/>
      <c r="I22" s="1301" t="s">
        <v>321</v>
      </c>
      <c r="J22" s="1301"/>
      <c r="K22" s="1301"/>
      <c r="L22" s="1302"/>
    </row>
    <row r="23" spans="2:12" ht="26.25" customHeight="1" x14ac:dyDescent="0.2">
      <c r="B23" s="1330"/>
      <c r="C23" s="1323" t="s">
        <v>490</v>
      </c>
      <c r="D23" s="1349"/>
      <c r="E23" s="1350"/>
      <c r="F23" s="622" t="s">
        <v>339</v>
      </c>
      <c r="G23" s="1301" t="s">
        <v>23</v>
      </c>
      <c r="H23" s="1318"/>
      <c r="I23" s="1301" t="s">
        <v>321</v>
      </c>
      <c r="J23" s="1301"/>
      <c r="K23" s="1301"/>
      <c r="L23" s="1302"/>
    </row>
    <row r="24" spans="2:12" ht="26.25" customHeight="1" x14ac:dyDescent="0.2">
      <c r="B24" s="1330"/>
      <c r="C24" s="1323"/>
      <c r="D24" s="1351"/>
      <c r="E24" s="1352"/>
      <c r="F24" s="622" t="s">
        <v>339</v>
      </c>
      <c r="G24" s="1301" t="s">
        <v>23</v>
      </c>
      <c r="H24" s="1318"/>
      <c r="I24" s="1301" t="s">
        <v>321</v>
      </c>
      <c r="J24" s="1301"/>
      <c r="K24" s="1301"/>
      <c r="L24" s="1302"/>
    </row>
    <row r="25" spans="2:12" ht="26.25" customHeight="1" x14ac:dyDescent="0.2">
      <c r="B25" s="1330"/>
      <c r="C25" s="1323"/>
      <c r="D25" s="1325" t="s">
        <v>496</v>
      </c>
      <c r="E25" s="1326"/>
      <c r="F25" s="623"/>
      <c r="G25" s="1301" t="s">
        <v>23</v>
      </c>
      <c r="H25" s="1318"/>
      <c r="I25" s="1301" t="s">
        <v>321</v>
      </c>
      <c r="J25" s="1301"/>
      <c r="K25" s="1301"/>
      <c r="L25" s="1302"/>
    </row>
    <row r="26" spans="2:12" ht="26.25" customHeight="1" x14ac:dyDescent="0.2">
      <c r="B26" s="1330"/>
      <c r="C26" s="1323"/>
      <c r="D26" s="1327"/>
      <c r="E26" s="1328"/>
      <c r="F26" s="623"/>
      <c r="G26" s="1301" t="s">
        <v>23</v>
      </c>
      <c r="H26" s="1318"/>
      <c r="I26" s="1301" t="s">
        <v>321</v>
      </c>
      <c r="J26" s="1301"/>
      <c r="K26" s="1301"/>
      <c r="L26" s="1302"/>
    </row>
    <row r="27" spans="2:12" ht="26.25" customHeight="1" x14ac:dyDescent="0.2">
      <c r="B27" s="1330"/>
      <c r="C27" s="1324"/>
      <c r="D27" s="1316" t="s">
        <v>1141</v>
      </c>
      <c r="E27" s="1317"/>
      <c r="F27" s="623"/>
      <c r="G27" s="1301" t="s">
        <v>23</v>
      </c>
      <c r="H27" s="1318"/>
      <c r="I27" s="1301" t="s">
        <v>321</v>
      </c>
      <c r="J27" s="1301"/>
      <c r="K27" s="1301"/>
      <c r="L27" s="1302"/>
    </row>
    <row r="28" spans="2:12" ht="26.25" customHeight="1" x14ac:dyDescent="0.2">
      <c r="B28" s="1331"/>
      <c r="C28" s="1320" t="s">
        <v>455</v>
      </c>
      <c r="D28" s="1321"/>
      <c r="E28" s="1321"/>
      <c r="F28" s="1322"/>
      <c r="G28" s="1307"/>
      <c r="H28" s="1307"/>
      <c r="I28" s="1307"/>
      <c r="J28" s="1307"/>
      <c r="K28" s="1307"/>
      <c r="L28" s="1308"/>
    </row>
    <row r="29" spans="2:12" ht="25.5" customHeight="1" x14ac:dyDescent="0.2">
      <c r="B29" s="1329">
        <v>9</v>
      </c>
      <c r="C29" s="1309" t="s">
        <v>1290</v>
      </c>
      <c r="D29" s="1310"/>
      <c r="E29" s="1310"/>
      <c r="F29" s="1310"/>
      <c r="G29" s="1310"/>
      <c r="H29" s="1310"/>
      <c r="I29" s="1310"/>
      <c r="J29" s="1310"/>
      <c r="K29" s="1310"/>
      <c r="L29" s="626"/>
    </row>
    <row r="30" spans="2:12" ht="25.5" customHeight="1" x14ac:dyDescent="0.2">
      <c r="B30" s="1330"/>
      <c r="C30" s="1311" t="s">
        <v>1206</v>
      </c>
      <c r="D30" s="1312"/>
      <c r="E30" s="1312"/>
      <c r="F30" s="1313"/>
      <c r="G30" s="1314"/>
      <c r="H30" s="1314"/>
      <c r="I30" s="1314"/>
      <c r="J30" s="1314"/>
      <c r="K30" s="1314"/>
      <c r="L30" s="1315"/>
    </row>
    <row r="31" spans="2:12" ht="25.5" customHeight="1" x14ac:dyDescent="0.2">
      <c r="B31" s="1330"/>
      <c r="C31" s="1344" t="s">
        <v>562</v>
      </c>
      <c r="D31" s="1316" t="s">
        <v>686</v>
      </c>
      <c r="E31" s="1317"/>
      <c r="F31" s="1318"/>
      <c r="G31" s="1115"/>
      <c r="H31" s="1115"/>
      <c r="I31" s="1314" t="s">
        <v>488</v>
      </c>
      <c r="J31" s="1314"/>
      <c r="K31" s="1314"/>
      <c r="L31" s="1315"/>
    </row>
    <row r="32" spans="2:12" ht="25.5" customHeight="1" x14ac:dyDescent="0.2">
      <c r="B32" s="1330"/>
      <c r="C32" s="1344"/>
      <c r="D32" s="1316" t="s">
        <v>1193</v>
      </c>
      <c r="E32" s="1317"/>
      <c r="F32" s="1318"/>
      <c r="G32" s="1115"/>
      <c r="H32" s="1115"/>
      <c r="I32" s="1115"/>
      <c r="J32" s="1115"/>
      <c r="K32" s="1115"/>
      <c r="L32" s="1116"/>
    </row>
    <row r="33" spans="2:12" ht="25.5" customHeight="1" x14ac:dyDescent="0.2">
      <c r="B33" s="1330"/>
      <c r="C33" s="1345" t="s">
        <v>487</v>
      </c>
      <c r="D33" s="1319" t="s">
        <v>696</v>
      </c>
      <c r="E33" s="1319"/>
      <c r="F33" s="1319"/>
      <c r="G33" s="1301" t="s">
        <v>23</v>
      </c>
      <c r="H33" s="1318"/>
      <c r="I33" s="1318" t="s">
        <v>321</v>
      </c>
      <c r="J33" s="1115"/>
      <c r="K33" s="1115"/>
      <c r="L33" s="1116"/>
    </row>
    <row r="34" spans="2:12" ht="25.5" customHeight="1" x14ac:dyDescent="0.2">
      <c r="B34" s="1330"/>
      <c r="C34" s="1346"/>
      <c r="D34" s="1347" t="s">
        <v>1207</v>
      </c>
      <c r="E34" s="1348"/>
      <c r="F34" s="622" t="s">
        <v>339</v>
      </c>
      <c r="G34" s="1301" t="s">
        <v>23</v>
      </c>
      <c r="H34" s="1318"/>
      <c r="I34" s="1318" t="s">
        <v>321</v>
      </c>
      <c r="J34" s="1115"/>
      <c r="K34" s="1115"/>
      <c r="L34" s="1116"/>
    </row>
    <row r="35" spans="2:12" ht="25.5" customHeight="1" x14ac:dyDescent="0.2">
      <c r="B35" s="1330"/>
      <c r="C35" s="1323" t="s">
        <v>490</v>
      </c>
      <c r="D35" s="1349"/>
      <c r="E35" s="1350"/>
      <c r="F35" s="622" t="s">
        <v>339</v>
      </c>
      <c r="G35" s="1301" t="s">
        <v>23</v>
      </c>
      <c r="H35" s="1318"/>
      <c r="I35" s="1318" t="s">
        <v>321</v>
      </c>
      <c r="J35" s="1115"/>
      <c r="K35" s="1115"/>
      <c r="L35" s="1116"/>
    </row>
    <row r="36" spans="2:12" ht="25.5" customHeight="1" x14ac:dyDescent="0.2">
      <c r="B36" s="1330"/>
      <c r="C36" s="1323"/>
      <c r="D36" s="1351"/>
      <c r="E36" s="1352"/>
      <c r="F36" s="622" t="s">
        <v>339</v>
      </c>
      <c r="G36" s="1301" t="s">
        <v>23</v>
      </c>
      <c r="H36" s="1318"/>
      <c r="I36" s="1318" t="s">
        <v>321</v>
      </c>
      <c r="J36" s="1115"/>
      <c r="K36" s="1115"/>
      <c r="L36" s="1116"/>
    </row>
    <row r="37" spans="2:12" ht="25.5" customHeight="1" x14ac:dyDescent="0.2">
      <c r="B37" s="1330"/>
      <c r="C37" s="1323"/>
      <c r="D37" s="1325" t="s">
        <v>496</v>
      </c>
      <c r="E37" s="1326"/>
      <c r="F37" s="623"/>
      <c r="G37" s="1301" t="s">
        <v>23</v>
      </c>
      <c r="H37" s="1318"/>
      <c r="I37" s="1318" t="s">
        <v>321</v>
      </c>
      <c r="J37" s="1115"/>
      <c r="K37" s="1115"/>
      <c r="L37" s="1116"/>
    </row>
    <row r="38" spans="2:12" ht="25.5" customHeight="1" x14ac:dyDescent="0.2">
      <c r="B38" s="1330"/>
      <c r="C38" s="1323"/>
      <c r="D38" s="1327"/>
      <c r="E38" s="1328"/>
      <c r="F38" s="623"/>
      <c r="G38" s="1301" t="s">
        <v>23</v>
      </c>
      <c r="H38" s="1318"/>
      <c r="I38" s="1318" t="s">
        <v>321</v>
      </c>
      <c r="J38" s="1115"/>
      <c r="K38" s="1115"/>
      <c r="L38" s="1116"/>
    </row>
    <row r="39" spans="2:12" ht="25.5" customHeight="1" x14ac:dyDescent="0.2">
      <c r="B39" s="1330"/>
      <c r="C39" s="1324"/>
      <c r="D39" s="1316" t="s">
        <v>1141</v>
      </c>
      <c r="E39" s="1317"/>
      <c r="F39" s="623"/>
      <c r="G39" s="1301" t="s">
        <v>23</v>
      </c>
      <c r="H39" s="1318"/>
      <c r="I39" s="1318" t="s">
        <v>321</v>
      </c>
      <c r="J39" s="1115"/>
      <c r="K39" s="1115"/>
      <c r="L39" s="1116"/>
    </row>
    <row r="40" spans="2:12" ht="25.5" customHeight="1" x14ac:dyDescent="0.2">
      <c r="B40" s="1331"/>
      <c r="C40" s="1320" t="s">
        <v>455</v>
      </c>
      <c r="D40" s="1321"/>
      <c r="E40" s="1321"/>
      <c r="F40" s="1322"/>
      <c r="G40" s="1307"/>
      <c r="H40" s="1307"/>
      <c r="I40" s="1307"/>
      <c r="J40" s="1307"/>
      <c r="K40" s="1307"/>
      <c r="L40" s="1308"/>
    </row>
    <row r="41" spans="2:12" ht="10.5" customHeight="1" x14ac:dyDescent="0.2">
      <c r="D41" s="97"/>
      <c r="E41" s="97"/>
      <c r="F41" s="97"/>
      <c r="G41" s="97"/>
      <c r="H41" s="97"/>
      <c r="I41" s="97"/>
      <c r="J41" s="97"/>
    </row>
  </sheetData>
  <customSheetViews>
    <customSheetView guid="{D2DD6C5F-5A6F-43E4-9910-2DBF870F1B55}" scale="80" showPageBreaks="1" printArea="1" view="pageBreakPreview" topLeftCell="A43">
      <selection activeCell="G6" sqref="G6"/>
      <pageMargins left="0.59055118110236227" right="0.59055118110236227" top="0.41" bottom="0.54" header="0.22" footer="0.28999999999999998"/>
      <headerFooter alignWithMargins="0">
        <oddFooter>&amp;C&amp;P/&amp;N&amp;R&amp;A</oddFooter>
        <evenFooter>&amp;C&amp;P/&amp;N&amp;R&amp;A</evenFooter>
        <firstFooter>&amp;C&amp;P/&amp;N&amp;R&amp;A</firstFooter>
      </headerFooter>
    </customSheetView>
  </customSheetViews>
  <mergeCells count="87">
    <mergeCell ref="B17:B28"/>
    <mergeCell ref="B29:B40"/>
    <mergeCell ref="C40:E40"/>
    <mergeCell ref="F40:L40"/>
    <mergeCell ref="B10:B12"/>
    <mergeCell ref="C10:E12"/>
    <mergeCell ref="B14:B15"/>
    <mergeCell ref="C14:D15"/>
    <mergeCell ref="C19:C20"/>
    <mergeCell ref="C21:C22"/>
    <mergeCell ref="D22:E24"/>
    <mergeCell ref="C23:C27"/>
    <mergeCell ref="D25:E26"/>
    <mergeCell ref="C31:C32"/>
    <mergeCell ref="C33:C34"/>
    <mergeCell ref="D34:E36"/>
    <mergeCell ref="C35:C39"/>
    <mergeCell ref="D37:E38"/>
    <mergeCell ref="G38:H38"/>
    <mergeCell ref="I38:L38"/>
    <mergeCell ref="D39:E39"/>
    <mergeCell ref="G39:H39"/>
    <mergeCell ref="I39:L39"/>
    <mergeCell ref="G35:H35"/>
    <mergeCell ref="I35:L35"/>
    <mergeCell ref="G36:H36"/>
    <mergeCell ref="I36:L36"/>
    <mergeCell ref="G37:H37"/>
    <mergeCell ref="I37:L37"/>
    <mergeCell ref="D33:F33"/>
    <mergeCell ref="G33:H33"/>
    <mergeCell ref="I33:L33"/>
    <mergeCell ref="G34:H34"/>
    <mergeCell ref="I34:L34"/>
    <mergeCell ref="D31:E31"/>
    <mergeCell ref="F31:H31"/>
    <mergeCell ref="I31:L31"/>
    <mergeCell ref="D32:E32"/>
    <mergeCell ref="F32:L32"/>
    <mergeCell ref="C28:E28"/>
    <mergeCell ref="F28:L28"/>
    <mergeCell ref="C29:K29"/>
    <mergeCell ref="C30:E30"/>
    <mergeCell ref="F30:L30"/>
    <mergeCell ref="G26:H26"/>
    <mergeCell ref="I26:L26"/>
    <mergeCell ref="D27:E27"/>
    <mergeCell ref="G27:H27"/>
    <mergeCell ref="I27:L27"/>
    <mergeCell ref="G23:H23"/>
    <mergeCell ref="I23:L23"/>
    <mergeCell ref="G24:H24"/>
    <mergeCell ref="I24:L24"/>
    <mergeCell ref="G25:H25"/>
    <mergeCell ref="I25:L25"/>
    <mergeCell ref="D21:F21"/>
    <mergeCell ref="G21:H21"/>
    <mergeCell ref="I21:L21"/>
    <mergeCell ref="G22:H22"/>
    <mergeCell ref="I22:L22"/>
    <mergeCell ref="D19:E19"/>
    <mergeCell ref="F19:H19"/>
    <mergeCell ref="I19:L19"/>
    <mergeCell ref="D20:E20"/>
    <mergeCell ref="F20:L20"/>
    <mergeCell ref="F15:L15"/>
    <mergeCell ref="C16:K16"/>
    <mergeCell ref="C17:K17"/>
    <mergeCell ref="C18:E18"/>
    <mergeCell ref="F18:L18"/>
    <mergeCell ref="G12:I12"/>
    <mergeCell ref="J12:L12"/>
    <mergeCell ref="C13:E13"/>
    <mergeCell ref="F13:L13"/>
    <mergeCell ref="F14:L14"/>
    <mergeCell ref="C9:E9"/>
    <mergeCell ref="F9:L9"/>
    <mergeCell ref="G10:I10"/>
    <mergeCell ref="J10:L10"/>
    <mergeCell ref="G11:I11"/>
    <mergeCell ref="J11:L11"/>
    <mergeCell ref="B2:L2"/>
    <mergeCell ref="G4:L4"/>
    <mergeCell ref="G5:L5"/>
    <mergeCell ref="C7:K7"/>
    <mergeCell ref="C8:E8"/>
    <mergeCell ref="F8:L8"/>
  </mergeCells>
  <phoneticPr fontId="4"/>
  <dataValidations count="2">
    <dataValidation type="list" allowBlank="1" showInputMessage="1" showErrorMessage="1" sqref="F37:F39 F25:F27">
      <formula1>"毎週,第1・2・4,第1・3,第1・3・5,第1・4,第2・4,第2・4・5,第2を除く,第3を除く"</formula1>
    </dataValidation>
    <dataValidation type="list" allowBlank="1" showInputMessage="1" showErrorMessage="1" sqref="L29 L16:L17 L7">
      <formula1>"はい,いいえ"</formula1>
    </dataValidation>
  </dataValidations>
  <printOptions horizontalCentered="1"/>
  <pageMargins left="0.51181102362204722" right="0.39370078740157483" top="0.59055118110236227" bottom="0.59055118110236227" header="0.31496062992125984" footer="0.31496062992125984"/>
  <pageSetup paperSize="9" scale="83" fitToWidth="0" orientation="portrait" r:id="rId1"/>
  <headerFooter differentFirst="1" alignWithMargins="0">
    <oddFooter>&amp;C&amp;P / &amp;N ページ&amp;R&amp;A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3"/>
  <sheetViews>
    <sheetView view="pageBreakPreview" zoomScale="80" zoomScaleSheetLayoutView="80" workbookViewId="0">
      <selection activeCell="P12" sqref="P12"/>
    </sheetView>
  </sheetViews>
  <sheetFormatPr defaultColWidth="9" defaultRowHeight="20.149999999999999" customHeight="1" x14ac:dyDescent="0.2"/>
  <cols>
    <col min="1" max="1" width="1.6328125" style="632" customWidth="1"/>
    <col min="2" max="2" width="4.08984375" style="632" customWidth="1"/>
    <col min="3" max="3" width="5.6328125" style="632" customWidth="1"/>
    <col min="4" max="4" width="12.08984375" style="632" customWidth="1"/>
    <col min="5" max="5" width="11.6328125" style="632" customWidth="1"/>
    <col min="6" max="6" width="7.08984375" style="632" customWidth="1"/>
    <col min="7" max="7" width="8.7265625" style="632" customWidth="1"/>
    <col min="8" max="8" width="11.7265625" style="328" customWidth="1"/>
    <col min="9" max="9" width="37.453125" style="632" customWidth="1"/>
    <col min="10" max="11" width="7.08984375" style="632" customWidth="1"/>
    <col min="12" max="12" width="5.6328125" style="632" customWidth="1"/>
    <col min="13" max="13" width="35.36328125" style="632" customWidth="1"/>
    <col min="14" max="14" width="9" style="632" customWidth="1"/>
    <col min="15" max="16384" width="9" style="632"/>
  </cols>
  <sheetData>
    <row r="1" spans="2:16" ht="10.5" customHeight="1" x14ac:dyDescent="0.2">
      <c r="L1" s="496"/>
      <c r="M1" s="453"/>
    </row>
    <row r="2" spans="2:16" ht="19.5" customHeight="1" x14ac:dyDescent="0.2">
      <c r="B2" s="1283" t="s">
        <v>749</v>
      </c>
      <c r="C2" s="1283"/>
      <c r="D2" s="1283"/>
      <c r="E2" s="1283"/>
      <c r="F2" s="1283"/>
      <c r="G2" s="1283"/>
      <c r="H2" s="1283"/>
      <c r="I2" s="1283"/>
      <c r="J2" s="1283"/>
      <c r="K2" s="1283"/>
      <c r="L2" s="1283"/>
      <c r="M2" s="1283"/>
    </row>
    <row r="3" spans="2:16" ht="10.5" customHeight="1" x14ac:dyDescent="0.2">
      <c r="J3" s="646"/>
      <c r="K3" s="646"/>
      <c r="L3" s="646"/>
      <c r="M3" s="646"/>
      <c r="N3" s="646"/>
    </row>
    <row r="4" spans="2:16" ht="20.25" customHeight="1" x14ac:dyDescent="0.2">
      <c r="I4" s="606" t="s">
        <v>922</v>
      </c>
      <c r="J4" s="1353" t="str">
        <f>LEFT(表紙!C3,30)</f>
        <v>　病院</v>
      </c>
      <c r="K4" s="1353"/>
      <c r="L4" s="1353"/>
      <c r="M4" s="1353"/>
    </row>
    <row r="5" spans="2:16" ht="20.25" customHeight="1" x14ac:dyDescent="0.2">
      <c r="I5" s="447" t="s">
        <v>1055</v>
      </c>
      <c r="J5" s="1354" t="str">
        <f>CONCATENATE(表紙!$L$8,"4月1日～",表紙!$L$8,"8月31日")</f>
        <v>令和5年4月1日～令和5年8月31日</v>
      </c>
      <c r="K5" s="1355"/>
      <c r="L5" s="1355"/>
      <c r="M5" s="1356"/>
    </row>
    <row r="6" spans="2:16" ht="10.5" customHeight="1" x14ac:dyDescent="0.2">
      <c r="F6" s="637"/>
      <c r="J6" s="637"/>
      <c r="L6" s="637"/>
      <c r="M6" s="652"/>
    </row>
    <row r="7" spans="2:16" ht="20.25" customHeight="1" x14ac:dyDescent="0.2">
      <c r="F7" s="637"/>
      <c r="J7" s="637"/>
      <c r="L7" s="515" t="s">
        <v>1349</v>
      </c>
      <c r="M7" s="653"/>
    </row>
    <row r="8" spans="2:16" ht="18.75" customHeight="1" x14ac:dyDescent="0.2">
      <c r="D8" s="4" t="s">
        <v>836</v>
      </c>
    </row>
    <row r="9" spans="2:16" ht="18.75" customHeight="1" x14ac:dyDescent="0.2">
      <c r="D9" s="4" t="s">
        <v>911</v>
      </c>
    </row>
    <row r="10" spans="2:16" ht="18.75" customHeight="1" x14ac:dyDescent="0.2">
      <c r="D10" s="4" t="s">
        <v>1017</v>
      </c>
    </row>
    <row r="11" spans="2:16" ht="10.5" customHeight="1" x14ac:dyDescent="0.2">
      <c r="H11" s="637"/>
      <c r="I11" s="637"/>
    </row>
    <row r="12" spans="2:16" s="4" customFormat="1" ht="72" customHeight="1" x14ac:dyDescent="0.2">
      <c r="B12" s="633"/>
      <c r="C12" s="634" t="s">
        <v>518</v>
      </c>
      <c r="D12" s="634" t="s">
        <v>723</v>
      </c>
      <c r="E12" s="634" t="s">
        <v>528</v>
      </c>
      <c r="F12" s="638" t="s">
        <v>257</v>
      </c>
      <c r="G12" s="641" t="s">
        <v>1019</v>
      </c>
      <c r="H12" s="634" t="s">
        <v>373</v>
      </c>
      <c r="I12" s="643" t="s">
        <v>486</v>
      </c>
      <c r="J12" s="638" t="s">
        <v>1020</v>
      </c>
      <c r="K12" s="634" t="s">
        <v>1350</v>
      </c>
      <c r="L12" s="634" t="s">
        <v>1126</v>
      </c>
      <c r="M12" s="654" t="s">
        <v>1351</v>
      </c>
    </row>
    <row r="13" spans="2:16" s="4" customFormat="1" ht="20.149999999999999" customHeight="1" x14ac:dyDescent="0.2">
      <c r="B13" s="580" t="s">
        <v>796</v>
      </c>
      <c r="C13" s="451" t="s">
        <v>1021</v>
      </c>
      <c r="D13" s="444" t="s">
        <v>1051</v>
      </c>
      <c r="E13" s="444" t="s">
        <v>1127</v>
      </c>
      <c r="F13" s="639">
        <v>39965</v>
      </c>
      <c r="G13" s="448" t="s">
        <v>575</v>
      </c>
      <c r="H13" s="445" t="s">
        <v>1022</v>
      </c>
      <c r="I13" s="644" t="s">
        <v>1128</v>
      </c>
      <c r="J13" s="639">
        <v>39969</v>
      </c>
      <c r="K13" s="649" t="s">
        <v>1023</v>
      </c>
      <c r="L13" s="451">
        <v>8</v>
      </c>
      <c r="M13" s="655" t="s">
        <v>1024</v>
      </c>
      <c r="N13" s="46"/>
      <c r="O13" s="46"/>
      <c r="P13" s="46"/>
    </row>
    <row r="14" spans="2:16" ht="29.25" customHeight="1" x14ac:dyDescent="0.2">
      <c r="B14" s="582">
        <v>1</v>
      </c>
      <c r="C14" s="635"/>
      <c r="D14" s="636"/>
      <c r="E14" s="636"/>
      <c r="F14" s="640"/>
      <c r="G14" s="642"/>
      <c r="H14" s="636"/>
      <c r="I14" s="645"/>
      <c r="J14" s="648"/>
      <c r="K14" s="650"/>
      <c r="L14" s="651"/>
      <c r="M14" s="656"/>
    </row>
    <row r="15" spans="2:16" ht="29.25" customHeight="1" x14ac:dyDescent="0.2">
      <c r="B15" s="582">
        <v>2</v>
      </c>
      <c r="C15" s="635"/>
      <c r="D15" s="636"/>
      <c r="E15" s="636"/>
      <c r="F15" s="640"/>
      <c r="G15" s="642"/>
      <c r="H15" s="636"/>
      <c r="I15" s="645"/>
      <c r="J15" s="648"/>
      <c r="K15" s="650"/>
      <c r="L15" s="651"/>
      <c r="M15" s="656"/>
    </row>
    <row r="16" spans="2:16" ht="29.25" customHeight="1" x14ac:dyDescent="0.2">
      <c r="B16" s="582">
        <v>3</v>
      </c>
      <c r="C16" s="635"/>
      <c r="D16" s="636"/>
      <c r="E16" s="636"/>
      <c r="F16" s="640"/>
      <c r="G16" s="642"/>
      <c r="H16" s="636"/>
      <c r="I16" s="645"/>
      <c r="J16" s="648"/>
      <c r="K16" s="650"/>
      <c r="L16" s="651"/>
      <c r="M16" s="656"/>
    </row>
    <row r="17" spans="2:13" ht="29.25" customHeight="1" x14ac:dyDescent="0.2">
      <c r="B17" s="582">
        <v>4</v>
      </c>
      <c r="C17" s="635"/>
      <c r="D17" s="636"/>
      <c r="E17" s="636"/>
      <c r="F17" s="640"/>
      <c r="G17" s="642"/>
      <c r="H17" s="636"/>
      <c r="I17" s="645"/>
      <c r="J17" s="648"/>
      <c r="K17" s="650"/>
      <c r="L17" s="651"/>
      <c r="M17" s="656"/>
    </row>
    <row r="18" spans="2:13" ht="29.25" customHeight="1" x14ac:dyDescent="0.2">
      <c r="B18" s="582">
        <v>5</v>
      </c>
      <c r="C18" s="635"/>
      <c r="D18" s="636"/>
      <c r="E18" s="636"/>
      <c r="F18" s="640"/>
      <c r="G18" s="642"/>
      <c r="H18" s="636"/>
      <c r="I18" s="645"/>
      <c r="J18" s="648"/>
      <c r="K18" s="650"/>
      <c r="L18" s="651"/>
      <c r="M18" s="656"/>
    </row>
    <row r="19" spans="2:13" ht="29.25" customHeight="1" x14ac:dyDescent="0.2">
      <c r="B19" s="582">
        <v>6</v>
      </c>
      <c r="C19" s="635"/>
      <c r="D19" s="636"/>
      <c r="E19" s="636"/>
      <c r="F19" s="640"/>
      <c r="G19" s="642"/>
      <c r="H19" s="636"/>
      <c r="I19" s="645"/>
      <c r="J19" s="648"/>
      <c r="K19" s="650"/>
      <c r="L19" s="651"/>
      <c r="M19" s="656"/>
    </row>
    <row r="20" spans="2:13" ht="29.25" customHeight="1" x14ac:dyDescent="0.2">
      <c r="B20" s="582">
        <v>7</v>
      </c>
      <c r="C20" s="635"/>
      <c r="D20" s="636"/>
      <c r="E20" s="636"/>
      <c r="F20" s="640"/>
      <c r="G20" s="642"/>
      <c r="H20" s="636"/>
      <c r="I20" s="645"/>
      <c r="J20" s="648"/>
      <c r="K20" s="650"/>
      <c r="L20" s="651"/>
      <c r="M20" s="656"/>
    </row>
    <row r="21" spans="2:13" ht="29.25" customHeight="1" x14ac:dyDescent="0.2">
      <c r="B21" s="582">
        <v>8</v>
      </c>
      <c r="C21" s="635"/>
      <c r="D21" s="636"/>
      <c r="E21" s="636"/>
      <c r="F21" s="640"/>
      <c r="G21" s="642"/>
      <c r="H21" s="636"/>
      <c r="I21" s="645"/>
      <c r="J21" s="648"/>
      <c r="K21" s="650"/>
      <c r="L21" s="651"/>
      <c r="M21" s="656"/>
    </row>
    <row r="22" spans="2:13" ht="29.25" customHeight="1" x14ac:dyDescent="0.2">
      <c r="B22" s="582">
        <v>9</v>
      </c>
      <c r="C22" s="635"/>
      <c r="D22" s="636"/>
      <c r="E22" s="636"/>
      <c r="F22" s="640"/>
      <c r="G22" s="642"/>
      <c r="H22" s="636"/>
      <c r="I22" s="645"/>
      <c r="J22" s="648"/>
      <c r="K22" s="650"/>
      <c r="L22" s="651"/>
      <c r="M22" s="656"/>
    </row>
    <row r="23" spans="2:13" ht="29.25" customHeight="1" x14ac:dyDescent="0.2">
      <c r="B23" s="582">
        <v>10</v>
      </c>
      <c r="C23" s="635"/>
      <c r="D23" s="636"/>
      <c r="E23" s="636"/>
      <c r="F23" s="640"/>
      <c r="G23" s="642"/>
      <c r="H23" s="636"/>
      <c r="I23" s="645"/>
      <c r="J23" s="648"/>
      <c r="K23" s="650"/>
      <c r="L23" s="651"/>
      <c r="M23" s="656"/>
    </row>
    <row r="24" spans="2:13" ht="29.25" customHeight="1" x14ac:dyDescent="0.2">
      <c r="B24" s="582">
        <v>11</v>
      </c>
      <c r="C24" s="635"/>
      <c r="D24" s="636"/>
      <c r="E24" s="636"/>
      <c r="F24" s="640"/>
      <c r="G24" s="642"/>
      <c r="H24" s="636"/>
      <c r="I24" s="645"/>
      <c r="J24" s="648"/>
      <c r="K24" s="650"/>
      <c r="L24" s="651"/>
      <c r="M24" s="656"/>
    </row>
    <row r="25" spans="2:13" ht="29.25" customHeight="1" x14ac:dyDescent="0.2">
      <c r="B25" s="582">
        <v>12</v>
      </c>
      <c r="C25" s="635"/>
      <c r="D25" s="636"/>
      <c r="E25" s="636"/>
      <c r="F25" s="640"/>
      <c r="G25" s="642"/>
      <c r="H25" s="636"/>
      <c r="I25" s="645"/>
      <c r="J25" s="648"/>
      <c r="K25" s="650"/>
      <c r="L25" s="651"/>
      <c r="M25" s="656"/>
    </row>
    <row r="26" spans="2:13" ht="29.25" customHeight="1" x14ac:dyDescent="0.2">
      <c r="B26" s="582">
        <v>13</v>
      </c>
      <c r="C26" s="635"/>
      <c r="D26" s="636"/>
      <c r="E26" s="636"/>
      <c r="F26" s="640"/>
      <c r="G26" s="642"/>
      <c r="H26" s="636"/>
      <c r="I26" s="645"/>
      <c r="J26" s="648"/>
      <c r="K26" s="650"/>
      <c r="L26" s="651"/>
      <c r="M26" s="656"/>
    </row>
    <row r="27" spans="2:13" ht="29.25" customHeight="1" x14ac:dyDescent="0.2">
      <c r="B27" s="582">
        <v>14</v>
      </c>
      <c r="C27" s="635"/>
      <c r="D27" s="636"/>
      <c r="E27" s="636"/>
      <c r="F27" s="640"/>
      <c r="G27" s="642"/>
      <c r="H27" s="636"/>
      <c r="I27" s="645"/>
      <c r="J27" s="648"/>
      <c r="K27" s="650"/>
      <c r="L27" s="651"/>
      <c r="M27" s="656"/>
    </row>
    <row r="28" spans="2:13" ht="29.25" customHeight="1" x14ac:dyDescent="0.2">
      <c r="B28" s="582">
        <v>15</v>
      </c>
      <c r="C28" s="635"/>
      <c r="D28" s="636"/>
      <c r="E28" s="636"/>
      <c r="F28" s="640"/>
      <c r="G28" s="642"/>
      <c r="H28" s="636"/>
      <c r="I28" s="645"/>
      <c r="J28" s="648"/>
      <c r="K28" s="650"/>
      <c r="L28" s="651"/>
      <c r="M28" s="656"/>
    </row>
    <row r="29" spans="2:13" ht="29.25" customHeight="1" x14ac:dyDescent="0.2">
      <c r="B29" s="582">
        <v>16</v>
      </c>
      <c r="C29" s="635"/>
      <c r="D29" s="636"/>
      <c r="E29" s="636"/>
      <c r="F29" s="640"/>
      <c r="G29" s="642"/>
      <c r="H29" s="636"/>
      <c r="I29" s="645"/>
      <c r="J29" s="648"/>
      <c r="K29" s="650"/>
      <c r="L29" s="651"/>
      <c r="M29" s="656"/>
    </row>
    <row r="30" spans="2:13" ht="29.25" customHeight="1" x14ac:dyDescent="0.2">
      <c r="B30" s="582">
        <v>17</v>
      </c>
      <c r="C30" s="635"/>
      <c r="D30" s="636"/>
      <c r="E30" s="636"/>
      <c r="F30" s="640"/>
      <c r="G30" s="642"/>
      <c r="H30" s="636"/>
      <c r="I30" s="645"/>
      <c r="J30" s="648"/>
      <c r="K30" s="650"/>
      <c r="L30" s="651"/>
      <c r="M30" s="656"/>
    </row>
    <row r="31" spans="2:13" ht="29.25" customHeight="1" x14ac:dyDescent="0.2">
      <c r="B31" s="582">
        <v>18</v>
      </c>
      <c r="C31" s="635"/>
      <c r="D31" s="636"/>
      <c r="E31" s="636"/>
      <c r="F31" s="640"/>
      <c r="G31" s="642"/>
      <c r="H31" s="636"/>
      <c r="I31" s="645"/>
      <c r="J31" s="648"/>
      <c r="K31" s="650"/>
      <c r="L31" s="651"/>
      <c r="M31" s="656"/>
    </row>
    <row r="32" spans="2:13" ht="29.25" customHeight="1" x14ac:dyDescent="0.2">
      <c r="B32" s="582">
        <v>19</v>
      </c>
      <c r="C32" s="635"/>
      <c r="D32" s="636"/>
      <c r="E32" s="636"/>
      <c r="F32" s="640"/>
      <c r="G32" s="642"/>
      <c r="H32" s="636"/>
      <c r="I32" s="645"/>
      <c r="J32" s="648"/>
      <c r="K32" s="650"/>
      <c r="L32" s="651"/>
      <c r="M32" s="656"/>
    </row>
    <row r="33" spans="2:13" ht="29.25" customHeight="1" x14ac:dyDescent="0.2">
      <c r="B33" s="582">
        <v>20</v>
      </c>
      <c r="C33" s="635"/>
      <c r="D33" s="636"/>
      <c r="E33" s="636"/>
      <c r="F33" s="640"/>
      <c r="G33" s="642"/>
      <c r="H33" s="636"/>
      <c r="I33" s="645"/>
      <c r="J33" s="648"/>
      <c r="K33" s="650"/>
      <c r="L33" s="651"/>
      <c r="M33" s="656"/>
    </row>
    <row r="34" spans="2:13" ht="29.25" customHeight="1" x14ac:dyDescent="0.2">
      <c r="B34" s="582">
        <v>21</v>
      </c>
      <c r="C34" s="635"/>
      <c r="D34" s="636"/>
      <c r="E34" s="636"/>
      <c r="F34" s="640"/>
      <c r="G34" s="642"/>
      <c r="H34" s="636"/>
      <c r="I34" s="645"/>
      <c r="J34" s="648"/>
      <c r="K34" s="650"/>
      <c r="L34" s="651"/>
      <c r="M34" s="656"/>
    </row>
    <row r="35" spans="2:13" ht="29.25" customHeight="1" x14ac:dyDescent="0.2">
      <c r="B35" s="582">
        <v>22</v>
      </c>
      <c r="C35" s="635"/>
      <c r="D35" s="636"/>
      <c r="E35" s="636"/>
      <c r="F35" s="640"/>
      <c r="G35" s="642"/>
      <c r="H35" s="636"/>
      <c r="I35" s="645"/>
      <c r="J35" s="648"/>
      <c r="K35" s="650"/>
      <c r="L35" s="651"/>
      <c r="M35" s="656"/>
    </row>
    <row r="36" spans="2:13" ht="29.25" customHeight="1" x14ac:dyDescent="0.2">
      <c r="B36" s="582">
        <v>23</v>
      </c>
      <c r="C36" s="635"/>
      <c r="D36" s="636"/>
      <c r="E36" s="636"/>
      <c r="F36" s="640"/>
      <c r="G36" s="642"/>
      <c r="H36" s="636"/>
      <c r="I36" s="645"/>
      <c r="J36" s="648"/>
      <c r="K36" s="650"/>
      <c r="L36" s="651"/>
      <c r="M36" s="656"/>
    </row>
    <row r="37" spans="2:13" ht="29.25" customHeight="1" x14ac:dyDescent="0.2">
      <c r="B37" s="582">
        <v>24</v>
      </c>
      <c r="C37" s="635"/>
      <c r="D37" s="636"/>
      <c r="E37" s="636"/>
      <c r="F37" s="640"/>
      <c r="G37" s="642"/>
      <c r="H37" s="636"/>
      <c r="I37" s="645"/>
      <c r="J37" s="648"/>
      <c r="K37" s="650"/>
      <c r="L37" s="651"/>
      <c r="M37" s="656"/>
    </row>
    <row r="38" spans="2:13" ht="29.25" customHeight="1" x14ac:dyDescent="0.2">
      <c r="B38" s="582">
        <v>25</v>
      </c>
      <c r="C38" s="635"/>
      <c r="D38" s="636"/>
      <c r="E38" s="636"/>
      <c r="F38" s="640"/>
      <c r="G38" s="642"/>
      <c r="H38" s="636"/>
      <c r="I38" s="645"/>
      <c r="J38" s="648"/>
      <c r="K38" s="650"/>
      <c r="L38" s="651"/>
      <c r="M38" s="656"/>
    </row>
    <row r="39" spans="2:13" ht="29.25" customHeight="1" x14ac:dyDescent="0.2">
      <c r="B39" s="582">
        <v>26</v>
      </c>
      <c r="C39" s="635"/>
      <c r="D39" s="636"/>
      <c r="E39" s="636"/>
      <c r="F39" s="640"/>
      <c r="G39" s="642"/>
      <c r="H39" s="636"/>
      <c r="I39" s="645"/>
      <c r="J39" s="648"/>
      <c r="K39" s="650"/>
      <c r="L39" s="651"/>
      <c r="M39" s="656"/>
    </row>
    <row r="40" spans="2:13" ht="29.25" customHeight="1" x14ac:dyDescent="0.2">
      <c r="B40" s="582">
        <v>27</v>
      </c>
      <c r="C40" s="635"/>
      <c r="D40" s="636"/>
      <c r="E40" s="636"/>
      <c r="F40" s="640"/>
      <c r="G40" s="642"/>
      <c r="H40" s="636"/>
      <c r="I40" s="645"/>
      <c r="J40" s="648"/>
      <c r="K40" s="650"/>
      <c r="L40" s="651"/>
      <c r="M40" s="656"/>
    </row>
    <row r="41" spans="2:13" ht="29.25" customHeight="1" x14ac:dyDescent="0.2">
      <c r="B41" s="582">
        <v>28</v>
      </c>
      <c r="C41" s="635"/>
      <c r="D41" s="636"/>
      <c r="E41" s="636"/>
      <c r="F41" s="640"/>
      <c r="G41" s="642"/>
      <c r="H41" s="636"/>
      <c r="I41" s="645"/>
      <c r="J41" s="648"/>
      <c r="K41" s="650"/>
      <c r="L41" s="651"/>
      <c r="M41" s="656"/>
    </row>
    <row r="42" spans="2:13" ht="29.25" customHeight="1" x14ac:dyDescent="0.2">
      <c r="B42" s="582">
        <v>29</v>
      </c>
      <c r="C42" s="635"/>
      <c r="D42" s="636"/>
      <c r="E42" s="636"/>
      <c r="F42" s="640"/>
      <c r="G42" s="642"/>
      <c r="H42" s="636"/>
      <c r="I42" s="645"/>
      <c r="J42" s="648"/>
      <c r="K42" s="650"/>
      <c r="L42" s="651"/>
      <c r="M42" s="656"/>
    </row>
    <row r="43" spans="2:13" ht="29.25" customHeight="1" x14ac:dyDescent="0.2">
      <c r="B43" s="582">
        <v>30</v>
      </c>
      <c r="C43" s="635"/>
      <c r="D43" s="636"/>
      <c r="E43" s="636"/>
      <c r="F43" s="640"/>
      <c r="G43" s="642"/>
      <c r="H43" s="636"/>
      <c r="I43" s="645"/>
      <c r="J43" s="648"/>
      <c r="K43" s="650"/>
      <c r="L43" s="651"/>
      <c r="M43" s="656"/>
    </row>
  </sheetData>
  <customSheetViews>
    <customSheetView guid="{D2DD6C5F-5A6F-43E4-9910-2DBF870F1B55}" scale="80" showPageBreaks="1" printArea="1" view="pageBreakPreview" topLeftCell="A16">
      <selection activeCell="J5" sqref="J5:M5"/>
      <pageMargins left="0.59055118110236227" right="0.59055118110236227" top="0.78740157480314965" bottom="0.78740157480314965" header="0.39370078740157483" footer="0.39370078740157483"/>
      <headerFooter alignWithMargins="0">
        <oddFooter>&amp;C&amp;P／&amp;N&amp;R&amp;A</oddFooter>
        <evenFooter>&amp;C&amp;P／&amp;N&amp;R&amp;A</evenFooter>
        <firstFooter>&amp;C&amp;P／&amp;N&amp;R&amp;A</firstFooter>
      </headerFooter>
    </customSheetView>
  </customSheetViews>
  <mergeCells count="3">
    <mergeCell ref="B2:M2"/>
    <mergeCell ref="J4:M4"/>
    <mergeCell ref="J5:M5"/>
  </mergeCells>
  <phoneticPr fontId="4"/>
  <dataValidations count="7">
    <dataValidation type="date" allowBlank="1" showInputMessage="1" showErrorMessage="1" prompt="MM/DDと入力" sqref="J13">
      <formula1>40330</formula1>
      <formula2>40390</formula2>
    </dataValidation>
    <dataValidation type="whole" operator="greaterThanOrEqual" allowBlank="1" showInputMessage="1" showErrorMessage="1" sqref="M6:M7 L14:L43">
      <formula1>0</formula1>
    </dataValidation>
    <dataValidation type="list" allowBlank="1" showInputMessage="1" showErrorMessage="1" sqref="C13:C43">
      <formula1>"外来,入院"</formula1>
    </dataValidation>
    <dataValidation type="list" allowBlank="1" showInputMessage="1" showErrorMessage="1" sqref="G13:G43">
      <formula1>"自施設,他施設,その他"</formula1>
    </dataValidation>
    <dataValidation imeMode="off" allowBlank="1" showInputMessage="1" showErrorMessage="1" sqref="M14:M43"/>
    <dataValidation type="date" allowBlank="1" showInputMessage="1" showErrorMessage="1" prompt="MM/DDと入力" sqref="F14:F43">
      <formula1>40695</formula1>
      <formula2>41121</formula2>
    </dataValidation>
    <dataValidation type="date" operator="greaterThanOrEqual" allowBlank="1" showInputMessage="1" showErrorMessage="1" prompt="MM/DDと入力" sqref="J14:J43">
      <formula1>40695</formula1>
    </dataValidation>
  </dataValidations>
  <printOptions horizontalCentered="1"/>
  <pageMargins left="0.51181102362204722" right="0.39370078740157483" top="0.59055118110236227" bottom="0.59055118110236227" header="0.31496062992125984" footer="0.31496062992125984"/>
  <pageSetup paperSize="9" scale="62" fitToHeight="0" orientation="portrait" r:id="rId1"/>
  <headerFooter differentFirst="1" alignWithMargins="0">
    <oddFooter>&amp;C&amp;P / &amp;N ページ&amp;R&amp;A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0"/>
  <sheetViews>
    <sheetView view="pageBreakPreview" zoomScale="80" zoomScaleSheetLayoutView="80" workbookViewId="0">
      <selection activeCell="E496" sqref="E496"/>
    </sheetView>
  </sheetViews>
  <sheetFormatPr defaultColWidth="9" defaultRowHeight="12" x14ac:dyDescent="0.2"/>
  <cols>
    <col min="1" max="1" width="1.6328125" style="46" customWidth="1"/>
    <col min="2" max="2" width="3.6328125" style="46" customWidth="1"/>
    <col min="3" max="3" width="35.6328125" style="46" customWidth="1"/>
    <col min="4" max="4" width="10.90625" style="46" customWidth="1"/>
    <col min="5" max="5" width="15.6328125" style="46" customWidth="1"/>
    <col min="6" max="8" width="20.08984375" style="46" customWidth="1"/>
    <col min="9" max="9" width="9" style="46" customWidth="1"/>
    <col min="10" max="16384" width="9" style="46"/>
  </cols>
  <sheetData>
    <row r="1" spans="2:17" ht="5.5" customHeight="1" x14ac:dyDescent="0.2">
      <c r="G1" s="453"/>
      <c r="H1" s="496"/>
    </row>
    <row r="2" spans="2:17" customFormat="1" ht="40.5" customHeight="1" x14ac:dyDescent="0.2">
      <c r="C2" s="1357" t="s">
        <v>612</v>
      </c>
      <c r="D2" s="1357"/>
      <c r="E2" s="1357"/>
      <c r="F2" s="1357"/>
      <c r="G2" s="1357"/>
    </row>
    <row r="3" spans="2:17" ht="6.65" customHeight="1" x14ac:dyDescent="0.2">
      <c r="C3" s="658" t="s">
        <v>193</v>
      </c>
      <c r="D3" s="658"/>
      <c r="E3" s="658"/>
      <c r="F3" s="658"/>
      <c r="G3" s="658"/>
      <c r="K3" s="1358"/>
      <c r="L3" s="1358"/>
      <c r="M3" s="1358"/>
      <c r="N3" s="1358"/>
      <c r="O3" s="1358"/>
      <c r="P3" s="1358"/>
      <c r="Q3" s="1358"/>
    </row>
    <row r="4" spans="2:17" ht="20.25" customHeight="1" x14ac:dyDescent="0.2">
      <c r="E4" s="606" t="s">
        <v>922</v>
      </c>
      <c r="F4" s="1278" t="str">
        <f>LEFT(表紙!C3,30)</f>
        <v>　病院</v>
      </c>
      <c r="G4" s="1280"/>
    </row>
    <row r="5" spans="2:17" ht="20.25" customHeight="1" x14ac:dyDescent="0.2">
      <c r="E5" s="447" t="s">
        <v>1055</v>
      </c>
      <c r="F5" s="1359" t="str">
        <f>CONCATENATE(,表紙!$L$8,"9月1日現在")</f>
        <v>令和5年9月1日現在</v>
      </c>
      <c r="G5" s="1359"/>
      <c r="H5" s="405"/>
    </row>
    <row r="6" spans="2:17" ht="7.15" customHeight="1" x14ac:dyDescent="0.2">
      <c r="G6" s="97"/>
      <c r="H6" s="97"/>
    </row>
    <row r="7" spans="2:17" ht="20.25" customHeight="1" x14ac:dyDescent="0.2">
      <c r="C7" s="1360" t="s">
        <v>495</v>
      </c>
      <c r="D7" s="1360"/>
      <c r="E7" s="1360"/>
      <c r="F7" s="1360"/>
      <c r="G7" s="1360"/>
      <c r="H7" s="405"/>
    </row>
    <row r="8" spans="2:17" ht="3" customHeight="1" x14ac:dyDescent="0.2">
      <c r="G8" s="97"/>
      <c r="H8" s="97"/>
    </row>
    <row r="9" spans="2:17" ht="25.5" customHeight="1" x14ac:dyDescent="0.2">
      <c r="B9" s="581">
        <v>1</v>
      </c>
      <c r="C9" s="1289" t="s">
        <v>353</v>
      </c>
      <c r="D9" s="1290"/>
      <c r="E9" s="1290"/>
      <c r="F9" s="1296"/>
      <c r="G9" s="624"/>
      <c r="H9" s="674"/>
    </row>
    <row r="10" spans="2:17" ht="25.5" customHeight="1" x14ac:dyDescent="0.2">
      <c r="B10" s="501">
        <v>2</v>
      </c>
      <c r="C10" s="659" t="s">
        <v>1306</v>
      </c>
      <c r="D10" s="1361"/>
      <c r="E10" s="1294"/>
      <c r="F10" s="1294"/>
      <c r="G10" s="1298"/>
      <c r="H10" s="675"/>
    </row>
    <row r="11" spans="2:17" ht="15" customHeight="1" x14ac:dyDescent="0.2">
      <c r="B11" s="1117">
        <v>3</v>
      </c>
      <c r="C11" s="1386" t="s">
        <v>179</v>
      </c>
      <c r="D11" s="1388"/>
      <c r="E11" s="1389"/>
      <c r="F11" s="1362" t="s">
        <v>435</v>
      </c>
      <c r="G11" s="1363"/>
      <c r="H11" s="675"/>
    </row>
    <row r="12" spans="2:17" ht="40.5" customHeight="1" x14ac:dyDescent="0.2">
      <c r="B12" s="1118"/>
      <c r="C12" s="1387"/>
      <c r="D12" s="1390"/>
      <c r="E12" s="1391"/>
      <c r="F12" s="1364"/>
      <c r="G12" s="1365"/>
      <c r="H12" s="675"/>
    </row>
    <row r="13" spans="2:17" ht="25.5" customHeight="1" x14ac:dyDescent="0.2">
      <c r="B13" s="1117">
        <v>4</v>
      </c>
      <c r="C13" s="660" t="s">
        <v>222</v>
      </c>
      <c r="D13" s="666"/>
      <c r="E13" s="1366"/>
      <c r="F13" s="1367"/>
      <c r="G13" s="1368"/>
      <c r="H13" s="675"/>
      <c r="I13" s="97"/>
    </row>
    <row r="14" spans="2:17" ht="25.5" customHeight="1" x14ac:dyDescent="0.2">
      <c r="B14" s="1395"/>
      <c r="C14" s="661" t="str">
        <f>CONCATENATE("　　昨年の相談件数（",表紙!L9,"1月～12月）")</f>
        <v>　　昨年の相談件数（令和4年1月～12月）</v>
      </c>
      <c r="D14" s="667"/>
      <c r="E14" s="1374"/>
      <c r="F14" s="1375"/>
      <c r="G14" s="1376"/>
      <c r="H14" s="675"/>
      <c r="I14" s="97"/>
    </row>
    <row r="15" spans="2:17" ht="22.5" customHeight="1" x14ac:dyDescent="0.2">
      <c r="B15" s="1395"/>
      <c r="C15" s="1392" t="s">
        <v>366</v>
      </c>
      <c r="D15" s="668" t="s">
        <v>686</v>
      </c>
      <c r="E15" s="1318"/>
      <c r="F15" s="1115"/>
      <c r="G15" s="627" t="s">
        <v>488</v>
      </c>
      <c r="H15" s="675"/>
    </row>
    <row r="16" spans="2:17" ht="22.5" customHeight="1" x14ac:dyDescent="0.2">
      <c r="B16" s="1395"/>
      <c r="C16" s="1393"/>
      <c r="D16" s="669" t="s">
        <v>36</v>
      </c>
      <c r="E16" s="1318"/>
      <c r="F16" s="1115"/>
      <c r="G16" s="1116"/>
      <c r="H16" s="675"/>
    </row>
    <row r="17" spans="2:10" ht="22.5" customHeight="1" x14ac:dyDescent="0.2">
      <c r="B17" s="1395"/>
      <c r="C17" s="1394"/>
      <c r="D17" s="669" t="s">
        <v>689</v>
      </c>
      <c r="E17" s="1377"/>
      <c r="F17" s="1378"/>
      <c r="G17" s="1379"/>
      <c r="H17" s="675"/>
    </row>
    <row r="18" spans="2:10" ht="22.5" customHeight="1" x14ac:dyDescent="0.2">
      <c r="B18" s="1395"/>
      <c r="C18" s="662" t="s">
        <v>695</v>
      </c>
      <c r="D18" s="623"/>
      <c r="E18" s="1380"/>
      <c r="F18" s="1381"/>
      <c r="G18" s="1382"/>
      <c r="H18" s="675"/>
      <c r="I18" s="97"/>
    </row>
    <row r="19" spans="2:10" ht="27" customHeight="1" x14ac:dyDescent="0.2">
      <c r="B19" s="1395"/>
      <c r="C19" s="1392" t="s">
        <v>1347</v>
      </c>
      <c r="D19" s="668" t="s">
        <v>686</v>
      </c>
      <c r="E19" s="1318"/>
      <c r="F19" s="1115"/>
      <c r="G19" s="627" t="s">
        <v>488</v>
      </c>
      <c r="H19" s="675"/>
    </row>
    <row r="20" spans="2:10" ht="27" customHeight="1" x14ac:dyDescent="0.2">
      <c r="B20" s="1395"/>
      <c r="C20" s="1393"/>
      <c r="D20" s="669" t="s">
        <v>36</v>
      </c>
      <c r="E20" s="1318"/>
      <c r="F20" s="1115"/>
      <c r="G20" s="1116"/>
      <c r="H20" s="675"/>
    </row>
    <row r="21" spans="2:10" ht="27" customHeight="1" x14ac:dyDescent="0.2">
      <c r="B21" s="1395"/>
      <c r="C21" s="1394"/>
      <c r="D21" s="669" t="s">
        <v>689</v>
      </c>
      <c r="E21" s="1318"/>
      <c r="F21" s="1115"/>
      <c r="G21" s="1116"/>
      <c r="H21" s="675"/>
    </row>
    <row r="22" spans="2:10" ht="22.5" customHeight="1" x14ac:dyDescent="0.2">
      <c r="B22" s="1395"/>
      <c r="C22" s="1392" t="s">
        <v>552</v>
      </c>
      <c r="D22" s="1369" t="s">
        <v>696</v>
      </c>
      <c r="E22" s="1319"/>
      <c r="F22" s="622" t="s">
        <v>23</v>
      </c>
      <c r="G22" s="625" t="s">
        <v>23</v>
      </c>
      <c r="H22" s="676"/>
    </row>
    <row r="23" spans="2:10" ht="22.5" customHeight="1" x14ac:dyDescent="0.2">
      <c r="B23" s="1395"/>
      <c r="C23" s="1393"/>
      <c r="D23" s="1371" t="s">
        <v>1348</v>
      </c>
      <c r="E23" s="620" t="s">
        <v>339</v>
      </c>
      <c r="F23" s="673" t="s">
        <v>23</v>
      </c>
      <c r="G23" s="625" t="s">
        <v>23</v>
      </c>
      <c r="H23" s="676"/>
    </row>
    <row r="24" spans="2:10" ht="22.5" customHeight="1" x14ac:dyDescent="0.2">
      <c r="B24" s="1395"/>
      <c r="C24" s="1393"/>
      <c r="D24" s="1372"/>
      <c r="E24" s="620" t="s">
        <v>339</v>
      </c>
      <c r="F24" s="673" t="s">
        <v>23</v>
      </c>
      <c r="G24" s="625" t="s">
        <v>23</v>
      </c>
      <c r="H24" s="676"/>
    </row>
    <row r="25" spans="2:10" ht="22.5" customHeight="1" x14ac:dyDescent="0.2">
      <c r="B25" s="1395"/>
      <c r="C25" s="1393"/>
      <c r="D25" s="1373"/>
      <c r="E25" s="620" t="s">
        <v>339</v>
      </c>
      <c r="F25" s="673" t="s">
        <v>23</v>
      </c>
      <c r="G25" s="625" t="s">
        <v>23</v>
      </c>
      <c r="H25" s="676"/>
    </row>
    <row r="26" spans="2:10" ht="22.5" customHeight="1" x14ac:dyDescent="0.2">
      <c r="B26" s="1395"/>
      <c r="C26" s="1393"/>
      <c r="D26" s="1369" t="s">
        <v>496</v>
      </c>
      <c r="E26" s="623"/>
      <c r="F26" s="622" t="s">
        <v>23</v>
      </c>
      <c r="G26" s="625" t="s">
        <v>23</v>
      </c>
      <c r="H26" s="676"/>
    </row>
    <row r="27" spans="2:10" ht="22.5" customHeight="1" x14ac:dyDescent="0.2">
      <c r="B27" s="1395"/>
      <c r="C27" s="1393"/>
      <c r="D27" s="1369"/>
      <c r="E27" s="623"/>
      <c r="F27" s="622" t="s">
        <v>23</v>
      </c>
      <c r="G27" s="625" t="s">
        <v>23</v>
      </c>
      <c r="H27" s="676"/>
    </row>
    <row r="28" spans="2:10" ht="22.5" customHeight="1" x14ac:dyDescent="0.2">
      <c r="B28" s="1395"/>
      <c r="C28" s="1397"/>
      <c r="D28" s="668" t="s">
        <v>1141</v>
      </c>
      <c r="E28" s="623"/>
      <c r="F28" s="622" t="s">
        <v>23</v>
      </c>
      <c r="G28" s="625" t="s">
        <v>23</v>
      </c>
      <c r="H28" s="676"/>
    </row>
    <row r="29" spans="2:10" ht="28.9" customHeight="1" x14ac:dyDescent="0.2">
      <c r="B29" s="1118"/>
      <c r="C29" s="663" t="s">
        <v>1143</v>
      </c>
      <c r="D29" s="1370"/>
      <c r="E29" s="1307"/>
      <c r="F29" s="1307"/>
      <c r="G29" s="1308"/>
      <c r="H29" s="676"/>
    </row>
    <row r="30" spans="2:10" ht="25.5" customHeight="1" x14ac:dyDescent="0.2">
      <c r="B30" s="1117">
        <v>5</v>
      </c>
      <c r="C30" s="633" t="s">
        <v>1105</v>
      </c>
      <c r="D30" s="670"/>
      <c r="E30" s="1366"/>
      <c r="F30" s="1367"/>
      <c r="G30" s="1368"/>
      <c r="H30" s="677"/>
      <c r="I30" s="97"/>
      <c r="J30" s="97"/>
    </row>
    <row r="31" spans="2:10" ht="25.5" customHeight="1" x14ac:dyDescent="0.2">
      <c r="B31" s="1395"/>
      <c r="C31" s="664" t="s">
        <v>524</v>
      </c>
      <c r="D31" s="667"/>
      <c r="E31" s="1374"/>
      <c r="F31" s="1375"/>
      <c r="G31" s="1376"/>
      <c r="H31" s="677"/>
      <c r="I31" s="97"/>
      <c r="J31" s="97"/>
    </row>
    <row r="32" spans="2:10" ht="22.5" customHeight="1" x14ac:dyDescent="0.2">
      <c r="B32" s="1395"/>
      <c r="C32" s="1392" t="s">
        <v>581</v>
      </c>
      <c r="D32" s="668" t="s">
        <v>36</v>
      </c>
      <c r="E32" s="1318"/>
      <c r="F32" s="1115"/>
      <c r="G32" s="1116"/>
      <c r="H32" s="678"/>
      <c r="I32" s="97"/>
    </row>
    <row r="33" spans="2:10" ht="22.5" customHeight="1" x14ac:dyDescent="0.2">
      <c r="B33" s="1395"/>
      <c r="C33" s="1393"/>
      <c r="D33" s="669" t="s">
        <v>689</v>
      </c>
      <c r="E33" s="1318"/>
      <c r="F33" s="1115"/>
      <c r="G33" s="1116"/>
      <c r="H33" s="678"/>
      <c r="I33" s="97"/>
    </row>
    <row r="34" spans="2:10" ht="22.5" customHeight="1" x14ac:dyDescent="0.2">
      <c r="B34" s="1118"/>
      <c r="C34" s="1394"/>
      <c r="D34" s="669" t="s">
        <v>686</v>
      </c>
      <c r="E34" s="1377"/>
      <c r="F34" s="1383"/>
      <c r="G34" s="1384"/>
      <c r="H34" s="678"/>
      <c r="I34" s="97"/>
    </row>
    <row r="35" spans="2:10" ht="25.5" customHeight="1" x14ac:dyDescent="0.2">
      <c r="B35" s="1117">
        <v>6</v>
      </c>
      <c r="C35" s="660" t="s">
        <v>507</v>
      </c>
      <c r="D35" s="666"/>
      <c r="E35" s="1366"/>
      <c r="F35" s="1367"/>
      <c r="G35" s="1368"/>
      <c r="H35" s="677"/>
      <c r="I35" s="97"/>
      <c r="J35" s="97"/>
    </row>
    <row r="36" spans="2:10" ht="25.5" customHeight="1" x14ac:dyDescent="0.2">
      <c r="B36" s="1395"/>
      <c r="C36" s="661" t="s">
        <v>524</v>
      </c>
      <c r="D36" s="667"/>
      <c r="E36" s="1374"/>
      <c r="F36" s="1375"/>
      <c r="G36" s="1376"/>
      <c r="H36" s="677"/>
      <c r="I36" s="97"/>
      <c r="J36" s="97"/>
    </row>
    <row r="37" spans="2:10" ht="30" customHeight="1" x14ac:dyDescent="0.2">
      <c r="B37" s="1395"/>
      <c r="C37" s="1392" t="s">
        <v>870</v>
      </c>
      <c r="D37" s="671">
        <v>1</v>
      </c>
      <c r="E37" s="1318"/>
      <c r="F37" s="1115"/>
      <c r="G37" s="1116"/>
      <c r="H37" s="678"/>
      <c r="I37" s="97"/>
      <c r="J37" s="679"/>
    </row>
    <row r="38" spans="2:10" ht="42" customHeight="1" x14ac:dyDescent="0.2">
      <c r="B38" s="1118"/>
      <c r="C38" s="1396"/>
      <c r="D38" s="672">
        <v>2</v>
      </c>
      <c r="E38" s="1385"/>
      <c r="F38" s="1120"/>
      <c r="G38" s="1121"/>
      <c r="H38" s="678"/>
      <c r="I38" s="97"/>
      <c r="J38" s="679"/>
    </row>
    <row r="39" spans="2:10" ht="40.5" customHeight="1" x14ac:dyDescent="0.2">
      <c r="B39" s="581">
        <v>7</v>
      </c>
      <c r="C39" s="665" t="s">
        <v>1144</v>
      </c>
      <c r="D39" s="1361"/>
      <c r="E39" s="1294"/>
      <c r="F39" s="1294"/>
      <c r="G39" s="1298"/>
      <c r="H39" s="675"/>
    </row>
    <row r="40" spans="2:10" ht="16.5" customHeight="1" x14ac:dyDescent="0.2"/>
  </sheetData>
  <customSheetViews>
    <customSheetView guid="{D2DD6C5F-5A6F-43E4-9910-2DBF870F1B55}" scale="80" showPageBreaks="1" printArea="1" view="pageBreakPreview" topLeftCell="A31">
      <selection activeCell="F6" sqref="F6"/>
      <colBreaks count="1" manualBreakCount="1">
        <brk id="7" max="40" man="1"/>
      </colBreaks>
      <pageMargins left="0.59055118110236227" right="0.59055118110236227" top="0.78740157480314965" bottom="0.78740157480314965" header="0.39370078740157483" footer="0.39370078740157483"/>
      <headerFooter alignWithMargins="0">
        <oddFooter>&amp;C&amp;P／&amp;N&amp;R&amp;A</oddFooter>
        <evenFooter>&amp;C&amp;P／&amp;N&amp;R&amp;A</evenFooter>
        <firstFooter>&amp;C&amp;P／&amp;N&amp;R&amp;A</firstFooter>
      </headerFooter>
    </customSheetView>
  </customSheetViews>
  <mergeCells count="43">
    <mergeCell ref="B30:B34"/>
    <mergeCell ref="C32:C34"/>
    <mergeCell ref="B35:B38"/>
    <mergeCell ref="C37:C38"/>
    <mergeCell ref="B13:B29"/>
    <mergeCell ref="C22:C28"/>
    <mergeCell ref="B11:B12"/>
    <mergeCell ref="C11:C12"/>
    <mergeCell ref="D11:E12"/>
    <mergeCell ref="C15:C17"/>
    <mergeCell ref="C19:C21"/>
    <mergeCell ref="E19:F19"/>
    <mergeCell ref="E20:G20"/>
    <mergeCell ref="E21:G21"/>
    <mergeCell ref="E35:G35"/>
    <mergeCell ref="E36:G36"/>
    <mergeCell ref="E37:G37"/>
    <mergeCell ref="E38:G38"/>
    <mergeCell ref="D39:G39"/>
    <mergeCell ref="E30:G30"/>
    <mergeCell ref="E31:G31"/>
    <mergeCell ref="E32:G32"/>
    <mergeCell ref="E33:G33"/>
    <mergeCell ref="E34:G34"/>
    <mergeCell ref="D22:E22"/>
    <mergeCell ref="D29:G29"/>
    <mergeCell ref="D23:D25"/>
    <mergeCell ref="D26:D27"/>
    <mergeCell ref="E14:G14"/>
    <mergeCell ref="E15:F15"/>
    <mergeCell ref="E16:G16"/>
    <mergeCell ref="E17:G17"/>
    <mergeCell ref="E18:G18"/>
    <mergeCell ref="C9:F9"/>
    <mergeCell ref="D10:G10"/>
    <mergeCell ref="F11:G11"/>
    <mergeCell ref="F12:G12"/>
    <mergeCell ref="E13:G13"/>
    <mergeCell ref="C2:G2"/>
    <mergeCell ref="K3:Q3"/>
    <mergeCell ref="F4:G4"/>
    <mergeCell ref="F5:G5"/>
    <mergeCell ref="C7:G7"/>
  </mergeCells>
  <phoneticPr fontId="4"/>
  <dataValidations count="6">
    <dataValidation type="list" allowBlank="1" showInputMessage="1" showErrorMessage="1" sqref="G9">
      <formula1>"はい,いいえ"</formula1>
    </dataValidation>
    <dataValidation type="list" allowBlank="1" showInputMessage="1" showErrorMessage="1" sqref="D11">
      <formula1>"制限なし,地域の医療機関のみ,地域連携診療計画の連携医療機関のみ,その他"</formula1>
    </dataValidation>
    <dataValidation type="list" allowBlank="1" showInputMessage="1" showErrorMessage="1" sqref="D18">
      <formula1>"必要,不要"</formula1>
    </dataValidation>
    <dataValidation type="list" allowBlank="1" showInputMessage="1" showErrorMessage="1" sqref="E26:E28">
      <formula1>"毎週,第1・2・4,第1・3,第1・3・5,第1・4,第2・4,第2・4・5,第2を除く,第3を除く"</formula1>
    </dataValidation>
    <dataValidation type="list" allowBlank="1" showInputMessage="1" showErrorMessage="1" sqref="D35 D30 D13">
      <formula1>"実施,未実施"</formula1>
    </dataValidation>
    <dataValidation type="list" allowBlank="1" showInputMessage="1" showErrorMessage="1" sqref="D14 D31 D36">
      <formula1>"0件,10件未満,10件以上,25件以上,50件以上"</formula1>
    </dataValidation>
  </dataValidations>
  <printOptions horizontalCentered="1"/>
  <pageMargins left="0.51181102362204722" right="0.39370078740157483" top="0.59055118110236227" bottom="0.59055118110236227" header="0.31496062992125984" footer="0.31496062992125984"/>
  <pageSetup paperSize="9" scale="90" fitToHeight="0" orientation="portrait" r:id="rId1"/>
  <headerFooter differentFirst="1" alignWithMargins="0">
    <oddFooter>&amp;C&amp;P / &amp;N ページ&amp;R&amp;A</oddFooter>
  </headerFooter>
  <colBreaks count="1" manualBreakCount="1">
    <brk id="7" max="4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
  <sheetViews>
    <sheetView view="pageBreakPreview" zoomScaleSheetLayoutView="100" workbookViewId="0">
      <selection activeCell="C35" sqref="C35"/>
    </sheetView>
  </sheetViews>
  <sheetFormatPr defaultColWidth="9" defaultRowHeight="13" x14ac:dyDescent="0.2"/>
  <cols>
    <col min="2" max="2" width="18.08984375" customWidth="1"/>
    <col min="3" max="7" width="10.6328125" customWidth="1"/>
  </cols>
  <sheetData>
    <row r="1" spans="2:7" x14ac:dyDescent="0.2">
      <c r="G1" t="s">
        <v>502</v>
      </c>
    </row>
    <row r="4" spans="2:7" ht="42" customHeight="1" x14ac:dyDescent="0.2">
      <c r="B4" t="s">
        <v>741</v>
      </c>
      <c r="C4" s="839" t="str">
        <f>LEFT(表紙!C3,30)</f>
        <v>　病院</v>
      </c>
      <c r="D4" s="840"/>
      <c r="E4" s="840"/>
      <c r="F4" s="840"/>
      <c r="G4" s="841"/>
    </row>
    <row r="5" spans="2:7" x14ac:dyDescent="0.2">
      <c r="B5" s="40"/>
    </row>
    <row r="6" spans="2:7" ht="27.75" customHeight="1" x14ac:dyDescent="0.2">
      <c r="B6" t="s">
        <v>627</v>
      </c>
      <c r="C6" s="838"/>
      <c r="D6" s="838"/>
      <c r="E6" s="838"/>
      <c r="F6" s="838"/>
      <c r="G6" s="838"/>
    </row>
    <row r="7" spans="2:7" ht="27.75" customHeight="1" x14ac:dyDescent="0.2">
      <c r="B7" s="41" t="s">
        <v>186</v>
      </c>
      <c r="C7" s="838"/>
      <c r="D7" s="838"/>
      <c r="E7" s="838"/>
      <c r="F7" s="838"/>
      <c r="G7" s="838"/>
    </row>
    <row r="8" spans="2:7" ht="27.75" customHeight="1" x14ac:dyDescent="0.2">
      <c r="B8" s="41" t="s">
        <v>1202</v>
      </c>
      <c r="C8" s="838"/>
      <c r="D8" s="838"/>
      <c r="E8" s="838"/>
      <c r="F8" s="838"/>
      <c r="G8" s="838"/>
    </row>
    <row r="9" spans="2:7" ht="27.75" customHeight="1" x14ac:dyDescent="0.2">
      <c r="B9" t="s">
        <v>1361</v>
      </c>
      <c r="C9" s="838"/>
      <c r="D9" s="838"/>
      <c r="E9" s="838"/>
      <c r="F9" s="838"/>
      <c r="G9" s="838"/>
    </row>
    <row r="10" spans="2:7" ht="27.75" customHeight="1" x14ac:dyDescent="0.2">
      <c r="B10" s="42" t="s">
        <v>628</v>
      </c>
      <c r="C10" s="838"/>
      <c r="D10" s="838"/>
      <c r="E10" s="838"/>
      <c r="F10" s="838"/>
      <c r="G10" s="838"/>
    </row>
    <row r="11" spans="2:7" x14ac:dyDescent="0.2">
      <c r="B11" s="43"/>
    </row>
  </sheetData>
  <customSheetViews>
    <customSheetView guid="{D2DD6C5F-5A6F-43E4-9910-2DBF870F1B55}" showPageBreaks="1" printArea="1" view="pageBreakPreview">
      <selection activeCell="C4" sqref="C4:G4"/>
      <pageMargins left="0.7" right="0.7" top="0.75" bottom="0.75" header="0.3" footer="0.3"/>
    </customSheetView>
  </customSheetViews>
  <mergeCells count="6">
    <mergeCell ref="C10:G10"/>
    <mergeCell ref="C4:G4"/>
    <mergeCell ref="C6:G6"/>
    <mergeCell ref="C7:G7"/>
    <mergeCell ref="C8:G8"/>
    <mergeCell ref="C9:G9"/>
  </mergeCells>
  <phoneticPr fontId="4"/>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8"/>
  <sheetViews>
    <sheetView view="pageBreakPreview" zoomScale="80" zoomScaleSheetLayoutView="80" workbookViewId="0">
      <selection activeCell="E496" sqref="E496"/>
    </sheetView>
  </sheetViews>
  <sheetFormatPr defaultRowHeight="20.149999999999999" customHeight="1" x14ac:dyDescent="0.2"/>
  <cols>
    <col min="1" max="1" width="1.90625" customWidth="1"/>
    <col min="2" max="2" width="4.6328125" customWidth="1"/>
    <col min="3" max="3" width="13.08984375" customWidth="1"/>
    <col min="4" max="4" width="10.453125" customWidth="1"/>
    <col min="5" max="5" width="5.453125" customWidth="1"/>
    <col min="6" max="6" width="11.90625" customWidth="1"/>
    <col min="7" max="8" width="9.08984375" customWidth="1"/>
    <col min="9" max="9" width="35.6328125" customWidth="1"/>
  </cols>
  <sheetData>
    <row r="1" spans="2:9" ht="13.5" customHeight="1" x14ac:dyDescent="0.2">
      <c r="B1" s="506"/>
      <c r="C1" s="506"/>
      <c r="D1" s="506"/>
      <c r="E1" s="506"/>
      <c r="F1" s="506"/>
      <c r="G1" s="506"/>
      <c r="H1" s="506"/>
      <c r="I1" s="522"/>
    </row>
    <row r="2" spans="2:9" ht="40.5" customHeight="1" x14ac:dyDescent="0.2">
      <c r="B2" s="1268" t="s">
        <v>1229</v>
      </c>
      <c r="C2" s="1268"/>
      <c r="D2" s="1268"/>
      <c r="E2" s="1268"/>
      <c r="F2" s="1268"/>
      <c r="G2" s="1268"/>
      <c r="H2" s="1268"/>
      <c r="I2" s="1268"/>
    </row>
    <row r="3" spans="2:9" ht="10.5" customHeight="1" x14ac:dyDescent="0.2">
      <c r="B3" s="506"/>
      <c r="C3" s="506"/>
      <c r="D3" s="506"/>
      <c r="E3" s="506"/>
      <c r="F3" s="506"/>
      <c r="G3" s="506"/>
      <c r="H3" s="506"/>
      <c r="I3" s="686"/>
    </row>
    <row r="4" spans="2:9" ht="20.149999999999999" customHeight="1" x14ac:dyDescent="0.2">
      <c r="B4" s="506"/>
      <c r="C4" s="506"/>
      <c r="D4" s="506"/>
      <c r="E4" s="506"/>
      <c r="F4" s="519" t="s">
        <v>1005</v>
      </c>
      <c r="G4" s="920" t="str">
        <f>LEFT(表紙!C3,30)</f>
        <v>　病院</v>
      </c>
      <c r="H4" s="1399"/>
      <c r="I4" s="1400"/>
    </row>
    <row r="5" spans="2:9" ht="20.149999999999999" customHeight="1" x14ac:dyDescent="0.2">
      <c r="B5" s="506"/>
      <c r="C5" s="506"/>
      <c r="D5" s="506"/>
      <c r="E5" s="506"/>
      <c r="F5" s="519" t="s">
        <v>903</v>
      </c>
      <c r="G5" s="1401" t="str">
        <f>CONCATENATE(,表紙!$L$8,"9月1日現在")</f>
        <v>令和5年9月1日現在</v>
      </c>
      <c r="H5" s="1401"/>
      <c r="I5" s="1401"/>
    </row>
    <row r="6" spans="2:9" ht="10.5" customHeight="1" x14ac:dyDescent="0.2">
      <c r="B6" s="506"/>
      <c r="C6" s="506"/>
      <c r="D6" s="506"/>
      <c r="E6" s="506"/>
      <c r="F6" s="506"/>
      <c r="G6" s="521"/>
      <c r="H6" s="521"/>
      <c r="I6" s="523"/>
    </row>
    <row r="7" spans="2:9" ht="16.5" customHeight="1" x14ac:dyDescent="0.2">
      <c r="B7" s="506"/>
      <c r="C7" s="1398" t="s">
        <v>1147</v>
      </c>
      <c r="D7" s="1398"/>
      <c r="E7" s="1398"/>
      <c r="F7" s="1398"/>
      <c r="G7" s="1398"/>
      <c r="H7" s="1398"/>
      <c r="I7" s="1398"/>
    </row>
    <row r="8" spans="2:9" ht="16.5" customHeight="1" x14ac:dyDescent="0.2">
      <c r="B8" s="506"/>
      <c r="C8" s="1398" t="s">
        <v>1230</v>
      </c>
      <c r="D8" s="1398"/>
      <c r="E8" s="1398"/>
      <c r="F8" s="1398"/>
      <c r="G8" s="1398"/>
      <c r="H8" s="1398"/>
      <c r="I8" s="1398"/>
    </row>
    <row r="9" spans="2:9" ht="55.5" customHeight="1" x14ac:dyDescent="0.2">
      <c r="B9" s="506"/>
      <c r="C9" s="1398" t="s">
        <v>626</v>
      </c>
      <c r="D9" s="1398"/>
      <c r="E9" s="1398"/>
      <c r="F9" s="1398"/>
      <c r="G9" s="1398"/>
      <c r="H9" s="1398"/>
      <c r="I9" s="1398"/>
    </row>
    <row r="10" spans="2:9" ht="30" customHeight="1" x14ac:dyDescent="0.2">
      <c r="B10" s="506"/>
      <c r="C10" s="1398" t="s">
        <v>24</v>
      </c>
      <c r="D10" s="1398"/>
      <c r="E10" s="1398"/>
      <c r="F10" s="1398"/>
      <c r="G10" s="1398"/>
      <c r="H10" s="1398"/>
      <c r="I10" s="1398"/>
    </row>
    <row r="11" spans="2:9" ht="10.5" customHeight="1" x14ac:dyDescent="0.2">
      <c r="B11" s="506"/>
      <c r="C11" s="506"/>
      <c r="D11" s="506"/>
      <c r="E11" s="506"/>
      <c r="F11" s="506"/>
      <c r="G11" s="521"/>
      <c r="H11" s="521"/>
      <c r="I11" s="523"/>
    </row>
    <row r="12" spans="2:9" ht="51" customHeight="1" x14ac:dyDescent="0.2">
      <c r="B12" s="681"/>
      <c r="C12" s="682" t="s">
        <v>1320</v>
      </c>
      <c r="D12" s="682" t="s">
        <v>1059</v>
      </c>
      <c r="E12" s="682" t="s">
        <v>1322</v>
      </c>
      <c r="F12" s="682" t="s">
        <v>1323</v>
      </c>
      <c r="G12" s="682" t="s">
        <v>931</v>
      </c>
      <c r="H12" s="684" t="s">
        <v>933</v>
      </c>
      <c r="I12" s="687" t="s">
        <v>653</v>
      </c>
    </row>
    <row r="13" spans="2:9" ht="31.5" customHeight="1" x14ac:dyDescent="0.2">
      <c r="B13" s="441" t="s">
        <v>796</v>
      </c>
      <c r="C13" s="592" t="s">
        <v>828</v>
      </c>
      <c r="D13" s="445" t="s">
        <v>961</v>
      </c>
      <c r="E13" s="451" t="s">
        <v>1054</v>
      </c>
      <c r="F13" s="451" t="s">
        <v>1004</v>
      </c>
      <c r="G13" s="451">
        <v>20</v>
      </c>
      <c r="H13" s="448">
        <v>5</v>
      </c>
      <c r="I13" s="594" t="s">
        <v>1056</v>
      </c>
    </row>
    <row r="14" spans="2:9" ht="36" customHeight="1" x14ac:dyDescent="0.2">
      <c r="B14" s="440">
        <v>1</v>
      </c>
      <c r="C14" s="599"/>
      <c r="D14" s="591"/>
      <c r="E14" s="598"/>
      <c r="F14" s="599"/>
      <c r="G14" s="683"/>
      <c r="H14" s="685"/>
      <c r="I14" s="604"/>
    </row>
    <row r="15" spans="2:9" ht="36" customHeight="1" x14ac:dyDescent="0.2">
      <c r="B15" s="440">
        <v>2</v>
      </c>
      <c r="C15" s="599"/>
      <c r="D15" s="591"/>
      <c r="E15" s="598"/>
      <c r="F15" s="599"/>
      <c r="G15" s="683"/>
      <c r="H15" s="685"/>
      <c r="I15" s="604"/>
    </row>
    <row r="16" spans="2:9" ht="36" customHeight="1" x14ac:dyDescent="0.2">
      <c r="B16" s="440">
        <v>3</v>
      </c>
      <c r="C16" s="599"/>
      <c r="D16" s="591"/>
      <c r="E16" s="598"/>
      <c r="F16" s="599"/>
      <c r="G16" s="683"/>
      <c r="H16" s="685"/>
      <c r="I16" s="604"/>
    </row>
    <row r="17" spans="2:9" ht="36" customHeight="1" x14ac:dyDescent="0.2">
      <c r="B17" s="440">
        <v>4</v>
      </c>
      <c r="C17" s="599"/>
      <c r="D17" s="591"/>
      <c r="E17" s="598"/>
      <c r="F17" s="599"/>
      <c r="G17" s="683"/>
      <c r="H17" s="685"/>
      <c r="I17" s="604"/>
    </row>
    <row r="18" spans="2:9" ht="36" customHeight="1" x14ac:dyDescent="0.2">
      <c r="B18" s="440">
        <v>5</v>
      </c>
      <c r="C18" s="599"/>
      <c r="D18" s="591"/>
      <c r="E18" s="598"/>
      <c r="F18" s="599"/>
      <c r="G18" s="683"/>
      <c r="H18" s="685"/>
      <c r="I18" s="604"/>
    </row>
    <row r="19" spans="2:9" ht="36" customHeight="1" x14ac:dyDescent="0.2">
      <c r="B19" s="440">
        <v>6</v>
      </c>
      <c r="C19" s="599"/>
      <c r="D19" s="591"/>
      <c r="E19" s="598"/>
      <c r="F19" s="599"/>
      <c r="G19" s="683"/>
      <c r="H19" s="685"/>
      <c r="I19" s="604"/>
    </row>
    <row r="20" spans="2:9" ht="36" customHeight="1" x14ac:dyDescent="0.2">
      <c r="B20" s="440">
        <v>7</v>
      </c>
      <c r="C20" s="599"/>
      <c r="D20" s="591"/>
      <c r="E20" s="598"/>
      <c r="F20" s="599"/>
      <c r="G20" s="683"/>
      <c r="H20" s="685"/>
      <c r="I20" s="604"/>
    </row>
    <row r="21" spans="2:9" ht="36" customHeight="1" x14ac:dyDescent="0.2">
      <c r="B21" s="440">
        <v>8</v>
      </c>
      <c r="C21" s="599"/>
      <c r="D21" s="591"/>
      <c r="E21" s="598"/>
      <c r="F21" s="599"/>
      <c r="G21" s="683"/>
      <c r="H21" s="685"/>
      <c r="I21" s="604"/>
    </row>
    <row r="22" spans="2:9" ht="36" customHeight="1" x14ac:dyDescent="0.2">
      <c r="B22" s="440">
        <v>9</v>
      </c>
      <c r="C22" s="599"/>
      <c r="D22" s="591"/>
      <c r="E22" s="598"/>
      <c r="F22" s="599"/>
      <c r="G22" s="683"/>
      <c r="H22" s="685"/>
      <c r="I22" s="604"/>
    </row>
    <row r="23" spans="2:9" ht="36" customHeight="1" x14ac:dyDescent="0.2">
      <c r="B23" s="440">
        <v>10</v>
      </c>
      <c r="C23" s="599"/>
      <c r="D23" s="591"/>
      <c r="E23" s="598"/>
      <c r="F23" s="599"/>
      <c r="G23" s="683"/>
      <c r="H23" s="685"/>
      <c r="I23" s="604"/>
    </row>
    <row r="24" spans="2:9" ht="36" customHeight="1" x14ac:dyDescent="0.2">
      <c r="B24" s="440">
        <v>11</v>
      </c>
      <c r="C24" s="599"/>
      <c r="D24" s="591"/>
      <c r="E24" s="598"/>
      <c r="F24" s="599"/>
      <c r="G24" s="683"/>
      <c r="H24" s="685"/>
      <c r="I24" s="604"/>
    </row>
    <row r="25" spans="2:9" ht="36" customHeight="1" x14ac:dyDescent="0.2">
      <c r="B25" s="440">
        <v>12</v>
      </c>
      <c r="C25" s="599"/>
      <c r="D25" s="591"/>
      <c r="E25" s="598"/>
      <c r="F25" s="599"/>
      <c r="G25" s="683"/>
      <c r="H25" s="685"/>
      <c r="I25" s="604"/>
    </row>
    <row r="26" spans="2:9" ht="36" customHeight="1" x14ac:dyDescent="0.2">
      <c r="B26" s="440">
        <v>13</v>
      </c>
      <c r="C26" s="599"/>
      <c r="D26" s="591"/>
      <c r="E26" s="598"/>
      <c r="F26" s="599"/>
      <c r="G26" s="683"/>
      <c r="H26" s="685"/>
      <c r="I26" s="604"/>
    </row>
    <row r="27" spans="2:9" ht="36" customHeight="1" x14ac:dyDescent="0.2">
      <c r="B27" s="440">
        <v>14</v>
      </c>
      <c r="C27" s="599"/>
      <c r="D27" s="591"/>
      <c r="E27" s="598"/>
      <c r="F27" s="599"/>
      <c r="G27" s="683"/>
      <c r="H27" s="685"/>
      <c r="I27" s="604"/>
    </row>
    <row r="28" spans="2:9" ht="36" customHeight="1" x14ac:dyDescent="0.2">
      <c r="B28" s="440">
        <v>15</v>
      </c>
      <c r="C28" s="599"/>
      <c r="D28" s="591"/>
      <c r="E28" s="598"/>
      <c r="F28" s="599"/>
      <c r="G28" s="683"/>
      <c r="H28" s="685"/>
      <c r="I28" s="604"/>
    </row>
  </sheetData>
  <customSheetViews>
    <customSheetView guid="{D2DD6C5F-5A6F-43E4-9910-2DBF870F1B55}" scale="80" showPageBreaks="1" printArea="1" view="pageBreakPreview" topLeftCell="A31">
      <selection activeCell="G6" sqref="G6"/>
      <pageMargins left="0.59055118110236227" right="0.59055118110236227" top="0.78740157480314965" bottom="0.59055118110236227" header="0.39370078740157483" footer="0.39370078740157483"/>
      <headerFooter alignWithMargins="0">
        <oddFooter>&amp;C&amp;P／&amp;N&amp;R&amp;A</oddFooter>
        <evenFooter>&amp;C&amp;P／&amp;N&amp;R&amp;A</evenFooter>
        <firstFooter>&amp;C&amp;P／&amp;N&amp;R&amp;A</firstFooter>
      </headerFooter>
    </customSheetView>
  </customSheetViews>
  <mergeCells count="7">
    <mergeCell ref="C9:I9"/>
    <mergeCell ref="C10:I10"/>
    <mergeCell ref="B2:I2"/>
    <mergeCell ref="G4:I4"/>
    <mergeCell ref="G5:I5"/>
    <mergeCell ref="C7:I7"/>
    <mergeCell ref="C8:I8"/>
  </mergeCells>
  <phoneticPr fontId="4"/>
  <dataValidations count="4">
    <dataValidation type="list" allowBlank="1" showInputMessage="1" showErrorMessage="1" sqref="C14:C28">
      <formula1>"身体症状の緩和に携わる医師,精神症状の緩和に携わる医師"</formula1>
    </dataValidation>
    <dataValidation type="decimal" operator="greaterThan" allowBlank="1" showInputMessage="1" showErrorMessage="1" prompt="年数を入力" sqref="G14:H28">
      <formula1>0</formula1>
    </dataValidation>
    <dataValidation type="list" allowBlank="1" showInputMessage="1" showErrorMessage="1" sqref="E14:E28">
      <formula1>"常勤,非常勤"</formula1>
    </dataValidation>
    <dataValidation type="list" allowBlank="1" showInputMessage="1" showErrorMessage="1" sqref="F14:F28">
      <formula1>"専従(8割以上),専任(5割以上8割未満),兼任(5割未満)"</formula1>
    </dataValidation>
  </dataValidations>
  <printOptions horizontalCentered="1"/>
  <pageMargins left="0.51181102362204722" right="0.39370078740157483" top="0.59055118110236227" bottom="0.59055118110236227" header="0.31496062992125984" footer="0.31496062992125984"/>
  <pageSetup paperSize="9" scale="96" fitToHeight="0" orientation="portrait" r:id="rId1"/>
  <headerFooter differentFirst="1" alignWithMargins="0">
    <oddFooter>&amp;C&amp;P / &amp;N ページ&amp;R&amp;A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3"/>
  <sheetViews>
    <sheetView view="pageBreakPreview" zoomScale="80" zoomScaleSheetLayoutView="80" workbookViewId="0">
      <selection activeCell="M26" sqref="M26"/>
    </sheetView>
  </sheetViews>
  <sheetFormatPr defaultRowHeight="20.149999999999999" customHeight="1" x14ac:dyDescent="0.2"/>
  <cols>
    <col min="1" max="1" width="1.90625" customWidth="1"/>
    <col min="2" max="2" width="3.7265625" customWidth="1"/>
    <col min="3" max="3" width="20.6328125" customWidth="1"/>
    <col min="4" max="4" width="7.7265625" customWidth="1"/>
    <col min="5" max="5" width="15.6328125" customWidth="1"/>
    <col min="6" max="7" width="13.08984375" customWidth="1"/>
    <col min="8" max="8" width="31.6328125" customWidth="1"/>
    <col min="9" max="9" width="2.08984375" customWidth="1"/>
  </cols>
  <sheetData>
    <row r="1" spans="2:8" ht="13.5" customHeight="1" x14ac:dyDescent="0.2">
      <c r="B1" s="506"/>
      <c r="C1" s="506"/>
      <c r="D1" s="506"/>
      <c r="E1" s="506"/>
      <c r="F1" s="506"/>
      <c r="G1" s="506"/>
      <c r="H1" s="522"/>
    </row>
    <row r="2" spans="2:8" ht="19.5" customHeight="1" x14ac:dyDescent="0.2">
      <c r="B2" s="506"/>
      <c r="C2" s="1268" t="s">
        <v>785</v>
      </c>
      <c r="D2" s="1268"/>
      <c r="E2" s="1268"/>
      <c r="F2" s="1268"/>
      <c r="G2" s="1268"/>
      <c r="H2" s="1268"/>
    </row>
    <row r="3" spans="2:8" ht="10.5" customHeight="1" x14ac:dyDescent="0.2">
      <c r="B3" s="506"/>
      <c r="C3" s="506"/>
      <c r="D3" s="506"/>
      <c r="E3" s="506"/>
      <c r="F3" s="506"/>
      <c r="G3" s="506"/>
      <c r="H3" s="506"/>
    </row>
    <row r="4" spans="2:8" ht="20.149999999999999" customHeight="1" x14ac:dyDescent="0.2">
      <c r="B4" s="506"/>
      <c r="C4" s="506"/>
      <c r="D4" s="506"/>
      <c r="E4" s="519" t="s">
        <v>1005</v>
      </c>
      <c r="F4" s="920" t="str">
        <f>LEFT(表紙!C3,30)</f>
        <v>　病院</v>
      </c>
      <c r="G4" s="1399"/>
      <c r="H4" s="1400"/>
    </row>
    <row r="5" spans="2:8" ht="20.149999999999999" customHeight="1" x14ac:dyDescent="0.2">
      <c r="B5" s="506"/>
      <c r="C5" s="506"/>
      <c r="D5" s="506"/>
      <c r="E5" s="519" t="s">
        <v>903</v>
      </c>
      <c r="F5" s="1401" t="str">
        <f>CONCATENATE(,表紙!$L$8,"9月1日現在")</f>
        <v>令和5年9月1日現在</v>
      </c>
      <c r="G5" s="1401"/>
      <c r="H5" s="1401"/>
    </row>
    <row r="6" spans="2:8" ht="10.5" customHeight="1" x14ac:dyDescent="0.2">
      <c r="B6" s="506"/>
      <c r="C6" s="506"/>
      <c r="D6" s="506"/>
      <c r="E6" s="519"/>
      <c r="F6" s="692"/>
      <c r="G6" s="692"/>
      <c r="H6" s="692"/>
    </row>
    <row r="7" spans="2:8" ht="43.5" customHeight="1" x14ac:dyDescent="0.2">
      <c r="B7" s="506"/>
      <c r="C7" s="1398" t="s">
        <v>1231</v>
      </c>
      <c r="D7" s="1402"/>
      <c r="E7" s="1402"/>
      <c r="F7" s="1402"/>
      <c r="G7" s="1402"/>
      <c r="H7" s="1402"/>
    </row>
    <row r="8" spans="2:8" ht="5.25" customHeight="1" x14ac:dyDescent="0.2">
      <c r="B8" s="506"/>
      <c r="C8" s="517"/>
      <c r="D8" s="689"/>
      <c r="E8" s="689"/>
      <c r="F8" s="689"/>
      <c r="G8" s="689"/>
      <c r="H8" s="689"/>
    </row>
    <row r="9" spans="2:8" ht="16.5" customHeight="1" x14ac:dyDescent="0.2">
      <c r="B9" s="506"/>
      <c r="C9" s="1398" t="s">
        <v>1438</v>
      </c>
      <c r="D9" s="1398"/>
      <c r="E9" s="1398"/>
      <c r="F9" s="1398"/>
      <c r="G9" s="1398"/>
      <c r="H9" s="1398"/>
    </row>
    <row r="10" spans="2:8" ht="55.5" customHeight="1" x14ac:dyDescent="0.2">
      <c r="B10" s="506"/>
      <c r="C10" s="1398" t="s">
        <v>871</v>
      </c>
      <c r="D10" s="1398"/>
      <c r="E10" s="1398"/>
      <c r="F10" s="1398"/>
      <c r="G10" s="1398"/>
      <c r="H10" s="1398"/>
    </row>
    <row r="11" spans="2:8" ht="30" customHeight="1" x14ac:dyDescent="0.2">
      <c r="B11" s="506"/>
      <c r="C11" s="1398" t="s">
        <v>1218</v>
      </c>
      <c r="D11" s="1402"/>
      <c r="E11" s="1402"/>
      <c r="F11" s="1402"/>
      <c r="G11" s="1402"/>
      <c r="H11" s="1402"/>
    </row>
    <row r="12" spans="2:8" ht="10.5" customHeight="1" x14ac:dyDescent="0.2">
      <c r="B12" s="506"/>
      <c r="C12" s="506"/>
      <c r="D12" s="506"/>
      <c r="E12" s="506"/>
      <c r="F12" s="521"/>
      <c r="G12" s="521"/>
      <c r="H12" s="521"/>
    </row>
    <row r="13" spans="2:8" ht="30" customHeight="1" x14ac:dyDescent="0.2">
      <c r="B13" s="681"/>
      <c r="C13" s="443" t="s">
        <v>540</v>
      </c>
      <c r="D13" s="682" t="s">
        <v>1322</v>
      </c>
      <c r="E13" s="682" t="s">
        <v>1323</v>
      </c>
      <c r="F13" s="682" t="s">
        <v>1053</v>
      </c>
      <c r="G13" s="684" t="s">
        <v>1233</v>
      </c>
      <c r="H13" s="457" t="s">
        <v>289</v>
      </c>
    </row>
    <row r="14" spans="2:8" ht="20.25" customHeight="1" x14ac:dyDescent="0.2">
      <c r="B14" s="441" t="s">
        <v>796</v>
      </c>
      <c r="C14" s="444" t="s">
        <v>566</v>
      </c>
      <c r="D14" s="690" t="s">
        <v>1054</v>
      </c>
      <c r="E14" s="690" t="s">
        <v>1004</v>
      </c>
      <c r="F14" s="451">
        <v>20</v>
      </c>
      <c r="G14" s="448">
        <v>5</v>
      </c>
      <c r="H14" s="644" t="s">
        <v>1234</v>
      </c>
    </row>
    <row r="15" spans="2:8" ht="32.25" customHeight="1" x14ac:dyDescent="0.2">
      <c r="B15" s="440">
        <v>1</v>
      </c>
      <c r="C15" s="688"/>
      <c r="D15" s="691"/>
      <c r="E15" s="599"/>
      <c r="F15" s="601"/>
      <c r="G15" s="693"/>
      <c r="H15" s="694"/>
    </row>
    <row r="16" spans="2:8" ht="32.25" customHeight="1" x14ac:dyDescent="0.2">
      <c r="B16" s="440">
        <v>2</v>
      </c>
      <c r="C16" s="688"/>
      <c r="D16" s="598"/>
      <c r="E16" s="599"/>
      <c r="F16" s="683"/>
      <c r="G16" s="685"/>
      <c r="H16" s="694"/>
    </row>
    <row r="17" spans="2:8" ht="32.25" customHeight="1" x14ac:dyDescent="0.2">
      <c r="B17" s="440">
        <v>3</v>
      </c>
      <c r="C17" s="688"/>
      <c r="D17" s="598"/>
      <c r="E17" s="599"/>
      <c r="F17" s="683"/>
      <c r="G17" s="685"/>
      <c r="H17" s="694"/>
    </row>
    <row r="18" spans="2:8" ht="32.25" customHeight="1" x14ac:dyDescent="0.2">
      <c r="B18" s="440">
        <v>4</v>
      </c>
      <c r="C18" s="688"/>
      <c r="D18" s="598"/>
      <c r="E18" s="599"/>
      <c r="F18" s="683"/>
      <c r="G18" s="685"/>
      <c r="H18" s="694"/>
    </row>
    <row r="19" spans="2:8" ht="32.25" customHeight="1" x14ac:dyDescent="0.2">
      <c r="B19" s="440">
        <v>5</v>
      </c>
      <c r="C19" s="688"/>
      <c r="D19" s="598"/>
      <c r="E19" s="599"/>
      <c r="F19" s="683"/>
      <c r="G19" s="685"/>
      <c r="H19" s="694"/>
    </row>
    <row r="20" spans="2:8" ht="32.25" customHeight="1" x14ac:dyDescent="0.2">
      <c r="B20" s="440">
        <v>6</v>
      </c>
      <c r="C20" s="688"/>
      <c r="D20" s="598"/>
      <c r="E20" s="599"/>
      <c r="F20" s="683"/>
      <c r="G20" s="685"/>
      <c r="H20" s="694"/>
    </row>
    <row r="21" spans="2:8" ht="32.25" customHeight="1" x14ac:dyDescent="0.2">
      <c r="B21" s="440">
        <v>7</v>
      </c>
      <c r="C21" s="688"/>
      <c r="D21" s="598"/>
      <c r="E21" s="599"/>
      <c r="F21" s="683"/>
      <c r="G21" s="685"/>
      <c r="H21" s="694"/>
    </row>
    <row r="22" spans="2:8" ht="32.25" customHeight="1" x14ac:dyDescent="0.2">
      <c r="B22" s="440">
        <v>8</v>
      </c>
      <c r="C22" s="688"/>
      <c r="D22" s="598"/>
      <c r="E22" s="599"/>
      <c r="F22" s="683"/>
      <c r="G22" s="685"/>
      <c r="H22" s="694"/>
    </row>
    <row r="23" spans="2:8" ht="32.25" customHeight="1" x14ac:dyDescent="0.2">
      <c r="B23" s="440">
        <v>9</v>
      </c>
      <c r="C23" s="688"/>
      <c r="D23" s="598"/>
      <c r="E23" s="599"/>
      <c r="F23" s="683"/>
      <c r="G23" s="685"/>
      <c r="H23" s="694"/>
    </row>
    <row r="24" spans="2:8" ht="32.25" customHeight="1" x14ac:dyDescent="0.2">
      <c r="B24" s="440">
        <v>10</v>
      </c>
      <c r="C24" s="688"/>
      <c r="D24" s="598"/>
      <c r="E24" s="599"/>
      <c r="F24" s="683"/>
      <c r="G24" s="685"/>
      <c r="H24" s="694"/>
    </row>
    <row r="25" spans="2:8" ht="32.25" customHeight="1" x14ac:dyDescent="0.2">
      <c r="B25" s="440">
        <v>11</v>
      </c>
      <c r="C25" s="688"/>
      <c r="D25" s="598"/>
      <c r="E25" s="599"/>
      <c r="F25" s="683"/>
      <c r="G25" s="685"/>
      <c r="H25" s="694"/>
    </row>
    <row r="26" spans="2:8" ht="32.25" customHeight="1" x14ac:dyDescent="0.2">
      <c r="B26" s="440">
        <v>12</v>
      </c>
      <c r="C26" s="688"/>
      <c r="D26" s="598"/>
      <c r="E26" s="599"/>
      <c r="F26" s="683"/>
      <c r="G26" s="685"/>
      <c r="H26" s="694"/>
    </row>
    <row r="27" spans="2:8" ht="32.25" customHeight="1" x14ac:dyDescent="0.2">
      <c r="B27" s="440">
        <v>13</v>
      </c>
      <c r="C27" s="688"/>
      <c r="D27" s="598"/>
      <c r="E27" s="599"/>
      <c r="F27" s="683"/>
      <c r="G27" s="685"/>
      <c r="H27" s="694"/>
    </row>
    <row r="28" spans="2:8" ht="32.25" customHeight="1" x14ac:dyDescent="0.2">
      <c r="B28" s="440">
        <v>14</v>
      </c>
      <c r="C28" s="688"/>
      <c r="D28" s="598"/>
      <c r="E28" s="599"/>
      <c r="F28" s="683"/>
      <c r="G28" s="685"/>
      <c r="H28" s="694"/>
    </row>
    <row r="29" spans="2:8" ht="32.25" customHeight="1" x14ac:dyDescent="0.2">
      <c r="B29" s="440">
        <v>15</v>
      </c>
      <c r="C29" s="688"/>
      <c r="D29" s="598"/>
      <c r="E29" s="599"/>
      <c r="F29" s="683"/>
      <c r="G29" s="685"/>
      <c r="H29" s="694"/>
    </row>
    <row r="30" spans="2:8" ht="32.25" customHeight="1" x14ac:dyDescent="0.2">
      <c r="B30" s="440">
        <v>16</v>
      </c>
      <c r="C30" s="688"/>
      <c r="D30" s="598"/>
      <c r="E30" s="599"/>
      <c r="F30" s="683"/>
      <c r="G30" s="685"/>
      <c r="H30" s="694"/>
    </row>
    <row r="31" spans="2:8" ht="32.25" customHeight="1" x14ac:dyDescent="0.2">
      <c r="B31" s="440">
        <v>17</v>
      </c>
      <c r="C31" s="688"/>
      <c r="D31" s="598"/>
      <c r="E31" s="599"/>
      <c r="F31" s="683"/>
      <c r="G31" s="685"/>
      <c r="H31" s="694"/>
    </row>
    <row r="32" spans="2:8" ht="32.25" customHeight="1" x14ac:dyDescent="0.2">
      <c r="B32" s="440">
        <v>18</v>
      </c>
      <c r="C32" s="688"/>
      <c r="D32" s="598"/>
      <c r="E32" s="599"/>
      <c r="F32" s="683"/>
      <c r="G32" s="685"/>
      <c r="H32" s="694"/>
    </row>
    <row r="33" spans="2:8" ht="32.25" customHeight="1" x14ac:dyDescent="0.2">
      <c r="B33" s="440">
        <v>19</v>
      </c>
      <c r="C33" s="688"/>
      <c r="D33" s="598"/>
      <c r="E33" s="599"/>
      <c r="F33" s="683"/>
      <c r="G33" s="685"/>
      <c r="H33" s="694"/>
    </row>
  </sheetData>
  <customSheetViews>
    <customSheetView guid="{D2DD6C5F-5A6F-43E4-9910-2DBF870F1B55}" scale="80" showPageBreaks="1" printArea="1" view="pageBreakPreview" topLeftCell="A22">
      <selection activeCell="C9" sqref="C9:H9"/>
      <pageMargins left="0.59055118110236227" right="0.59055118110236227" top="0.59055118110236227" bottom="0.78740157480314965" header="0.39370078740157483" footer="0.39370078740157483"/>
      <headerFooter alignWithMargins="0">
        <oddFooter>&amp;C&amp;P／&amp;N&amp;R&amp;A</oddFooter>
        <evenFooter>&amp;C&amp;P／&amp;N&amp;R&amp;A</evenFooter>
        <firstFooter>&amp;C&amp;P／&amp;N&amp;R&amp;A</firstFooter>
      </headerFooter>
    </customSheetView>
  </customSheetViews>
  <mergeCells count="7">
    <mergeCell ref="C10:H10"/>
    <mergeCell ref="C11:H11"/>
    <mergeCell ref="C2:H2"/>
    <mergeCell ref="F4:H4"/>
    <mergeCell ref="F5:H5"/>
    <mergeCell ref="C7:H7"/>
    <mergeCell ref="C9:H9"/>
  </mergeCells>
  <phoneticPr fontId="4"/>
  <dataValidations count="3">
    <dataValidation type="list" allowBlank="1" showInputMessage="1" showErrorMessage="1" sqref="D15:D33">
      <formula1>"常勤,非常勤"</formula1>
    </dataValidation>
    <dataValidation type="list" allowBlank="1" showInputMessage="1" showErrorMessage="1" sqref="E15:E33">
      <formula1>"専従（8割以上）,専任（5割以上8割未満）,兼任（5割未満）"</formula1>
    </dataValidation>
    <dataValidation type="decimal" operator="greaterThan" allowBlank="1" showInputMessage="1" showErrorMessage="1" prompt="年数を入力" sqref="F15:G33">
      <formula1>0</formula1>
    </dataValidation>
  </dataValidations>
  <printOptions horizontalCentered="1"/>
  <pageMargins left="0.51181102362204722" right="0.39370078740157483" top="0.59055118110236227" bottom="0.59055118110236227" header="0.31496062992125984" footer="0.31496062992125984"/>
  <pageSetup paperSize="9" scale="90" fitToHeight="0" orientation="portrait" r:id="rId1"/>
  <headerFooter differentFirst="1" alignWithMargins="0">
    <oddFooter>&amp;C&amp;P / &amp;N ページ&amp;R&amp;A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view="pageBreakPreview" zoomScaleSheetLayoutView="100" workbookViewId="0">
      <selection activeCell="E496" sqref="E496"/>
    </sheetView>
  </sheetViews>
  <sheetFormatPr defaultRowHeight="13" x14ac:dyDescent="0.2"/>
  <cols>
    <col min="1" max="1" width="2.453125" customWidth="1"/>
    <col min="9" max="9" width="21" customWidth="1"/>
    <col min="10" max="10" width="2.26953125" customWidth="1"/>
  </cols>
  <sheetData>
    <row r="1" spans="1:10" x14ac:dyDescent="0.2">
      <c r="J1" s="496"/>
    </row>
    <row r="3" spans="1:10" ht="31.5" customHeight="1" x14ac:dyDescent="0.2">
      <c r="B3" s="1259" t="s">
        <v>987</v>
      </c>
      <c r="C3" s="1259"/>
      <c r="D3" s="1259"/>
      <c r="E3" s="1259"/>
      <c r="F3" s="1259"/>
      <c r="G3" s="1259"/>
      <c r="H3" s="1259"/>
      <c r="I3" s="1259"/>
      <c r="J3" s="1259"/>
    </row>
    <row r="4" spans="1:10" s="514" customFormat="1" ht="20.149999999999999" customHeight="1" x14ac:dyDescent="0.2">
      <c r="E4" s="515" t="s">
        <v>741</v>
      </c>
      <c r="F4" s="1260"/>
      <c r="G4" s="1261"/>
      <c r="H4" s="1261"/>
      <c r="I4" s="1261"/>
      <c r="J4" s="1262"/>
    </row>
    <row r="6" spans="1:10" ht="78" customHeight="1" x14ac:dyDescent="0.2">
      <c r="B6" s="1263" t="s">
        <v>204</v>
      </c>
      <c r="C6" s="1263"/>
      <c r="D6" s="1263"/>
      <c r="E6" s="1263"/>
      <c r="F6" s="1263"/>
      <c r="G6" s="1263"/>
      <c r="H6" s="1263"/>
      <c r="I6" s="1263"/>
      <c r="J6" s="516"/>
    </row>
    <row r="7" spans="1:10" x14ac:dyDescent="0.2">
      <c r="A7" s="493"/>
      <c r="B7" s="493"/>
      <c r="C7" s="493"/>
      <c r="D7" s="493"/>
      <c r="E7" s="493"/>
      <c r="F7" s="493"/>
      <c r="G7" s="493"/>
      <c r="H7" s="493"/>
      <c r="I7" s="493"/>
      <c r="J7" s="493"/>
    </row>
    <row r="8" spans="1:10" x14ac:dyDescent="0.2">
      <c r="A8" s="493"/>
      <c r="B8" s="493"/>
      <c r="C8" s="493"/>
      <c r="D8" s="493"/>
      <c r="E8" s="493"/>
      <c r="F8" s="493"/>
      <c r="G8" s="493"/>
      <c r="H8" s="493"/>
      <c r="I8" s="493"/>
      <c r="J8" s="493"/>
    </row>
    <row r="9" spans="1:10" x14ac:dyDescent="0.2">
      <c r="A9" s="493"/>
      <c r="B9" s="493"/>
      <c r="C9" s="493"/>
      <c r="D9" s="493"/>
      <c r="E9" s="493"/>
      <c r="F9" s="493"/>
      <c r="G9" s="493"/>
      <c r="H9" s="493"/>
      <c r="I9" s="493"/>
      <c r="J9" s="493"/>
    </row>
    <row r="10" spans="1:10" x14ac:dyDescent="0.2">
      <c r="A10" s="493"/>
      <c r="B10" s="493"/>
      <c r="C10" s="493"/>
      <c r="D10" s="493"/>
      <c r="E10" s="493"/>
      <c r="F10" s="493"/>
      <c r="G10" s="493"/>
      <c r="H10" s="493"/>
      <c r="I10" s="493"/>
      <c r="J10" s="493"/>
    </row>
    <row r="11" spans="1:10" x14ac:dyDescent="0.2">
      <c r="A11" s="493"/>
      <c r="B11" s="493"/>
      <c r="C11" s="493"/>
      <c r="D11" s="493"/>
      <c r="E11" s="493"/>
      <c r="F11" s="493"/>
      <c r="G11" s="493"/>
      <c r="H11" s="493"/>
      <c r="I11" s="493"/>
      <c r="J11" s="493"/>
    </row>
    <row r="12" spans="1:10" x14ac:dyDescent="0.2">
      <c r="A12" s="493"/>
      <c r="B12" s="493"/>
      <c r="C12" s="493"/>
      <c r="D12" s="493"/>
      <c r="E12" s="493"/>
      <c r="F12" s="493"/>
      <c r="G12" s="493"/>
      <c r="H12" s="493"/>
      <c r="I12" s="493"/>
      <c r="J12" s="493"/>
    </row>
    <row r="13" spans="1:10" x14ac:dyDescent="0.2">
      <c r="A13" s="493"/>
      <c r="B13" s="493"/>
      <c r="C13" s="493"/>
      <c r="D13" s="493"/>
      <c r="E13" s="493"/>
      <c r="F13" s="493"/>
      <c r="G13" s="493"/>
      <c r="H13" s="493"/>
      <c r="I13" s="493"/>
      <c r="J13" s="493"/>
    </row>
    <row r="14" spans="1:10" x14ac:dyDescent="0.2">
      <c r="A14" s="493"/>
      <c r="B14" s="493"/>
      <c r="C14" s="493"/>
      <c r="D14" s="493"/>
      <c r="E14" s="493"/>
      <c r="F14" s="493"/>
      <c r="G14" s="493"/>
      <c r="H14" s="493"/>
      <c r="I14" s="493"/>
      <c r="J14" s="493"/>
    </row>
    <row r="15" spans="1:10" x14ac:dyDescent="0.2">
      <c r="A15" s="493"/>
      <c r="B15" s="493"/>
      <c r="C15" s="493"/>
      <c r="D15" s="493"/>
      <c r="E15" s="493"/>
      <c r="F15" s="493"/>
      <c r="G15" s="493"/>
      <c r="H15" s="493"/>
      <c r="I15" s="493"/>
      <c r="J15" s="493"/>
    </row>
    <row r="16" spans="1:10" x14ac:dyDescent="0.2">
      <c r="A16" s="493"/>
      <c r="B16" s="493"/>
      <c r="C16" s="493"/>
      <c r="D16" s="493"/>
      <c r="E16" s="493"/>
      <c r="F16" s="493"/>
      <c r="G16" s="493"/>
      <c r="H16" s="493"/>
      <c r="I16" s="493"/>
      <c r="J16" s="493"/>
    </row>
    <row r="17" spans="1:10" x14ac:dyDescent="0.2">
      <c r="A17" s="493"/>
      <c r="B17" s="493"/>
      <c r="C17" s="493"/>
      <c r="D17" s="493"/>
      <c r="E17" s="493"/>
      <c r="F17" s="493"/>
      <c r="G17" s="493"/>
      <c r="H17" s="493"/>
      <c r="I17" s="493"/>
      <c r="J17" s="493"/>
    </row>
    <row r="18" spans="1:10" x14ac:dyDescent="0.2">
      <c r="A18" s="493"/>
      <c r="B18" s="493"/>
      <c r="C18" s="493"/>
      <c r="D18" s="493"/>
      <c r="E18" s="493"/>
      <c r="F18" s="493"/>
      <c r="G18" s="493"/>
      <c r="H18" s="493"/>
      <c r="I18" s="493"/>
      <c r="J18" s="493"/>
    </row>
    <row r="19" spans="1:10" x14ac:dyDescent="0.2">
      <c r="A19" s="493"/>
      <c r="B19" s="493"/>
      <c r="C19" s="493"/>
      <c r="D19" s="493"/>
      <c r="E19" s="493"/>
      <c r="F19" s="493"/>
      <c r="G19" s="493"/>
      <c r="H19" s="493"/>
      <c r="I19" s="493"/>
      <c r="J19" s="493"/>
    </row>
    <row r="20" spans="1:10" x14ac:dyDescent="0.2">
      <c r="A20" s="493"/>
      <c r="B20" s="493"/>
      <c r="C20" s="493"/>
      <c r="D20" s="493"/>
      <c r="E20" s="493"/>
      <c r="F20" s="493"/>
      <c r="G20" s="493"/>
      <c r="H20" s="493"/>
      <c r="I20" s="493"/>
      <c r="J20" s="493"/>
    </row>
    <row r="21" spans="1:10" x14ac:dyDescent="0.2">
      <c r="A21" s="493"/>
      <c r="B21" s="493"/>
      <c r="C21" s="493"/>
      <c r="D21" s="493"/>
      <c r="E21" s="493"/>
      <c r="F21" s="493"/>
      <c r="G21" s="493"/>
      <c r="H21" s="493"/>
      <c r="I21" s="493"/>
      <c r="J21" s="493"/>
    </row>
    <row r="22" spans="1:10" x14ac:dyDescent="0.2">
      <c r="A22" s="493"/>
      <c r="B22" s="493"/>
      <c r="C22" s="493"/>
      <c r="D22" s="493"/>
      <c r="E22" s="493"/>
      <c r="F22" s="493"/>
      <c r="G22" s="493"/>
      <c r="H22" s="493"/>
      <c r="I22" s="493"/>
      <c r="J22" s="493"/>
    </row>
    <row r="23" spans="1:10" x14ac:dyDescent="0.2">
      <c r="A23" s="493"/>
      <c r="B23" s="493"/>
      <c r="C23" s="493"/>
      <c r="D23" s="493"/>
      <c r="E23" s="493"/>
      <c r="F23" s="493"/>
      <c r="G23" s="493"/>
      <c r="H23" s="493"/>
      <c r="I23" s="493"/>
      <c r="J23" s="493"/>
    </row>
    <row r="24" spans="1:10" x14ac:dyDescent="0.2">
      <c r="A24" s="493"/>
      <c r="B24" s="493"/>
      <c r="C24" s="493"/>
      <c r="D24" s="493"/>
      <c r="E24" s="493"/>
      <c r="F24" s="493"/>
      <c r="G24" s="493"/>
      <c r="H24" s="493"/>
      <c r="I24" s="493"/>
      <c r="J24" s="493"/>
    </row>
    <row r="25" spans="1:10" x14ac:dyDescent="0.2">
      <c r="A25" s="493"/>
      <c r="B25" s="493"/>
      <c r="C25" s="493"/>
      <c r="D25" s="493"/>
      <c r="E25" s="493"/>
      <c r="F25" s="493"/>
      <c r="G25" s="493"/>
      <c r="H25" s="493"/>
      <c r="I25" s="493"/>
      <c r="J25" s="493"/>
    </row>
    <row r="26" spans="1:10" x14ac:dyDescent="0.2">
      <c r="A26" s="493"/>
      <c r="B26" s="493"/>
      <c r="C26" s="493"/>
      <c r="D26" s="493"/>
      <c r="E26" s="493"/>
      <c r="F26" s="493"/>
      <c r="G26" s="493"/>
      <c r="H26" s="493"/>
      <c r="I26" s="493"/>
      <c r="J26" s="493"/>
    </row>
    <row r="27" spans="1:10" x14ac:dyDescent="0.2">
      <c r="A27" s="493"/>
      <c r="B27" s="493"/>
      <c r="C27" s="493"/>
      <c r="D27" s="493"/>
      <c r="E27" s="493"/>
      <c r="F27" s="493"/>
      <c r="G27" s="493"/>
      <c r="H27" s="493"/>
      <c r="I27" s="493"/>
      <c r="J27" s="493"/>
    </row>
    <row r="28" spans="1:10" x14ac:dyDescent="0.2">
      <c r="A28" s="493"/>
      <c r="B28" s="493"/>
      <c r="C28" s="493"/>
      <c r="D28" s="493"/>
      <c r="E28" s="493"/>
      <c r="F28" s="493"/>
      <c r="G28" s="493"/>
      <c r="H28" s="493"/>
      <c r="I28" s="493"/>
      <c r="J28" s="493"/>
    </row>
    <row r="29" spans="1:10" x14ac:dyDescent="0.2">
      <c r="A29" s="493"/>
      <c r="B29" s="493"/>
      <c r="C29" s="493"/>
      <c r="D29" s="493"/>
      <c r="E29" s="493"/>
      <c r="F29" s="493"/>
      <c r="G29" s="493"/>
      <c r="H29" s="493"/>
      <c r="I29" s="493"/>
      <c r="J29" s="493"/>
    </row>
    <row r="30" spans="1:10" x14ac:dyDescent="0.2">
      <c r="A30" s="493"/>
      <c r="B30" s="493"/>
      <c r="C30" s="493"/>
      <c r="D30" s="493"/>
      <c r="E30" s="493"/>
      <c r="F30" s="493"/>
      <c r="G30" s="493"/>
      <c r="H30" s="493"/>
      <c r="I30" s="493"/>
      <c r="J30" s="493"/>
    </row>
    <row r="31" spans="1:10" x14ac:dyDescent="0.2">
      <c r="A31" s="493"/>
      <c r="B31" s="493"/>
      <c r="C31" s="493"/>
      <c r="D31" s="493"/>
      <c r="E31" s="493"/>
      <c r="F31" s="493"/>
      <c r="G31" s="493"/>
      <c r="H31" s="493"/>
      <c r="I31" s="493"/>
      <c r="J31" s="493"/>
    </row>
    <row r="32" spans="1:10" x14ac:dyDescent="0.2">
      <c r="A32" s="493"/>
      <c r="B32" s="493"/>
      <c r="C32" s="493"/>
      <c r="D32" s="493"/>
      <c r="E32" s="493"/>
      <c r="F32" s="493"/>
      <c r="G32" s="493"/>
      <c r="H32" s="493"/>
      <c r="I32" s="493"/>
      <c r="J32" s="493"/>
    </row>
    <row r="33" spans="1:10" x14ac:dyDescent="0.2">
      <c r="A33" s="493"/>
      <c r="B33" s="493"/>
      <c r="C33" s="493"/>
      <c r="D33" s="493"/>
      <c r="E33" s="493"/>
      <c r="F33" s="493"/>
      <c r="G33" s="493"/>
      <c r="H33" s="493"/>
      <c r="I33" s="493"/>
      <c r="J33" s="493"/>
    </row>
    <row r="34" spans="1:10" x14ac:dyDescent="0.2">
      <c r="A34" s="493"/>
      <c r="B34" s="493"/>
      <c r="C34" s="493"/>
      <c r="D34" s="493"/>
      <c r="E34" s="493"/>
      <c r="F34" s="493"/>
      <c r="G34" s="493"/>
      <c r="H34" s="493"/>
      <c r="I34" s="493"/>
      <c r="J34" s="493"/>
    </row>
    <row r="35" spans="1:10" x14ac:dyDescent="0.2">
      <c r="A35" s="493"/>
      <c r="B35" s="493"/>
      <c r="C35" s="493"/>
      <c r="D35" s="493"/>
      <c r="E35" s="493"/>
      <c r="F35" s="493"/>
      <c r="G35" s="493"/>
      <c r="H35" s="493"/>
      <c r="I35" s="493"/>
      <c r="J35" s="493"/>
    </row>
    <row r="36" spans="1:10" x14ac:dyDescent="0.2">
      <c r="A36" s="493"/>
      <c r="B36" s="493"/>
      <c r="C36" s="493"/>
      <c r="D36" s="493"/>
      <c r="E36" s="493"/>
      <c r="F36" s="493"/>
      <c r="G36" s="493"/>
      <c r="H36" s="493"/>
      <c r="I36" s="493"/>
      <c r="J36" s="493"/>
    </row>
    <row r="37" spans="1:10" x14ac:dyDescent="0.2">
      <c r="A37" s="493"/>
      <c r="B37" s="493"/>
      <c r="C37" s="493"/>
      <c r="D37" s="493"/>
      <c r="E37" s="493"/>
      <c r="F37" s="493"/>
      <c r="G37" s="493"/>
      <c r="H37" s="493"/>
      <c r="I37" s="493"/>
      <c r="J37" s="493"/>
    </row>
    <row r="38" spans="1:10" x14ac:dyDescent="0.2">
      <c r="A38" s="493"/>
      <c r="B38" s="493"/>
      <c r="C38" s="493"/>
      <c r="D38" s="493"/>
      <c r="E38" s="493"/>
      <c r="F38" s="493"/>
      <c r="G38" s="493"/>
      <c r="H38" s="493"/>
      <c r="I38" s="493"/>
      <c r="J38" s="493"/>
    </row>
    <row r="39" spans="1:10" x14ac:dyDescent="0.2">
      <c r="A39" s="493"/>
      <c r="B39" s="493"/>
      <c r="C39" s="493"/>
      <c r="D39" s="493"/>
      <c r="E39" s="493"/>
      <c r="F39" s="493"/>
      <c r="G39" s="493"/>
      <c r="H39" s="493"/>
      <c r="I39" s="493"/>
      <c r="J39" s="493"/>
    </row>
    <row r="40" spans="1:10" x14ac:dyDescent="0.2">
      <c r="A40" s="493"/>
      <c r="B40" s="493"/>
      <c r="C40" s="493"/>
      <c r="D40" s="493"/>
      <c r="E40" s="493"/>
      <c r="F40" s="493"/>
      <c r="G40" s="493"/>
      <c r="H40" s="493"/>
      <c r="I40" s="493"/>
      <c r="J40" s="493"/>
    </row>
    <row r="41" spans="1:10" x14ac:dyDescent="0.2">
      <c r="A41" s="493"/>
      <c r="B41" s="493"/>
      <c r="C41" s="493"/>
      <c r="D41" s="493"/>
      <c r="E41" s="493"/>
      <c r="F41" s="493"/>
      <c r="G41" s="493"/>
      <c r="H41" s="493"/>
      <c r="I41" s="493"/>
      <c r="J41" s="493"/>
    </row>
    <row r="42" spans="1:10" x14ac:dyDescent="0.2">
      <c r="A42" s="493"/>
      <c r="B42" s="493"/>
      <c r="C42" s="493"/>
      <c r="D42" s="493"/>
      <c r="E42" s="493"/>
      <c r="F42" s="493"/>
      <c r="G42" s="493"/>
      <c r="H42" s="493"/>
      <c r="I42" s="493"/>
      <c r="J42" s="493"/>
    </row>
    <row r="43" spans="1:10" x14ac:dyDescent="0.2">
      <c r="A43" s="493"/>
      <c r="B43" s="493"/>
      <c r="C43" s="493"/>
      <c r="D43" s="493"/>
      <c r="E43" s="493"/>
      <c r="F43" s="493"/>
      <c r="G43" s="493"/>
      <c r="H43" s="493"/>
      <c r="I43" s="493"/>
      <c r="J43" s="493"/>
    </row>
    <row r="44" spans="1:10" x14ac:dyDescent="0.2">
      <c r="A44" s="493"/>
      <c r="B44" s="493"/>
      <c r="C44" s="493"/>
      <c r="D44" s="493"/>
      <c r="E44" s="493"/>
      <c r="F44" s="493"/>
      <c r="G44" s="493"/>
      <c r="H44" s="493"/>
      <c r="I44" s="493"/>
      <c r="J44" s="493"/>
    </row>
    <row r="45" spans="1:10" x14ac:dyDescent="0.2">
      <c r="A45" s="493"/>
      <c r="B45" s="493"/>
      <c r="C45" s="493"/>
      <c r="D45" s="493"/>
      <c r="E45" s="493"/>
      <c r="F45" s="493"/>
      <c r="G45" s="493"/>
      <c r="H45" s="493"/>
      <c r="I45" s="493"/>
      <c r="J45" s="493"/>
    </row>
    <row r="46" spans="1:10" x14ac:dyDescent="0.2">
      <c r="A46" s="493"/>
      <c r="B46" s="493"/>
      <c r="C46" s="493"/>
      <c r="D46" s="493"/>
      <c r="E46" s="493"/>
      <c r="F46" s="493"/>
      <c r="G46" s="493"/>
      <c r="H46" s="493"/>
      <c r="I46" s="493"/>
      <c r="J46" s="493"/>
    </row>
  </sheetData>
  <mergeCells count="3">
    <mergeCell ref="B3:J3"/>
    <mergeCell ref="F4:J4"/>
    <mergeCell ref="B6:I6"/>
  </mergeCells>
  <phoneticPr fontId="4"/>
  <printOptions horizontalCentered="1"/>
  <pageMargins left="0.51181102362204722" right="0.39370078740157483" top="0.59055118110236227" bottom="0.59055118110236227" header="0.31496062992125984" footer="0.31496062992125984"/>
  <pageSetup paperSize="9" fitToHeight="0" orientation="portrait" r:id="rId1"/>
  <headerFooter differentFirst="1" alignWithMargins="0">
    <oddFooter>&amp;C&amp;P / &amp;N ページ&amp;R&amp;A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5"/>
  <sheetViews>
    <sheetView view="pageBreakPreview" zoomScale="80" zoomScaleSheetLayoutView="80" workbookViewId="0">
      <selection activeCell="E496" sqref="E496"/>
    </sheetView>
  </sheetViews>
  <sheetFormatPr defaultRowHeight="20.149999999999999" customHeight="1" x14ac:dyDescent="0.2"/>
  <cols>
    <col min="1" max="1" width="2.36328125" customWidth="1"/>
    <col min="2" max="2" width="4.08984375" customWidth="1"/>
    <col min="3" max="3" width="21.6328125" customWidth="1"/>
    <col min="4" max="4" width="7.6328125" customWidth="1"/>
    <col min="5" max="5" width="12.6328125" customWidth="1"/>
    <col min="6" max="6" width="10.6328125" customWidth="1"/>
    <col min="7" max="7" width="48.6328125" customWidth="1"/>
  </cols>
  <sheetData>
    <row r="1" spans="2:7" ht="10.5" customHeight="1" x14ac:dyDescent="0.2">
      <c r="B1" s="506"/>
      <c r="C1" s="506"/>
      <c r="D1" s="506"/>
      <c r="E1" s="506"/>
      <c r="F1" s="506"/>
      <c r="G1" s="522"/>
    </row>
    <row r="2" spans="2:7" ht="19.5" customHeight="1" x14ac:dyDescent="0.2">
      <c r="B2" s="1082" t="s">
        <v>1058</v>
      </c>
      <c r="C2" s="1082"/>
      <c r="D2" s="1082"/>
      <c r="E2" s="1082"/>
      <c r="F2" s="1082"/>
      <c r="G2" s="1082"/>
    </row>
    <row r="3" spans="2:7" ht="10.5" customHeight="1" x14ac:dyDescent="0.2">
      <c r="B3" s="506"/>
      <c r="C3" s="506"/>
      <c r="D3" s="506"/>
      <c r="E3" s="506"/>
      <c r="F3" s="506"/>
      <c r="G3" s="686"/>
    </row>
    <row r="4" spans="2:7" ht="20.25" customHeight="1" x14ac:dyDescent="0.2">
      <c r="B4" s="506"/>
      <c r="C4" s="506"/>
      <c r="D4" s="506"/>
      <c r="E4" s="506"/>
      <c r="F4" s="520" t="s">
        <v>922</v>
      </c>
      <c r="G4" s="695" t="str">
        <f>LEFT(表紙!C3,30)</f>
        <v>　病院</v>
      </c>
    </row>
    <row r="5" spans="2:7" ht="20.25" customHeight="1" x14ac:dyDescent="0.2">
      <c r="B5" s="506"/>
      <c r="C5" s="506"/>
      <c r="D5" s="506"/>
      <c r="E5" s="506"/>
      <c r="F5" s="509" t="s">
        <v>1055</v>
      </c>
      <c r="G5" s="696" t="str">
        <f>CONCATENATE(,表紙!$L$8,"9月1日現在")</f>
        <v>令和5年9月1日現在</v>
      </c>
    </row>
    <row r="6" spans="2:7" ht="4.1500000000000004" customHeight="1" x14ac:dyDescent="0.2">
      <c r="B6" s="499"/>
      <c r="C6" s="499"/>
      <c r="D6" s="499"/>
      <c r="E6" s="499"/>
      <c r="F6" s="499"/>
      <c r="G6" s="523"/>
    </row>
    <row r="7" spans="2:7" ht="125.25" customHeight="1" x14ac:dyDescent="0.2">
      <c r="B7" s="499"/>
      <c r="C7" s="1403" t="s">
        <v>1439</v>
      </c>
      <c r="D7" s="1403"/>
      <c r="E7" s="1403"/>
      <c r="F7" s="1403"/>
      <c r="G7" s="1403"/>
    </row>
    <row r="8" spans="2:7" ht="10.5" customHeight="1" x14ac:dyDescent="0.2">
      <c r="B8" s="596"/>
      <c r="C8" s="596"/>
      <c r="D8" s="596"/>
      <c r="E8" s="596"/>
      <c r="F8" s="596"/>
      <c r="G8" s="600"/>
    </row>
    <row r="9" spans="2:7" ht="45" customHeight="1" x14ac:dyDescent="0.2">
      <c r="B9" s="681"/>
      <c r="C9" s="450" t="s">
        <v>1059</v>
      </c>
      <c r="D9" s="450" t="s">
        <v>1322</v>
      </c>
      <c r="E9" s="450" t="s">
        <v>940</v>
      </c>
      <c r="F9" s="450" t="s">
        <v>89</v>
      </c>
      <c r="G9" s="454" t="s">
        <v>1003</v>
      </c>
    </row>
    <row r="10" spans="2:7" ht="30" customHeight="1" x14ac:dyDescent="0.2">
      <c r="B10" s="441" t="s">
        <v>796</v>
      </c>
      <c r="C10" s="445" t="s">
        <v>736</v>
      </c>
      <c r="D10" s="451" t="s">
        <v>1054</v>
      </c>
      <c r="E10" s="456" t="s">
        <v>1085</v>
      </c>
      <c r="F10" s="451">
        <v>20</v>
      </c>
      <c r="G10" s="458" t="s">
        <v>1056</v>
      </c>
    </row>
    <row r="11" spans="2:7" ht="40.5" customHeight="1" x14ac:dyDescent="0.2">
      <c r="B11" s="440">
        <v>1</v>
      </c>
      <c r="C11" s="608"/>
      <c r="D11" s="691"/>
      <c r="E11" s="599"/>
      <c r="F11" s="683"/>
      <c r="G11" s="604"/>
    </row>
    <row r="12" spans="2:7" ht="40.5" customHeight="1" x14ac:dyDescent="0.2">
      <c r="B12" s="440">
        <v>2</v>
      </c>
      <c r="C12" s="591"/>
      <c r="D12" s="691"/>
      <c r="E12" s="599"/>
      <c r="F12" s="683"/>
      <c r="G12" s="604"/>
    </row>
    <row r="13" spans="2:7" ht="40.5" customHeight="1" x14ac:dyDescent="0.2">
      <c r="B13" s="440">
        <v>3</v>
      </c>
      <c r="C13" s="591"/>
      <c r="D13" s="691"/>
      <c r="E13" s="599"/>
      <c r="F13" s="683"/>
      <c r="G13" s="604"/>
    </row>
    <row r="14" spans="2:7" ht="40.5" customHeight="1" x14ac:dyDescent="0.2">
      <c r="B14" s="440">
        <v>4</v>
      </c>
      <c r="C14" s="591"/>
      <c r="D14" s="691"/>
      <c r="E14" s="599"/>
      <c r="F14" s="683"/>
      <c r="G14" s="604"/>
    </row>
    <row r="15" spans="2:7" ht="40.5" customHeight="1" x14ac:dyDescent="0.2">
      <c r="B15" s="440">
        <v>5</v>
      </c>
      <c r="C15" s="591"/>
      <c r="D15" s="691"/>
      <c r="E15" s="599"/>
      <c r="F15" s="683"/>
      <c r="G15" s="604"/>
    </row>
    <row r="16" spans="2:7" ht="40.5" customHeight="1" x14ac:dyDescent="0.2">
      <c r="B16" s="440">
        <v>6</v>
      </c>
      <c r="C16" s="591"/>
      <c r="D16" s="691"/>
      <c r="E16" s="599"/>
      <c r="F16" s="683"/>
      <c r="G16" s="604"/>
    </row>
    <row r="17" spans="2:7" ht="40.5" customHeight="1" x14ac:dyDescent="0.2">
      <c r="B17" s="440">
        <v>7</v>
      </c>
      <c r="C17" s="591"/>
      <c r="D17" s="691"/>
      <c r="E17" s="599"/>
      <c r="F17" s="683"/>
      <c r="G17" s="604"/>
    </row>
    <row r="18" spans="2:7" ht="40.5" customHeight="1" x14ac:dyDescent="0.2">
      <c r="B18" s="440">
        <v>8</v>
      </c>
      <c r="C18" s="591"/>
      <c r="D18" s="691"/>
      <c r="E18" s="599"/>
      <c r="F18" s="683"/>
      <c r="G18" s="604"/>
    </row>
    <row r="19" spans="2:7" ht="40.5" customHeight="1" x14ac:dyDescent="0.2">
      <c r="B19" s="440">
        <v>9</v>
      </c>
      <c r="C19" s="591"/>
      <c r="D19" s="691"/>
      <c r="E19" s="599"/>
      <c r="F19" s="683"/>
      <c r="G19" s="604"/>
    </row>
    <row r="20" spans="2:7" ht="40.5" customHeight="1" x14ac:dyDescent="0.2">
      <c r="B20" s="440">
        <v>10</v>
      </c>
      <c r="C20" s="591"/>
      <c r="D20" s="691"/>
      <c r="E20" s="599"/>
      <c r="F20" s="683"/>
      <c r="G20" s="604"/>
    </row>
    <row r="21" spans="2:7" ht="40.5" customHeight="1" x14ac:dyDescent="0.2">
      <c r="B21" s="440">
        <v>11</v>
      </c>
      <c r="C21" s="591"/>
      <c r="D21" s="691"/>
      <c r="E21" s="599"/>
      <c r="F21" s="683"/>
      <c r="G21" s="604"/>
    </row>
    <row r="22" spans="2:7" ht="40.5" customHeight="1" x14ac:dyDescent="0.2">
      <c r="B22" s="440">
        <v>12</v>
      </c>
      <c r="C22" s="591"/>
      <c r="D22" s="691"/>
      <c r="E22" s="599"/>
      <c r="F22" s="683"/>
      <c r="G22" s="604"/>
    </row>
    <row r="23" spans="2:7" ht="40.5" customHeight="1" x14ac:dyDescent="0.2">
      <c r="B23" s="440">
        <v>13</v>
      </c>
      <c r="C23" s="591"/>
      <c r="D23" s="691"/>
      <c r="E23" s="599"/>
      <c r="F23" s="683"/>
      <c r="G23" s="604"/>
    </row>
    <row r="24" spans="2:7" ht="40.5" customHeight="1" x14ac:dyDescent="0.2">
      <c r="B24" s="440">
        <v>14</v>
      </c>
      <c r="C24" s="591"/>
      <c r="D24" s="691"/>
      <c r="E24" s="599"/>
      <c r="F24" s="683"/>
      <c r="G24" s="604"/>
    </row>
    <row r="25" spans="2:7" ht="42" customHeight="1" x14ac:dyDescent="0.2">
      <c r="B25" s="440">
        <v>15</v>
      </c>
      <c r="C25" s="591"/>
      <c r="D25" s="691"/>
      <c r="E25" s="599"/>
      <c r="F25" s="683"/>
      <c r="G25" s="604"/>
    </row>
  </sheetData>
  <customSheetViews>
    <customSheetView guid="{D2DD6C5F-5A6F-43E4-9910-2DBF870F1B55}" scale="80" showPageBreaks="1" printArea="1" view="pageBreakPreview">
      <selection activeCell="G9" sqref="G9"/>
      <pageMargins left="0.59055118110236227" right="0.59055118110236227" top="0.78740157480314965" bottom="0.78740157480314965" header="0.39370078740157483" footer="0.39370078740157483"/>
      <headerFooter alignWithMargins="0">
        <oddFooter>&amp;C&amp;P／&amp;N&amp;R&amp;A</oddFooter>
        <evenFooter>&amp;C&amp;P／&amp;N&amp;R&amp;A</evenFooter>
        <firstFooter>&amp;C&amp;P／&amp;N&amp;R&amp;A</firstFooter>
      </headerFooter>
    </customSheetView>
  </customSheetViews>
  <mergeCells count="2">
    <mergeCell ref="B2:G2"/>
    <mergeCell ref="C7:G7"/>
  </mergeCells>
  <phoneticPr fontId="4"/>
  <dataValidations count="3">
    <dataValidation type="decimal" operator="greaterThan" allowBlank="1" showInputMessage="1" showErrorMessage="1" prompt="年数を入力" sqref="F11:F25">
      <formula1>0</formula1>
    </dataValidation>
    <dataValidation type="list" allowBlank="1" showInputMessage="1" showErrorMessage="1" sqref="E11:E25">
      <formula1>"専従（8割以上）,専任（5割以上8割未満）,兼任（5割未満）"</formula1>
    </dataValidation>
    <dataValidation type="list" allowBlank="1" showInputMessage="1" showErrorMessage="1" sqref="D11:D25">
      <formula1>"常勤,非常勤"</formula1>
    </dataValidation>
  </dataValidations>
  <printOptions horizontalCentered="1"/>
  <pageMargins left="0.51181102362204722" right="0.39370078740157483" top="0.59055118110236227" bottom="0.59055118110236227" header="0.31496062992125984" footer="0.31496062992125984"/>
  <pageSetup paperSize="9" scale="91" fitToHeight="0" orientation="portrait" r:id="rId1"/>
  <headerFooter differentFirst="1" alignWithMargins="0">
    <oddFooter>&amp;C&amp;P / &amp;N ページ&amp;R&amp;A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BreakPreview" topLeftCell="A25" zoomScaleSheetLayoutView="100" workbookViewId="0">
      <selection activeCell="C6" sqref="C6:J6"/>
    </sheetView>
  </sheetViews>
  <sheetFormatPr defaultColWidth="9" defaultRowHeight="13" x14ac:dyDescent="0.2"/>
  <cols>
    <col min="1" max="1" width="1.6328125" style="4" customWidth="1"/>
    <col min="2" max="2" width="3.08984375" style="4" customWidth="1"/>
    <col min="3" max="3" width="6.6328125" style="4" customWidth="1"/>
    <col min="4" max="4" width="25.90625" style="4" customWidth="1"/>
    <col min="5" max="5" width="6.26953125" style="4" customWidth="1"/>
    <col min="6" max="6" width="33.26953125" style="4" customWidth="1"/>
    <col min="7" max="7" width="9.36328125" style="4" customWidth="1"/>
    <col min="8" max="8" width="16.7265625" style="4" customWidth="1"/>
    <col min="9" max="10" width="5.6328125" style="4" customWidth="1"/>
    <col min="11" max="11" width="9" style="4" customWidth="1"/>
    <col min="12" max="16384" width="9" style="4"/>
  </cols>
  <sheetData>
    <row r="1" spans="1:10" ht="6.75" customHeight="1" x14ac:dyDescent="0.2">
      <c r="B1" s="698"/>
      <c r="C1" s="698"/>
      <c r="D1" s="192"/>
      <c r="E1" s="192"/>
      <c r="F1" s="496"/>
      <c r="G1" s="496"/>
      <c r="H1" s="439"/>
      <c r="I1" s="439"/>
      <c r="J1" s="453"/>
    </row>
    <row r="2" spans="1:10" ht="20.25" customHeight="1" x14ac:dyDescent="0.2">
      <c r="B2" s="1404" t="s">
        <v>1436</v>
      </c>
      <c r="C2" s="1404"/>
      <c r="D2" s="1404"/>
      <c r="E2" s="1404"/>
      <c r="F2" s="1404"/>
      <c r="G2" s="1404"/>
      <c r="H2" s="1404"/>
      <c r="I2" s="1404"/>
      <c r="J2" s="1404"/>
    </row>
    <row r="3" spans="1:10" ht="6" customHeight="1" x14ac:dyDescent="0.2">
      <c r="A3" s="697"/>
      <c r="B3" s="697"/>
      <c r="C3" s="697"/>
      <c r="D3" s="697"/>
      <c r="E3" s="697"/>
      <c r="F3" s="707"/>
      <c r="G3" s="707"/>
      <c r="H3" s="707"/>
      <c r="I3" s="707"/>
      <c r="J3" s="707"/>
    </row>
    <row r="4" spans="1:10" ht="20.25" customHeight="1" x14ac:dyDescent="0.2">
      <c r="A4" s="697"/>
      <c r="B4" s="697"/>
      <c r="C4" s="697"/>
      <c r="D4" s="606" t="s">
        <v>741</v>
      </c>
      <c r="E4" s="606"/>
      <c r="F4" s="1405" t="str">
        <f>LEFT(表紙!C3,30)</f>
        <v>　病院</v>
      </c>
      <c r="G4" s="1406"/>
      <c r="H4" s="1406"/>
      <c r="I4" s="1406"/>
      <c r="J4" s="1407"/>
    </row>
    <row r="5" spans="1:10" ht="10.5" customHeight="1" x14ac:dyDescent="0.2">
      <c r="A5" s="697"/>
      <c r="B5" s="697"/>
      <c r="C5" s="697"/>
      <c r="D5" s="697"/>
      <c r="E5" s="697"/>
      <c r="F5" s="707"/>
      <c r="G5" s="707"/>
      <c r="H5" s="711"/>
      <c r="I5" s="711"/>
      <c r="J5" s="707"/>
    </row>
    <row r="6" spans="1:10" ht="19.5" customHeight="1" x14ac:dyDescent="0.2">
      <c r="A6" s="697"/>
      <c r="B6" s="697"/>
      <c r="C6" s="1408" t="str">
        <f>CONCATENATE("※",表紙!L8,"4月1日から8月31日までの病病連携・病診連携の患者数及び医療機関数、さらに、以下の表に具体的な内容を記載してください。")</f>
        <v>※令和5年4月1日から8月31日までの病病連携・病診連携の患者数及び医療機関数、さらに、以下の表に具体的な内容を記載してください。</v>
      </c>
      <c r="D6" s="1409"/>
      <c r="E6" s="1409"/>
      <c r="F6" s="1409"/>
      <c r="G6" s="1409"/>
      <c r="H6" s="1409"/>
      <c r="I6" s="1409"/>
      <c r="J6" s="1409"/>
    </row>
    <row r="7" spans="1:10" ht="19.5" customHeight="1" x14ac:dyDescent="0.2">
      <c r="A7" s="697"/>
      <c r="B7" s="697"/>
      <c r="C7" s="834"/>
      <c r="D7" s="834"/>
      <c r="E7" s="834"/>
      <c r="F7" s="834"/>
      <c r="G7" s="835"/>
      <c r="H7" s="701"/>
      <c r="I7" s="701"/>
      <c r="J7" s="707"/>
    </row>
    <row r="8" spans="1:10" ht="10.5" customHeight="1" x14ac:dyDescent="0.2">
      <c r="A8" s="697"/>
      <c r="B8" s="697"/>
      <c r="C8" s="697"/>
      <c r="D8" s="697"/>
      <c r="E8" s="697"/>
      <c r="F8" s="707"/>
      <c r="G8" s="707"/>
      <c r="H8" s="711"/>
      <c r="I8" s="711"/>
      <c r="J8" s="707"/>
    </row>
    <row r="9" spans="1:10" ht="20.25" customHeight="1" x14ac:dyDescent="0.2">
      <c r="A9" s="697"/>
      <c r="B9" s="697"/>
      <c r="C9" s="1410" t="s">
        <v>1321</v>
      </c>
      <c r="D9" s="1411"/>
      <c r="E9" s="705"/>
      <c r="G9" s="1412" t="s">
        <v>1405</v>
      </c>
      <c r="H9" s="1413"/>
      <c r="I9" s="1413"/>
      <c r="J9" s="705"/>
    </row>
    <row r="10" spans="1:10" ht="20.25" customHeight="1" x14ac:dyDescent="0.2">
      <c r="A10" s="697"/>
      <c r="B10" s="697"/>
      <c r="C10" s="1414" t="s">
        <v>1404</v>
      </c>
      <c r="D10" s="1415"/>
      <c r="E10" s="706"/>
      <c r="G10" s="1416" t="s">
        <v>1295</v>
      </c>
      <c r="H10" s="1417"/>
      <c r="I10" s="1417"/>
      <c r="J10" s="706"/>
    </row>
    <row r="11" spans="1:10" ht="9.75" customHeight="1" x14ac:dyDescent="0.2">
      <c r="A11" s="697"/>
      <c r="B11" s="697"/>
      <c r="C11" s="697"/>
      <c r="D11" s="697"/>
      <c r="E11" s="697"/>
      <c r="F11" s="707"/>
      <c r="G11" s="707"/>
      <c r="H11" s="711"/>
      <c r="I11" s="711"/>
      <c r="J11" s="707"/>
    </row>
    <row r="12" spans="1:10" ht="70.5" customHeight="1" x14ac:dyDescent="0.2">
      <c r="B12" s="699"/>
      <c r="C12" s="702" t="s">
        <v>783</v>
      </c>
      <c r="D12" s="1418" t="s">
        <v>1403</v>
      </c>
      <c r="E12" s="1419"/>
      <c r="F12" s="704" t="s">
        <v>1402</v>
      </c>
      <c r="G12" s="709" t="s">
        <v>1401</v>
      </c>
      <c r="H12" s="709" t="s">
        <v>1392</v>
      </c>
      <c r="I12" s="709" t="s">
        <v>1045</v>
      </c>
      <c r="J12" s="713" t="s">
        <v>1400</v>
      </c>
    </row>
    <row r="13" spans="1:10" ht="20.25" customHeight="1" x14ac:dyDescent="0.2">
      <c r="B13" s="700" t="s">
        <v>424</v>
      </c>
      <c r="C13" s="588" t="s">
        <v>1398</v>
      </c>
      <c r="D13" s="1420" t="s">
        <v>1170</v>
      </c>
      <c r="E13" s="1421"/>
      <c r="F13" s="586" t="s">
        <v>1399</v>
      </c>
      <c r="G13" s="593" t="s">
        <v>1139</v>
      </c>
      <c r="H13" s="456" t="s">
        <v>571</v>
      </c>
      <c r="I13" s="593">
        <v>3</v>
      </c>
      <c r="J13" s="508">
        <v>2</v>
      </c>
    </row>
    <row r="14" spans="1:10" ht="20.25" customHeight="1" x14ac:dyDescent="0.2">
      <c r="B14" s="700" t="s">
        <v>424</v>
      </c>
      <c r="C14" s="588" t="s">
        <v>1398</v>
      </c>
      <c r="D14" s="1422" t="s">
        <v>1314</v>
      </c>
      <c r="E14" s="1423"/>
      <c r="F14" s="586" t="s">
        <v>1315</v>
      </c>
      <c r="G14" s="593" t="s">
        <v>1139</v>
      </c>
      <c r="H14" s="456" t="s">
        <v>1312</v>
      </c>
      <c r="I14" s="593">
        <v>0</v>
      </c>
      <c r="J14" s="508">
        <v>2</v>
      </c>
    </row>
    <row r="15" spans="1:10" ht="30" customHeight="1" x14ac:dyDescent="0.2">
      <c r="B15" s="700">
        <v>1</v>
      </c>
      <c r="C15" s="703"/>
      <c r="D15" s="1424"/>
      <c r="E15" s="1425"/>
      <c r="F15" s="708"/>
      <c r="G15" s="710"/>
      <c r="H15" s="712"/>
      <c r="I15" s="657"/>
      <c r="J15" s="714"/>
    </row>
    <row r="16" spans="1:10" ht="30" customHeight="1" x14ac:dyDescent="0.2">
      <c r="B16" s="700">
        <v>2</v>
      </c>
      <c r="C16" s="703"/>
      <c r="D16" s="1424"/>
      <c r="E16" s="1425"/>
      <c r="F16" s="708"/>
      <c r="G16" s="710"/>
      <c r="H16" s="712"/>
      <c r="I16" s="657"/>
      <c r="J16" s="714"/>
    </row>
    <row r="17" spans="2:10" ht="30" customHeight="1" x14ac:dyDescent="0.2">
      <c r="B17" s="700">
        <v>3</v>
      </c>
      <c r="C17" s="703"/>
      <c r="D17" s="1424"/>
      <c r="E17" s="1425"/>
      <c r="F17" s="708"/>
      <c r="G17" s="710"/>
      <c r="H17" s="712"/>
      <c r="I17" s="657"/>
      <c r="J17" s="714"/>
    </row>
    <row r="18" spans="2:10" ht="30" customHeight="1" x14ac:dyDescent="0.2">
      <c r="B18" s="700">
        <v>4</v>
      </c>
      <c r="C18" s="703"/>
      <c r="D18" s="1424"/>
      <c r="E18" s="1425"/>
      <c r="F18" s="708"/>
      <c r="G18" s="710"/>
      <c r="H18" s="712"/>
      <c r="I18" s="657"/>
      <c r="J18" s="714"/>
    </row>
    <row r="19" spans="2:10" ht="30" customHeight="1" x14ac:dyDescent="0.2">
      <c r="B19" s="700">
        <v>5</v>
      </c>
      <c r="C19" s="703"/>
      <c r="D19" s="1424"/>
      <c r="E19" s="1425"/>
      <c r="F19" s="708"/>
      <c r="G19" s="710"/>
      <c r="H19" s="712"/>
      <c r="I19" s="657"/>
      <c r="J19" s="714"/>
    </row>
    <row r="20" spans="2:10" ht="30" customHeight="1" x14ac:dyDescent="0.2">
      <c r="B20" s="700">
        <v>6</v>
      </c>
      <c r="C20" s="703"/>
      <c r="D20" s="1424"/>
      <c r="E20" s="1425"/>
      <c r="F20" s="708"/>
      <c r="G20" s="710"/>
      <c r="H20" s="712"/>
      <c r="I20" s="657"/>
      <c r="J20" s="714"/>
    </row>
    <row r="21" spans="2:10" ht="30" customHeight="1" x14ac:dyDescent="0.2">
      <c r="B21" s="700">
        <v>7</v>
      </c>
      <c r="C21" s="703"/>
      <c r="D21" s="1424"/>
      <c r="E21" s="1425"/>
      <c r="F21" s="708"/>
      <c r="G21" s="710"/>
      <c r="H21" s="712"/>
      <c r="I21" s="657"/>
      <c r="J21" s="714"/>
    </row>
    <row r="22" spans="2:10" ht="30" customHeight="1" x14ac:dyDescent="0.2">
      <c r="B22" s="700">
        <v>8</v>
      </c>
      <c r="C22" s="703"/>
      <c r="D22" s="1424"/>
      <c r="E22" s="1425"/>
      <c r="F22" s="708"/>
      <c r="G22" s="710"/>
      <c r="H22" s="712"/>
      <c r="I22" s="657"/>
      <c r="J22" s="714"/>
    </row>
    <row r="23" spans="2:10" ht="30" customHeight="1" x14ac:dyDescent="0.2">
      <c r="B23" s="700">
        <v>9</v>
      </c>
      <c r="C23" s="703"/>
      <c r="D23" s="1424"/>
      <c r="E23" s="1425"/>
      <c r="F23" s="708"/>
      <c r="G23" s="710"/>
      <c r="H23" s="712"/>
      <c r="I23" s="657"/>
      <c r="J23" s="714"/>
    </row>
    <row r="24" spans="2:10" ht="30" customHeight="1" x14ac:dyDescent="0.2">
      <c r="B24" s="700">
        <v>10</v>
      </c>
      <c r="C24" s="703"/>
      <c r="D24" s="1424"/>
      <c r="E24" s="1425"/>
      <c r="F24" s="708"/>
      <c r="G24" s="710"/>
      <c r="H24" s="712"/>
      <c r="I24" s="657"/>
      <c r="J24" s="714"/>
    </row>
    <row r="25" spans="2:10" ht="30" customHeight="1" x14ac:dyDescent="0.2">
      <c r="B25" s="700">
        <v>11</v>
      </c>
      <c r="C25" s="703"/>
      <c r="D25" s="1424"/>
      <c r="E25" s="1425"/>
      <c r="F25" s="708"/>
      <c r="G25" s="710"/>
      <c r="H25" s="712"/>
      <c r="I25" s="657"/>
      <c r="J25" s="714"/>
    </row>
    <row r="26" spans="2:10" ht="30" customHeight="1" x14ac:dyDescent="0.2">
      <c r="B26" s="700">
        <v>12</v>
      </c>
      <c r="C26" s="703"/>
      <c r="D26" s="1424"/>
      <c r="E26" s="1425"/>
      <c r="F26" s="708"/>
      <c r="G26" s="710"/>
      <c r="H26" s="712"/>
      <c r="I26" s="657"/>
      <c r="J26" s="714"/>
    </row>
    <row r="27" spans="2:10" ht="30" customHeight="1" x14ac:dyDescent="0.2">
      <c r="B27" s="700">
        <v>13</v>
      </c>
      <c r="C27" s="703"/>
      <c r="D27" s="1424"/>
      <c r="E27" s="1425"/>
      <c r="F27" s="708"/>
      <c r="G27" s="710"/>
      <c r="H27" s="712"/>
      <c r="I27" s="657"/>
      <c r="J27" s="714"/>
    </row>
    <row r="28" spans="2:10" ht="30" customHeight="1" x14ac:dyDescent="0.2">
      <c r="B28" s="700">
        <v>14</v>
      </c>
      <c r="C28" s="703"/>
      <c r="D28" s="1424"/>
      <c r="E28" s="1425"/>
      <c r="F28" s="708"/>
      <c r="G28" s="710"/>
      <c r="H28" s="712"/>
      <c r="I28" s="657"/>
      <c r="J28" s="714"/>
    </row>
    <row r="29" spans="2:10" ht="30" customHeight="1" x14ac:dyDescent="0.2">
      <c r="B29" s="700">
        <v>15</v>
      </c>
      <c r="C29" s="703"/>
      <c r="D29" s="1424"/>
      <c r="E29" s="1425"/>
      <c r="F29" s="708"/>
      <c r="G29" s="710"/>
      <c r="H29" s="712"/>
      <c r="I29" s="657"/>
      <c r="J29" s="714"/>
    </row>
    <row r="30" spans="2:10" ht="30" customHeight="1" x14ac:dyDescent="0.2">
      <c r="B30" s="700">
        <v>16</v>
      </c>
      <c r="C30" s="703"/>
      <c r="D30" s="1424"/>
      <c r="E30" s="1425"/>
      <c r="F30" s="708"/>
      <c r="G30" s="710"/>
      <c r="H30" s="712"/>
      <c r="I30" s="657"/>
      <c r="J30" s="714"/>
    </row>
    <row r="31" spans="2:10" ht="30" customHeight="1" x14ac:dyDescent="0.2">
      <c r="B31" s="700">
        <v>17</v>
      </c>
      <c r="C31" s="703"/>
      <c r="D31" s="1424"/>
      <c r="E31" s="1425"/>
      <c r="F31" s="708"/>
      <c r="G31" s="710"/>
      <c r="H31" s="712"/>
      <c r="I31" s="657"/>
      <c r="J31" s="714"/>
    </row>
    <row r="32" spans="2:10" ht="30" customHeight="1" x14ac:dyDescent="0.2">
      <c r="B32" s="700">
        <v>18</v>
      </c>
      <c r="C32" s="703"/>
      <c r="D32" s="1424"/>
      <c r="E32" s="1425"/>
      <c r="F32" s="708"/>
      <c r="G32" s="710"/>
      <c r="H32" s="712"/>
      <c r="I32" s="657"/>
      <c r="J32" s="714"/>
    </row>
    <row r="33" spans="2:10" ht="30" customHeight="1" x14ac:dyDescent="0.2">
      <c r="B33" s="700">
        <v>19</v>
      </c>
      <c r="C33" s="703"/>
      <c r="D33" s="1424"/>
      <c r="E33" s="1425"/>
      <c r="F33" s="708"/>
      <c r="G33" s="710"/>
      <c r="H33" s="712"/>
      <c r="I33" s="657"/>
      <c r="J33" s="714"/>
    </row>
    <row r="34" spans="2:10" ht="30" customHeight="1" x14ac:dyDescent="0.2">
      <c r="B34" s="700">
        <v>20</v>
      </c>
      <c r="C34" s="703"/>
      <c r="D34" s="1424"/>
      <c r="E34" s="1425"/>
      <c r="F34" s="708"/>
      <c r="G34" s="710"/>
      <c r="H34" s="712"/>
      <c r="I34" s="657"/>
      <c r="J34" s="714"/>
    </row>
    <row r="35" spans="2:10" ht="30" customHeight="1" x14ac:dyDescent="0.2">
      <c r="B35" s="700">
        <v>21</v>
      </c>
      <c r="C35" s="703"/>
      <c r="D35" s="1424"/>
      <c r="E35" s="1425"/>
      <c r="F35" s="708"/>
      <c r="G35" s="710"/>
      <c r="H35" s="712"/>
      <c r="I35" s="657"/>
      <c r="J35" s="714"/>
    </row>
    <row r="36" spans="2:10" ht="30" customHeight="1" x14ac:dyDescent="0.2">
      <c r="B36" s="700">
        <v>22</v>
      </c>
      <c r="C36" s="703"/>
      <c r="D36" s="1424"/>
      <c r="E36" s="1425"/>
      <c r="F36" s="708"/>
      <c r="G36" s="710"/>
      <c r="H36" s="712"/>
      <c r="I36" s="657"/>
      <c r="J36" s="714"/>
    </row>
  </sheetData>
  <mergeCells count="32">
    <mergeCell ref="D35:E35"/>
    <mergeCell ref="D36:E36"/>
    <mergeCell ref="D30:E30"/>
    <mergeCell ref="D31:E31"/>
    <mergeCell ref="D32:E32"/>
    <mergeCell ref="D33:E33"/>
    <mergeCell ref="D34:E34"/>
    <mergeCell ref="D25:E25"/>
    <mergeCell ref="D26:E26"/>
    <mergeCell ref="D27:E27"/>
    <mergeCell ref="D28:E28"/>
    <mergeCell ref="D29:E29"/>
    <mergeCell ref="D20:E20"/>
    <mergeCell ref="D21:E21"/>
    <mergeCell ref="D22:E22"/>
    <mergeCell ref="D23:E23"/>
    <mergeCell ref="D24:E24"/>
    <mergeCell ref="D15:E15"/>
    <mergeCell ref="D16:E16"/>
    <mergeCell ref="D17:E17"/>
    <mergeCell ref="D18:E18"/>
    <mergeCell ref="D19:E19"/>
    <mergeCell ref="C10:D10"/>
    <mergeCell ref="G10:I10"/>
    <mergeCell ref="D12:E12"/>
    <mergeCell ref="D13:E13"/>
    <mergeCell ref="D14:E14"/>
    <mergeCell ref="B2:J2"/>
    <mergeCell ref="F4:J4"/>
    <mergeCell ref="C6:J6"/>
    <mergeCell ref="C9:D9"/>
    <mergeCell ref="G9:I9"/>
  </mergeCells>
  <phoneticPr fontId="4"/>
  <dataValidations count="4">
    <dataValidation type="list" allowBlank="1" showInputMessage="1" showErrorMessage="1" sqref="C13:C36">
      <formula1>"病院,診療所"</formula1>
    </dataValidation>
    <dataValidation type="list" allowBlank="1" showInputMessage="1" showErrorMessage="1" sqref="G15:G36">
      <formula1>"はい,いいえ"</formula1>
    </dataValidation>
    <dataValidation type="whole" operator="greaterThanOrEqual" allowBlank="1" showInputMessage="1" showErrorMessage="1" prompt="整数を入力" sqref="I15:J36">
      <formula1>0</formula1>
    </dataValidation>
    <dataValidation type="whole" operator="greaterThan" allowBlank="1" showInputMessage="1" showErrorMessage="1" sqref="E9:E10 J9:J10">
      <formula1>0</formula1>
    </dataValidation>
  </dataValidations>
  <printOptions horizontalCentered="1"/>
  <pageMargins left="0.51181102362204722" right="0.39370078740157483" top="0.59055118110236227" bottom="0.59055118110236227" header="0.31496062992125984" footer="0.31496062992125984"/>
  <pageSetup paperSize="9" scale="85" fitToHeight="0" orientation="portrait" r:id="rId1"/>
  <headerFooter differentFirst="1" alignWithMargins="0">
    <oddFooter>&amp;C&amp;P / &amp;N ページ&amp;R&amp;A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9"/>
  <sheetViews>
    <sheetView view="pageBreakPreview" topLeftCell="B1" zoomScale="80" zoomScaleSheetLayoutView="80" workbookViewId="0">
      <selection activeCell="E496" sqref="E496"/>
    </sheetView>
  </sheetViews>
  <sheetFormatPr defaultRowHeight="20.149999999999999" customHeight="1" x14ac:dyDescent="0.2"/>
  <cols>
    <col min="1" max="1" width="1.6328125" customWidth="1"/>
    <col min="2" max="2" width="4.08984375" customWidth="1"/>
    <col min="3" max="3" width="8.90625" customWidth="1"/>
    <col min="4" max="5" width="8.6328125" customWidth="1"/>
    <col min="6" max="6" width="37.36328125" customWidth="1"/>
    <col min="7" max="7" width="28.6328125" customWidth="1"/>
    <col min="8" max="8" width="7.7265625" customWidth="1"/>
    <col min="9" max="9" width="52.7265625" customWidth="1"/>
    <col min="10" max="10" width="48.36328125" customWidth="1"/>
  </cols>
  <sheetData>
    <row r="1" spans="2:9" ht="10.5" customHeight="1" x14ac:dyDescent="0.2">
      <c r="I1" s="453"/>
    </row>
    <row r="2" spans="2:9" s="715" customFormat="1" ht="20.25" customHeight="1" x14ac:dyDescent="0.2">
      <c r="B2" s="1357" t="s">
        <v>1060</v>
      </c>
      <c r="C2" s="1357"/>
      <c r="D2" s="1357"/>
      <c r="E2" s="1357"/>
      <c r="F2" s="1357"/>
      <c r="G2" s="1357"/>
      <c r="H2" s="1357"/>
      <c r="I2" s="1357"/>
    </row>
    <row r="3" spans="2:9" s="715" customFormat="1" ht="4.9000000000000004" customHeight="1" x14ac:dyDescent="0.2">
      <c r="B3" s="716"/>
      <c r="C3" s="716"/>
      <c r="D3" s="720"/>
      <c r="E3" s="720"/>
      <c r="F3" s="720"/>
      <c r="G3" s="720"/>
      <c r="H3" s="720"/>
      <c r="I3" s="720"/>
    </row>
    <row r="4" spans="2:9" ht="20.25" customHeight="1" x14ac:dyDescent="0.2">
      <c r="G4" s="515"/>
      <c r="H4" s="606" t="s">
        <v>922</v>
      </c>
      <c r="I4" s="647" t="str">
        <f>LEFT(表紙!C3,30)</f>
        <v>　病院</v>
      </c>
    </row>
    <row r="5" spans="2:9" s="529" customFormat="1" ht="20.25" customHeight="1" x14ac:dyDescent="0.2">
      <c r="D5" s="721"/>
      <c r="H5" s="726" t="s">
        <v>1055</v>
      </c>
      <c r="I5" s="607" t="str">
        <f>CONCATENATE(表紙!L9,"9月1日～",表紙!L8,"8月31日")</f>
        <v>令和4年9月1日～令和5年8月31日</v>
      </c>
    </row>
    <row r="6" spans="2:9" ht="5.5" customHeight="1" x14ac:dyDescent="0.2"/>
    <row r="7" spans="2:9" s="27" customFormat="1" ht="47.25" customHeight="1" x14ac:dyDescent="0.2">
      <c r="B7" s="595"/>
      <c r="C7" s="450" t="s">
        <v>1025</v>
      </c>
      <c r="D7" s="443" t="s">
        <v>309</v>
      </c>
      <c r="E7" s="450" t="s">
        <v>1061</v>
      </c>
      <c r="F7" s="443" t="s">
        <v>357</v>
      </c>
      <c r="G7" s="443" t="s">
        <v>61</v>
      </c>
      <c r="H7" s="450" t="s">
        <v>125</v>
      </c>
      <c r="I7" s="452" t="s">
        <v>1062</v>
      </c>
    </row>
    <row r="8" spans="2:9" s="529" customFormat="1" ht="30" customHeight="1" x14ac:dyDescent="0.2">
      <c r="B8" s="717" t="s">
        <v>796</v>
      </c>
      <c r="C8" s="718" t="s">
        <v>1164</v>
      </c>
      <c r="D8" s="722">
        <v>42304</v>
      </c>
      <c r="E8" s="723">
        <v>2</v>
      </c>
      <c r="F8" s="725" t="s">
        <v>207</v>
      </c>
      <c r="G8" s="725" t="s">
        <v>1064</v>
      </c>
      <c r="H8" s="718">
        <v>50</v>
      </c>
      <c r="I8" s="727" t="s">
        <v>949</v>
      </c>
    </row>
    <row r="9" spans="2:9" s="529" customFormat="1" ht="30" customHeight="1" x14ac:dyDescent="0.2">
      <c r="B9" s="717" t="s">
        <v>796</v>
      </c>
      <c r="C9" s="718" t="s">
        <v>1163</v>
      </c>
      <c r="D9" s="722">
        <v>42474</v>
      </c>
      <c r="E9" s="723">
        <v>1.5</v>
      </c>
      <c r="F9" s="725" t="s">
        <v>950</v>
      </c>
      <c r="G9" s="725" t="s">
        <v>953</v>
      </c>
      <c r="H9" s="718">
        <v>20</v>
      </c>
      <c r="I9" s="727" t="s">
        <v>954</v>
      </c>
    </row>
    <row r="10" spans="2:9" ht="39" customHeight="1" x14ac:dyDescent="0.2">
      <c r="B10" s="440">
        <v>1</v>
      </c>
      <c r="C10" s="719"/>
      <c r="D10" s="648"/>
      <c r="E10" s="724"/>
      <c r="F10" s="591"/>
      <c r="G10" s="591"/>
      <c r="H10" s="724"/>
      <c r="I10" s="604"/>
    </row>
    <row r="11" spans="2:9" ht="39" customHeight="1" x14ac:dyDescent="0.2">
      <c r="B11" s="440">
        <v>2</v>
      </c>
      <c r="C11" s="719"/>
      <c r="D11" s="648"/>
      <c r="E11" s="724"/>
      <c r="F11" s="591"/>
      <c r="G11" s="591"/>
      <c r="H11" s="724"/>
      <c r="I11" s="604"/>
    </row>
    <row r="12" spans="2:9" ht="39" customHeight="1" x14ac:dyDescent="0.2">
      <c r="B12" s="440">
        <v>3</v>
      </c>
      <c r="C12" s="719"/>
      <c r="D12" s="648"/>
      <c r="E12" s="724"/>
      <c r="F12" s="591"/>
      <c r="G12" s="591"/>
      <c r="H12" s="724"/>
      <c r="I12" s="604"/>
    </row>
    <row r="13" spans="2:9" ht="39" customHeight="1" x14ac:dyDescent="0.2">
      <c r="B13" s="440">
        <v>4</v>
      </c>
      <c r="C13" s="719"/>
      <c r="D13" s="648"/>
      <c r="E13" s="724"/>
      <c r="F13" s="591"/>
      <c r="G13" s="591"/>
      <c r="H13" s="724"/>
      <c r="I13" s="604"/>
    </row>
    <row r="14" spans="2:9" ht="39" customHeight="1" x14ac:dyDescent="0.2">
      <c r="B14" s="440">
        <v>5</v>
      </c>
      <c r="C14" s="719"/>
      <c r="D14" s="648"/>
      <c r="E14" s="724"/>
      <c r="F14" s="591"/>
      <c r="G14" s="591"/>
      <c r="H14" s="724"/>
      <c r="I14" s="604"/>
    </row>
    <row r="15" spans="2:9" ht="39" customHeight="1" x14ac:dyDescent="0.2">
      <c r="B15" s="440">
        <v>6</v>
      </c>
      <c r="C15" s="719"/>
      <c r="D15" s="648"/>
      <c r="E15" s="724"/>
      <c r="F15" s="591"/>
      <c r="G15" s="591"/>
      <c r="H15" s="724"/>
      <c r="I15" s="604"/>
    </row>
    <row r="16" spans="2:9" ht="39" customHeight="1" x14ac:dyDescent="0.2">
      <c r="B16" s="440">
        <v>7</v>
      </c>
      <c r="C16" s="719"/>
      <c r="D16" s="648"/>
      <c r="E16" s="724"/>
      <c r="F16" s="591"/>
      <c r="G16" s="591"/>
      <c r="H16" s="724"/>
      <c r="I16" s="604"/>
    </row>
    <row r="17" spans="2:9" ht="39" customHeight="1" x14ac:dyDescent="0.2">
      <c r="B17" s="440">
        <v>8</v>
      </c>
      <c r="C17" s="719"/>
      <c r="D17" s="648"/>
      <c r="E17" s="724"/>
      <c r="F17" s="591"/>
      <c r="G17" s="591"/>
      <c r="H17" s="724"/>
      <c r="I17" s="604"/>
    </row>
    <row r="18" spans="2:9" ht="39" customHeight="1" x14ac:dyDescent="0.2">
      <c r="B18" s="440">
        <v>9</v>
      </c>
      <c r="C18" s="719"/>
      <c r="D18" s="648"/>
      <c r="E18" s="724"/>
      <c r="F18" s="591"/>
      <c r="G18" s="591"/>
      <c r="H18" s="724"/>
      <c r="I18" s="604"/>
    </row>
    <row r="19" spans="2:9" ht="39" customHeight="1" x14ac:dyDescent="0.2">
      <c r="B19" s="440">
        <v>10</v>
      </c>
      <c r="C19" s="719"/>
      <c r="D19" s="648"/>
      <c r="E19" s="724"/>
      <c r="F19" s="591"/>
      <c r="G19" s="591"/>
      <c r="H19" s="724"/>
      <c r="I19" s="604"/>
    </row>
  </sheetData>
  <customSheetViews>
    <customSheetView guid="{D2DD6C5F-5A6F-43E4-9910-2DBF870F1B55}" scale="80" showPageBreaks="1" printArea="1" view="pageBreakPreview">
      <selection activeCell="K11" sqref="K11:P11"/>
      <pageMargins left="0.59055118110236227" right="0.59055118110236227" top="0.78740157480314965" bottom="0.78740157480314965" header="0.39370078740157483" footer="0.39370078740157483"/>
      <headerFooter alignWithMargins="0">
        <oddFooter>&amp;C&amp;P／&amp;N&amp;R&amp;A</oddFooter>
        <evenFooter>&amp;C&amp;P／&amp;N&amp;R&amp;A</evenFooter>
        <firstFooter>&amp;C&amp;P／&amp;N&amp;R&amp;A</firstFooter>
      </headerFooter>
    </customSheetView>
  </customSheetViews>
  <mergeCells count="1">
    <mergeCell ref="B2:I2"/>
  </mergeCells>
  <phoneticPr fontId="4"/>
  <dataValidations count="4">
    <dataValidation allowBlank="1" showInputMessage="1" showErrorMessage="1" prompt="時間を単位として、数値を入力_x000a_" sqref="E10:E19"/>
    <dataValidation type="list" allowBlank="1" showInputMessage="1" showErrorMessage="1" sqref="C10:C19">
      <formula1>"開催済,開催予定"</formula1>
    </dataValidation>
    <dataValidation type="date" operator="greaterThan" allowBlank="1" showInputMessage="1" showErrorMessage="1" prompt="MM/DDで日付を入力_x000a_" sqref="D10:D19">
      <formula1>40483</formula1>
    </dataValidation>
    <dataValidation allowBlank="1" showErrorMessage="1" prompt="_x000a_" sqref="H10:H19"/>
  </dataValidations>
  <printOptions horizontalCentered="1"/>
  <pageMargins left="0.51181102362204722" right="0.39370078740157483" top="0.59055118110236227" bottom="0.59055118110236227" header="0.31496062992125984" footer="0.31496062992125984"/>
  <pageSetup paperSize="9" scale="89" fitToHeight="0" orientation="landscape" r:id="rId1"/>
  <headerFooter differentFirst="1" alignWithMargins="0">
    <oddFooter>&amp;C&amp;P / &amp;N ページ&amp;R&amp;A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73"/>
  <sheetViews>
    <sheetView view="pageBreakPreview" zoomScale="80" zoomScaleSheetLayoutView="80" workbookViewId="0">
      <selection activeCell="O20" sqref="O20"/>
    </sheetView>
  </sheetViews>
  <sheetFormatPr defaultColWidth="9" defaultRowHeight="19" x14ac:dyDescent="0.2"/>
  <cols>
    <col min="1" max="1" width="1.6328125" style="728" customWidth="1"/>
    <col min="2" max="2" width="4.08984375" style="4" customWidth="1"/>
    <col min="3" max="3" width="44.26953125" style="728" customWidth="1"/>
    <col min="4" max="4" width="15.26953125" style="728" customWidth="1"/>
    <col min="5" max="5" width="17.90625" style="728" customWidth="1"/>
    <col min="6" max="6" width="24.08984375" style="728" customWidth="1"/>
    <col min="7" max="7" width="16.36328125" style="728" customWidth="1"/>
    <col min="8" max="8" width="11.08984375" style="729" customWidth="1"/>
    <col min="9" max="9" width="10.08984375" style="729" customWidth="1"/>
    <col min="10" max="10" width="10.6328125" style="728" customWidth="1"/>
    <col min="11" max="11" width="1.26953125" style="728" customWidth="1"/>
    <col min="12" max="12" width="9" style="728" customWidth="1"/>
    <col min="13" max="16384" width="9" style="728"/>
  </cols>
  <sheetData>
    <row r="1" spans="2:14" ht="10.5" customHeight="1" x14ac:dyDescent="0.2">
      <c r="C1" s="731"/>
      <c r="D1" s="734"/>
      <c r="E1" s="734"/>
      <c r="F1" s="731"/>
      <c r="G1" s="731"/>
      <c r="H1" s="731" t="s">
        <v>193</v>
      </c>
      <c r="I1" s="731" t="s">
        <v>193</v>
      </c>
      <c r="J1" s="453"/>
    </row>
    <row r="2" spans="2:14" s="6" customFormat="1" ht="20.25" customHeight="1" x14ac:dyDescent="0.2">
      <c r="B2" s="1357" t="s">
        <v>1087</v>
      </c>
      <c r="C2" s="1357"/>
      <c r="D2" s="1357"/>
      <c r="E2" s="1357"/>
      <c r="F2" s="1357"/>
      <c r="G2" s="1357"/>
      <c r="H2" s="1357"/>
      <c r="I2" s="1357"/>
      <c r="J2" s="1357"/>
    </row>
    <row r="3" spans="2:14" s="6" customFormat="1" ht="10.5" customHeight="1" x14ac:dyDescent="0.2">
      <c r="B3" s="4"/>
      <c r="H3" s="742"/>
      <c r="I3" s="742"/>
    </row>
    <row r="4" spans="2:14" s="6" customFormat="1" ht="20.25" customHeight="1" x14ac:dyDescent="0.2">
      <c r="B4" s="4"/>
      <c r="F4" s="606" t="s">
        <v>922</v>
      </c>
      <c r="G4" s="1083" t="str">
        <f>LEFT(表紙!C3,30)</f>
        <v>　病院</v>
      </c>
      <c r="H4" s="1273"/>
      <c r="I4" s="1273"/>
      <c r="J4" s="1274"/>
    </row>
    <row r="5" spans="2:14" s="6" customFormat="1" ht="20.25" customHeight="1" x14ac:dyDescent="0.2">
      <c r="B5" s="4"/>
      <c r="F5" s="447" t="s">
        <v>1055</v>
      </c>
      <c r="G5" s="1426" t="str">
        <f>CONCATENATE(表紙!L8,"4月1日～",表紙!L8,"8月31日")</f>
        <v>令和5年4月1日～令和5年8月31日</v>
      </c>
      <c r="H5" s="1427"/>
      <c r="I5" s="1427"/>
      <c r="J5" s="1427"/>
    </row>
    <row r="6" spans="2:14" s="6" customFormat="1" ht="10.5" customHeight="1" x14ac:dyDescent="0.2">
      <c r="B6" s="4"/>
      <c r="G6" s="739"/>
      <c r="H6" s="742"/>
      <c r="I6" s="742"/>
      <c r="J6" s="739"/>
    </row>
    <row r="7" spans="2:14" s="29" customFormat="1" ht="20.25" customHeight="1" x14ac:dyDescent="0.2">
      <c r="H7" s="496" t="s">
        <v>674</v>
      </c>
      <c r="I7" s="744"/>
      <c r="J7" s="192"/>
      <c r="K7" s="612"/>
    </row>
    <row r="8" spans="2:14" s="29" customFormat="1" ht="20.25" customHeight="1" x14ac:dyDescent="0.2">
      <c r="H8" s="496" t="s">
        <v>1002</v>
      </c>
      <c r="I8" s="744"/>
      <c r="J8" s="192"/>
      <c r="K8" s="612"/>
    </row>
    <row r="9" spans="2:14" s="6" customFormat="1" ht="10.5" customHeight="1" x14ac:dyDescent="0.2">
      <c r="B9" s="4"/>
      <c r="H9" s="742"/>
      <c r="I9" s="742"/>
    </row>
    <row r="10" spans="2:14" ht="60" customHeight="1" x14ac:dyDescent="0.2">
      <c r="B10" s="730"/>
      <c r="C10" s="587" t="s">
        <v>472</v>
      </c>
      <c r="D10" s="443" t="s">
        <v>856</v>
      </c>
      <c r="E10" s="455" t="s">
        <v>865</v>
      </c>
      <c r="F10" s="585" t="s">
        <v>660</v>
      </c>
      <c r="G10" s="590" t="s">
        <v>839</v>
      </c>
      <c r="H10" s="450" t="s">
        <v>1359</v>
      </c>
      <c r="I10" s="450" t="s">
        <v>133</v>
      </c>
      <c r="J10" s="454" t="s">
        <v>999</v>
      </c>
      <c r="K10" s="747" t="s">
        <v>193</v>
      </c>
    </row>
    <row r="11" spans="2:14" ht="29.25" customHeight="1" x14ac:dyDescent="0.2">
      <c r="B11" s="700" t="s">
        <v>796</v>
      </c>
      <c r="C11" s="584" t="s">
        <v>1086</v>
      </c>
      <c r="D11" s="593" t="s">
        <v>479</v>
      </c>
      <c r="E11" s="735" t="s">
        <v>862</v>
      </c>
      <c r="F11" s="586" t="s">
        <v>863</v>
      </c>
      <c r="G11" s="740">
        <v>8</v>
      </c>
      <c r="H11" s="743">
        <v>40</v>
      </c>
      <c r="I11" s="743">
        <v>15</v>
      </c>
      <c r="J11" s="745">
        <v>42099</v>
      </c>
      <c r="N11" s="4"/>
    </row>
    <row r="12" spans="2:14" ht="21.75" customHeight="1" x14ac:dyDescent="0.2">
      <c r="B12" s="700" t="s">
        <v>796</v>
      </c>
      <c r="C12" s="732" t="s">
        <v>694</v>
      </c>
      <c r="D12" s="593" t="s">
        <v>634</v>
      </c>
      <c r="E12" s="736" t="s">
        <v>112</v>
      </c>
      <c r="F12" s="605" t="s">
        <v>305</v>
      </c>
      <c r="G12" s="441">
        <v>3</v>
      </c>
      <c r="H12" s="743">
        <v>5</v>
      </c>
      <c r="I12" s="743">
        <v>1</v>
      </c>
      <c r="J12" s="745">
        <v>42401</v>
      </c>
      <c r="N12" s="4"/>
    </row>
    <row r="13" spans="2:14" ht="30" customHeight="1" x14ac:dyDescent="0.2">
      <c r="B13" s="581">
        <v>1</v>
      </c>
      <c r="C13" s="733"/>
      <c r="D13" s="583"/>
      <c r="E13" s="737"/>
      <c r="F13" s="738"/>
      <c r="G13" s="741"/>
      <c r="H13" s="449"/>
      <c r="I13" s="449"/>
      <c r="J13" s="746"/>
      <c r="N13" s="4"/>
    </row>
    <row r="14" spans="2:14" ht="30" customHeight="1" x14ac:dyDescent="0.2">
      <c r="B14" s="581">
        <v>2</v>
      </c>
      <c r="C14" s="733"/>
      <c r="D14" s="583"/>
      <c r="E14" s="737"/>
      <c r="F14" s="738"/>
      <c r="G14" s="741"/>
      <c r="H14" s="449"/>
      <c r="I14" s="449"/>
      <c r="J14" s="746"/>
    </row>
    <row r="15" spans="2:14" ht="30" customHeight="1" x14ac:dyDescent="0.2">
      <c r="B15" s="581">
        <v>3</v>
      </c>
      <c r="C15" s="733"/>
      <c r="D15" s="583"/>
      <c r="E15" s="737"/>
      <c r="F15" s="738"/>
      <c r="G15" s="741"/>
      <c r="H15" s="449"/>
      <c r="I15" s="449"/>
      <c r="J15" s="746"/>
      <c r="N15" s="4"/>
    </row>
    <row r="16" spans="2:14" ht="30" customHeight="1" x14ac:dyDescent="0.2">
      <c r="B16" s="581">
        <v>4</v>
      </c>
      <c r="C16" s="733"/>
      <c r="D16" s="583"/>
      <c r="E16" s="737"/>
      <c r="F16" s="738"/>
      <c r="G16" s="741"/>
      <c r="H16" s="449"/>
      <c r="I16" s="449"/>
      <c r="J16" s="746"/>
      <c r="N16" s="4"/>
    </row>
    <row r="17" spans="2:16" ht="30" customHeight="1" x14ac:dyDescent="0.2">
      <c r="B17" s="581">
        <v>5</v>
      </c>
      <c r="C17" s="733"/>
      <c r="D17" s="583"/>
      <c r="E17" s="737"/>
      <c r="F17" s="738"/>
      <c r="G17" s="741"/>
      <c r="H17" s="449"/>
      <c r="I17" s="449"/>
      <c r="J17" s="746"/>
      <c r="N17" s="4"/>
      <c r="O17" s="4"/>
      <c r="P17" s="4"/>
    </row>
    <row r="18" spans="2:16" ht="30" customHeight="1" x14ac:dyDescent="0.2">
      <c r="B18" s="581">
        <v>6</v>
      </c>
      <c r="C18" s="733"/>
      <c r="D18" s="583"/>
      <c r="E18" s="737"/>
      <c r="F18" s="738"/>
      <c r="G18" s="741"/>
      <c r="H18" s="449"/>
      <c r="I18" s="449"/>
      <c r="J18" s="746"/>
    </row>
    <row r="19" spans="2:16" ht="30" customHeight="1" x14ac:dyDescent="0.2">
      <c r="B19" s="581">
        <v>7</v>
      </c>
      <c r="C19" s="733"/>
      <c r="D19" s="583"/>
      <c r="E19" s="737"/>
      <c r="F19" s="738"/>
      <c r="G19" s="741"/>
      <c r="H19" s="449"/>
      <c r="I19" s="449"/>
      <c r="J19" s="746"/>
    </row>
    <row r="20" spans="2:16" ht="30" customHeight="1" x14ac:dyDescent="0.2">
      <c r="B20" s="581">
        <v>8</v>
      </c>
      <c r="C20" s="733"/>
      <c r="D20" s="583"/>
      <c r="E20" s="737"/>
      <c r="F20" s="738"/>
      <c r="G20" s="741"/>
      <c r="H20" s="449"/>
      <c r="I20" s="449"/>
      <c r="J20" s="746"/>
    </row>
    <row r="21" spans="2:16" ht="30" customHeight="1" x14ac:dyDescent="0.2">
      <c r="B21" s="581">
        <v>9</v>
      </c>
      <c r="C21" s="733"/>
      <c r="D21" s="583"/>
      <c r="E21" s="737"/>
      <c r="F21" s="738"/>
      <c r="G21" s="741"/>
      <c r="H21" s="449"/>
      <c r="I21" s="449"/>
      <c r="J21" s="746"/>
      <c r="N21" s="4"/>
    </row>
    <row r="22" spans="2:16" ht="30" customHeight="1" x14ac:dyDescent="0.2">
      <c r="B22" s="581">
        <v>10</v>
      </c>
      <c r="C22" s="733"/>
      <c r="D22" s="583"/>
      <c r="E22" s="737"/>
      <c r="F22" s="738"/>
      <c r="G22" s="741"/>
      <c r="H22" s="449"/>
      <c r="I22" s="449"/>
      <c r="J22" s="746"/>
      <c r="N22" s="4"/>
    </row>
    <row r="23" spans="2:16" ht="30" customHeight="1" x14ac:dyDescent="0.2">
      <c r="B23" s="581">
        <v>11</v>
      </c>
      <c r="C23" s="733"/>
      <c r="D23" s="583"/>
      <c r="E23" s="737"/>
      <c r="F23" s="738"/>
      <c r="G23" s="741"/>
      <c r="H23" s="449"/>
      <c r="I23" s="449"/>
      <c r="J23" s="746"/>
      <c r="N23" s="4"/>
    </row>
    <row r="24" spans="2:16" ht="30" customHeight="1" x14ac:dyDescent="0.2">
      <c r="B24" s="581">
        <v>12</v>
      </c>
      <c r="C24" s="733"/>
      <c r="D24" s="583"/>
      <c r="E24" s="737"/>
      <c r="F24" s="738"/>
      <c r="G24" s="741"/>
      <c r="H24" s="449"/>
      <c r="I24" s="449"/>
      <c r="J24" s="746"/>
      <c r="N24" s="4"/>
    </row>
    <row r="25" spans="2:16" ht="30" customHeight="1" x14ac:dyDescent="0.2">
      <c r="B25" s="581">
        <v>13</v>
      </c>
      <c r="C25" s="733"/>
      <c r="D25" s="583"/>
      <c r="E25" s="737"/>
      <c r="F25" s="738"/>
      <c r="G25" s="741"/>
      <c r="H25" s="449"/>
      <c r="I25" s="449"/>
      <c r="J25" s="746"/>
      <c r="N25" s="4"/>
    </row>
    <row r="26" spans="2:16" ht="30" customHeight="1" x14ac:dyDescent="0.2">
      <c r="B26" s="581">
        <v>14</v>
      </c>
      <c r="C26" s="733"/>
      <c r="D26" s="583"/>
      <c r="E26" s="737"/>
      <c r="F26" s="738"/>
      <c r="G26" s="741"/>
      <c r="H26" s="449"/>
      <c r="I26" s="449"/>
      <c r="J26" s="746"/>
      <c r="N26" s="4"/>
    </row>
    <row r="27" spans="2:16" ht="30" customHeight="1" x14ac:dyDescent="0.2">
      <c r="B27" s="581">
        <v>15</v>
      </c>
      <c r="C27" s="733"/>
      <c r="D27" s="583"/>
      <c r="E27" s="737"/>
      <c r="F27" s="738"/>
      <c r="G27" s="741"/>
      <c r="H27" s="449"/>
      <c r="I27" s="449"/>
      <c r="J27" s="746"/>
      <c r="N27" s="4"/>
    </row>
    <row r="28" spans="2:16" ht="30" customHeight="1" x14ac:dyDescent="0.2">
      <c r="B28" s="581">
        <v>16</v>
      </c>
      <c r="C28" s="733"/>
      <c r="D28" s="583"/>
      <c r="E28" s="737"/>
      <c r="F28" s="738"/>
      <c r="G28" s="741"/>
      <c r="H28" s="449"/>
      <c r="I28" s="449"/>
      <c r="J28" s="746"/>
      <c r="N28" s="4"/>
    </row>
    <row r="29" spans="2:16" ht="30" customHeight="1" x14ac:dyDescent="0.2">
      <c r="B29" s="581">
        <v>17</v>
      </c>
      <c r="C29" s="733"/>
      <c r="D29" s="583"/>
      <c r="E29" s="737"/>
      <c r="F29" s="738"/>
      <c r="G29" s="741"/>
      <c r="H29" s="449"/>
      <c r="I29" s="449"/>
      <c r="J29" s="746"/>
      <c r="N29" s="4"/>
    </row>
    <row r="30" spans="2:16" ht="30" customHeight="1" x14ac:dyDescent="0.2">
      <c r="B30" s="581">
        <v>18</v>
      </c>
      <c r="C30" s="733"/>
      <c r="D30" s="583"/>
      <c r="E30" s="737"/>
      <c r="F30" s="738"/>
      <c r="G30" s="741"/>
      <c r="H30" s="449"/>
      <c r="I30" s="449"/>
      <c r="J30" s="746"/>
      <c r="N30" s="4"/>
    </row>
    <row r="31" spans="2:16" ht="30" customHeight="1" x14ac:dyDescent="0.2">
      <c r="B31" s="581">
        <v>19</v>
      </c>
      <c r="C31" s="733"/>
      <c r="D31" s="583"/>
      <c r="E31" s="737"/>
      <c r="F31" s="738"/>
      <c r="G31" s="741"/>
      <c r="H31" s="449"/>
      <c r="I31" s="449"/>
      <c r="J31" s="746"/>
      <c r="N31" s="4"/>
    </row>
    <row r="32" spans="2:16" ht="30" customHeight="1" x14ac:dyDescent="0.2">
      <c r="B32" s="581">
        <v>20</v>
      </c>
      <c r="C32" s="733"/>
      <c r="D32" s="583"/>
      <c r="E32" s="737"/>
      <c r="F32" s="738"/>
      <c r="G32" s="741"/>
      <c r="H32" s="449"/>
      <c r="I32" s="449"/>
      <c r="J32" s="746"/>
      <c r="N32" s="4"/>
    </row>
    <row r="33" spans="2:14" ht="30" customHeight="1" x14ac:dyDescent="0.2">
      <c r="B33" s="581">
        <v>21</v>
      </c>
      <c r="C33" s="733"/>
      <c r="D33" s="583"/>
      <c r="E33" s="737"/>
      <c r="F33" s="738"/>
      <c r="G33" s="741"/>
      <c r="H33" s="449"/>
      <c r="I33" s="449"/>
      <c r="J33" s="746"/>
      <c r="N33" s="4"/>
    </row>
    <row r="34" spans="2:14" ht="30" customHeight="1" x14ac:dyDescent="0.2">
      <c r="B34" s="581">
        <v>22</v>
      </c>
      <c r="C34" s="733"/>
      <c r="D34" s="583"/>
      <c r="E34" s="737"/>
      <c r="F34" s="738"/>
      <c r="G34" s="741"/>
      <c r="H34" s="449"/>
      <c r="I34" s="449"/>
      <c r="J34" s="746"/>
      <c r="N34" s="4"/>
    </row>
    <row r="35" spans="2:14" ht="30" customHeight="1" x14ac:dyDescent="0.2">
      <c r="B35" s="581">
        <v>23</v>
      </c>
      <c r="C35" s="733"/>
      <c r="D35" s="583"/>
      <c r="E35" s="737"/>
      <c r="F35" s="738"/>
      <c r="G35" s="741"/>
      <c r="H35" s="449"/>
      <c r="I35" s="449"/>
      <c r="J35" s="746"/>
      <c r="N35" s="4"/>
    </row>
    <row r="36" spans="2:14" ht="30" customHeight="1" x14ac:dyDescent="0.2">
      <c r="B36" s="581">
        <v>24</v>
      </c>
      <c r="C36" s="733"/>
      <c r="D36" s="583"/>
      <c r="E36" s="737"/>
      <c r="F36" s="738"/>
      <c r="G36" s="741"/>
      <c r="H36" s="449"/>
      <c r="I36" s="449"/>
      <c r="J36" s="746"/>
      <c r="N36" s="4"/>
    </row>
    <row r="37" spans="2:14" ht="30" customHeight="1" x14ac:dyDescent="0.2">
      <c r="B37" s="581">
        <v>25</v>
      </c>
      <c r="C37" s="733"/>
      <c r="D37" s="583"/>
      <c r="E37" s="737"/>
      <c r="F37" s="738"/>
      <c r="G37" s="741"/>
      <c r="H37" s="449"/>
      <c r="I37" s="449"/>
      <c r="J37" s="746"/>
      <c r="N37" s="4"/>
    </row>
    <row r="38" spans="2:14" ht="30" customHeight="1" x14ac:dyDescent="0.2">
      <c r="B38" s="581">
        <v>26</v>
      </c>
      <c r="C38" s="733"/>
      <c r="D38" s="583"/>
      <c r="E38" s="737"/>
      <c r="F38" s="738"/>
      <c r="G38" s="741"/>
      <c r="H38" s="449"/>
      <c r="I38" s="449"/>
      <c r="J38" s="746"/>
      <c r="N38" s="4"/>
    </row>
    <row r="39" spans="2:14" ht="30" customHeight="1" x14ac:dyDescent="0.2">
      <c r="B39" s="581">
        <v>27</v>
      </c>
      <c r="C39" s="733"/>
      <c r="D39" s="583"/>
      <c r="E39" s="737"/>
      <c r="F39" s="738"/>
      <c r="G39" s="741"/>
      <c r="H39" s="449"/>
      <c r="I39" s="449"/>
      <c r="J39" s="746"/>
      <c r="N39" s="4"/>
    </row>
    <row r="40" spans="2:14" ht="30" customHeight="1" x14ac:dyDescent="0.2">
      <c r="B40" s="581">
        <v>28</v>
      </c>
      <c r="C40" s="733"/>
      <c r="D40" s="583"/>
      <c r="E40" s="737"/>
      <c r="F40" s="738"/>
      <c r="G40" s="741"/>
      <c r="H40" s="449"/>
      <c r="I40" s="449"/>
      <c r="J40" s="746"/>
      <c r="N40" s="4"/>
    </row>
    <row r="41" spans="2:14" ht="30" customHeight="1" x14ac:dyDescent="0.2">
      <c r="B41" s="581">
        <v>29</v>
      </c>
      <c r="C41" s="733"/>
      <c r="D41" s="583"/>
      <c r="E41" s="737"/>
      <c r="F41" s="738"/>
      <c r="G41" s="741"/>
      <c r="H41" s="449"/>
      <c r="I41" s="449"/>
      <c r="J41" s="746"/>
      <c r="N41" s="4"/>
    </row>
    <row r="42" spans="2:14" ht="30" customHeight="1" x14ac:dyDescent="0.2">
      <c r="B42" s="581">
        <v>30</v>
      </c>
      <c r="C42" s="733"/>
      <c r="D42" s="583"/>
      <c r="E42" s="737"/>
      <c r="F42" s="738"/>
      <c r="G42" s="741"/>
      <c r="H42" s="449"/>
      <c r="I42" s="449"/>
      <c r="J42" s="746"/>
      <c r="N42" s="4"/>
    </row>
    <row r="43" spans="2:14" ht="30" customHeight="1" x14ac:dyDescent="0.2">
      <c r="B43" s="581">
        <v>31</v>
      </c>
      <c r="C43" s="733"/>
      <c r="D43" s="583"/>
      <c r="E43" s="737"/>
      <c r="F43" s="738"/>
      <c r="G43" s="741"/>
      <c r="H43" s="449"/>
      <c r="I43" s="449"/>
      <c r="J43" s="746"/>
      <c r="N43" s="4"/>
    </row>
    <row r="44" spans="2:14" ht="30" customHeight="1" x14ac:dyDescent="0.2">
      <c r="B44" s="581">
        <v>32</v>
      </c>
      <c r="C44" s="733"/>
      <c r="D44" s="583"/>
      <c r="E44" s="737"/>
      <c r="F44" s="738"/>
      <c r="G44" s="741"/>
      <c r="H44" s="449"/>
      <c r="I44" s="449"/>
      <c r="J44" s="746"/>
      <c r="N44" s="4"/>
    </row>
    <row r="45" spans="2:14" ht="30" customHeight="1" x14ac:dyDescent="0.2">
      <c r="B45" s="581">
        <v>33</v>
      </c>
      <c r="C45" s="733"/>
      <c r="D45" s="583"/>
      <c r="E45" s="737"/>
      <c r="F45" s="738"/>
      <c r="G45" s="741"/>
      <c r="H45" s="449"/>
      <c r="I45" s="449"/>
      <c r="J45" s="746"/>
      <c r="N45" s="4"/>
    </row>
    <row r="46" spans="2:14" ht="30" customHeight="1" x14ac:dyDescent="0.2">
      <c r="B46" s="581">
        <v>34</v>
      </c>
      <c r="C46" s="733"/>
      <c r="D46" s="583"/>
      <c r="E46" s="737"/>
      <c r="F46" s="738"/>
      <c r="G46" s="741"/>
      <c r="H46" s="449"/>
      <c r="I46" s="449"/>
      <c r="J46" s="746"/>
      <c r="N46" s="4"/>
    </row>
    <row r="47" spans="2:14" ht="30" customHeight="1" x14ac:dyDescent="0.2">
      <c r="B47" s="581">
        <v>35</v>
      </c>
      <c r="C47" s="733"/>
      <c r="D47" s="583"/>
      <c r="E47" s="737"/>
      <c r="F47" s="738"/>
      <c r="G47" s="741"/>
      <c r="H47" s="449"/>
      <c r="I47" s="449"/>
      <c r="J47" s="746"/>
      <c r="N47" s="4"/>
    </row>
    <row r="48" spans="2:14" ht="30" customHeight="1" x14ac:dyDescent="0.2">
      <c r="B48" s="581">
        <v>36</v>
      </c>
      <c r="C48" s="733"/>
      <c r="D48" s="583"/>
      <c r="E48" s="737"/>
      <c r="F48" s="738"/>
      <c r="G48" s="741"/>
      <c r="H48" s="449"/>
      <c r="I48" s="449"/>
      <c r="J48" s="746"/>
      <c r="N48" s="4"/>
    </row>
    <row r="49" spans="2:14" ht="30" customHeight="1" x14ac:dyDescent="0.2">
      <c r="B49" s="581">
        <v>37</v>
      </c>
      <c r="C49" s="733"/>
      <c r="D49" s="583"/>
      <c r="E49" s="737"/>
      <c r="F49" s="738"/>
      <c r="G49" s="741"/>
      <c r="H49" s="449"/>
      <c r="I49" s="449"/>
      <c r="J49" s="746"/>
      <c r="N49" s="4"/>
    </row>
    <row r="50" spans="2:14" ht="30" customHeight="1" x14ac:dyDescent="0.2">
      <c r="B50" s="581">
        <v>38</v>
      </c>
      <c r="C50" s="733"/>
      <c r="D50" s="583"/>
      <c r="E50" s="737"/>
      <c r="F50" s="738"/>
      <c r="G50" s="741"/>
      <c r="H50" s="449"/>
      <c r="I50" s="449"/>
      <c r="J50" s="746"/>
    </row>
    <row r="51" spans="2:14" ht="30" customHeight="1" x14ac:dyDescent="0.2">
      <c r="B51" s="581">
        <v>39</v>
      </c>
      <c r="C51" s="733"/>
      <c r="D51" s="583"/>
      <c r="E51" s="737"/>
      <c r="F51" s="738"/>
      <c r="G51" s="741"/>
      <c r="H51" s="449"/>
      <c r="I51" s="449"/>
      <c r="J51" s="746"/>
    </row>
    <row r="52" spans="2:14" ht="30" customHeight="1" x14ac:dyDescent="0.2">
      <c r="B52" s="581">
        <v>40</v>
      </c>
      <c r="C52" s="733"/>
      <c r="D52" s="583"/>
      <c r="E52" s="737"/>
      <c r="F52" s="738"/>
      <c r="G52" s="741"/>
      <c r="H52" s="449"/>
      <c r="I52" s="449"/>
      <c r="J52" s="746"/>
    </row>
    <row r="53" spans="2:14" ht="30" customHeight="1" x14ac:dyDescent="0.2">
      <c r="B53" s="581">
        <v>41</v>
      </c>
      <c r="C53" s="733"/>
      <c r="D53" s="583"/>
      <c r="E53" s="737"/>
      <c r="F53" s="738"/>
      <c r="G53" s="741"/>
      <c r="H53" s="449"/>
      <c r="I53" s="449"/>
      <c r="J53" s="746"/>
    </row>
    <row r="54" spans="2:14" ht="30" customHeight="1" x14ac:dyDescent="0.2">
      <c r="B54" s="581">
        <v>42</v>
      </c>
      <c r="C54" s="733"/>
      <c r="D54" s="583"/>
      <c r="E54" s="737"/>
      <c r="F54" s="738"/>
      <c r="G54" s="741"/>
      <c r="H54" s="449"/>
      <c r="I54" s="449"/>
      <c r="J54" s="746"/>
    </row>
    <row r="55" spans="2:14" ht="30" customHeight="1" x14ac:dyDescent="0.2">
      <c r="B55" s="581">
        <v>43</v>
      </c>
      <c r="C55" s="733"/>
      <c r="D55" s="583"/>
      <c r="E55" s="737"/>
      <c r="F55" s="738"/>
      <c r="G55" s="741"/>
      <c r="H55" s="449"/>
      <c r="I55" s="449"/>
      <c r="J55" s="746"/>
    </row>
    <row r="56" spans="2:14" ht="30" customHeight="1" x14ac:dyDescent="0.2">
      <c r="B56" s="581">
        <v>44</v>
      </c>
      <c r="C56" s="733"/>
      <c r="D56" s="583"/>
      <c r="E56" s="737"/>
      <c r="F56" s="738"/>
      <c r="G56" s="741"/>
      <c r="H56" s="449"/>
      <c r="I56" s="449"/>
      <c r="J56" s="746"/>
    </row>
    <row r="57" spans="2:14" ht="30" customHeight="1" x14ac:dyDescent="0.2">
      <c r="B57" s="581">
        <v>45</v>
      </c>
      <c r="C57" s="733"/>
      <c r="D57" s="583"/>
      <c r="E57" s="737"/>
      <c r="F57" s="738"/>
      <c r="G57" s="741"/>
      <c r="H57" s="449"/>
      <c r="I57" s="449"/>
      <c r="J57" s="746"/>
    </row>
    <row r="58" spans="2:14" ht="30" customHeight="1" x14ac:dyDescent="0.2">
      <c r="B58" s="581">
        <v>46</v>
      </c>
      <c r="C58" s="733"/>
      <c r="D58" s="583"/>
      <c r="E58" s="737"/>
      <c r="F58" s="738"/>
      <c r="G58" s="741"/>
      <c r="H58" s="449"/>
      <c r="I58" s="449"/>
      <c r="J58" s="746"/>
    </row>
    <row r="59" spans="2:14" ht="30" customHeight="1" x14ac:dyDescent="0.2">
      <c r="B59" s="581">
        <v>47</v>
      </c>
      <c r="C59" s="733"/>
      <c r="D59" s="583"/>
      <c r="E59" s="737"/>
      <c r="F59" s="738"/>
      <c r="G59" s="741"/>
      <c r="H59" s="449"/>
      <c r="I59" s="449"/>
      <c r="J59" s="746"/>
    </row>
    <row r="60" spans="2:14" ht="30" customHeight="1" x14ac:dyDescent="0.2">
      <c r="B60" s="581">
        <v>48</v>
      </c>
      <c r="C60" s="733"/>
      <c r="D60" s="583"/>
      <c r="E60" s="737"/>
      <c r="F60" s="738"/>
      <c r="G60" s="741"/>
      <c r="H60" s="449"/>
      <c r="I60" s="449"/>
      <c r="J60" s="746"/>
    </row>
    <row r="61" spans="2:14" ht="30" customHeight="1" x14ac:dyDescent="0.2">
      <c r="B61" s="581">
        <v>49</v>
      </c>
      <c r="C61" s="733"/>
      <c r="D61" s="583"/>
      <c r="E61" s="737"/>
      <c r="F61" s="738"/>
      <c r="G61" s="741"/>
      <c r="H61" s="449"/>
      <c r="I61" s="449"/>
      <c r="J61" s="746"/>
    </row>
    <row r="62" spans="2:14" ht="30" customHeight="1" x14ac:dyDescent="0.2">
      <c r="B62" s="581">
        <v>50</v>
      </c>
      <c r="C62" s="733"/>
      <c r="D62" s="583"/>
      <c r="E62" s="737"/>
      <c r="F62" s="738"/>
      <c r="G62" s="741"/>
      <c r="H62" s="449"/>
      <c r="I62" s="449"/>
      <c r="J62" s="746"/>
    </row>
    <row r="63" spans="2:14" x14ac:dyDescent="0.2">
      <c r="B63" s="728"/>
      <c r="H63" s="728"/>
      <c r="I63" s="728"/>
    </row>
    <row r="64" spans="2:14" x14ac:dyDescent="0.2">
      <c r="B64" s="728"/>
      <c r="H64" s="728"/>
      <c r="I64" s="728"/>
    </row>
    <row r="65" spans="2:9" x14ac:dyDescent="0.2">
      <c r="B65" s="728"/>
      <c r="H65" s="728"/>
      <c r="I65" s="728"/>
    </row>
    <row r="66" spans="2:9" x14ac:dyDescent="0.2">
      <c r="B66" s="728"/>
      <c r="H66" s="728"/>
      <c r="I66" s="728"/>
    </row>
    <row r="67" spans="2:9" x14ac:dyDescent="0.2">
      <c r="B67" s="728"/>
      <c r="H67" s="728"/>
      <c r="I67" s="728"/>
    </row>
    <row r="68" spans="2:9" x14ac:dyDescent="0.2">
      <c r="B68" s="728"/>
      <c r="H68" s="728"/>
      <c r="I68" s="728"/>
    </row>
    <row r="69" spans="2:9" x14ac:dyDescent="0.2">
      <c r="B69" s="728"/>
      <c r="H69" s="728"/>
      <c r="I69" s="728"/>
    </row>
    <row r="70" spans="2:9" x14ac:dyDescent="0.2">
      <c r="B70" s="728"/>
      <c r="H70" s="728"/>
      <c r="I70" s="728"/>
    </row>
    <row r="71" spans="2:9" x14ac:dyDescent="0.2">
      <c r="B71" s="728"/>
      <c r="H71" s="728"/>
      <c r="I71" s="728"/>
    </row>
    <row r="72" spans="2:9" x14ac:dyDescent="0.2">
      <c r="B72" s="728"/>
      <c r="H72" s="728"/>
      <c r="I72" s="728"/>
    </row>
    <row r="73" spans="2:9" x14ac:dyDescent="0.2">
      <c r="B73" s="728"/>
      <c r="H73" s="728"/>
      <c r="I73" s="728"/>
    </row>
  </sheetData>
  <customSheetViews>
    <customSheetView guid="{D2DD6C5F-5A6F-43E4-9910-2DBF870F1B55}" scale="80" showPageBreaks="1" printArea="1" view="pageBreakPreview" topLeftCell="A13">
      <selection activeCell="E7" sqref="E7"/>
      <pageMargins left="0.59055118110236227" right="0.59055118110236227" top="0.78740157480314965" bottom="0.78740157480314965" header="0.51181102362204722" footer="0.51181102362204722"/>
      <headerFooter alignWithMargins="0">
        <oddFooter>&amp;C&amp;P／&amp;N&amp;R&amp;A</oddFooter>
        <evenFooter>&amp;C&amp;P／&amp;N&amp;R&amp;A</evenFooter>
        <firstFooter>&amp;C&amp;P／&amp;N&amp;R&amp;A</firstFooter>
      </headerFooter>
    </customSheetView>
  </customSheetViews>
  <mergeCells count="3">
    <mergeCell ref="B2:J2"/>
    <mergeCell ref="G4:J4"/>
    <mergeCell ref="G5:J5"/>
  </mergeCells>
  <phoneticPr fontId="4"/>
  <dataValidations count="7">
    <dataValidation type="whole" operator="greaterThanOrEqual" allowBlank="1" showInputMessage="1" showErrorMessage="1" prompt="整数を入力" sqref="H13:I62">
      <formula1>0</formula1>
    </dataValidation>
    <dataValidation type="whole" operator="greaterThan" allowBlank="1" showInputMessage="1" showErrorMessage="1" sqref="I7">
      <formula1>0</formula1>
    </dataValidation>
    <dataValidation type="whole" operator="greaterThanOrEqual" allowBlank="1" showInputMessage="1" showErrorMessage="1" sqref="I8">
      <formula1>0</formula1>
    </dataValidation>
    <dataValidation type="date" operator="lessThanOrEqual" allowBlank="1" showInputMessage="1" showErrorMessage="1" prompt="YYYY/MM/DDで日付を入力" sqref="J13:J62">
      <formula1>41364</formula1>
    </dataValidation>
    <dataValidation type="list" allowBlank="1" showInputMessage="1" showErrorMessage="1" sqref="E13:E62">
      <formula1>"術後フォロー（薬療なし）,術後フォロー（薬療あり）,薬療,治療前フォローアップ,緩和移行,その他"</formula1>
    </dataValidation>
    <dataValidation type="list" allowBlank="1" showInputMessage="1" showErrorMessage="1" sqref="F13:F62">
      <formula1>"都道府県内統一,地域内複数施設,１施設のみ"</formula1>
    </dataValidation>
    <dataValidation type="list" allowBlank="1" showInputMessage="1" showErrorMessage="1" sqref="D13:D62">
      <formula1>"肺がん,胃がん,大腸がん,肝がん,乳がん,脳腫瘍,脊髄腫瘍,眼・眼窩腫瘍,口腔がん,咽頭がん・喉頭がん,甲状腺がん,縦隔腫瘍,中皮腫,食道がん,小腸がん,GIST,胆道がん,膵がん,腎がん,尿路がん,膀胱がん,副腎腫瘍,前立腺がん,精巣がん,その他の男性生殖器がん,子宮がん,卵巣がん,その他の女性生殖器がん,皮膚腫瘍,悪性骨軟部腫瘍,血液腫瘍,後腹膜・腹膜腫瘍,性腺外胚細胞腫瘍,原発不明,小児脳腫瘍,小児の眼・眼窩腫瘍,小児悪性骨軟部腫瘍,その他の小児固形腫瘍,小児血液腫瘍"</formula1>
    </dataValidation>
  </dataValidations>
  <printOptions horizontalCentered="1"/>
  <pageMargins left="0.51181102362204722" right="0.39370078740157483" top="0.59055118110236227" bottom="0.59055118110236227" header="0.31496062992125984" footer="0.31496062992125984"/>
  <pageSetup paperSize="9" scale="91" fitToHeight="0" orientation="landscape" r:id="rId1"/>
  <headerFooter differentFirst="1" alignWithMargins="0">
    <oddFooter>&amp;C&amp;P / &amp;N ページ&amp;R&amp;A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1"/>
  <sheetViews>
    <sheetView view="pageBreakPreview" topLeftCell="A58" zoomScale="80" zoomScaleSheetLayoutView="80" workbookViewId="0">
      <selection activeCell="K24" sqref="K24"/>
    </sheetView>
  </sheetViews>
  <sheetFormatPr defaultColWidth="9" defaultRowHeight="14" x14ac:dyDescent="0.2"/>
  <cols>
    <col min="1" max="1" width="1.6328125" style="525" customWidth="1"/>
    <col min="2" max="2" width="9.7265625" style="525" customWidth="1"/>
    <col min="3" max="3" width="22.90625" style="525" customWidth="1"/>
    <col min="4" max="4" width="13.08984375" style="527" customWidth="1"/>
    <col min="5" max="5" width="8.6328125" style="527" customWidth="1"/>
    <col min="6" max="6" width="10" style="526" customWidth="1"/>
    <col min="7" max="7" width="10.6328125" style="526" customWidth="1"/>
    <col min="8" max="8" width="8.6328125" style="526" customWidth="1"/>
    <col min="9" max="9" width="20.08984375" style="525" customWidth="1"/>
    <col min="10" max="10" width="9" style="525" customWidth="1"/>
    <col min="11" max="16384" width="9" style="525"/>
  </cols>
  <sheetData>
    <row r="1" spans="1:19" s="748" customFormat="1" ht="10.5" customHeight="1" x14ac:dyDescent="0.2">
      <c r="B1" s="751"/>
      <c r="C1" s="751"/>
      <c r="D1" s="751"/>
      <c r="E1" s="751"/>
      <c r="F1" s="751"/>
      <c r="G1" s="751"/>
      <c r="H1" s="751"/>
      <c r="I1" s="759"/>
      <c r="J1" s="751"/>
      <c r="K1" s="751"/>
      <c r="L1" s="751"/>
      <c r="M1" s="751"/>
      <c r="N1" s="751"/>
      <c r="O1" s="751"/>
      <c r="P1" s="751"/>
      <c r="Q1" s="751"/>
      <c r="R1" s="751"/>
      <c r="S1" s="751"/>
    </row>
    <row r="2" spans="1:19" s="748" customFormat="1" ht="60" customHeight="1" x14ac:dyDescent="0.2">
      <c r="A2" s="749"/>
      <c r="B2" s="1428" t="s">
        <v>458</v>
      </c>
      <c r="C2" s="1428"/>
      <c r="D2" s="1428"/>
      <c r="E2" s="1428"/>
      <c r="F2" s="1428"/>
      <c r="G2" s="1428"/>
      <c r="H2" s="1428"/>
      <c r="I2" s="1428"/>
      <c r="J2" s="761"/>
      <c r="K2" s="525"/>
    </row>
    <row r="3" spans="1:19" s="748" customFormat="1" ht="10.5" customHeight="1" x14ac:dyDescent="0.2">
      <c r="B3" s="751"/>
      <c r="C3" s="751"/>
      <c r="D3" s="751"/>
      <c r="E3" s="751"/>
      <c r="F3" s="751"/>
      <c r="G3" s="751"/>
      <c r="H3" s="751"/>
      <c r="I3" s="751"/>
      <c r="J3" s="751"/>
      <c r="K3" s="751"/>
      <c r="L3" s="751"/>
      <c r="M3" s="751"/>
      <c r="N3" s="751"/>
      <c r="O3" s="751"/>
      <c r="P3" s="751"/>
      <c r="Q3" s="751"/>
      <c r="R3" s="751"/>
      <c r="S3" s="751"/>
    </row>
    <row r="4" spans="1:19" s="748" customFormat="1" ht="20.25" customHeight="1" x14ac:dyDescent="0.2">
      <c r="A4" s="750"/>
      <c r="D4" s="577" t="s">
        <v>922</v>
      </c>
      <c r="E4" s="1429" t="str">
        <f>LEFT(表紙!C3,30)</f>
        <v>　病院</v>
      </c>
      <c r="F4" s="1430"/>
      <c r="G4" s="1430"/>
      <c r="H4" s="1430"/>
      <c r="I4" s="1431"/>
      <c r="J4" s="762"/>
    </row>
    <row r="5" spans="1:19" s="748" customFormat="1" ht="20.25" customHeight="1" x14ac:dyDescent="0.2">
      <c r="A5" s="749"/>
      <c r="B5" s="752"/>
      <c r="C5" s="752"/>
      <c r="D5" s="726" t="s">
        <v>1055</v>
      </c>
      <c r="E5" s="1359" t="str">
        <f>CONCATENATE(表紙!L8,"9月1日時点")</f>
        <v>令和5年9月1日時点</v>
      </c>
      <c r="F5" s="1359"/>
      <c r="G5" s="1359"/>
      <c r="H5" s="1359"/>
      <c r="I5" s="1359"/>
      <c r="J5" s="752"/>
      <c r="K5" s="525"/>
    </row>
    <row r="6" spans="1:19" s="748" customFormat="1" ht="18" customHeight="1" x14ac:dyDescent="0.2">
      <c r="B6" s="751"/>
      <c r="C6" s="1432" t="s">
        <v>944</v>
      </c>
      <c r="D6" s="1432"/>
      <c r="E6" s="1432"/>
      <c r="F6" s="1432"/>
      <c r="G6" s="1432"/>
      <c r="H6" s="1432"/>
      <c r="I6" s="1432"/>
      <c r="J6" s="751"/>
      <c r="K6" s="751"/>
      <c r="L6" s="751"/>
      <c r="M6" s="751"/>
      <c r="N6" s="751"/>
      <c r="O6" s="751"/>
      <c r="P6" s="751"/>
      <c r="Q6" s="751"/>
      <c r="R6" s="751"/>
      <c r="S6" s="751"/>
    </row>
    <row r="7" spans="1:19" ht="35.25" customHeight="1" x14ac:dyDescent="0.2">
      <c r="C7" s="1432" t="s">
        <v>941</v>
      </c>
      <c r="D7" s="1432"/>
      <c r="E7" s="1432"/>
      <c r="F7" s="1432"/>
      <c r="G7" s="1432"/>
      <c r="H7" s="1432"/>
      <c r="I7" s="1432"/>
    </row>
    <row r="8" spans="1:19" s="748" customFormat="1" ht="10.5" customHeight="1" x14ac:dyDescent="0.2">
      <c r="B8" s="751"/>
      <c r="C8" s="751"/>
      <c r="D8" s="751"/>
      <c r="E8" s="751"/>
      <c r="F8" s="751"/>
      <c r="G8" s="751"/>
      <c r="H8" s="751"/>
      <c r="I8" s="751"/>
      <c r="J8" s="751"/>
      <c r="K8" s="751"/>
      <c r="L8" s="751"/>
      <c r="M8" s="751"/>
      <c r="N8" s="751"/>
      <c r="O8" s="751"/>
      <c r="P8" s="751"/>
      <c r="Q8" s="751"/>
      <c r="R8" s="751"/>
      <c r="S8" s="751"/>
    </row>
    <row r="9" spans="1:19" ht="20.25" customHeight="1" x14ac:dyDescent="0.2">
      <c r="B9" s="1141" t="s">
        <v>1146</v>
      </c>
      <c r="C9" s="1141"/>
      <c r="D9" s="543"/>
      <c r="E9" s="552"/>
      <c r="F9" s="558"/>
      <c r="G9" s="558"/>
      <c r="H9" s="558"/>
      <c r="I9" s="565"/>
    </row>
    <row r="10" spans="1:19" s="748" customFormat="1" ht="7.5" customHeight="1" x14ac:dyDescent="0.2">
      <c r="B10" s="751"/>
      <c r="C10" s="751"/>
      <c r="D10" s="751"/>
      <c r="E10" s="751"/>
      <c r="F10" s="751"/>
      <c r="G10" s="751"/>
      <c r="H10" s="751"/>
      <c r="I10" s="751"/>
      <c r="J10" s="751"/>
      <c r="K10" s="751"/>
      <c r="L10" s="751"/>
      <c r="M10" s="751"/>
      <c r="N10" s="751"/>
      <c r="O10" s="751"/>
      <c r="P10" s="751"/>
      <c r="Q10" s="751"/>
      <c r="R10" s="751"/>
      <c r="S10" s="751"/>
    </row>
    <row r="11" spans="1:19" ht="41.25" customHeight="1" x14ac:dyDescent="0.2">
      <c r="B11" s="574"/>
      <c r="C11" s="534" t="s">
        <v>1237</v>
      </c>
      <c r="D11" s="754"/>
      <c r="E11" s="1433" t="str">
        <f>CONCATENATE("昨年の実績
※",表紙!$L$9,"1月1日～",表紙!$L$9,"12月31日まで")</f>
        <v>昨年の実績
※令和4年1月1日～令和4年12月31日まで</v>
      </c>
      <c r="F11" s="1434"/>
      <c r="G11" s="1434"/>
      <c r="H11" s="1434"/>
      <c r="I11" s="760"/>
    </row>
    <row r="12" spans="1:19" s="748" customFormat="1" ht="7.5" customHeight="1" x14ac:dyDescent="0.2">
      <c r="B12" s="751"/>
      <c r="C12" s="751"/>
      <c r="D12" s="751"/>
      <c r="E12" s="751"/>
      <c r="F12" s="751"/>
      <c r="G12" s="751"/>
      <c r="H12" s="751"/>
      <c r="I12" s="751"/>
      <c r="J12" s="751"/>
      <c r="K12" s="751"/>
      <c r="L12" s="751"/>
      <c r="M12" s="751"/>
      <c r="N12" s="751"/>
      <c r="O12" s="751"/>
      <c r="P12" s="751"/>
      <c r="Q12" s="751"/>
      <c r="R12" s="751"/>
      <c r="S12" s="751"/>
    </row>
    <row r="13" spans="1:19" ht="25.5" customHeight="1" x14ac:dyDescent="0.2">
      <c r="B13" s="1243" t="s">
        <v>460</v>
      </c>
      <c r="C13" s="1443" t="s">
        <v>102</v>
      </c>
      <c r="D13" s="1445" t="s">
        <v>320</v>
      </c>
      <c r="E13" s="1435" t="s">
        <v>446</v>
      </c>
      <c r="F13" s="1436"/>
      <c r="G13" s="1436"/>
      <c r="H13" s="1436"/>
      <c r="I13" s="1437"/>
    </row>
    <row r="14" spans="1:19" ht="29.25" customHeight="1" x14ac:dyDescent="0.2">
      <c r="B14" s="1442"/>
      <c r="C14" s="1444"/>
      <c r="D14" s="1220"/>
      <c r="E14" s="756" t="s">
        <v>282</v>
      </c>
      <c r="F14" s="757" t="s">
        <v>432</v>
      </c>
      <c r="G14" s="758" t="s">
        <v>433</v>
      </c>
      <c r="H14" s="1438" t="s">
        <v>176</v>
      </c>
      <c r="I14" s="1439"/>
    </row>
    <row r="15" spans="1:19" ht="29.25" customHeight="1" x14ac:dyDescent="0.2">
      <c r="B15" s="576" t="s">
        <v>942</v>
      </c>
      <c r="C15" s="579"/>
      <c r="D15" s="554"/>
      <c r="E15" s="554"/>
      <c r="F15" s="554"/>
      <c r="G15" s="554"/>
      <c r="H15" s="1440"/>
      <c r="I15" s="1441"/>
    </row>
    <row r="16" spans="1:19" ht="29.25" customHeight="1" x14ac:dyDescent="0.2">
      <c r="B16" s="576" t="s">
        <v>463</v>
      </c>
      <c r="C16" s="579"/>
      <c r="D16" s="554"/>
      <c r="E16" s="554"/>
      <c r="F16" s="554"/>
      <c r="G16" s="554"/>
      <c r="H16" s="1440"/>
      <c r="I16" s="1441"/>
    </row>
    <row r="17" spans="2:19" ht="29.25" customHeight="1" x14ac:dyDescent="0.2">
      <c r="B17" s="576" t="s">
        <v>468</v>
      </c>
      <c r="C17" s="579"/>
      <c r="D17" s="554"/>
      <c r="E17" s="554"/>
      <c r="F17" s="554"/>
      <c r="G17" s="554"/>
      <c r="H17" s="1440"/>
      <c r="I17" s="1441"/>
    </row>
    <row r="18" spans="2:19" ht="29.25" customHeight="1" x14ac:dyDescent="0.2">
      <c r="B18" s="576" t="s">
        <v>469</v>
      </c>
      <c r="C18" s="579"/>
      <c r="D18" s="554"/>
      <c r="E18" s="554"/>
      <c r="F18" s="554"/>
      <c r="G18" s="554"/>
      <c r="H18" s="1440"/>
      <c r="I18" s="1441"/>
    </row>
    <row r="19" spans="2:19" ht="29.25" customHeight="1" x14ac:dyDescent="0.2">
      <c r="B19" s="753" t="s">
        <v>471</v>
      </c>
      <c r="C19" s="540"/>
      <c r="D19" s="755"/>
      <c r="E19" s="755"/>
      <c r="F19" s="755"/>
      <c r="G19" s="755"/>
      <c r="H19" s="1446"/>
      <c r="I19" s="1447"/>
    </row>
    <row r="20" spans="2:19" s="748" customFormat="1" ht="10.5" customHeight="1" x14ac:dyDescent="0.2">
      <c r="B20" s="751"/>
      <c r="C20" s="751"/>
      <c r="D20" s="751"/>
      <c r="E20" s="751"/>
      <c r="F20" s="751"/>
      <c r="G20" s="751"/>
      <c r="H20" s="751"/>
      <c r="I20" s="751"/>
      <c r="J20" s="751"/>
      <c r="K20" s="751"/>
      <c r="L20" s="751"/>
      <c r="M20" s="751"/>
      <c r="N20" s="751"/>
      <c r="O20" s="751"/>
      <c r="P20" s="751"/>
      <c r="Q20" s="751"/>
      <c r="R20" s="751"/>
      <c r="S20" s="751"/>
    </row>
    <row r="21" spans="2:19" s="748" customFormat="1" ht="10.5" customHeight="1" x14ac:dyDescent="0.2">
      <c r="B21" s="751"/>
      <c r="C21" s="751"/>
      <c r="D21" s="751"/>
      <c r="E21" s="751"/>
      <c r="F21" s="751"/>
      <c r="G21" s="751"/>
      <c r="H21" s="751"/>
      <c r="I21" s="751"/>
      <c r="J21" s="751"/>
      <c r="K21" s="751"/>
      <c r="L21" s="751"/>
      <c r="M21" s="751"/>
      <c r="N21" s="751"/>
      <c r="O21" s="751"/>
      <c r="P21" s="751"/>
      <c r="Q21" s="751"/>
      <c r="R21" s="751"/>
      <c r="S21" s="751"/>
    </row>
    <row r="22" spans="2:19" ht="20.25" customHeight="1" x14ac:dyDescent="0.2">
      <c r="B22" s="1141" t="s">
        <v>200</v>
      </c>
      <c r="C22" s="1141"/>
      <c r="D22" s="543"/>
      <c r="E22" s="552"/>
      <c r="F22" s="558"/>
      <c r="G22" s="558"/>
      <c r="H22" s="558"/>
      <c r="I22" s="565"/>
    </row>
    <row r="23" spans="2:19" s="748" customFormat="1" ht="7.5" customHeight="1" x14ac:dyDescent="0.2">
      <c r="B23" s="751"/>
      <c r="C23" s="751"/>
      <c r="D23" s="751"/>
      <c r="E23" s="751"/>
      <c r="F23" s="751"/>
      <c r="G23" s="751"/>
      <c r="H23" s="751"/>
      <c r="I23" s="751"/>
      <c r="J23" s="751"/>
      <c r="K23" s="751"/>
      <c r="L23" s="751"/>
      <c r="M23" s="751"/>
      <c r="N23" s="751"/>
      <c r="O23" s="751"/>
      <c r="P23" s="751"/>
      <c r="Q23" s="751"/>
      <c r="R23" s="751"/>
      <c r="S23" s="751"/>
    </row>
    <row r="24" spans="2:19" ht="41.25" customHeight="1" x14ac:dyDescent="0.2">
      <c r="B24" s="574"/>
      <c r="C24" s="534" t="s">
        <v>1237</v>
      </c>
      <c r="D24" s="754"/>
      <c r="E24" s="1433" t="str">
        <f>CONCATENATE("昨年の実績
※",表紙!$L$9,"1月1日～",表紙!$L$9,"12月31日まで")</f>
        <v>昨年の実績
※令和4年1月1日～令和4年12月31日まで</v>
      </c>
      <c r="F24" s="1434"/>
      <c r="G24" s="1434"/>
      <c r="H24" s="1434"/>
      <c r="I24" s="760"/>
    </row>
    <row r="25" spans="2:19" s="748" customFormat="1" ht="7.5" customHeight="1" x14ac:dyDescent="0.2">
      <c r="B25" s="751"/>
      <c r="C25" s="751"/>
      <c r="D25" s="751"/>
      <c r="E25" s="751"/>
      <c r="F25" s="751"/>
      <c r="G25" s="751"/>
      <c r="H25" s="751"/>
      <c r="I25" s="751"/>
      <c r="J25" s="751"/>
      <c r="K25" s="751"/>
      <c r="L25" s="751"/>
      <c r="M25" s="751"/>
      <c r="N25" s="751"/>
      <c r="O25" s="751"/>
      <c r="P25" s="751"/>
      <c r="Q25" s="751"/>
      <c r="R25" s="751"/>
      <c r="S25" s="751"/>
    </row>
    <row r="26" spans="2:19" ht="25.5" customHeight="1" x14ac:dyDescent="0.2">
      <c r="B26" s="1243" t="s">
        <v>460</v>
      </c>
      <c r="C26" s="1443" t="s">
        <v>102</v>
      </c>
      <c r="D26" s="1445" t="s">
        <v>320</v>
      </c>
      <c r="E26" s="1435" t="s">
        <v>446</v>
      </c>
      <c r="F26" s="1436"/>
      <c r="G26" s="1436"/>
      <c r="H26" s="1436"/>
      <c r="I26" s="1437"/>
    </row>
    <row r="27" spans="2:19" ht="22.5" customHeight="1" x14ac:dyDescent="0.2">
      <c r="B27" s="1442"/>
      <c r="C27" s="1444"/>
      <c r="D27" s="1220"/>
      <c r="E27" s="756" t="s">
        <v>282</v>
      </c>
      <c r="F27" s="757" t="s">
        <v>432</v>
      </c>
      <c r="G27" s="758" t="s">
        <v>433</v>
      </c>
      <c r="H27" s="1438" t="s">
        <v>176</v>
      </c>
      <c r="I27" s="1439"/>
    </row>
    <row r="28" spans="2:19" ht="33" customHeight="1" x14ac:dyDescent="0.2">
      <c r="B28" s="576" t="s">
        <v>942</v>
      </c>
      <c r="C28" s="579"/>
      <c r="D28" s="554"/>
      <c r="E28" s="554"/>
      <c r="F28" s="554"/>
      <c r="G28" s="554"/>
      <c r="H28" s="1440"/>
      <c r="I28" s="1441"/>
    </row>
    <row r="29" spans="2:19" ht="30" customHeight="1" x14ac:dyDescent="0.2">
      <c r="B29" s="576" t="s">
        <v>463</v>
      </c>
      <c r="C29" s="579"/>
      <c r="D29" s="554"/>
      <c r="E29" s="554"/>
      <c r="F29" s="554"/>
      <c r="G29" s="554"/>
      <c r="H29" s="1440"/>
      <c r="I29" s="1441"/>
    </row>
    <row r="30" spans="2:19" ht="30" customHeight="1" x14ac:dyDescent="0.2">
      <c r="B30" s="576" t="s">
        <v>468</v>
      </c>
      <c r="C30" s="579"/>
      <c r="D30" s="554"/>
      <c r="E30" s="554"/>
      <c r="F30" s="554"/>
      <c r="G30" s="554"/>
      <c r="H30" s="1440"/>
      <c r="I30" s="1441"/>
    </row>
    <row r="31" spans="2:19" ht="30" customHeight="1" x14ac:dyDescent="0.2">
      <c r="B31" s="576" t="s">
        <v>469</v>
      </c>
      <c r="C31" s="579"/>
      <c r="D31" s="554"/>
      <c r="E31" s="554"/>
      <c r="F31" s="554"/>
      <c r="G31" s="554"/>
      <c r="H31" s="1440"/>
      <c r="I31" s="1441"/>
    </row>
    <row r="32" spans="2:19" ht="30" customHeight="1" x14ac:dyDescent="0.2">
      <c r="B32" s="753" t="s">
        <v>471</v>
      </c>
      <c r="C32" s="540"/>
      <c r="D32" s="755"/>
      <c r="E32" s="755"/>
      <c r="F32" s="755"/>
      <c r="G32" s="755"/>
      <c r="H32" s="1446"/>
      <c r="I32" s="1447"/>
    </row>
    <row r="33" spans="2:19" s="748" customFormat="1" ht="10.5" customHeight="1" x14ac:dyDescent="0.2">
      <c r="B33" s="751"/>
      <c r="C33" s="751"/>
      <c r="D33" s="751"/>
      <c r="E33" s="751"/>
      <c r="F33" s="751"/>
      <c r="G33" s="751"/>
      <c r="H33" s="751"/>
      <c r="I33" s="751"/>
      <c r="J33" s="751"/>
      <c r="K33" s="751"/>
      <c r="L33" s="751"/>
      <c r="M33" s="751"/>
      <c r="N33" s="751"/>
      <c r="O33" s="751"/>
      <c r="P33" s="751"/>
      <c r="Q33" s="751"/>
      <c r="R33" s="751"/>
      <c r="S33" s="751"/>
    </row>
    <row r="34" spans="2:19" ht="20.25" customHeight="1" x14ac:dyDescent="0.2">
      <c r="B34" s="1141" t="s">
        <v>1308</v>
      </c>
      <c r="C34" s="1141"/>
      <c r="D34" s="543"/>
      <c r="E34" s="552"/>
      <c r="F34" s="558"/>
      <c r="G34" s="558"/>
      <c r="H34" s="558"/>
      <c r="I34" s="565"/>
    </row>
    <row r="35" spans="2:19" s="748" customFormat="1" ht="7.5" customHeight="1" x14ac:dyDescent="0.2">
      <c r="B35" s="751"/>
      <c r="C35" s="751"/>
      <c r="D35" s="751"/>
      <c r="E35" s="751"/>
      <c r="F35" s="751"/>
      <c r="G35" s="751"/>
      <c r="H35" s="751"/>
      <c r="I35" s="751"/>
      <c r="J35" s="751"/>
      <c r="K35" s="751"/>
      <c r="L35" s="751"/>
      <c r="M35" s="751"/>
      <c r="N35" s="751"/>
      <c r="O35" s="751"/>
      <c r="P35" s="751"/>
      <c r="Q35" s="751"/>
      <c r="R35" s="751"/>
      <c r="S35" s="751"/>
    </row>
    <row r="36" spans="2:19" ht="41.25" customHeight="1" x14ac:dyDescent="0.2">
      <c r="B36" s="574"/>
      <c r="C36" s="534" t="s">
        <v>1237</v>
      </c>
      <c r="D36" s="754"/>
      <c r="E36" s="1433" t="str">
        <f>CONCATENATE("昨年の実績
※",表紙!$L$9,"1月1日～",表紙!$L$9,"12月31日まで")</f>
        <v>昨年の実績
※令和4年1月1日～令和4年12月31日まで</v>
      </c>
      <c r="F36" s="1434"/>
      <c r="G36" s="1434"/>
      <c r="H36" s="1434"/>
      <c r="I36" s="760"/>
    </row>
    <row r="37" spans="2:19" s="748" customFormat="1" ht="7.5" customHeight="1" x14ac:dyDescent="0.2">
      <c r="B37" s="751"/>
      <c r="C37" s="751"/>
      <c r="D37" s="751"/>
      <c r="E37" s="751"/>
      <c r="F37" s="751"/>
      <c r="G37" s="751"/>
      <c r="H37" s="751"/>
      <c r="I37" s="751"/>
      <c r="J37" s="751"/>
      <c r="K37" s="751"/>
      <c r="L37" s="751"/>
      <c r="M37" s="751"/>
      <c r="N37" s="751"/>
      <c r="O37" s="751"/>
      <c r="P37" s="751"/>
      <c r="Q37" s="751"/>
      <c r="R37" s="751"/>
      <c r="S37" s="751"/>
    </row>
    <row r="38" spans="2:19" ht="25.5" customHeight="1" x14ac:dyDescent="0.2">
      <c r="B38" s="1243" t="s">
        <v>460</v>
      </c>
      <c r="C38" s="1443" t="s">
        <v>102</v>
      </c>
      <c r="D38" s="1445" t="s">
        <v>320</v>
      </c>
      <c r="E38" s="1435" t="s">
        <v>446</v>
      </c>
      <c r="F38" s="1436"/>
      <c r="G38" s="1436"/>
      <c r="H38" s="1436"/>
      <c r="I38" s="1437"/>
    </row>
    <row r="39" spans="2:19" ht="22.5" customHeight="1" x14ac:dyDescent="0.2">
      <c r="B39" s="1442"/>
      <c r="C39" s="1444"/>
      <c r="D39" s="1220"/>
      <c r="E39" s="756" t="s">
        <v>282</v>
      </c>
      <c r="F39" s="757" t="s">
        <v>432</v>
      </c>
      <c r="G39" s="758" t="s">
        <v>433</v>
      </c>
      <c r="H39" s="1438" t="s">
        <v>176</v>
      </c>
      <c r="I39" s="1439"/>
    </row>
    <row r="40" spans="2:19" ht="33" customHeight="1" x14ac:dyDescent="0.2">
      <c r="B40" s="576" t="s">
        <v>942</v>
      </c>
      <c r="C40" s="579"/>
      <c r="D40" s="554"/>
      <c r="E40" s="554"/>
      <c r="F40" s="554"/>
      <c r="G40" s="554"/>
      <c r="H40" s="1440"/>
      <c r="I40" s="1441"/>
    </row>
    <row r="41" spans="2:19" ht="30" customHeight="1" x14ac:dyDescent="0.2">
      <c r="B41" s="576" t="s">
        <v>463</v>
      </c>
      <c r="C41" s="579"/>
      <c r="D41" s="554"/>
      <c r="E41" s="554"/>
      <c r="F41" s="554"/>
      <c r="G41" s="554"/>
      <c r="H41" s="1440"/>
      <c r="I41" s="1441"/>
    </row>
    <row r="42" spans="2:19" ht="30" customHeight="1" x14ac:dyDescent="0.2">
      <c r="B42" s="576" t="s">
        <v>468</v>
      </c>
      <c r="C42" s="579"/>
      <c r="D42" s="554"/>
      <c r="E42" s="554"/>
      <c r="F42" s="554"/>
      <c r="G42" s="554"/>
      <c r="H42" s="1440"/>
      <c r="I42" s="1441"/>
    </row>
    <row r="43" spans="2:19" ht="30" customHeight="1" x14ac:dyDescent="0.2">
      <c r="B43" s="576" t="s">
        <v>469</v>
      </c>
      <c r="C43" s="579"/>
      <c r="D43" s="554"/>
      <c r="E43" s="554"/>
      <c r="F43" s="554"/>
      <c r="G43" s="554"/>
      <c r="H43" s="1440"/>
      <c r="I43" s="1441"/>
    </row>
    <row r="44" spans="2:19" ht="30" customHeight="1" x14ac:dyDescent="0.2">
      <c r="B44" s="753" t="s">
        <v>471</v>
      </c>
      <c r="C44" s="540"/>
      <c r="D44" s="755"/>
      <c r="E44" s="755"/>
      <c r="F44" s="755"/>
      <c r="G44" s="755"/>
      <c r="H44" s="1446"/>
      <c r="I44" s="1447"/>
    </row>
    <row r="45" spans="2:19" s="748" customFormat="1" ht="10.5" customHeight="1" x14ac:dyDescent="0.2">
      <c r="B45" s="751"/>
      <c r="C45" s="751"/>
      <c r="D45" s="751"/>
      <c r="E45" s="751"/>
      <c r="F45" s="751"/>
      <c r="G45" s="751"/>
      <c r="H45" s="751"/>
      <c r="I45" s="751"/>
      <c r="J45" s="751"/>
      <c r="K45" s="751"/>
      <c r="L45" s="751"/>
      <c r="M45" s="751"/>
      <c r="N45" s="751"/>
      <c r="O45" s="751"/>
      <c r="P45" s="751"/>
      <c r="Q45" s="751"/>
      <c r="R45" s="751"/>
      <c r="S45" s="751"/>
    </row>
    <row r="46" spans="2:19" s="748" customFormat="1" ht="10.5" customHeight="1" x14ac:dyDescent="0.2">
      <c r="B46" s="751"/>
      <c r="C46" s="751"/>
      <c r="D46" s="751"/>
      <c r="E46" s="751"/>
      <c r="F46" s="751"/>
      <c r="G46" s="751"/>
      <c r="H46" s="751"/>
      <c r="I46" s="751"/>
      <c r="J46" s="751"/>
      <c r="K46" s="751"/>
      <c r="L46" s="751"/>
      <c r="M46" s="751"/>
      <c r="N46" s="751"/>
      <c r="O46" s="751"/>
      <c r="P46" s="751"/>
      <c r="Q46" s="751"/>
      <c r="R46" s="751"/>
      <c r="S46" s="751"/>
    </row>
    <row r="47" spans="2:19" ht="20.25" customHeight="1" x14ac:dyDescent="0.2">
      <c r="B47" s="1141" t="s">
        <v>1309</v>
      </c>
      <c r="C47" s="1141"/>
      <c r="D47" s="543"/>
      <c r="E47" s="552"/>
      <c r="F47" s="558"/>
      <c r="G47" s="558"/>
      <c r="H47" s="558"/>
      <c r="I47" s="565"/>
    </row>
    <row r="48" spans="2:19" s="748" customFormat="1" ht="7.5" customHeight="1" x14ac:dyDescent="0.2">
      <c r="B48" s="751"/>
      <c r="C48" s="751"/>
      <c r="D48" s="751"/>
      <c r="E48" s="751"/>
      <c r="F48" s="751"/>
      <c r="G48" s="751"/>
      <c r="H48" s="751"/>
      <c r="I48" s="751"/>
      <c r="J48" s="751"/>
      <c r="K48" s="751"/>
      <c r="L48" s="751"/>
      <c r="M48" s="751"/>
      <c r="N48" s="751"/>
      <c r="O48" s="751"/>
      <c r="P48" s="751"/>
      <c r="Q48" s="751"/>
      <c r="R48" s="751"/>
      <c r="S48" s="751"/>
    </row>
    <row r="49" spans="2:19" ht="41.25" customHeight="1" x14ac:dyDescent="0.2">
      <c r="B49" s="574"/>
      <c r="C49" s="534" t="s">
        <v>1237</v>
      </c>
      <c r="D49" s="754"/>
      <c r="E49" s="1433" t="str">
        <f>CONCATENATE("昨年の実績
※",表紙!$L$9,"1月1日～",表紙!$L$9,"12月31日まで")</f>
        <v>昨年の実績
※令和4年1月1日～令和4年12月31日まで</v>
      </c>
      <c r="F49" s="1434"/>
      <c r="G49" s="1434"/>
      <c r="H49" s="1434"/>
      <c r="I49" s="760"/>
    </row>
    <row r="50" spans="2:19" s="748" customFormat="1" ht="7.5" customHeight="1" x14ac:dyDescent="0.2">
      <c r="B50" s="751"/>
      <c r="C50" s="751"/>
      <c r="D50" s="751"/>
      <c r="E50" s="751"/>
      <c r="F50" s="751"/>
      <c r="G50" s="751"/>
      <c r="H50" s="751"/>
      <c r="I50" s="751"/>
      <c r="J50" s="751"/>
      <c r="K50" s="751"/>
      <c r="L50" s="751"/>
      <c r="M50" s="751"/>
      <c r="N50" s="751"/>
      <c r="O50" s="751"/>
      <c r="P50" s="751"/>
      <c r="Q50" s="751"/>
      <c r="R50" s="751"/>
      <c r="S50" s="751"/>
    </row>
    <row r="51" spans="2:19" ht="25.5" customHeight="1" x14ac:dyDescent="0.2">
      <c r="B51" s="1243" t="s">
        <v>460</v>
      </c>
      <c r="C51" s="1443" t="s">
        <v>102</v>
      </c>
      <c r="D51" s="1445" t="s">
        <v>320</v>
      </c>
      <c r="E51" s="1435" t="s">
        <v>446</v>
      </c>
      <c r="F51" s="1436"/>
      <c r="G51" s="1436"/>
      <c r="H51" s="1436"/>
      <c r="I51" s="1437"/>
    </row>
    <row r="52" spans="2:19" ht="22.5" customHeight="1" x14ac:dyDescent="0.2">
      <c r="B52" s="1442"/>
      <c r="C52" s="1444"/>
      <c r="D52" s="1220"/>
      <c r="E52" s="756" t="s">
        <v>282</v>
      </c>
      <c r="F52" s="757" t="s">
        <v>432</v>
      </c>
      <c r="G52" s="758" t="s">
        <v>433</v>
      </c>
      <c r="H52" s="1438" t="s">
        <v>176</v>
      </c>
      <c r="I52" s="1439"/>
    </row>
    <row r="53" spans="2:19" ht="33" customHeight="1" x14ac:dyDescent="0.2">
      <c r="B53" s="576" t="s">
        <v>942</v>
      </c>
      <c r="C53" s="579"/>
      <c r="D53" s="554"/>
      <c r="E53" s="554"/>
      <c r="F53" s="554"/>
      <c r="G53" s="554"/>
      <c r="H53" s="1440"/>
      <c r="I53" s="1441"/>
    </row>
    <row r="54" spans="2:19" ht="30" customHeight="1" x14ac:dyDescent="0.2">
      <c r="B54" s="576" t="s">
        <v>463</v>
      </c>
      <c r="C54" s="579"/>
      <c r="D54" s="554"/>
      <c r="E54" s="554"/>
      <c r="F54" s="554"/>
      <c r="G54" s="554"/>
      <c r="H54" s="1440"/>
      <c r="I54" s="1441"/>
    </row>
    <row r="55" spans="2:19" ht="30" customHeight="1" x14ac:dyDescent="0.2">
      <c r="B55" s="576" t="s">
        <v>468</v>
      </c>
      <c r="C55" s="579"/>
      <c r="D55" s="554"/>
      <c r="E55" s="554"/>
      <c r="F55" s="554"/>
      <c r="G55" s="554"/>
      <c r="H55" s="1440"/>
      <c r="I55" s="1441"/>
    </row>
    <row r="56" spans="2:19" ht="30" customHeight="1" x14ac:dyDescent="0.2">
      <c r="B56" s="576" t="s">
        <v>469</v>
      </c>
      <c r="C56" s="579"/>
      <c r="D56" s="554"/>
      <c r="E56" s="554"/>
      <c r="F56" s="554"/>
      <c r="G56" s="554"/>
      <c r="H56" s="1440"/>
      <c r="I56" s="1441"/>
    </row>
    <row r="57" spans="2:19" ht="30" customHeight="1" x14ac:dyDescent="0.2">
      <c r="B57" s="753" t="s">
        <v>471</v>
      </c>
      <c r="C57" s="540"/>
      <c r="D57" s="755"/>
      <c r="E57" s="755"/>
      <c r="F57" s="755"/>
      <c r="G57" s="755"/>
      <c r="H57" s="1446"/>
      <c r="I57" s="1447"/>
    </row>
    <row r="58" spans="2:19" s="748" customFormat="1" ht="10.5" customHeight="1" x14ac:dyDescent="0.2">
      <c r="B58" s="751"/>
      <c r="C58" s="751"/>
      <c r="D58" s="751"/>
      <c r="E58" s="751"/>
      <c r="F58" s="751"/>
      <c r="G58" s="751"/>
      <c r="H58" s="751"/>
      <c r="I58" s="751"/>
      <c r="J58" s="751"/>
      <c r="K58" s="751"/>
      <c r="L58" s="751"/>
      <c r="M58" s="751"/>
      <c r="N58" s="751"/>
      <c r="O58" s="751"/>
      <c r="P58" s="751"/>
      <c r="Q58" s="751"/>
      <c r="R58" s="751"/>
      <c r="S58" s="751"/>
    </row>
    <row r="59" spans="2:19" s="748" customFormat="1" ht="10.5" customHeight="1" x14ac:dyDescent="0.2">
      <c r="B59" s="751"/>
      <c r="C59" s="751"/>
      <c r="D59" s="751"/>
      <c r="E59" s="751"/>
      <c r="F59" s="751"/>
      <c r="G59" s="751"/>
      <c r="H59" s="751"/>
      <c r="I59" s="751"/>
      <c r="J59" s="751"/>
      <c r="K59" s="751"/>
      <c r="L59" s="751"/>
      <c r="M59" s="751"/>
      <c r="N59" s="751"/>
      <c r="O59" s="751"/>
      <c r="P59" s="751"/>
      <c r="Q59" s="751"/>
      <c r="R59" s="751"/>
      <c r="S59" s="751"/>
    </row>
    <row r="60" spans="2:19" ht="20.25" customHeight="1" x14ac:dyDescent="0.2">
      <c r="B60" s="1141" t="s">
        <v>1261</v>
      </c>
      <c r="C60" s="1141"/>
      <c r="D60" s="543"/>
      <c r="E60" s="552"/>
      <c r="F60" s="558"/>
      <c r="G60" s="558"/>
      <c r="H60" s="558"/>
      <c r="I60" s="565"/>
    </row>
    <row r="61" spans="2:19" s="748" customFormat="1" ht="7.5" customHeight="1" x14ac:dyDescent="0.2">
      <c r="B61" s="751"/>
      <c r="C61" s="751"/>
      <c r="D61" s="751"/>
      <c r="E61" s="751"/>
      <c r="F61" s="751"/>
      <c r="G61" s="751"/>
      <c r="H61" s="751"/>
      <c r="I61" s="751"/>
      <c r="J61" s="751"/>
      <c r="K61" s="751"/>
      <c r="L61" s="751"/>
      <c r="M61" s="751"/>
      <c r="N61" s="751"/>
      <c r="O61" s="751"/>
      <c r="P61" s="751"/>
      <c r="Q61" s="751"/>
      <c r="R61" s="751"/>
      <c r="S61" s="751"/>
    </row>
    <row r="62" spans="2:19" ht="41.25" customHeight="1" x14ac:dyDescent="0.2">
      <c r="B62" s="574"/>
      <c r="C62" s="534" t="s">
        <v>1237</v>
      </c>
      <c r="D62" s="754"/>
      <c r="E62" s="1433" t="str">
        <f>CONCATENATE("昨年の実績
※",表紙!$L$9,"1月1日～",表紙!$L$9,"12月31日まで")</f>
        <v>昨年の実績
※令和4年1月1日～令和4年12月31日まで</v>
      </c>
      <c r="F62" s="1434"/>
      <c r="G62" s="1434"/>
      <c r="H62" s="1434"/>
      <c r="I62" s="760"/>
    </row>
    <row r="63" spans="2:19" s="748" customFormat="1" ht="7.5" customHeight="1" x14ac:dyDescent="0.2">
      <c r="B63" s="751"/>
      <c r="C63" s="751"/>
      <c r="D63" s="751"/>
      <c r="E63" s="751"/>
      <c r="F63" s="751"/>
      <c r="G63" s="751"/>
      <c r="H63" s="751"/>
      <c r="I63" s="751"/>
      <c r="J63" s="751"/>
      <c r="K63" s="751"/>
      <c r="L63" s="751"/>
      <c r="M63" s="751"/>
      <c r="N63" s="751"/>
      <c r="O63" s="751"/>
      <c r="P63" s="751"/>
      <c r="Q63" s="751"/>
      <c r="R63" s="751"/>
      <c r="S63" s="751"/>
    </row>
    <row r="64" spans="2:19" ht="25.5" customHeight="1" x14ac:dyDescent="0.2">
      <c r="B64" s="1243" t="s">
        <v>460</v>
      </c>
      <c r="C64" s="1443" t="s">
        <v>102</v>
      </c>
      <c r="D64" s="1445" t="s">
        <v>320</v>
      </c>
      <c r="E64" s="1435" t="s">
        <v>446</v>
      </c>
      <c r="F64" s="1436"/>
      <c r="G64" s="1436"/>
      <c r="H64" s="1436"/>
      <c r="I64" s="1437"/>
    </row>
    <row r="65" spans="2:19" ht="22.5" customHeight="1" x14ac:dyDescent="0.2">
      <c r="B65" s="1442"/>
      <c r="C65" s="1444"/>
      <c r="D65" s="1220"/>
      <c r="E65" s="756" t="s">
        <v>282</v>
      </c>
      <c r="F65" s="757" t="s">
        <v>432</v>
      </c>
      <c r="G65" s="758" t="s">
        <v>433</v>
      </c>
      <c r="H65" s="1438" t="s">
        <v>176</v>
      </c>
      <c r="I65" s="1439"/>
    </row>
    <row r="66" spans="2:19" ht="33" customHeight="1" x14ac:dyDescent="0.2">
      <c r="B66" s="576" t="s">
        <v>942</v>
      </c>
      <c r="C66" s="579"/>
      <c r="D66" s="554"/>
      <c r="E66" s="554"/>
      <c r="F66" s="554"/>
      <c r="G66" s="554"/>
      <c r="H66" s="1440"/>
      <c r="I66" s="1441"/>
    </row>
    <row r="67" spans="2:19" ht="30" customHeight="1" x14ac:dyDescent="0.2">
      <c r="B67" s="576" t="s">
        <v>463</v>
      </c>
      <c r="C67" s="579"/>
      <c r="D67" s="554"/>
      <c r="E67" s="554"/>
      <c r="F67" s="554"/>
      <c r="G67" s="554"/>
      <c r="H67" s="1440"/>
      <c r="I67" s="1441"/>
    </row>
    <row r="68" spans="2:19" ht="30" customHeight="1" x14ac:dyDescent="0.2">
      <c r="B68" s="576" t="s">
        <v>468</v>
      </c>
      <c r="C68" s="579"/>
      <c r="D68" s="554"/>
      <c r="E68" s="554"/>
      <c r="F68" s="554"/>
      <c r="G68" s="554"/>
      <c r="H68" s="1440"/>
      <c r="I68" s="1441"/>
    </row>
    <row r="69" spans="2:19" ht="30" customHeight="1" x14ac:dyDescent="0.2">
      <c r="B69" s="576" t="s">
        <v>469</v>
      </c>
      <c r="C69" s="579"/>
      <c r="D69" s="554"/>
      <c r="E69" s="554"/>
      <c r="F69" s="554"/>
      <c r="G69" s="554"/>
      <c r="H69" s="1440"/>
      <c r="I69" s="1441"/>
    </row>
    <row r="70" spans="2:19" ht="30" customHeight="1" x14ac:dyDescent="0.2">
      <c r="B70" s="753" t="s">
        <v>471</v>
      </c>
      <c r="C70" s="540"/>
      <c r="D70" s="755"/>
      <c r="E70" s="755"/>
      <c r="F70" s="755"/>
      <c r="G70" s="755"/>
      <c r="H70" s="1446"/>
      <c r="I70" s="1447"/>
    </row>
    <row r="71" spans="2:19" s="748" customFormat="1" ht="10.5" customHeight="1" x14ac:dyDescent="0.2">
      <c r="B71" s="751"/>
      <c r="C71" s="751"/>
      <c r="D71" s="751"/>
      <c r="E71" s="751"/>
      <c r="F71" s="751"/>
      <c r="G71" s="751"/>
      <c r="H71" s="751"/>
      <c r="I71" s="751"/>
      <c r="J71" s="751"/>
      <c r="K71" s="751"/>
      <c r="L71" s="751"/>
      <c r="M71" s="751"/>
      <c r="N71" s="751"/>
      <c r="O71" s="751"/>
      <c r="P71" s="751"/>
      <c r="Q71" s="751"/>
      <c r="R71" s="751"/>
      <c r="S71" s="751"/>
    </row>
  </sheetData>
  <customSheetViews>
    <customSheetView guid="{D2DD6C5F-5A6F-43E4-9910-2DBF870F1B55}" scale="80" showPageBreaks="1" printArea="1" view="pageBreakPreview">
      <selection activeCell="J7" sqref="J7"/>
      <rowBreaks count="1" manualBreakCount="1">
        <brk id="33" min="1" max="9" man="1"/>
      </rowBreaks>
      <pageMargins left="0.59055118110236227" right="0.59055118110236227" top="0.78740157480314965" bottom="0.78740157480314965" header="0.35433070866141736" footer="0.31496062992125984"/>
      <headerFooter alignWithMargins="0">
        <oddFooter>&amp;C&amp;P／&amp;N&amp;R&amp;A</oddFooter>
        <evenFooter>&amp;C&amp;P／&amp;N&amp;R&amp;A</evenFooter>
        <firstFooter>&amp;C&amp;P／&amp;N&amp;R&amp;A</firstFooter>
      </headerFooter>
    </customSheetView>
  </customSheetViews>
  <mergeCells count="65">
    <mergeCell ref="B26:B27"/>
    <mergeCell ref="C26:C27"/>
    <mergeCell ref="D26:D27"/>
    <mergeCell ref="B38:B39"/>
    <mergeCell ref="C38:C39"/>
    <mergeCell ref="D38:D39"/>
    <mergeCell ref="H66:I66"/>
    <mergeCell ref="H67:I67"/>
    <mergeCell ref="H68:I68"/>
    <mergeCell ref="H69:I69"/>
    <mergeCell ref="H70:I70"/>
    <mergeCell ref="B60:C60"/>
    <mergeCell ref="E62:H62"/>
    <mergeCell ref="E64:I64"/>
    <mergeCell ref="H65:I65"/>
    <mergeCell ref="B64:B65"/>
    <mergeCell ref="C64:C65"/>
    <mergeCell ref="D64:D65"/>
    <mergeCell ref="H53:I53"/>
    <mergeCell ref="H54:I54"/>
    <mergeCell ref="H55:I55"/>
    <mergeCell ref="H56:I56"/>
    <mergeCell ref="H57:I57"/>
    <mergeCell ref="H43:I43"/>
    <mergeCell ref="H44:I44"/>
    <mergeCell ref="B47:C47"/>
    <mergeCell ref="E49:H49"/>
    <mergeCell ref="E51:I51"/>
    <mergeCell ref="B51:B52"/>
    <mergeCell ref="C51:C52"/>
    <mergeCell ref="D51:D52"/>
    <mergeCell ref="H52:I52"/>
    <mergeCell ref="E38:I38"/>
    <mergeCell ref="H39:I39"/>
    <mergeCell ref="H40:I40"/>
    <mergeCell ref="H41:I41"/>
    <mergeCell ref="H42:I42"/>
    <mergeCell ref="H30:I30"/>
    <mergeCell ref="H31:I31"/>
    <mergeCell ref="H32:I32"/>
    <mergeCell ref="B34:C34"/>
    <mergeCell ref="E36:H36"/>
    <mergeCell ref="E24:H24"/>
    <mergeCell ref="E26:I26"/>
    <mergeCell ref="H27:I27"/>
    <mergeCell ref="H28:I28"/>
    <mergeCell ref="H29:I29"/>
    <mergeCell ref="H16:I16"/>
    <mergeCell ref="H17:I17"/>
    <mergeCell ref="H18:I18"/>
    <mergeCell ref="H19:I19"/>
    <mergeCell ref="B22:C22"/>
    <mergeCell ref="B9:C9"/>
    <mergeCell ref="E11:H11"/>
    <mergeCell ref="E13:I13"/>
    <mergeCell ref="H14:I14"/>
    <mergeCell ref="H15:I15"/>
    <mergeCell ref="B13:B14"/>
    <mergeCell ref="C13:C14"/>
    <mergeCell ref="D13:D14"/>
    <mergeCell ref="B2:I2"/>
    <mergeCell ref="E4:I4"/>
    <mergeCell ref="E5:I5"/>
    <mergeCell ref="C6:I6"/>
    <mergeCell ref="C7:I7"/>
  </mergeCells>
  <phoneticPr fontId="4"/>
  <dataValidations count="3">
    <dataValidation type="list" allowBlank="1" showInputMessage="1" showErrorMessage="1" sqref="I49 I36 I24 I11 I62">
      <formula1>"0件,10件以下（月1件程度）,50件以下（週1件程度）,51件以上（週1件以上）"</formula1>
    </dataValidation>
    <dataValidation type="list" allowBlank="1" showInputMessage="1" showErrorMessage="1" sqref="D49 D36 D24 D11 D62">
      <formula1>"対応可,対応不可"</formula1>
    </dataValidation>
    <dataValidation type="list" allowBlank="1" showInputMessage="1" showErrorMessage="1" sqref="D53:G57 D28:G32 D15:G19 D40:G44 D66:G70">
      <formula1>"○,×"</formula1>
    </dataValidation>
  </dataValidations>
  <printOptions horizontalCentered="1"/>
  <pageMargins left="0.51181102362204722" right="0.39370078740157483" top="0.59055118110236227" bottom="0.59055118110236227" header="0.31496062992125984" footer="0.31496062992125984"/>
  <pageSetup paperSize="9" scale="92" fitToHeight="0" orientation="portrait" r:id="rId1"/>
  <headerFooter differentFirst="1" alignWithMargins="0">
    <oddFooter>&amp;C&amp;P / &amp;N ページ&amp;R&amp;A</oddFooter>
  </headerFooter>
  <rowBreaks count="1" manualBreakCount="1">
    <brk id="33" min="1" max="9"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8"/>
  <sheetViews>
    <sheetView view="pageBreakPreview" topLeftCell="A273" zoomScale="80" zoomScaleSheetLayoutView="80" workbookViewId="0">
      <selection activeCell="H491" sqref="H491"/>
    </sheetView>
  </sheetViews>
  <sheetFormatPr defaultColWidth="9" defaultRowHeight="14" x14ac:dyDescent="0.2"/>
  <cols>
    <col min="1" max="1" width="1.36328125" style="525" customWidth="1"/>
    <col min="2" max="2" width="10" style="525" customWidth="1"/>
    <col min="3" max="3" width="8.6328125" style="525" customWidth="1"/>
    <col min="4" max="4" width="3.08984375" style="525" customWidth="1"/>
    <col min="5" max="5" width="7.6328125" style="525" customWidth="1"/>
    <col min="6" max="6" width="10.90625" style="525" customWidth="1"/>
    <col min="7" max="7" width="10.08984375" style="527" customWidth="1"/>
    <col min="8" max="8" width="8.6328125" style="527" customWidth="1"/>
    <col min="9" max="9" width="10" style="526" customWidth="1"/>
    <col min="10" max="10" width="10.6328125" style="526" customWidth="1"/>
    <col min="11" max="11" width="8.6328125" style="526" customWidth="1"/>
    <col min="12" max="12" width="17" style="525" customWidth="1"/>
    <col min="13" max="13" width="9" style="525" customWidth="1"/>
    <col min="14" max="16384" width="9" style="525"/>
  </cols>
  <sheetData>
    <row r="1" spans="1:22" s="748" customFormat="1" ht="10.5" customHeight="1" x14ac:dyDescent="0.2">
      <c r="B1" s="751"/>
      <c r="C1" s="751"/>
      <c r="D1" s="751"/>
      <c r="E1" s="751"/>
      <c r="F1" s="751"/>
      <c r="G1" s="751"/>
      <c r="H1" s="751"/>
      <c r="I1" s="751"/>
      <c r="J1" s="751"/>
      <c r="K1" s="751"/>
      <c r="L1" s="751"/>
      <c r="M1" s="751"/>
      <c r="N1" s="751"/>
      <c r="O1" s="751"/>
      <c r="P1" s="751"/>
      <c r="Q1" s="751"/>
      <c r="R1" s="751"/>
      <c r="S1" s="751"/>
      <c r="T1" s="751"/>
      <c r="U1" s="751"/>
      <c r="V1" s="751"/>
    </row>
    <row r="2" spans="1:22" s="748" customFormat="1" ht="60" customHeight="1" x14ac:dyDescent="0.2">
      <c r="A2" s="749"/>
      <c r="B2" s="1428" t="s">
        <v>474</v>
      </c>
      <c r="C2" s="1428"/>
      <c r="D2" s="1428"/>
      <c r="E2" s="1428"/>
      <c r="F2" s="1428"/>
      <c r="G2" s="1428"/>
      <c r="H2" s="1428"/>
      <c r="I2" s="1428"/>
      <c r="J2" s="1428"/>
      <c r="K2" s="1428"/>
      <c r="L2" s="1428"/>
      <c r="M2" s="761"/>
      <c r="N2" s="525"/>
    </row>
    <row r="3" spans="1:22" s="748" customFormat="1" ht="10.5" customHeight="1" x14ac:dyDescent="0.2">
      <c r="B3" s="751"/>
      <c r="C3" s="751"/>
      <c r="D3" s="751"/>
      <c r="E3" s="751"/>
      <c r="F3" s="751"/>
      <c r="G3" s="751"/>
      <c r="H3" s="751"/>
      <c r="I3" s="751"/>
      <c r="J3" s="751"/>
      <c r="K3" s="751"/>
      <c r="L3" s="751"/>
      <c r="M3" s="751"/>
      <c r="N3" s="751"/>
      <c r="O3" s="751"/>
      <c r="P3" s="751"/>
      <c r="Q3" s="751"/>
      <c r="R3" s="751"/>
      <c r="S3" s="751"/>
      <c r="T3" s="751"/>
      <c r="U3" s="751"/>
      <c r="V3" s="751"/>
    </row>
    <row r="4" spans="1:22" s="748" customFormat="1" ht="20.25" customHeight="1" x14ac:dyDescent="0.2">
      <c r="A4" s="750"/>
      <c r="G4" s="577" t="s">
        <v>922</v>
      </c>
      <c r="H4" s="1429" t="str">
        <f>LEFT(表紙!C3,30)</f>
        <v>　病院</v>
      </c>
      <c r="I4" s="1430"/>
      <c r="J4" s="1430"/>
      <c r="K4" s="1430"/>
      <c r="L4" s="1431"/>
      <c r="M4" s="762"/>
    </row>
    <row r="5" spans="1:22" s="748" customFormat="1" ht="20.25" customHeight="1" x14ac:dyDescent="0.2">
      <c r="A5" s="749"/>
      <c r="B5" s="752"/>
      <c r="C5" s="752"/>
      <c r="D5" s="752"/>
      <c r="E5" s="752"/>
      <c r="F5" s="752"/>
      <c r="G5" s="726" t="s">
        <v>1055</v>
      </c>
      <c r="H5" s="1359" t="str">
        <f>CONCATENATE(表紙!L8,"9月1日時点")</f>
        <v>令和5年9月1日時点</v>
      </c>
      <c r="I5" s="1359"/>
      <c r="J5" s="1359"/>
      <c r="K5" s="1359"/>
      <c r="L5" s="1359"/>
      <c r="M5" s="752"/>
      <c r="N5" s="525"/>
    </row>
    <row r="6" spans="1:22" ht="16.5" customHeight="1" x14ac:dyDescent="0.2">
      <c r="C6" s="1432" t="s">
        <v>1666</v>
      </c>
      <c r="D6" s="1432"/>
      <c r="E6" s="1432"/>
      <c r="F6" s="1432"/>
      <c r="G6" s="1432"/>
      <c r="H6" s="1432"/>
      <c r="I6" s="1432"/>
      <c r="J6" s="1461"/>
      <c r="K6" s="1461"/>
      <c r="L6" s="1461"/>
    </row>
    <row r="7" spans="1:22" ht="28.5" customHeight="1" x14ac:dyDescent="0.2">
      <c r="C7" s="1432" t="s">
        <v>941</v>
      </c>
      <c r="D7" s="1432"/>
      <c r="E7" s="1432"/>
      <c r="F7" s="1432"/>
      <c r="G7" s="1432"/>
      <c r="H7" s="1432"/>
      <c r="I7" s="1432"/>
      <c r="J7" s="1461"/>
      <c r="K7" s="1461"/>
      <c r="L7" s="1461"/>
    </row>
    <row r="8" spans="1:22" s="748" customFormat="1" ht="10.5" customHeight="1" x14ac:dyDescent="0.2">
      <c r="B8" s="751"/>
      <c r="C8" s="751"/>
      <c r="D8" s="751"/>
      <c r="E8" s="751"/>
      <c r="F8" s="751"/>
      <c r="G8" s="751"/>
      <c r="H8" s="751"/>
      <c r="I8" s="751"/>
      <c r="J8" s="751"/>
      <c r="K8" s="751"/>
      <c r="L8" s="751"/>
      <c r="M8" s="751"/>
      <c r="N8" s="751"/>
      <c r="O8" s="751"/>
      <c r="P8" s="751"/>
      <c r="Q8" s="751"/>
      <c r="R8" s="751"/>
      <c r="S8" s="751"/>
      <c r="T8" s="751"/>
      <c r="U8" s="751"/>
      <c r="V8" s="751"/>
    </row>
    <row r="9" spans="1:22" ht="20.25" customHeight="1" x14ac:dyDescent="0.2">
      <c r="B9" s="543" t="s">
        <v>476</v>
      </c>
      <c r="C9" s="543"/>
      <c r="D9" s="533"/>
      <c r="E9" s="533"/>
      <c r="F9" s="533"/>
      <c r="G9" s="543"/>
      <c r="H9" s="552"/>
      <c r="I9" s="558"/>
      <c r="J9" s="558"/>
      <c r="K9" s="558"/>
      <c r="L9" s="565"/>
    </row>
    <row r="10" spans="1:22" s="748" customFormat="1" ht="7.5" customHeight="1" x14ac:dyDescent="0.2">
      <c r="B10" s="751"/>
      <c r="C10" s="751"/>
      <c r="D10" s="751"/>
      <c r="E10" s="751"/>
      <c r="F10" s="751"/>
      <c r="G10" s="751"/>
      <c r="H10" s="751"/>
      <c r="I10" s="751"/>
      <c r="J10" s="751"/>
      <c r="K10" s="751"/>
      <c r="L10" s="751"/>
      <c r="M10" s="751"/>
      <c r="N10" s="751"/>
      <c r="O10" s="751"/>
      <c r="P10" s="751"/>
      <c r="Q10" s="751"/>
      <c r="R10" s="751"/>
      <c r="S10" s="751"/>
      <c r="T10" s="751"/>
      <c r="U10" s="751"/>
      <c r="V10" s="751"/>
    </row>
    <row r="11" spans="1:22" ht="41.25" customHeight="1" x14ac:dyDescent="0.2">
      <c r="C11" s="1450" t="s">
        <v>1237</v>
      </c>
      <c r="D11" s="1451"/>
      <c r="E11" s="1452"/>
      <c r="F11" s="760"/>
      <c r="G11" s="1434" t="str">
        <f>CONCATENATE("昨年の実績
※",表紙!$L$9,"1月1日～
",表紙!$L$9,"12月31日まで")</f>
        <v>昨年の実績
※令和4年1月1日～
令和4年12月31日まで</v>
      </c>
      <c r="H11" s="1434"/>
      <c r="I11" s="1453"/>
      <c r="J11" s="1454"/>
      <c r="K11" s="525"/>
    </row>
    <row r="12" spans="1:22" s="748" customFormat="1" ht="7.5" customHeight="1" x14ac:dyDescent="0.2">
      <c r="B12" s="751"/>
      <c r="C12" s="763"/>
      <c r="D12" s="751"/>
      <c r="E12" s="751"/>
      <c r="F12" s="751"/>
      <c r="G12" s="751"/>
      <c r="H12" s="751"/>
      <c r="I12" s="751"/>
      <c r="J12" s="751"/>
      <c r="K12" s="751"/>
      <c r="L12" s="751"/>
      <c r="M12" s="751"/>
      <c r="N12" s="751"/>
      <c r="O12" s="751"/>
      <c r="P12" s="751"/>
      <c r="Q12" s="751"/>
      <c r="R12" s="751"/>
      <c r="S12" s="751"/>
      <c r="T12" s="751"/>
      <c r="U12" s="751"/>
      <c r="V12" s="751"/>
    </row>
    <row r="13" spans="1:22" ht="25.5" customHeight="1" x14ac:dyDescent="0.2">
      <c r="B13" s="1243" t="s">
        <v>380</v>
      </c>
      <c r="C13" s="1142" t="s">
        <v>102</v>
      </c>
      <c r="D13" s="1456"/>
      <c r="E13" s="1456"/>
      <c r="F13" s="1457"/>
      <c r="G13" s="1445" t="s">
        <v>320</v>
      </c>
      <c r="H13" s="1435" t="s">
        <v>319</v>
      </c>
      <c r="I13" s="1436"/>
      <c r="J13" s="1436"/>
      <c r="K13" s="1436"/>
      <c r="L13" s="1437"/>
    </row>
    <row r="14" spans="1:22" ht="42.75" customHeight="1" x14ac:dyDescent="0.2">
      <c r="B14" s="1455"/>
      <c r="C14" s="1458"/>
      <c r="D14" s="1459"/>
      <c r="E14" s="1459"/>
      <c r="F14" s="1460"/>
      <c r="G14" s="1220"/>
      <c r="H14" s="764" t="s">
        <v>282</v>
      </c>
      <c r="I14" s="765" t="s">
        <v>432</v>
      </c>
      <c r="J14" s="765" t="s">
        <v>433</v>
      </c>
      <c r="K14" s="1438" t="s">
        <v>384</v>
      </c>
      <c r="L14" s="1439"/>
    </row>
    <row r="15" spans="1:22" ht="29.25" customHeight="1" x14ac:dyDescent="0.2">
      <c r="B15" s="800" t="s">
        <v>942</v>
      </c>
      <c r="C15" s="1170"/>
      <c r="D15" s="1448"/>
      <c r="E15" s="1448"/>
      <c r="F15" s="1449"/>
      <c r="G15" s="799"/>
      <c r="H15" s="799"/>
      <c r="I15" s="798"/>
      <c r="J15" s="798"/>
      <c r="K15" s="1446"/>
      <c r="L15" s="1447"/>
    </row>
    <row r="16" spans="1:22" ht="29.25" customHeight="1" x14ac:dyDescent="0.2">
      <c r="B16" s="800" t="s">
        <v>463</v>
      </c>
      <c r="C16" s="1170"/>
      <c r="D16" s="1448"/>
      <c r="E16" s="1448"/>
      <c r="F16" s="1449"/>
      <c r="G16" s="799"/>
      <c r="H16" s="799"/>
      <c r="I16" s="798"/>
      <c r="J16" s="798"/>
      <c r="K16" s="1446"/>
      <c r="L16" s="1447"/>
    </row>
    <row r="17" spans="2:22" ht="29.25" customHeight="1" x14ac:dyDescent="0.2">
      <c r="B17" s="753" t="s">
        <v>468</v>
      </c>
      <c r="C17" s="1170"/>
      <c r="D17" s="1448"/>
      <c r="E17" s="1448"/>
      <c r="F17" s="1449"/>
      <c r="G17" s="801"/>
      <c r="H17" s="801"/>
      <c r="I17" s="755"/>
      <c r="J17" s="755"/>
      <c r="K17" s="1446"/>
      <c r="L17" s="1447"/>
    </row>
    <row r="18" spans="2:22" s="748" customFormat="1" ht="10.5" customHeight="1" x14ac:dyDescent="0.2">
      <c r="B18" s="751"/>
      <c r="C18" s="751"/>
      <c r="D18" s="751"/>
      <c r="E18" s="751"/>
      <c r="F18" s="751"/>
      <c r="G18" s="751"/>
      <c r="H18" s="751"/>
      <c r="I18" s="751"/>
      <c r="J18" s="751"/>
      <c r="K18" s="751"/>
      <c r="L18" s="751"/>
      <c r="M18" s="751"/>
      <c r="N18" s="751"/>
      <c r="O18" s="751"/>
      <c r="P18" s="751"/>
      <c r="Q18" s="751"/>
      <c r="R18" s="751"/>
      <c r="S18" s="751"/>
      <c r="T18" s="751"/>
      <c r="U18" s="751"/>
      <c r="V18" s="751"/>
    </row>
    <row r="19" spans="2:22" s="748" customFormat="1" ht="10.5" customHeight="1" x14ac:dyDescent="0.2">
      <c r="B19" s="751"/>
      <c r="C19" s="751"/>
      <c r="D19" s="751"/>
      <c r="E19" s="751"/>
      <c r="F19" s="751"/>
      <c r="G19" s="751"/>
      <c r="H19" s="751"/>
      <c r="I19" s="751"/>
      <c r="J19" s="751"/>
      <c r="K19" s="751"/>
      <c r="L19" s="751"/>
      <c r="M19" s="751"/>
      <c r="N19" s="751"/>
      <c r="O19" s="751"/>
      <c r="P19" s="751"/>
      <c r="Q19" s="751"/>
      <c r="R19" s="751"/>
      <c r="S19" s="751"/>
      <c r="T19" s="751"/>
      <c r="U19" s="751"/>
      <c r="V19" s="751"/>
    </row>
    <row r="20" spans="2:22" ht="20.25" customHeight="1" x14ac:dyDescent="0.2">
      <c r="B20" s="543" t="s">
        <v>548</v>
      </c>
      <c r="C20" s="543"/>
      <c r="D20" s="533"/>
      <c r="E20" s="533"/>
      <c r="F20" s="533"/>
      <c r="G20" s="543"/>
      <c r="H20" s="552"/>
      <c r="I20" s="558"/>
      <c r="J20" s="558"/>
      <c r="K20" s="558"/>
      <c r="L20" s="565"/>
    </row>
    <row r="21" spans="2:22" s="748" customFormat="1" ht="7.5" customHeight="1" x14ac:dyDescent="0.2">
      <c r="B21" s="751"/>
      <c r="C21" s="751"/>
      <c r="D21" s="751"/>
      <c r="E21" s="751"/>
      <c r="F21" s="751"/>
      <c r="G21" s="751"/>
      <c r="H21" s="751"/>
      <c r="I21" s="751"/>
      <c r="J21" s="751"/>
      <c r="K21" s="751"/>
      <c r="L21" s="751"/>
      <c r="M21" s="751"/>
      <c r="N21" s="751"/>
      <c r="O21" s="751"/>
      <c r="P21" s="751"/>
      <c r="Q21" s="751"/>
      <c r="R21" s="751"/>
      <c r="S21" s="751"/>
      <c r="T21" s="751"/>
      <c r="U21" s="751"/>
      <c r="V21" s="751"/>
    </row>
    <row r="22" spans="2:22" ht="41.25" customHeight="1" x14ac:dyDescent="0.2">
      <c r="C22" s="1450" t="s">
        <v>1237</v>
      </c>
      <c r="D22" s="1451"/>
      <c r="E22" s="1452"/>
      <c r="F22" s="760"/>
      <c r="G22" s="1434" t="str">
        <f>CONCATENATE("昨年の実績
※",表紙!$L$9,"1月1日～
",表紙!$L$9,"12月31日まで")</f>
        <v>昨年の実績
※令和4年1月1日～
令和4年12月31日まで</v>
      </c>
      <c r="H22" s="1434"/>
      <c r="I22" s="1453"/>
      <c r="J22" s="1454"/>
      <c r="K22" s="525"/>
    </row>
    <row r="23" spans="2:22" s="748" customFormat="1" ht="7.5" customHeight="1" x14ac:dyDescent="0.2">
      <c r="B23" s="751"/>
      <c r="C23" s="763"/>
      <c r="D23" s="751"/>
      <c r="E23" s="751"/>
      <c r="F23" s="751"/>
      <c r="G23" s="751"/>
      <c r="H23" s="751"/>
      <c r="I23" s="751"/>
      <c r="J23" s="751"/>
      <c r="K23" s="751"/>
      <c r="L23" s="751"/>
      <c r="M23" s="751"/>
      <c r="N23" s="751"/>
      <c r="O23" s="751"/>
      <c r="P23" s="751"/>
      <c r="Q23" s="751"/>
      <c r="R23" s="751"/>
      <c r="S23" s="751"/>
      <c r="T23" s="751"/>
      <c r="U23" s="751"/>
      <c r="V23" s="751"/>
    </row>
    <row r="24" spans="2:22" ht="25.5" customHeight="1" x14ac:dyDescent="0.2">
      <c r="B24" s="1243" t="s">
        <v>380</v>
      </c>
      <c r="C24" s="1142" t="s">
        <v>102</v>
      </c>
      <c r="D24" s="1456"/>
      <c r="E24" s="1456"/>
      <c r="F24" s="1457"/>
      <c r="G24" s="1445" t="s">
        <v>320</v>
      </c>
      <c r="H24" s="1435" t="s">
        <v>319</v>
      </c>
      <c r="I24" s="1436"/>
      <c r="J24" s="1436"/>
      <c r="K24" s="1436"/>
      <c r="L24" s="1437"/>
    </row>
    <row r="25" spans="2:22" ht="42.75" customHeight="1" x14ac:dyDescent="0.2">
      <c r="B25" s="1455"/>
      <c r="C25" s="1458"/>
      <c r="D25" s="1459"/>
      <c r="E25" s="1459"/>
      <c r="F25" s="1460"/>
      <c r="G25" s="1220"/>
      <c r="H25" s="764" t="s">
        <v>282</v>
      </c>
      <c r="I25" s="765" t="s">
        <v>432</v>
      </c>
      <c r="J25" s="765" t="s">
        <v>433</v>
      </c>
      <c r="K25" s="1438" t="s">
        <v>384</v>
      </c>
      <c r="L25" s="1439"/>
    </row>
    <row r="26" spans="2:22" ht="29.25" customHeight="1" x14ac:dyDescent="0.2">
      <c r="B26" s="800" t="s">
        <v>942</v>
      </c>
      <c r="C26" s="1170"/>
      <c r="D26" s="1448"/>
      <c r="E26" s="1448"/>
      <c r="F26" s="1449"/>
      <c r="G26" s="799"/>
      <c r="H26" s="799"/>
      <c r="I26" s="798"/>
      <c r="J26" s="798"/>
      <c r="K26" s="1446"/>
      <c r="L26" s="1447"/>
    </row>
    <row r="27" spans="2:22" ht="29.25" customHeight="1" x14ac:dyDescent="0.2">
      <c r="B27" s="800" t="s">
        <v>463</v>
      </c>
      <c r="C27" s="1170"/>
      <c r="D27" s="1448"/>
      <c r="E27" s="1448"/>
      <c r="F27" s="1449"/>
      <c r="G27" s="799"/>
      <c r="H27" s="799"/>
      <c r="I27" s="798"/>
      <c r="J27" s="798"/>
      <c r="K27" s="1446"/>
      <c r="L27" s="1447"/>
    </row>
    <row r="28" spans="2:22" ht="29.25" customHeight="1" x14ac:dyDescent="0.2">
      <c r="B28" s="753" t="s">
        <v>468</v>
      </c>
      <c r="C28" s="1170"/>
      <c r="D28" s="1448"/>
      <c r="E28" s="1448"/>
      <c r="F28" s="1449"/>
      <c r="G28" s="801"/>
      <c r="H28" s="801"/>
      <c r="I28" s="755"/>
      <c r="J28" s="755"/>
      <c r="K28" s="1446"/>
      <c r="L28" s="1447"/>
    </row>
    <row r="29" spans="2:22" s="748" customFormat="1" ht="10.5" customHeight="1" x14ac:dyDescent="0.2">
      <c r="B29" s="751"/>
      <c r="C29" s="751"/>
      <c r="D29" s="751"/>
      <c r="E29" s="751"/>
      <c r="F29" s="751"/>
      <c r="G29" s="751"/>
      <c r="H29" s="751"/>
      <c r="I29" s="751"/>
      <c r="J29" s="751"/>
      <c r="K29" s="751"/>
      <c r="L29" s="751"/>
      <c r="M29" s="751"/>
      <c r="N29" s="751"/>
      <c r="O29" s="751"/>
      <c r="P29" s="751"/>
      <c r="Q29" s="751"/>
      <c r="R29" s="751"/>
      <c r="S29" s="751"/>
      <c r="T29" s="751"/>
      <c r="U29" s="751"/>
      <c r="V29" s="751"/>
    </row>
    <row r="30" spans="2:22" ht="20.25" customHeight="1" x14ac:dyDescent="0.2">
      <c r="B30" s="543" t="s">
        <v>1667</v>
      </c>
      <c r="C30" s="543"/>
      <c r="D30" s="533"/>
      <c r="E30" s="533"/>
      <c r="F30" s="533"/>
      <c r="G30" s="543"/>
      <c r="H30" s="552"/>
      <c r="I30" s="558"/>
      <c r="J30" s="558"/>
      <c r="K30" s="558"/>
      <c r="L30" s="565"/>
    </row>
    <row r="31" spans="2:22" s="748" customFormat="1" ht="7.5" customHeight="1" x14ac:dyDescent="0.2">
      <c r="B31" s="751"/>
      <c r="C31" s="751"/>
      <c r="D31" s="751"/>
      <c r="E31" s="751"/>
      <c r="F31" s="751"/>
      <c r="G31" s="751"/>
      <c r="H31" s="751"/>
      <c r="I31" s="751"/>
      <c r="J31" s="751"/>
      <c r="K31" s="751"/>
      <c r="L31" s="751"/>
      <c r="M31" s="751"/>
      <c r="N31" s="751"/>
      <c r="O31" s="751"/>
      <c r="P31" s="751"/>
      <c r="Q31" s="751"/>
      <c r="R31" s="751"/>
      <c r="S31" s="751"/>
      <c r="T31" s="751"/>
      <c r="U31" s="751"/>
      <c r="V31" s="751"/>
    </row>
    <row r="32" spans="2:22" ht="41.25" customHeight="1" x14ac:dyDescent="0.2">
      <c r="C32" s="1450" t="s">
        <v>1237</v>
      </c>
      <c r="D32" s="1451"/>
      <c r="E32" s="1452"/>
      <c r="F32" s="760"/>
      <c r="G32" s="1434" t="str">
        <f>CONCATENATE("昨年の実績
※",表紙!$L$9,"1月1日～
",表紙!$L$9,"12月31日まで")</f>
        <v>昨年の実績
※令和4年1月1日～
令和4年12月31日まで</v>
      </c>
      <c r="H32" s="1434"/>
      <c r="I32" s="1453"/>
      <c r="J32" s="1454"/>
      <c r="K32" s="525"/>
    </row>
    <row r="33" spans="2:22" s="748" customFormat="1" ht="7.5" customHeight="1" x14ac:dyDescent="0.2">
      <c r="B33" s="751"/>
      <c r="C33" s="763"/>
      <c r="D33" s="751"/>
      <c r="E33" s="751"/>
      <c r="F33" s="751"/>
      <c r="G33" s="751"/>
      <c r="H33" s="751"/>
      <c r="I33" s="751"/>
      <c r="J33" s="751"/>
      <c r="K33" s="751"/>
      <c r="L33" s="751"/>
      <c r="M33" s="751"/>
      <c r="N33" s="751"/>
      <c r="O33" s="751"/>
      <c r="P33" s="751"/>
      <c r="Q33" s="751"/>
      <c r="R33" s="751"/>
      <c r="S33" s="751"/>
      <c r="T33" s="751"/>
      <c r="U33" s="751"/>
      <c r="V33" s="751"/>
    </row>
    <row r="34" spans="2:22" ht="25.5" customHeight="1" x14ac:dyDescent="0.2">
      <c r="B34" s="1243" t="s">
        <v>380</v>
      </c>
      <c r="C34" s="1142" t="s">
        <v>102</v>
      </c>
      <c r="D34" s="1456"/>
      <c r="E34" s="1456"/>
      <c r="F34" s="1457"/>
      <c r="G34" s="1445" t="s">
        <v>320</v>
      </c>
      <c r="H34" s="1435" t="s">
        <v>319</v>
      </c>
      <c r="I34" s="1436"/>
      <c r="J34" s="1436"/>
      <c r="K34" s="1436"/>
      <c r="L34" s="1437"/>
    </row>
    <row r="35" spans="2:22" ht="42.75" customHeight="1" x14ac:dyDescent="0.2">
      <c r="B35" s="1455"/>
      <c r="C35" s="1458"/>
      <c r="D35" s="1459"/>
      <c r="E35" s="1459"/>
      <c r="F35" s="1460"/>
      <c r="G35" s="1220"/>
      <c r="H35" s="764" t="s">
        <v>282</v>
      </c>
      <c r="I35" s="765" t="s">
        <v>432</v>
      </c>
      <c r="J35" s="765" t="s">
        <v>433</v>
      </c>
      <c r="K35" s="1438" t="s">
        <v>384</v>
      </c>
      <c r="L35" s="1439"/>
    </row>
    <row r="36" spans="2:22" ht="29.25" customHeight="1" x14ac:dyDescent="0.2">
      <c r="B36" s="800" t="s">
        <v>942</v>
      </c>
      <c r="C36" s="1170"/>
      <c r="D36" s="1448"/>
      <c r="E36" s="1448"/>
      <c r="F36" s="1449"/>
      <c r="G36" s="799"/>
      <c r="H36" s="799"/>
      <c r="I36" s="798"/>
      <c r="J36" s="798"/>
      <c r="K36" s="1446"/>
      <c r="L36" s="1447"/>
    </row>
    <row r="37" spans="2:22" ht="29.25" customHeight="1" x14ac:dyDescent="0.2">
      <c r="B37" s="800" t="s">
        <v>463</v>
      </c>
      <c r="C37" s="1170"/>
      <c r="D37" s="1448"/>
      <c r="E37" s="1448"/>
      <c r="F37" s="1449"/>
      <c r="G37" s="799"/>
      <c r="H37" s="799"/>
      <c r="I37" s="798"/>
      <c r="J37" s="798"/>
      <c r="K37" s="1446"/>
      <c r="L37" s="1447"/>
    </row>
    <row r="38" spans="2:22" ht="29.25" customHeight="1" x14ac:dyDescent="0.2">
      <c r="B38" s="753" t="s">
        <v>468</v>
      </c>
      <c r="C38" s="1170"/>
      <c r="D38" s="1448"/>
      <c r="E38" s="1448"/>
      <c r="F38" s="1449"/>
      <c r="G38" s="801"/>
      <c r="H38" s="801"/>
      <c r="I38" s="755"/>
      <c r="J38" s="755"/>
      <c r="K38" s="1446"/>
      <c r="L38" s="1447"/>
    </row>
    <row r="39" spans="2:22" s="748" customFormat="1" ht="7.5" customHeight="1" x14ac:dyDescent="0.2">
      <c r="B39" s="751"/>
      <c r="C39" s="751"/>
      <c r="D39" s="751"/>
      <c r="E39" s="751"/>
      <c r="F39" s="751"/>
      <c r="G39" s="751"/>
      <c r="H39" s="751"/>
      <c r="I39" s="751"/>
      <c r="J39" s="751"/>
      <c r="K39" s="751"/>
      <c r="L39" s="751"/>
      <c r="M39" s="751"/>
      <c r="N39" s="751"/>
      <c r="O39" s="751"/>
      <c r="P39" s="751"/>
      <c r="Q39" s="751"/>
      <c r="R39" s="751"/>
      <c r="S39" s="751"/>
      <c r="T39" s="751"/>
      <c r="U39" s="751"/>
      <c r="V39" s="751"/>
    </row>
    <row r="40" spans="2:22" x14ac:dyDescent="0.2">
      <c r="B40" s="543" t="s">
        <v>1668</v>
      </c>
      <c r="C40" s="543"/>
      <c r="D40" s="533"/>
      <c r="E40" s="533"/>
      <c r="F40" s="533"/>
      <c r="G40" s="543"/>
      <c r="H40" s="552"/>
      <c r="I40" s="558"/>
      <c r="J40" s="558"/>
      <c r="K40" s="558"/>
      <c r="L40" s="565"/>
    </row>
    <row r="41" spans="2:22" s="748" customFormat="1" ht="4.5" customHeight="1" x14ac:dyDescent="0.2">
      <c r="B41" s="751"/>
      <c r="C41" s="751"/>
      <c r="D41" s="751"/>
      <c r="E41" s="751"/>
      <c r="F41" s="751"/>
      <c r="G41" s="751"/>
      <c r="H41" s="751"/>
      <c r="I41" s="751"/>
      <c r="J41" s="751"/>
      <c r="K41" s="751"/>
      <c r="L41" s="751"/>
      <c r="M41" s="751"/>
      <c r="N41" s="751"/>
      <c r="O41" s="751"/>
      <c r="P41" s="751"/>
      <c r="Q41" s="751"/>
      <c r="R41" s="751"/>
      <c r="S41" s="751"/>
      <c r="T41" s="751"/>
      <c r="U41" s="751"/>
      <c r="V41" s="751"/>
    </row>
    <row r="42" spans="2:22" ht="41.25" customHeight="1" x14ac:dyDescent="0.2">
      <c r="C42" s="1450" t="s">
        <v>1237</v>
      </c>
      <c r="D42" s="1451"/>
      <c r="E42" s="1452"/>
      <c r="F42" s="760"/>
      <c r="G42" s="1434" t="str">
        <f>CONCATENATE("昨年の実績
※",表紙!$L$9,"1月1日～
",表紙!$L$9,"12月31日まで")</f>
        <v>昨年の実績
※令和4年1月1日～
令和4年12月31日まで</v>
      </c>
      <c r="H42" s="1434"/>
      <c r="I42" s="1453"/>
      <c r="J42" s="1454"/>
      <c r="K42" s="525"/>
    </row>
    <row r="43" spans="2:22" s="748" customFormat="1" ht="7.5" customHeight="1" x14ac:dyDescent="0.2">
      <c r="B43" s="751"/>
      <c r="C43" s="763"/>
      <c r="D43" s="751"/>
      <c r="E43" s="751"/>
      <c r="F43" s="751"/>
      <c r="G43" s="751"/>
      <c r="H43" s="751"/>
      <c r="I43" s="751"/>
      <c r="J43" s="751"/>
      <c r="K43" s="751"/>
      <c r="L43" s="751"/>
      <c r="M43" s="751"/>
      <c r="N43" s="751"/>
      <c r="O43" s="751"/>
      <c r="P43" s="751"/>
      <c r="Q43" s="751"/>
      <c r="R43" s="751"/>
      <c r="S43" s="751"/>
      <c r="T43" s="751"/>
      <c r="U43" s="751"/>
      <c r="V43" s="751"/>
    </row>
    <row r="44" spans="2:22" ht="25.5" customHeight="1" x14ac:dyDescent="0.2">
      <c r="B44" s="1243" t="s">
        <v>380</v>
      </c>
      <c r="C44" s="1142" t="s">
        <v>102</v>
      </c>
      <c r="D44" s="1456"/>
      <c r="E44" s="1456"/>
      <c r="F44" s="1457"/>
      <c r="G44" s="1445" t="s">
        <v>320</v>
      </c>
      <c r="H44" s="1435" t="s">
        <v>319</v>
      </c>
      <c r="I44" s="1436"/>
      <c r="J44" s="1436"/>
      <c r="K44" s="1436"/>
      <c r="L44" s="1437"/>
    </row>
    <row r="45" spans="2:22" ht="42.75" customHeight="1" x14ac:dyDescent="0.2">
      <c r="B45" s="1455"/>
      <c r="C45" s="1458"/>
      <c r="D45" s="1459"/>
      <c r="E45" s="1459"/>
      <c r="F45" s="1460"/>
      <c r="G45" s="1220"/>
      <c r="H45" s="764" t="s">
        <v>282</v>
      </c>
      <c r="I45" s="765" t="s">
        <v>432</v>
      </c>
      <c r="J45" s="765" t="s">
        <v>433</v>
      </c>
      <c r="K45" s="1438" t="s">
        <v>384</v>
      </c>
      <c r="L45" s="1439"/>
    </row>
    <row r="46" spans="2:22" ht="27.75" customHeight="1" x14ac:dyDescent="0.2">
      <c r="B46" s="800" t="s">
        <v>942</v>
      </c>
      <c r="C46" s="1170"/>
      <c r="D46" s="1448"/>
      <c r="E46" s="1448"/>
      <c r="F46" s="1449"/>
      <c r="G46" s="799"/>
      <c r="H46" s="799"/>
      <c r="I46" s="798"/>
      <c r="J46" s="798"/>
      <c r="K46" s="1446"/>
      <c r="L46" s="1447"/>
    </row>
    <row r="47" spans="2:22" ht="27.75" customHeight="1" x14ac:dyDescent="0.2">
      <c r="B47" s="800" t="s">
        <v>463</v>
      </c>
      <c r="C47" s="1170"/>
      <c r="D47" s="1448"/>
      <c r="E47" s="1448"/>
      <c r="F47" s="1449"/>
      <c r="G47" s="799"/>
      <c r="H47" s="799"/>
      <c r="I47" s="798"/>
      <c r="J47" s="798"/>
      <c r="K47" s="1446"/>
      <c r="L47" s="1447"/>
    </row>
    <row r="48" spans="2:22" ht="27.75" customHeight="1" x14ac:dyDescent="0.2">
      <c r="B48" s="753" t="s">
        <v>468</v>
      </c>
      <c r="C48" s="1170"/>
      <c r="D48" s="1448"/>
      <c r="E48" s="1448"/>
      <c r="F48" s="1449"/>
      <c r="G48" s="801"/>
      <c r="H48" s="801"/>
      <c r="I48" s="755"/>
      <c r="J48" s="755"/>
      <c r="K48" s="1446"/>
      <c r="L48" s="1447"/>
    </row>
    <row r="49" spans="2:22" s="748" customFormat="1" ht="7.5" customHeight="1" x14ac:dyDescent="0.2">
      <c r="B49" s="751"/>
      <c r="C49" s="751"/>
      <c r="D49" s="751"/>
      <c r="E49" s="751"/>
      <c r="F49" s="751"/>
      <c r="G49" s="751"/>
      <c r="H49" s="751"/>
      <c r="I49" s="751"/>
      <c r="J49" s="751"/>
      <c r="K49" s="751"/>
      <c r="L49" s="751"/>
      <c r="M49" s="751"/>
      <c r="N49" s="751"/>
      <c r="O49" s="751"/>
      <c r="P49" s="751"/>
      <c r="Q49" s="751"/>
      <c r="R49" s="751"/>
      <c r="S49" s="751"/>
      <c r="T49" s="751"/>
      <c r="U49" s="751"/>
      <c r="V49" s="751"/>
    </row>
    <row r="50" spans="2:22" x14ac:dyDescent="0.2">
      <c r="B50" s="543" t="s">
        <v>1669</v>
      </c>
      <c r="C50" s="543"/>
      <c r="D50" s="533"/>
      <c r="E50" s="533"/>
      <c r="F50" s="533"/>
      <c r="G50" s="543"/>
      <c r="H50" s="552"/>
      <c r="I50" s="558"/>
      <c r="J50" s="558"/>
      <c r="K50" s="558"/>
      <c r="L50" s="565"/>
    </row>
    <row r="51" spans="2:22" s="748" customFormat="1" ht="7.5" customHeight="1" x14ac:dyDescent="0.2">
      <c r="B51" s="751"/>
      <c r="C51" s="751"/>
      <c r="D51" s="751"/>
      <c r="E51" s="751"/>
      <c r="F51" s="751"/>
      <c r="G51" s="751"/>
      <c r="H51" s="751"/>
      <c r="I51" s="751"/>
      <c r="J51" s="751"/>
      <c r="K51" s="751"/>
      <c r="L51" s="751"/>
      <c r="M51" s="751"/>
      <c r="N51" s="751"/>
      <c r="O51" s="751"/>
      <c r="P51" s="751"/>
      <c r="Q51" s="751"/>
      <c r="R51" s="751"/>
      <c r="S51" s="751"/>
      <c r="T51" s="751"/>
      <c r="U51" s="751"/>
      <c r="V51" s="751"/>
    </row>
    <row r="52" spans="2:22" ht="41.25" customHeight="1" x14ac:dyDescent="0.2">
      <c r="C52" s="1450" t="s">
        <v>1237</v>
      </c>
      <c r="D52" s="1451"/>
      <c r="E52" s="1452"/>
      <c r="F52" s="760"/>
      <c r="G52" s="1434" t="str">
        <f>CONCATENATE("昨年の実績
※",表紙!$L$9,"1月1日～
",表紙!$L$9,"12月31日まで")</f>
        <v>昨年の実績
※令和4年1月1日～
令和4年12月31日まで</v>
      </c>
      <c r="H52" s="1434"/>
      <c r="I52" s="1453"/>
      <c r="J52" s="1454"/>
      <c r="K52" s="525"/>
    </row>
    <row r="53" spans="2:22" s="748" customFormat="1" ht="7.5" customHeight="1" x14ac:dyDescent="0.2">
      <c r="B53" s="751"/>
      <c r="C53" s="763"/>
      <c r="D53" s="751"/>
      <c r="E53" s="751"/>
      <c r="F53" s="751"/>
      <c r="G53" s="751"/>
      <c r="H53" s="751"/>
      <c r="I53" s="751"/>
      <c r="J53" s="751"/>
      <c r="K53" s="751"/>
      <c r="L53" s="751"/>
      <c r="M53" s="751"/>
      <c r="N53" s="751"/>
      <c r="O53" s="751"/>
      <c r="P53" s="751"/>
      <c r="Q53" s="751"/>
      <c r="R53" s="751"/>
      <c r="S53" s="751"/>
      <c r="T53" s="751"/>
      <c r="U53" s="751"/>
      <c r="V53" s="751"/>
    </row>
    <row r="54" spans="2:22" ht="25.5" customHeight="1" x14ac:dyDescent="0.2">
      <c r="B54" s="1243" t="s">
        <v>380</v>
      </c>
      <c r="C54" s="1142" t="s">
        <v>102</v>
      </c>
      <c r="D54" s="1456"/>
      <c r="E54" s="1456"/>
      <c r="F54" s="1457"/>
      <c r="G54" s="1445" t="s">
        <v>320</v>
      </c>
      <c r="H54" s="1435" t="s">
        <v>319</v>
      </c>
      <c r="I54" s="1436"/>
      <c r="J54" s="1436"/>
      <c r="K54" s="1436"/>
      <c r="L54" s="1437"/>
    </row>
    <row r="55" spans="2:22" ht="42.75" customHeight="1" x14ac:dyDescent="0.2">
      <c r="B55" s="1455"/>
      <c r="C55" s="1458"/>
      <c r="D55" s="1459"/>
      <c r="E55" s="1459"/>
      <c r="F55" s="1460"/>
      <c r="G55" s="1220"/>
      <c r="H55" s="764" t="s">
        <v>282</v>
      </c>
      <c r="I55" s="765" t="s">
        <v>432</v>
      </c>
      <c r="J55" s="765" t="s">
        <v>433</v>
      </c>
      <c r="K55" s="1438" t="s">
        <v>384</v>
      </c>
      <c r="L55" s="1439"/>
    </row>
    <row r="56" spans="2:22" ht="27" customHeight="1" x14ac:dyDescent="0.2">
      <c r="B56" s="800" t="s">
        <v>942</v>
      </c>
      <c r="C56" s="1170"/>
      <c r="D56" s="1448"/>
      <c r="E56" s="1448"/>
      <c r="F56" s="1449"/>
      <c r="G56" s="799"/>
      <c r="H56" s="799"/>
      <c r="I56" s="798"/>
      <c r="J56" s="798"/>
      <c r="K56" s="1446"/>
      <c r="L56" s="1447"/>
    </row>
    <row r="57" spans="2:22" ht="27" customHeight="1" x14ac:dyDescent="0.2">
      <c r="B57" s="800" t="s">
        <v>463</v>
      </c>
      <c r="C57" s="1170"/>
      <c r="D57" s="1448"/>
      <c r="E57" s="1448"/>
      <c r="F57" s="1449"/>
      <c r="G57" s="799"/>
      <c r="H57" s="799"/>
      <c r="I57" s="798"/>
      <c r="J57" s="798"/>
      <c r="K57" s="1446"/>
      <c r="L57" s="1447"/>
    </row>
    <row r="58" spans="2:22" ht="27" customHeight="1" x14ac:dyDescent="0.2">
      <c r="B58" s="753" t="s">
        <v>468</v>
      </c>
      <c r="C58" s="1170"/>
      <c r="D58" s="1448"/>
      <c r="E58" s="1448"/>
      <c r="F58" s="1449"/>
      <c r="G58" s="801"/>
      <c r="H58" s="801"/>
      <c r="I58" s="755"/>
      <c r="J58" s="755"/>
      <c r="K58" s="1446"/>
      <c r="L58" s="1447"/>
    </row>
    <row r="59" spans="2:22" s="748" customFormat="1" ht="10.5" customHeight="1" x14ac:dyDescent="0.2">
      <c r="B59" s="751"/>
      <c r="C59" s="751"/>
      <c r="D59" s="751"/>
      <c r="E59" s="751"/>
      <c r="F59" s="751"/>
      <c r="G59" s="751"/>
      <c r="H59" s="751"/>
      <c r="I59" s="751"/>
      <c r="J59" s="751"/>
      <c r="K59" s="751"/>
      <c r="L59" s="751"/>
      <c r="M59" s="751"/>
      <c r="N59" s="751"/>
      <c r="O59" s="751"/>
      <c r="P59" s="751"/>
      <c r="Q59" s="751"/>
      <c r="R59" s="751"/>
      <c r="S59" s="751"/>
      <c r="T59" s="751"/>
      <c r="U59" s="751"/>
      <c r="V59" s="751"/>
    </row>
    <row r="60" spans="2:22" ht="20.25" customHeight="1" x14ac:dyDescent="0.2">
      <c r="B60" s="543" t="s">
        <v>1670</v>
      </c>
      <c r="C60" s="543"/>
      <c r="D60" s="533"/>
      <c r="E60" s="533"/>
      <c r="F60" s="533"/>
      <c r="G60" s="543"/>
      <c r="H60" s="552"/>
      <c r="I60" s="558"/>
      <c r="J60" s="558"/>
      <c r="K60" s="558"/>
      <c r="L60" s="565"/>
    </row>
    <row r="61" spans="2:22" s="748" customFormat="1" ht="7.5" customHeight="1" x14ac:dyDescent="0.2">
      <c r="B61" s="751"/>
      <c r="C61" s="751"/>
      <c r="D61" s="751"/>
      <c r="E61" s="751"/>
      <c r="F61" s="751"/>
      <c r="G61" s="751"/>
      <c r="H61" s="751"/>
      <c r="I61" s="751"/>
      <c r="J61" s="751"/>
      <c r="K61" s="751"/>
      <c r="L61" s="751"/>
      <c r="M61" s="751"/>
      <c r="N61" s="751"/>
      <c r="O61" s="751"/>
      <c r="P61" s="751"/>
      <c r="Q61" s="751"/>
      <c r="R61" s="751"/>
      <c r="S61" s="751"/>
      <c r="T61" s="751"/>
      <c r="U61" s="751"/>
      <c r="V61" s="751"/>
    </row>
    <row r="62" spans="2:22" ht="41.25" customHeight="1" x14ac:dyDescent="0.2">
      <c r="C62" s="1450" t="s">
        <v>1237</v>
      </c>
      <c r="D62" s="1451"/>
      <c r="E62" s="1452"/>
      <c r="F62" s="760"/>
      <c r="G62" s="1434" t="str">
        <f>CONCATENATE("昨年の実績
※",表紙!$L$9,"1月1日～
",表紙!$L$9,"12月31日まで")</f>
        <v>昨年の実績
※令和4年1月1日～
令和4年12月31日まで</v>
      </c>
      <c r="H62" s="1434"/>
      <c r="I62" s="1453"/>
      <c r="J62" s="1454"/>
      <c r="K62" s="525"/>
    </row>
    <row r="63" spans="2:22" s="748" customFormat="1" ht="7.5" customHeight="1" x14ac:dyDescent="0.2">
      <c r="B63" s="751"/>
      <c r="C63" s="763"/>
      <c r="D63" s="751"/>
      <c r="E63" s="751"/>
      <c r="F63" s="751"/>
      <c r="G63" s="751"/>
      <c r="H63" s="751"/>
      <c r="I63" s="751"/>
      <c r="J63" s="751"/>
      <c r="K63" s="751"/>
      <c r="L63" s="751"/>
      <c r="M63" s="751"/>
      <c r="N63" s="751"/>
      <c r="O63" s="751"/>
      <c r="P63" s="751"/>
      <c r="Q63" s="751"/>
      <c r="R63" s="751"/>
      <c r="S63" s="751"/>
      <c r="T63" s="751"/>
      <c r="U63" s="751"/>
      <c r="V63" s="751"/>
    </row>
    <row r="64" spans="2:22" ht="25.5" customHeight="1" x14ac:dyDescent="0.2">
      <c r="B64" s="1243" t="s">
        <v>380</v>
      </c>
      <c r="C64" s="1142" t="s">
        <v>102</v>
      </c>
      <c r="D64" s="1456"/>
      <c r="E64" s="1456"/>
      <c r="F64" s="1457"/>
      <c r="G64" s="1445" t="s">
        <v>320</v>
      </c>
      <c r="H64" s="1435" t="s">
        <v>319</v>
      </c>
      <c r="I64" s="1436"/>
      <c r="J64" s="1436"/>
      <c r="K64" s="1436"/>
      <c r="L64" s="1437"/>
    </row>
    <row r="65" spans="2:22" ht="42.75" customHeight="1" x14ac:dyDescent="0.2">
      <c r="B65" s="1455"/>
      <c r="C65" s="1458"/>
      <c r="D65" s="1459"/>
      <c r="E65" s="1459"/>
      <c r="F65" s="1460"/>
      <c r="G65" s="1220"/>
      <c r="H65" s="764" t="s">
        <v>282</v>
      </c>
      <c r="I65" s="765" t="s">
        <v>432</v>
      </c>
      <c r="J65" s="765" t="s">
        <v>433</v>
      </c>
      <c r="K65" s="1438" t="s">
        <v>384</v>
      </c>
      <c r="L65" s="1439"/>
    </row>
    <row r="66" spans="2:22" ht="27" customHeight="1" x14ac:dyDescent="0.2">
      <c r="B66" s="800" t="s">
        <v>942</v>
      </c>
      <c r="C66" s="1170"/>
      <c r="D66" s="1448"/>
      <c r="E66" s="1448"/>
      <c r="F66" s="1449"/>
      <c r="G66" s="799"/>
      <c r="H66" s="799"/>
      <c r="I66" s="798"/>
      <c r="J66" s="798"/>
      <c r="K66" s="1446"/>
      <c r="L66" s="1447"/>
    </row>
    <row r="67" spans="2:22" ht="27" customHeight="1" x14ac:dyDescent="0.2">
      <c r="B67" s="800" t="s">
        <v>463</v>
      </c>
      <c r="C67" s="1170"/>
      <c r="D67" s="1448"/>
      <c r="E67" s="1448"/>
      <c r="F67" s="1449"/>
      <c r="G67" s="799"/>
      <c r="H67" s="799"/>
      <c r="I67" s="798"/>
      <c r="J67" s="798"/>
      <c r="K67" s="1446"/>
      <c r="L67" s="1447"/>
    </row>
    <row r="68" spans="2:22" ht="27" customHeight="1" x14ac:dyDescent="0.2">
      <c r="B68" s="753" t="s">
        <v>468</v>
      </c>
      <c r="C68" s="1170"/>
      <c r="D68" s="1448"/>
      <c r="E68" s="1448"/>
      <c r="F68" s="1449"/>
      <c r="G68" s="801"/>
      <c r="H68" s="801"/>
      <c r="I68" s="755"/>
      <c r="J68" s="755"/>
      <c r="K68" s="1446"/>
      <c r="L68" s="1447"/>
    </row>
    <row r="69" spans="2:22" s="748" customFormat="1" ht="7.5" customHeight="1" x14ac:dyDescent="0.2">
      <c r="B69" s="751"/>
      <c r="C69" s="751"/>
      <c r="D69" s="751"/>
      <c r="E69" s="751"/>
      <c r="F69" s="751"/>
      <c r="G69" s="751"/>
      <c r="H69" s="751"/>
      <c r="I69" s="751"/>
      <c r="J69" s="751"/>
      <c r="K69" s="751"/>
      <c r="L69" s="751"/>
      <c r="M69" s="751"/>
      <c r="N69" s="751"/>
      <c r="O69" s="751"/>
      <c r="P69" s="751"/>
      <c r="Q69" s="751"/>
      <c r="R69" s="751"/>
      <c r="S69" s="751"/>
      <c r="T69" s="751"/>
      <c r="U69" s="751"/>
      <c r="V69" s="751"/>
    </row>
    <row r="70" spans="2:22" ht="20.25" customHeight="1" x14ac:dyDescent="0.2">
      <c r="B70" s="543" t="s">
        <v>1671</v>
      </c>
      <c r="C70" s="543"/>
      <c r="D70" s="533"/>
      <c r="E70" s="533"/>
      <c r="F70" s="533"/>
      <c r="G70" s="543"/>
      <c r="H70" s="552"/>
      <c r="I70" s="558"/>
      <c r="J70" s="558"/>
      <c r="K70" s="558"/>
      <c r="L70" s="565"/>
    </row>
    <row r="71" spans="2:22" s="748" customFormat="1" ht="7.5" customHeight="1" x14ac:dyDescent="0.2">
      <c r="B71" s="751"/>
      <c r="C71" s="751"/>
      <c r="D71" s="751"/>
      <c r="E71" s="751"/>
      <c r="F71" s="751"/>
      <c r="G71" s="751"/>
      <c r="H71" s="751"/>
      <c r="I71" s="751"/>
      <c r="J71" s="751"/>
      <c r="K71" s="751"/>
      <c r="L71" s="751"/>
      <c r="M71" s="751"/>
      <c r="N71" s="751"/>
      <c r="O71" s="751"/>
      <c r="P71" s="751"/>
      <c r="Q71" s="751"/>
      <c r="R71" s="751"/>
      <c r="S71" s="751"/>
      <c r="T71" s="751"/>
      <c r="U71" s="751"/>
      <c r="V71" s="751"/>
    </row>
    <row r="72" spans="2:22" ht="41.25" customHeight="1" x14ac:dyDescent="0.2">
      <c r="C72" s="1450" t="s">
        <v>1237</v>
      </c>
      <c r="D72" s="1451"/>
      <c r="E72" s="1452"/>
      <c r="F72" s="760"/>
      <c r="G72" s="1434" t="str">
        <f>CONCATENATE("昨年の実績
※",表紙!$L$9,"1月1日～
",表紙!$L$9,"12月31日まで")</f>
        <v>昨年の実績
※令和4年1月1日～
令和4年12月31日まで</v>
      </c>
      <c r="H72" s="1434"/>
      <c r="I72" s="1453"/>
      <c r="J72" s="1454"/>
      <c r="K72" s="525"/>
    </row>
    <row r="73" spans="2:22" s="748" customFormat="1" ht="7.5" customHeight="1" x14ac:dyDescent="0.2">
      <c r="B73" s="751"/>
      <c r="C73" s="763"/>
      <c r="D73" s="751"/>
      <c r="E73" s="751"/>
      <c r="F73" s="751"/>
      <c r="G73" s="751"/>
      <c r="H73" s="751"/>
      <c r="I73" s="751"/>
      <c r="J73" s="751"/>
      <c r="K73" s="751"/>
      <c r="L73" s="751"/>
      <c r="M73" s="751"/>
      <c r="N73" s="751"/>
      <c r="O73" s="751"/>
      <c r="P73" s="751"/>
      <c r="Q73" s="751"/>
      <c r="R73" s="751"/>
      <c r="S73" s="751"/>
      <c r="T73" s="751"/>
      <c r="U73" s="751"/>
      <c r="V73" s="751"/>
    </row>
    <row r="74" spans="2:22" ht="25.5" customHeight="1" x14ac:dyDescent="0.2">
      <c r="B74" s="1243" t="s">
        <v>380</v>
      </c>
      <c r="C74" s="1142" t="s">
        <v>102</v>
      </c>
      <c r="D74" s="1456"/>
      <c r="E74" s="1456"/>
      <c r="F74" s="1457"/>
      <c r="G74" s="1445" t="s">
        <v>320</v>
      </c>
      <c r="H74" s="1435" t="s">
        <v>319</v>
      </c>
      <c r="I74" s="1436"/>
      <c r="J74" s="1436"/>
      <c r="K74" s="1436"/>
      <c r="L74" s="1437"/>
    </row>
    <row r="75" spans="2:22" ht="42.75" customHeight="1" x14ac:dyDescent="0.2">
      <c r="B75" s="1455"/>
      <c r="C75" s="1458"/>
      <c r="D75" s="1459"/>
      <c r="E75" s="1459"/>
      <c r="F75" s="1460"/>
      <c r="G75" s="1220"/>
      <c r="H75" s="764" t="s">
        <v>282</v>
      </c>
      <c r="I75" s="765" t="s">
        <v>432</v>
      </c>
      <c r="J75" s="765" t="s">
        <v>433</v>
      </c>
      <c r="K75" s="1438" t="s">
        <v>384</v>
      </c>
      <c r="L75" s="1439"/>
    </row>
    <row r="76" spans="2:22" ht="27" customHeight="1" x14ac:dyDescent="0.2">
      <c r="B76" s="800" t="s">
        <v>942</v>
      </c>
      <c r="C76" s="1170"/>
      <c r="D76" s="1448"/>
      <c r="E76" s="1448"/>
      <c r="F76" s="1449"/>
      <c r="G76" s="799"/>
      <c r="H76" s="799"/>
      <c r="I76" s="798"/>
      <c r="J76" s="798"/>
      <c r="K76" s="1446"/>
      <c r="L76" s="1447"/>
    </row>
    <row r="77" spans="2:22" ht="27" customHeight="1" x14ac:dyDescent="0.2">
      <c r="B77" s="800" t="s">
        <v>463</v>
      </c>
      <c r="C77" s="1170"/>
      <c r="D77" s="1448"/>
      <c r="E77" s="1448"/>
      <c r="F77" s="1449"/>
      <c r="G77" s="799"/>
      <c r="H77" s="799"/>
      <c r="I77" s="798"/>
      <c r="J77" s="798"/>
      <c r="K77" s="1446"/>
      <c r="L77" s="1447"/>
    </row>
    <row r="78" spans="2:22" ht="27" customHeight="1" x14ac:dyDescent="0.2">
      <c r="B78" s="753" t="s">
        <v>468</v>
      </c>
      <c r="C78" s="1170"/>
      <c r="D78" s="1448"/>
      <c r="E78" s="1448"/>
      <c r="F78" s="1449"/>
      <c r="G78" s="801"/>
      <c r="H78" s="801"/>
      <c r="I78" s="755"/>
      <c r="J78" s="755"/>
      <c r="K78" s="1446"/>
      <c r="L78" s="1447"/>
    </row>
    <row r="79" spans="2:22" s="748" customFormat="1" ht="7.5" customHeight="1" x14ac:dyDescent="0.2">
      <c r="B79" s="751"/>
      <c r="C79" s="751"/>
      <c r="D79" s="751"/>
      <c r="E79" s="751"/>
      <c r="F79" s="751"/>
      <c r="G79" s="751"/>
      <c r="H79" s="751"/>
      <c r="I79" s="751"/>
      <c r="J79" s="751"/>
      <c r="K79" s="751"/>
      <c r="L79" s="751"/>
      <c r="M79" s="751"/>
      <c r="N79" s="751"/>
      <c r="O79" s="751"/>
      <c r="P79" s="751"/>
      <c r="Q79" s="751"/>
      <c r="R79" s="751"/>
      <c r="S79" s="751"/>
      <c r="T79" s="751"/>
      <c r="U79" s="751"/>
      <c r="V79" s="751"/>
    </row>
    <row r="80" spans="2:22" x14ac:dyDescent="0.2">
      <c r="B80" s="543" t="s">
        <v>1672</v>
      </c>
      <c r="C80" s="543"/>
      <c r="D80" s="797"/>
      <c r="E80" s="797"/>
      <c r="F80" s="797"/>
      <c r="G80" s="543"/>
      <c r="H80" s="552"/>
      <c r="I80" s="558"/>
      <c r="J80" s="558"/>
      <c r="K80" s="558"/>
      <c r="L80" s="565"/>
    </row>
    <row r="81" spans="2:22" s="748" customFormat="1" ht="4.5" customHeight="1" x14ac:dyDescent="0.2">
      <c r="B81" s="751"/>
      <c r="C81" s="751"/>
      <c r="D81" s="751"/>
      <c r="E81" s="751"/>
      <c r="F81" s="751"/>
      <c r="G81" s="751"/>
      <c r="H81" s="751"/>
      <c r="I81" s="751"/>
      <c r="J81" s="751"/>
      <c r="K81" s="751"/>
      <c r="L81" s="751"/>
      <c r="M81" s="751"/>
      <c r="N81" s="751"/>
      <c r="O81" s="751"/>
      <c r="P81" s="751"/>
      <c r="Q81" s="751"/>
      <c r="R81" s="751"/>
      <c r="S81" s="751"/>
      <c r="T81" s="751"/>
      <c r="U81" s="751"/>
      <c r="V81" s="751"/>
    </row>
    <row r="82" spans="2:22" ht="41.25" customHeight="1" x14ac:dyDescent="0.2">
      <c r="C82" s="1450" t="s">
        <v>1237</v>
      </c>
      <c r="D82" s="1451"/>
      <c r="E82" s="1452"/>
      <c r="F82" s="760"/>
      <c r="G82" s="1434" t="str">
        <f>CONCATENATE("昨年の実績
※",表紙!$L$9,"1月1日～
",表紙!$L$9,"12月31日まで")</f>
        <v>昨年の実績
※令和4年1月1日～
令和4年12月31日まで</v>
      </c>
      <c r="H82" s="1434"/>
      <c r="I82" s="1453"/>
      <c r="J82" s="1454"/>
      <c r="K82" s="525"/>
    </row>
    <row r="83" spans="2:22" s="748" customFormat="1" ht="7.5" customHeight="1" x14ac:dyDescent="0.2">
      <c r="B83" s="751"/>
      <c r="C83" s="763"/>
      <c r="D83" s="751"/>
      <c r="E83" s="751"/>
      <c r="F83" s="751"/>
      <c r="G83" s="751"/>
      <c r="H83" s="751"/>
      <c r="I83" s="751"/>
      <c r="J83" s="751"/>
      <c r="K83" s="751"/>
      <c r="L83" s="751"/>
      <c r="M83" s="751"/>
      <c r="N83" s="751"/>
      <c r="O83" s="751"/>
      <c r="P83" s="751"/>
      <c r="Q83" s="751"/>
      <c r="R83" s="751"/>
      <c r="S83" s="751"/>
      <c r="T83" s="751"/>
      <c r="U83" s="751"/>
      <c r="V83" s="751"/>
    </row>
    <row r="84" spans="2:22" ht="25.5" customHeight="1" x14ac:dyDescent="0.2">
      <c r="B84" s="1243" t="s">
        <v>380</v>
      </c>
      <c r="C84" s="1142" t="s">
        <v>102</v>
      </c>
      <c r="D84" s="1456"/>
      <c r="E84" s="1456"/>
      <c r="F84" s="1457"/>
      <c r="G84" s="1445" t="s">
        <v>320</v>
      </c>
      <c r="H84" s="1435" t="s">
        <v>319</v>
      </c>
      <c r="I84" s="1436"/>
      <c r="J84" s="1436"/>
      <c r="K84" s="1436"/>
      <c r="L84" s="1437"/>
    </row>
    <row r="85" spans="2:22" ht="42.75" customHeight="1" x14ac:dyDescent="0.2">
      <c r="B85" s="1455"/>
      <c r="C85" s="1458"/>
      <c r="D85" s="1459"/>
      <c r="E85" s="1459"/>
      <c r="F85" s="1460"/>
      <c r="G85" s="1220"/>
      <c r="H85" s="764" t="s">
        <v>282</v>
      </c>
      <c r="I85" s="765" t="s">
        <v>432</v>
      </c>
      <c r="J85" s="765" t="s">
        <v>433</v>
      </c>
      <c r="K85" s="1438" t="s">
        <v>384</v>
      </c>
      <c r="L85" s="1439"/>
    </row>
    <row r="86" spans="2:22" ht="27.75" customHeight="1" x14ac:dyDescent="0.2">
      <c r="B86" s="800" t="s">
        <v>942</v>
      </c>
      <c r="C86" s="1170"/>
      <c r="D86" s="1448"/>
      <c r="E86" s="1448"/>
      <c r="F86" s="1449"/>
      <c r="G86" s="799"/>
      <c r="H86" s="799"/>
      <c r="I86" s="798"/>
      <c r="J86" s="798"/>
      <c r="K86" s="1446"/>
      <c r="L86" s="1447"/>
    </row>
    <row r="87" spans="2:22" ht="27.75" customHeight="1" x14ac:dyDescent="0.2">
      <c r="B87" s="800" t="s">
        <v>463</v>
      </c>
      <c r="C87" s="1170"/>
      <c r="D87" s="1448"/>
      <c r="E87" s="1448"/>
      <c r="F87" s="1449"/>
      <c r="G87" s="799"/>
      <c r="H87" s="799"/>
      <c r="I87" s="798"/>
      <c r="J87" s="798"/>
      <c r="K87" s="1446"/>
      <c r="L87" s="1447"/>
    </row>
    <row r="88" spans="2:22" ht="27.75" customHeight="1" x14ac:dyDescent="0.2">
      <c r="B88" s="753" t="s">
        <v>468</v>
      </c>
      <c r="C88" s="1170"/>
      <c r="D88" s="1448"/>
      <c r="E88" s="1448"/>
      <c r="F88" s="1449"/>
      <c r="G88" s="801"/>
      <c r="H88" s="801"/>
      <c r="I88" s="755"/>
      <c r="J88" s="755"/>
      <c r="K88" s="1446"/>
      <c r="L88" s="1447"/>
    </row>
    <row r="89" spans="2:22" s="748" customFormat="1" ht="7.5" customHeight="1" x14ac:dyDescent="0.2">
      <c r="B89" s="751"/>
      <c r="C89" s="751"/>
      <c r="D89" s="751"/>
      <c r="E89" s="751"/>
      <c r="F89" s="751"/>
      <c r="G89" s="751"/>
      <c r="H89" s="751"/>
      <c r="I89" s="751"/>
      <c r="J89" s="751"/>
      <c r="K89" s="751"/>
      <c r="L89" s="751"/>
      <c r="M89" s="751"/>
      <c r="N89" s="751"/>
      <c r="O89" s="751"/>
      <c r="P89" s="751"/>
      <c r="Q89" s="751"/>
      <c r="R89" s="751"/>
      <c r="S89" s="751"/>
      <c r="T89" s="751"/>
      <c r="U89" s="751"/>
      <c r="V89" s="751"/>
    </row>
    <row r="90" spans="2:22" x14ac:dyDescent="0.2">
      <c r="B90" s="543" t="s">
        <v>1673</v>
      </c>
      <c r="C90" s="543"/>
      <c r="D90" s="797"/>
      <c r="E90" s="797"/>
      <c r="F90" s="797"/>
      <c r="G90" s="543"/>
      <c r="H90" s="552"/>
      <c r="I90" s="558"/>
      <c r="J90" s="558"/>
      <c r="K90" s="558"/>
      <c r="L90" s="565"/>
    </row>
    <row r="91" spans="2:22" s="748" customFormat="1" ht="7.5" customHeight="1" x14ac:dyDescent="0.2">
      <c r="B91" s="751"/>
      <c r="C91" s="751"/>
      <c r="D91" s="751"/>
      <c r="E91" s="751"/>
      <c r="F91" s="751"/>
      <c r="G91" s="751"/>
      <c r="H91" s="751"/>
      <c r="I91" s="751"/>
      <c r="J91" s="751"/>
      <c r="K91" s="751"/>
      <c r="L91" s="751"/>
      <c r="M91" s="751"/>
      <c r="N91" s="751"/>
      <c r="O91" s="751"/>
      <c r="P91" s="751"/>
      <c r="Q91" s="751"/>
      <c r="R91" s="751"/>
      <c r="S91" s="751"/>
      <c r="T91" s="751"/>
      <c r="U91" s="751"/>
      <c r="V91" s="751"/>
    </row>
    <row r="92" spans="2:22" ht="41.25" customHeight="1" x14ac:dyDescent="0.2">
      <c r="C92" s="1450" t="s">
        <v>1237</v>
      </c>
      <c r="D92" s="1451"/>
      <c r="E92" s="1452"/>
      <c r="F92" s="760"/>
      <c r="G92" s="1434" t="str">
        <f>CONCATENATE("昨年の実績
※",表紙!$L$9,"1月1日～
",表紙!$L$9,"12月31日まで")</f>
        <v>昨年の実績
※令和4年1月1日～
令和4年12月31日まで</v>
      </c>
      <c r="H92" s="1434"/>
      <c r="I92" s="1453"/>
      <c r="J92" s="1454"/>
      <c r="K92" s="525"/>
    </row>
    <row r="93" spans="2:22" s="748" customFormat="1" ht="7.5" customHeight="1" x14ac:dyDescent="0.2">
      <c r="B93" s="751"/>
      <c r="C93" s="763"/>
      <c r="D93" s="751"/>
      <c r="E93" s="751"/>
      <c r="F93" s="751"/>
      <c r="G93" s="751"/>
      <c r="H93" s="751"/>
      <c r="I93" s="751"/>
      <c r="J93" s="751"/>
      <c r="K93" s="751"/>
      <c r="L93" s="751"/>
      <c r="M93" s="751"/>
      <c r="N93" s="751"/>
      <c r="O93" s="751"/>
      <c r="P93" s="751"/>
      <c r="Q93" s="751"/>
      <c r="R93" s="751"/>
      <c r="S93" s="751"/>
      <c r="T93" s="751"/>
      <c r="U93" s="751"/>
      <c r="V93" s="751"/>
    </row>
    <row r="94" spans="2:22" ht="25.5" customHeight="1" x14ac:dyDescent="0.2">
      <c r="B94" s="1243" t="s">
        <v>380</v>
      </c>
      <c r="C94" s="1142" t="s">
        <v>102</v>
      </c>
      <c r="D94" s="1456"/>
      <c r="E94" s="1456"/>
      <c r="F94" s="1457"/>
      <c r="G94" s="1445" t="s">
        <v>320</v>
      </c>
      <c r="H94" s="1435" t="s">
        <v>319</v>
      </c>
      <c r="I94" s="1436"/>
      <c r="J94" s="1436"/>
      <c r="K94" s="1436"/>
      <c r="L94" s="1437"/>
    </row>
    <row r="95" spans="2:22" ht="42.75" customHeight="1" x14ac:dyDescent="0.2">
      <c r="B95" s="1455"/>
      <c r="C95" s="1458"/>
      <c r="D95" s="1459"/>
      <c r="E95" s="1459"/>
      <c r="F95" s="1460"/>
      <c r="G95" s="1220"/>
      <c r="H95" s="764" t="s">
        <v>282</v>
      </c>
      <c r="I95" s="765" t="s">
        <v>432</v>
      </c>
      <c r="J95" s="765" t="s">
        <v>433</v>
      </c>
      <c r="K95" s="1438" t="s">
        <v>384</v>
      </c>
      <c r="L95" s="1439"/>
    </row>
    <row r="96" spans="2:22" ht="27" customHeight="1" x14ac:dyDescent="0.2">
      <c r="B96" s="800" t="s">
        <v>942</v>
      </c>
      <c r="C96" s="1170"/>
      <c r="D96" s="1448"/>
      <c r="E96" s="1448"/>
      <c r="F96" s="1449"/>
      <c r="G96" s="799"/>
      <c r="H96" s="799"/>
      <c r="I96" s="798"/>
      <c r="J96" s="798"/>
      <c r="K96" s="1446"/>
      <c r="L96" s="1447"/>
    </row>
    <row r="97" spans="2:22" ht="27" customHeight="1" x14ac:dyDescent="0.2">
      <c r="B97" s="800" t="s">
        <v>463</v>
      </c>
      <c r="C97" s="1170"/>
      <c r="D97" s="1448"/>
      <c r="E97" s="1448"/>
      <c r="F97" s="1449"/>
      <c r="G97" s="799"/>
      <c r="H97" s="799"/>
      <c r="I97" s="798"/>
      <c r="J97" s="798"/>
      <c r="K97" s="1446"/>
      <c r="L97" s="1447"/>
    </row>
    <row r="98" spans="2:22" ht="27" customHeight="1" x14ac:dyDescent="0.2">
      <c r="B98" s="753" t="s">
        <v>468</v>
      </c>
      <c r="C98" s="1170"/>
      <c r="D98" s="1448"/>
      <c r="E98" s="1448"/>
      <c r="F98" s="1449"/>
      <c r="G98" s="801"/>
      <c r="H98" s="801"/>
      <c r="I98" s="755"/>
      <c r="J98" s="755"/>
      <c r="K98" s="1446"/>
      <c r="L98" s="1447"/>
    </row>
    <row r="99" spans="2:22" s="748" customFormat="1" ht="10.5" customHeight="1" x14ac:dyDescent="0.2">
      <c r="B99" s="751"/>
      <c r="C99" s="751"/>
      <c r="D99" s="751"/>
      <c r="E99" s="751"/>
      <c r="F99" s="751"/>
      <c r="G99" s="751"/>
      <c r="H99" s="751"/>
      <c r="I99" s="751"/>
      <c r="J99" s="751"/>
      <c r="K99" s="751"/>
      <c r="L99" s="751"/>
      <c r="M99" s="751"/>
      <c r="N99" s="751"/>
      <c r="O99" s="751"/>
      <c r="P99" s="751"/>
      <c r="Q99" s="751"/>
      <c r="R99" s="751"/>
      <c r="S99" s="751"/>
      <c r="T99" s="751"/>
      <c r="U99" s="751"/>
      <c r="V99" s="751"/>
    </row>
    <row r="100" spans="2:22" x14ac:dyDescent="0.2">
      <c r="B100" s="543" t="s">
        <v>1674</v>
      </c>
      <c r="C100" s="543"/>
      <c r="D100" s="797"/>
      <c r="E100" s="797"/>
      <c r="F100" s="797"/>
      <c r="G100" s="543"/>
      <c r="H100" s="552"/>
      <c r="I100" s="558"/>
      <c r="J100" s="558"/>
      <c r="K100" s="558"/>
      <c r="L100" s="565"/>
    </row>
    <row r="101" spans="2:22" s="748" customFormat="1" ht="7.5" customHeight="1" x14ac:dyDescent="0.2">
      <c r="B101" s="751"/>
      <c r="C101" s="751"/>
      <c r="D101" s="751"/>
      <c r="E101" s="751"/>
      <c r="F101" s="751"/>
      <c r="G101" s="751"/>
      <c r="H101" s="751"/>
      <c r="I101" s="751"/>
      <c r="J101" s="751"/>
      <c r="K101" s="751"/>
      <c r="L101" s="751"/>
      <c r="M101" s="751"/>
      <c r="N101" s="751"/>
      <c r="O101" s="751"/>
      <c r="P101" s="751"/>
      <c r="Q101" s="751"/>
      <c r="R101" s="751"/>
      <c r="S101" s="751"/>
      <c r="T101" s="751"/>
      <c r="U101" s="751"/>
      <c r="V101" s="751"/>
    </row>
    <row r="102" spans="2:22" ht="41.25" customHeight="1" x14ac:dyDescent="0.2">
      <c r="C102" s="1450" t="s">
        <v>1237</v>
      </c>
      <c r="D102" s="1451"/>
      <c r="E102" s="1452"/>
      <c r="F102" s="760"/>
      <c r="G102" s="1434" t="str">
        <f>CONCATENATE("昨年の実績
※",表紙!$L$9,"1月1日～
",表紙!$L$9,"12月31日まで")</f>
        <v>昨年の実績
※令和4年1月1日～
令和4年12月31日まで</v>
      </c>
      <c r="H102" s="1434"/>
      <c r="I102" s="1453"/>
      <c r="J102" s="1454"/>
      <c r="K102" s="525"/>
    </row>
    <row r="103" spans="2:22" s="748" customFormat="1" ht="7.5" customHeight="1" x14ac:dyDescent="0.2">
      <c r="B103" s="751"/>
      <c r="C103" s="763"/>
      <c r="D103" s="751"/>
      <c r="E103" s="751"/>
      <c r="F103" s="751"/>
      <c r="G103" s="751"/>
      <c r="H103" s="751"/>
      <c r="I103" s="751"/>
      <c r="J103" s="751"/>
      <c r="K103" s="751"/>
      <c r="L103" s="751"/>
      <c r="M103" s="751"/>
      <c r="N103" s="751"/>
      <c r="O103" s="751"/>
      <c r="P103" s="751"/>
      <c r="Q103" s="751"/>
      <c r="R103" s="751"/>
      <c r="S103" s="751"/>
      <c r="T103" s="751"/>
      <c r="U103" s="751"/>
      <c r="V103" s="751"/>
    </row>
    <row r="104" spans="2:22" ht="25.5" customHeight="1" x14ac:dyDescent="0.2">
      <c r="B104" s="1243" t="s">
        <v>380</v>
      </c>
      <c r="C104" s="1142" t="s">
        <v>102</v>
      </c>
      <c r="D104" s="1456"/>
      <c r="E104" s="1456"/>
      <c r="F104" s="1457"/>
      <c r="G104" s="1445" t="s">
        <v>320</v>
      </c>
      <c r="H104" s="1435" t="s">
        <v>319</v>
      </c>
      <c r="I104" s="1436"/>
      <c r="J104" s="1436"/>
      <c r="K104" s="1436"/>
      <c r="L104" s="1437"/>
    </row>
    <row r="105" spans="2:22" ht="42.75" customHeight="1" x14ac:dyDescent="0.2">
      <c r="B105" s="1455"/>
      <c r="C105" s="1458"/>
      <c r="D105" s="1459"/>
      <c r="E105" s="1459"/>
      <c r="F105" s="1460"/>
      <c r="G105" s="1220"/>
      <c r="H105" s="764" t="s">
        <v>282</v>
      </c>
      <c r="I105" s="765" t="s">
        <v>432</v>
      </c>
      <c r="J105" s="765" t="s">
        <v>433</v>
      </c>
      <c r="K105" s="1438" t="s">
        <v>384</v>
      </c>
      <c r="L105" s="1439"/>
    </row>
    <row r="106" spans="2:22" ht="27" customHeight="1" x14ac:dyDescent="0.2">
      <c r="B106" s="800" t="s">
        <v>942</v>
      </c>
      <c r="C106" s="1170"/>
      <c r="D106" s="1448"/>
      <c r="E106" s="1448"/>
      <c r="F106" s="1449"/>
      <c r="G106" s="799"/>
      <c r="H106" s="799"/>
      <c r="I106" s="798"/>
      <c r="J106" s="798"/>
      <c r="K106" s="1446"/>
      <c r="L106" s="1447"/>
    </row>
    <row r="107" spans="2:22" ht="27" customHeight="1" x14ac:dyDescent="0.2">
      <c r="B107" s="800" t="s">
        <v>463</v>
      </c>
      <c r="C107" s="1170"/>
      <c r="D107" s="1448"/>
      <c r="E107" s="1448"/>
      <c r="F107" s="1449"/>
      <c r="G107" s="799"/>
      <c r="H107" s="799"/>
      <c r="I107" s="798"/>
      <c r="J107" s="798"/>
      <c r="K107" s="1446"/>
      <c r="L107" s="1447"/>
    </row>
    <row r="108" spans="2:22" ht="27" customHeight="1" x14ac:dyDescent="0.2">
      <c r="B108" s="753" t="s">
        <v>468</v>
      </c>
      <c r="C108" s="1170"/>
      <c r="D108" s="1448"/>
      <c r="E108" s="1448"/>
      <c r="F108" s="1449"/>
      <c r="G108" s="801"/>
      <c r="H108" s="801"/>
      <c r="I108" s="755"/>
      <c r="J108" s="755"/>
      <c r="K108" s="1446"/>
      <c r="L108" s="1447"/>
    </row>
    <row r="109" spans="2:22" s="748" customFormat="1" ht="7.5" customHeight="1" x14ac:dyDescent="0.2">
      <c r="B109" s="751"/>
      <c r="C109" s="751"/>
      <c r="D109" s="751"/>
      <c r="E109" s="751"/>
      <c r="F109" s="751"/>
      <c r="G109" s="751"/>
      <c r="H109" s="751"/>
      <c r="I109" s="751"/>
      <c r="J109" s="751"/>
      <c r="K109" s="751"/>
      <c r="L109" s="751"/>
      <c r="M109" s="751"/>
      <c r="N109" s="751"/>
      <c r="O109" s="751"/>
      <c r="P109" s="751"/>
      <c r="Q109" s="751"/>
      <c r="R109" s="751"/>
      <c r="S109" s="751"/>
      <c r="T109" s="751"/>
      <c r="U109" s="751"/>
      <c r="V109" s="751"/>
    </row>
    <row r="110" spans="2:22" x14ac:dyDescent="0.2">
      <c r="B110" s="543" t="s">
        <v>1675</v>
      </c>
      <c r="C110" s="543"/>
      <c r="D110" s="797"/>
      <c r="E110" s="797"/>
      <c r="F110" s="797"/>
      <c r="G110" s="543"/>
      <c r="H110" s="552"/>
      <c r="I110" s="558"/>
      <c r="J110" s="558"/>
      <c r="K110" s="558"/>
      <c r="L110" s="565"/>
    </row>
    <row r="111" spans="2:22" s="748" customFormat="1" ht="7.5" customHeight="1" x14ac:dyDescent="0.2">
      <c r="B111" s="751"/>
      <c r="C111" s="751"/>
      <c r="D111" s="751"/>
      <c r="E111" s="751"/>
      <c r="F111" s="751"/>
      <c r="G111" s="751"/>
      <c r="H111" s="751"/>
      <c r="I111" s="751"/>
      <c r="J111" s="751"/>
      <c r="K111" s="751"/>
      <c r="L111" s="751"/>
      <c r="M111" s="751"/>
      <c r="N111" s="751"/>
      <c r="O111" s="751"/>
      <c r="P111" s="751"/>
      <c r="Q111" s="751"/>
      <c r="R111" s="751"/>
      <c r="S111" s="751"/>
      <c r="T111" s="751"/>
      <c r="U111" s="751"/>
      <c r="V111" s="751"/>
    </row>
    <row r="112" spans="2:22" ht="41.25" customHeight="1" x14ac:dyDescent="0.2">
      <c r="C112" s="1450" t="s">
        <v>1237</v>
      </c>
      <c r="D112" s="1451"/>
      <c r="E112" s="1452"/>
      <c r="F112" s="760"/>
      <c r="G112" s="1434" t="str">
        <f>CONCATENATE("昨年の実績
※",表紙!$L$9,"1月1日～
",表紙!$L$9,"12月31日まで")</f>
        <v>昨年の実績
※令和4年1月1日～
令和4年12月31日まで</v>
      </c>
      <c r="H112" s="1434"/>
      <c r="I112" s="1453"/>
      <c r="J112" s="1454"/>
      <c r="K112" s="525"/>
    </row>
    <row r="113" spans="2:22" s="748" customFormat="1" ht="7.5" customHeight="1" x14ac:dyDescent="0.2">
      <c r="B113" s="751"/>
      <c r="C113" s="763"/>
      <c r="D113" s="751"/>
      <c r="E113" s="751"/>
      <c r="F113" s="751"/>
      <c r="G113" s="751"/>
      <c r="H113" s="751"/>
      <c r="I113" s="751"/>
      <c r="J113" s="751"/>
      <c r="K113" s="751"/>
      <c r="L113" s="751"/>
      <c r="M113" s="751"/>
      <c r="N113" s="751"/>
      <c r="O113" s="751"/>
      <c r="P113" s="751"/>
      <c r="Q113" s="751"/>
      <c r="R113" s="751"/>
      <c r="S113" s="751"/>
      <c r="T113" s="751"/>
      <c r="U113" s="751"/>
      <c r="V113" s="751"/>
    </row>
    <row r="114" spans="2:22" ht="25.5" customHeight="1" x14ac:dyDescent="0.2">
      <c r="B114" s="1243" t="s">
        <v>380</v>
      </c>
      <c r="C114" s="1142" t="s">
        <v>102</v>
      </c>
      <c r="D114" s="1456"/>
      <c r="E114" s="1456"/>
      <c r="F114" s="1457"/>
      <c r="G114" s="1445" t="s">
        <v>320</v>
      </c>
      <c r="H114" s="1435" t="s">
        <v>319</v>
      </c>
      <c r="I114" s="1436"/>
      <c r="J114" s="1436"/>
      <c r="K114" s="1436"/>
      <c r="L114" s="1437"/>
    </row>
    <row r="115" spans="2:22" ht="42.75" customHeight="1" x14ac:dyDescent="0.2">
      <c r="B115" s="1455"/>
      <c r="C115" s="1458"/>
      <c r="D115" s="1459"/>
      <c r="E115" s="1459"/>
      <c r="F115" s="1460"/>
      <c r="G115" s="1220"/>
      <c r="H115" s="764" t="s">
        <v>282</v>
      </c>
      <c r="I115" s="765" t="s">
        <v>432</v>
      </c>
      <c r="J115" s="765" t="s">
        <v>433</v>
      </c>
      <c r="K115" s="1438" t="s">
        <v>384</v>
      </c>
      <c r="L115" s="1439"/>
    </row>
    <row r="116" spans="2:22" ht="27" customHeight="1" x14ac:dyDescent="0.2">
      <c r="B116" s="800" t="s">
        <v>942</v>
      </c>
      <c r="C116" s="1170"/>
      <c r="D116" s="1448"/>
      <c r="E116" s="1448"/>
      <c r="F116" s="1449"/>
      <c r="G116" s="799"/>
      <c r="H116" s="799"/>
      <c r="I116" s="798"/>
      <c r="J116" s="798"/>
      <c r="K116" s="1446"/>
      <c r="L116" s="1447"/>
    </row>
    <row r="117" spans="2:22" ht="27" customHeight="1" x14ac:dyDescent="0.2">
      <c r="B117" s="800" t="s">
        <v>463</v>
      </c>
      <c r="C117" s="1170"/>
      <c r="D117" s="1448"/>
      <c r="E117" s="1448"/>
      <c r="F117" s="1449"/>
      <c r="G117" s="799"/>
      <c r="H117" s="799"/>
      <c r="I117" s="798"/>
      <c r="J117" s="798"/>
      <c r="K117" s="1446"/>
      <c r="L117" s="1447"/>
    </row>
    <row r="118" spans="2:22" ht="27" customHeight="1" x14ac:dyDescent="0.2">
      <c r="B118" s="753" t="s">
        <v>468</v>
      </c>
      <c r="C118" s="1170"/>
      <c r="D118" s="1448"/>
      <c r="E118" s="1448"/>
      <c r="F118" s="1449"/>
      <c r="G118" s="801"/>
      <c r="H118" s="801"/>
      <c r="I118" s="755"/>
      <c r="J118" s="755"/>
      <c r="K118" s="1446"/>
      <c r="L118" s="1447"/>
    </row>
    <row r="119" spans="2:22" s="748" customFormat="1" ht="7.5" customHeight="1" x14ac:dyDescent="0.2">
      <c r="B119" s="751"/>
      <c r="C119" s="751"/>
      <c r="D119" s="751"/>
      <c r="E119" s="751"/>
      <c r="F119" s="751"/>
      <c r="G119" s="751"/>
      <c r="H119" s="751"/>
      <c r="I119" s="751"/>
      <c r="J119" s="751"/>
      <c r="K119" s="751"/>
      <c r="L119" s="751"/>
      <c r="M119" s="751"/>
      <c r="N119" s="751"/>
      <c r="O119" s="751"/>
      <c r="P119" s="751"/>
      <c r="Q119" s="751"/>
      <c r="R119" s="751"/>
      <c r="S119" s="751"/>
      <c r="T119" s="751"/>
      <c r="U119" s="751"/>
      <c r="V119" s="751"/>
    </row>
    <row r="120" spans="2:22" x14ac:dyDescent="0.2">
      <c r="B120" s="543" t="s">
        <v>1676</v>
      </c>
      <c r="C120" s="543"/>
      <c r="D120" s="797"/>
      <c r="E120" s="797"/>
      <c r="F120" s="797"/>
      <c r="G120" s="543"/>
      <c r="H120" s="552"/>
      <c r="I120" s="558"/>
      <c r="J120" s="558"/>
      <c r="K120" s="558"/>
      <c r="L120" s="565"/>
    </row>
    <row r="121" spans="2:22" s="748" customFormat="1" ht="4.5" customHeight="1" x14ac:dyDescent="0.2">
      <c r="B121" s="751"/>
      <c r="C121" s="751"/>
      <c r="D121" s="751"/>
      <c r="E121" s="751"/>
      <c r="F121" s="751"/>
      <c r="G121" s="751"/>
      <c r="H121" s="751"/>
      <c r="I121" s="751"/>
      <c r="J121" s="751"/>
      <c r="K121" s="751"/>
      <c r="L121" s="751"/>
      <c r="M121" s="751"/>
      <c r="N121" s="751"/>
      <c r="O121" s="751"/>
      <c r="P121" s="751"/>
      <c r="Q121" s="751"/>
      <c r="R121" s="751"/>
      <c r="S121" s="751"/>
      <c r="T121" s="751"/>
      <c r="U121" s="751"/>
      <c r="V121" s="751"/>
    </row>
    <row r="122" spans="2:22" ht="41.25" customHeight="1" x14ac:dyDescent="0.2">
      <c r="C122" s="1450" t="s">
        <v>1237</v>
      </c>
      <c r="D122" s="1451"/>
      <c r="E122" s="1452"/>
      <c r="F122" s="760"/>
      <c r="G122" s="1434" t="str">
        <f>CONCATENATE("昨年の実績
※",表紙!$L$9,"1月1日～
",表紙!$L$9,"12月31日まで")</f>
        <v>昨年の実績
※令和4年1月1日～
令和4年12月31日まで</v>
      </c>
      <c r="H122" s="1434"/>
      <c r="I122" s="1453"/>
      <c r="J122" s="1454"/>
      <c r="K122" s="525"/>
    </row>
    <row r="123" spans="2:22" s="748" customFormat="1" ht="7.5" customHeight="1" x14ac:dyDescent="0.2">
      <c r="B123" s="751"/>
      <c r="C123" s="763"/>
      <c r="D123" s="751"/>
      <c r="E123" s="751"/>
      <c r="F123" s="751"/>
      <c r="G123" s="751"/>
      <c r="H123" s="751"/>
      <c r="I123" s="751"/>
      <c r="J123" s="751"/>
      <c r="K123" s="751"/>
      <c r="L123" s="751"/>
      <c r="M123" s="751"/>
      <c r="N123" s="751"/>
      <c r="O123" s="751"/>
      <c r="P123" s="751"/>
      <c r="Q123" s="751"/>
      <c r="R123" s="751"/>
      <c r="S123" s="751"/>
      <c r="T123" s="751"/>
      <c r="U123" s="751"/>
      <c r="V123" s="751"/>
    </row>
    <row r="124" spans="2:22" ht="25.5" customHeight="1" x14ac:dyDescent="0.2">
      <c r="B124" s="1243" t="s">
        <v>380</v>
      </c>
      <c r="C124" s="1142" t="s">
        <v>102</v>
      </c>
      <c r="D124" s="1456"/>
      <c r="E124" s="1456"/>
      <c r="F124" s="1457"/>
      <c r="G124" s="1445" t="s">
        <v>320</v>
      </c>
      <c r="H124" s="1435" t="s">
        <v>319</v>
      </c>
      <c r="I124" s="1436"/>
      <c r="J124" s="1436"/>
      <c r="K124" s="1436"/>
      <c r="L124" s="1437"/>
    </row>
    <row r="125" spans="2:22" ht="42.75" customHeight="1" x14ac:dyDescent="0.2">
      <c r="B125" s="1455"/>
      <c r="C125" s="1458"/>
      <c r="D125" s="1459"/>
      <c r="E125" s="1459"/>
      <c r="F125" s="1460"/>
      <c r="G125" s="1220"/>
      <c r="H125" s="764" t="s">
        <v>282</v>
      </c>
      <c r="I125" s="765" t="s">
        <v>432</v>
      </c>
      <c r="J125" s="765" t="s">
        <v>433</v>
      </c>
      <c r="K125" s="1438" t="s">
        <v>384</v>
      </c>
      <c r="L125" s="1439"/>
    </row>
    <row r="126" spans="2:22" ht="27.75" customHeight="1" x14ac:dyDescent="0.2">
      <c r="B126" s="800" t="s">
        <v>942</v>
      </c>
      <c r="C126" s="1170"/>
      <c r="D126" s="1448"/>
      <c r="E126" s="1448"/>
      <c r="F126" s="1449"/>
      <c r="G126" s="799"/>
      <c r="H126" s="799"/>
      <c r="I126" s="798"/>
      <c r="J126" s="798"/>
      <c r="K126" s="1446"/>
      <c r="L126" s="1447"/>
    </row>
    <row r="127" spans="2:22" ht="27.75" customHeight="1" x14ac:dyDescent="0.2">
      <c r="B127" s="800" t="s">
        <v>463</v>
      </c>
      <c r="C127" s="1170"/>
      <c r="D127" s="1448"/>
      <c r="E127" s="1448"/>
      <c r="F127" s="1449"/>
      <c r="G127" s="799"/>
      <c r="H127" s="799"/>
      <c r="I127" s="798"/>
      <c r="J127" s="798"/>
      <c r="K127" s="1446"/>
      <c r="L127" s="1447"/>
    </row>
    <row r="128" spans="2:22" ht="27.75" customHeight="1" x14ac:dyDescent="0.2">
      <c r="B128" s="753" t="s">
        <v>468</v>
      </c>
      <c r="C128" s="1170"/>
      <c r="D128" s="1448"/>
      <c r="E128" s="1448"/>
      <c r="F128" s="1449"/>
      <c r="G128" s="801"/>
      <c r="H128" s="801"/>
      <c r="I128" s="755"/>
      <c r="J128" s="755"/>
      <c r="K128" s="1446"/>
      <c r="L128" s="1447"/>
    </row>
    <row r="129" spans="2:22" s="748" customFormat="1" ht="7.5" customHeight="1" x14ac:dyDescent="0.2">
      <c r="B129" s="751"/>
      <c r="C129" s="751"/>
      <c r="D129" s="751"/>
      <c r="E129" s="751"/>
      <c r="F129" s="751"/>
      <c r="G129" s="751"/>
      <c r="H129" s="751"/>
      <c r="I129" s="751"/>
      <c r="J129" s="751"/>
      <c r="K129" s="751"/>
      <c r="L129" s="751"/>
      <c r="M129" s="751"/>
      <c r="N129" s="751"/>
      <c r="O129" s="751"/>
      <c r="P129" s="751"/>
      <c r="Q129" s="751"/>
      <c r="R129" s="751"/>
      <c r="S129" s="751"/>
      <c r="T129" s="751"/>
      <c r="U129" s="751"/>
      <c r="V129" s="751"/>
    </row>
    <row r="130" spans="2:22" x14ac:dyDescent="0.2">
      <c r="B130" s="543" t="s">
        <v>1677</v>
      </c>
      <c r="C130" s="543"/>
      <c r="D130" s="797"/>
      <c r="E130" s="797"/>
      <c r="F130" s="797"/>
      <c r="G130" s="543"/>
      <c r="H130" s="552"/>
      <c r="I130" s="558"/>
      <c r="J130" s="558"/>
      <c r="K130" s="558"/>
      <c r="L130" s="565"/>
    </row>
    <row r="131" spans="2:22" s="748" customFormat="1" ht="7.5" customHeight="1" x14ac:dyDescent="0.2">
      <c r="B131" s="751"/>
      <c r="C131" s="751"/>
      <c r="D131" s="751"/>
      <c r="E131" s="751"/>
      <c r="F131" s="751"/>
      <c r="G131" s="751"/>
      <c r="H131" s="751"/>
      <c r="I131" s="751"/>
      <c r="J131" s="751"/>
      <c r="K131" s="751"/>
      <c r="L131" s="751"/>
      <c r="M131" s="751"/>
      <c r="N131" s="751"/>
      <c r="O131" s="751"/>
      <c r="P131" s="751"/>
      <c r="Q131" s="751"/>
      <c r="R131" s="751"/>
      <c r="S131" s="751"/>
      <c r="T131" s="751"/>
      <c r="U131" s="751"/>
      <c r="V131" s="751"/>
    </row>
    <row r="132" spans="2:22" ht="41.25" customHeight="1" x14ac:dyDescent="0.2">
      <c r="C132" s="1450" t="s">
        <v>1237</v>
      </c>
      <c r="D132" s="1451"/>
      <c r="E132" s="1452"/>
      <c r="F132" s="760"/>
      <c r="G132" s="1434" t="str">
        <f>CONCATENATE("昨年の実績
※",表紙!$L$9,"1月1日～
",表紙!$L$9,"12月31日まで")</f>
        <v>昨年の実績
※令和4年1月1日～
令和4年12月31日まで</v>
      </c>
      <c r="H132" s="1434"/>
      <c r="I132" s="1453"/>
      <c r="J132" s="1454"/>
      <c r="K132" s="525"/>
    </row>
    <row r="133" spans="2:22" s="748" customFormat="1" ht="7.5" customHeight="1" x14ac:dyDescent="0.2">
      <c r="B133" s="751"/>
      <c r="C133" s="763"/>
      <c r="D133" s="751"/>
      <c r="E133" s="751"/>
      <c r="F133" s="751"/>
      <c r="G133" s="751"/>
      <c r="H133" s="751"/>
      <c r="I133" s="751"/>
      <c r="J133" s="751"/>
      <c r="K133" s="751"/>
      <c r="L133" s="751"/>
      <c r="M133" s="751"/>
      <c r="N133" s="751"/>
      <c r="O133" s="751"/>
      <c r="P133" s="751"/>
      <c r="Q133" s="751"/>
      <c r="R133" s="751"/>
      <c r="S133" s="751"/>
      <c r="T133" s="751"/>
      <c r="U133" s="751"/>
      <c r="V133" s="751"/>
    </row>
    <row r="134" spans="2:22" ht="25.5" customHeight="1" x14ac:dyDescent="0.2">
      <c r="B134" s="1243" t="s">
        <v>380</v>
      </c>
      <c r="C134" s="1142" t="s">
        <v>102</v>
      </c>
      <c r="D134" s="1456"/>
      <c r="E134" s="1456"/>
      <c r="F134" s="1457"/>
      <c r="G134" s="1445" t="s">
        <v>320</v>
      </c>
      <c r="H134" s="1435" t="s">
        <v>319</v>
      </c>
      <c r="I134" s="1436"/>
      <c r="J134" s="1436"/>
      <c r="K134" s="1436"/>
      <c r="L134" s="1437"/>
    </row>
    <row r="135" spans="2:22" ht="42.75" customHeight="1" x14ac:dyDescent="0.2">
      <c r="B135" s="1455"/>
      <c r="C135" s="1458"/>
      <c r="D135" s="1459"/>
      <c r="E135" s="1459"/>
      <c r="F135" s="1460"/>
      <c r="G135" s="1220"/>
      <c r="H135" s="764" t="s">
        <v>282</v>
      </c>
      <c r="I135" s="765" t="s">
        <v>432</v>
      </c>
      <c r="J135" s="765" t="s">
        <v>433</v>
      </c>
      <c r="K135" s="1438" t="s">
        <v>384</v>
      </c>
      <c r="L135" s="1439"/>
    </row>
    <row r="136" spans="2:22" ht="27" customHeight="1" x14ac:dyDescent="0.2">
      <c r="B136" s="800" t="s">
        <v>942</v>
      </c>
      <c r="C136" s="1170"/>
      <c r="D136" s="1448"/>
      <c r="E136" s="1448"/>
      <c r="F136" s="1449"/>
      <c r="G136" s="799"/>
      <c r="H136" s="799"/>
      <c r="I136" s="798"/>
      <c r="J136" s="798"/>
      <c r="K136" s="1446"/>
      <c r="L136" s="1447"/>
    </row>
    <row r="137" spans="2:22" ht="27" customHeight="1" x14ac:dyDescent="0.2">
      <c r="B137" s="800" t="s">
        <v>463</v>
      </c>
      <c r="C137" s="1170"/>
      <c r="D137" s="1448"/>
      <c r="E137" s="1448"/>
      <c r="F137" s="1449"/>
      <c r="G137" s="799"/>
      <c r="H137" s="799"/>
      <c r="I137" s="798"/>
      <c r="J137" s="798"/>
      <c r="K137" s="1446"/>
      <c r="L137" s="1447"/>
    </row>
    <row r="138" spans="2:22" ht="27" customHeight="1" x14ac:dyDescent="0.2">
      <c r="B138" s="753" t="s">
        <v>468</v>
      </c>
      <c r="C138" s="1170"/>
      <c r="D138" s="1448"/>
      <c r="E138" s="1448"/>
      <c r="F138" s="1449"/>
      <c r="G138" s="801"/>
      <c r="H138" s="801"/>
      <c r="I138" s="755"/>
      <c r="J138" s="755"/>
      <c r="K138" s="1446"/>
      <c r="L138" s="1447"/>
    </row>
    <row r="139" spans="2:22" s="748" customFormat="1" ht="10.5" customHeight="1" x14ac:dyDescent="0.2">
      <c r="B139" s="751"/>
      <c r="C139" s="751"/>
      <c r="D139" s="751"/>
      <c r="E139" s="751"/>
      <c r="F139" s="751"/>
      <c r="G139" s="751"/>
      <c r="H139" s="751"/>
      <c r="I139" s="751"/>
      <c r="J139" s="751"/>
      <c r="K139" s="751"/>
      <c r="L139" s="751"/>
      <c r="M139" s="751"/>
      <c r="N139" s="751"/>
      <c r="O139" s="751"/>
      <c r="P139" s="751"/>
      <c r="Q139" s="751"/>
      <c r="R139" s="751"/>
      <c r="S139" s="751"/>
      <c r="T139" s="751"/>
      <c r="U139" s="751"/>
      <c r="V139" s="751"/>
    </row>
    <row r="140" spans="2:22" x14ac:dyDescent="0.2">
      <c r="B140" s="543" t="s">
        <v>1678</v>
      </c>
      <c r="C140" s="543"/>
      <c r="D140" s="797"/>
      <c r="E140" s="797"/>
      <c r="F140" s="797"/>
      <c r="G140" s="543"/>
      <c r="H140" s="552"/>
      <c r="I140" s="558"/>
      <c r="J140" s="558"/>
      <c r="K140" s="558"/>
      <c r="L140" s="565"/>
    </row>
    <row r="141" spans="2:22" s="748" customFormat="1" ht="7.5" customHeight="1" x14ac:dyDescent="0.2">
      <c r="B141" s="751"/>
      <c r="C141" s="751"/>
      <c r="D141" s="751"/>
      <c r="E141" s="751"/>
      <c r="F141" s="751"/>
      <c r="G141" s="751"/>
      <c r="H141" s="751"/>
      <c r="I141" s="751"/>
      <c r="J141" s="751"/>
      <c r="K141" s="751"/>
      <c r="L141" s="751"/>
      <c r="M141" s="751"/>
      <c r="N141" s="751"/>
      <c r="O141" s="751"/>
      <c r="P141" s="751"/>
      <c r="Q141" s="751"/>
      <c r="R141" s="751"/>
      <c r="S141" s="751"/>
      <c r="T141" s="751"/>
      <c r="U141" s="751"/>
      <c r="V141" s="751"/>
    </row>
    <row r="142" spans="2:22" ht="41.25" customHeight="1" x14ac:dyDescent="0.2">
      <c r="C142" s="1450" t="s">
        <v>1237</v>
      </c>
      <c r="D142" s="1451"/>
      <c r="E142" s="1452"/>
      <c r="F142" s="760"/>
      <c r="G142" s="1434" t="str">
        <f>CONCATENATE("昨年の実績
※",表紙!$L$9,"1月1日～
",表紙!$L$9,"12月31日まで")</f>
        <v>昨年の実績
※令和4年1月1日～
令和4年12月31日まで</v>
      </c>
      <c r="H142" s="1434"/>
      <c r="I142" s="1453"/>
      <c r="J142" s="1454"/>
      <c r="K142" s="525"/>
    </row>
    <row r="143" spans="2:22" s="748" customFormat="1" ht="7.5" customHeight="1" x14ac:dyDescent="0.2">
      <c r="B143" s="751"/>
      <c r="C143" s="763"/>
      <c r="D143" s="751"/>
      <c r="E143" s="751"/>
      <c r="F143" s="751"/>
      <c r="G143" s="751"/>
      <c r="H143" s="751"/>
      <c r="I143" s="751"/>
      <c r="J143" s="751"/>
      <c r="K143" s="751"/>
      <c r="L143" s="751"/>
      <c r="M143" s="751"/>
      <c r="N143" s="751"/>
      <c r="O143" s="751"/>
      <c r="P143" s="751"/>
      <c r="Q143" s="751"/>
      <c r="R143" s="751"/>
      <c r="S143" s="751"/>
      <c r="T143" s="751"/>
      <c r="U143" s="751"/>
      <c r="V143" s="751"/>
    </row>
    <row r="144" spans="2:22" ht="25.5" customHeight="1" x14ac:dyDescent="0.2">
      <c r="B144" s="1243" t="s">
        <v>380</v>
      </c>
      <c r="C144" s="1142" t="s">
        <v>102</v>
      </c>
      <c r="D144" s="1456"/>
      <c r="E144" s="1456"/>
      <c r="F144" s="1457"/>
      <c r="G144" s="1445" t="s">
        <v>320</v>
      </c>
      <c r="H144" s="1435" t="s">
        <v>319</v>
      </c>
      <c r="I144" s="1436"/>
      <c r="J144" s="1436"/>
      <c r="K144" s="1436"/>
      <c r="L144" s="1437"/>
    </row>
    <row r="145" spans="2:22" ht="42.75" customHeight="1" x14ac:dyDescent="0.2">
      <c r="B145" s="1455"/>
      <c r="C145" s="1458"/>
      <c r="D145" s="1459"/>
      <c r="E145" s="1459"/>
      <c r="F145" s="1460"/>
      <c r="G145" s="1220"/>
      <c r="H145" s="764" t="s">
        <v>282</v>
      </c>
      <c r="I145" s="765" t="s">
        <v>432</v>
      </c>
      <c r="J145" s="765" t="s">
        <v>433</v>
      </c>
      <c r="K145" s="1438" t="s">
        <v>384</v>
      </c>
      <c r="L145" s="1439"/>
    </row>
    <row r="146" spans="2:22" ht="27" customHeight="1" x14ac:dyDescent="0.2">
      <c r="B146" s="800" t="s">
        <v>942</v>
      </c>
      <c r="C146" s="1170"/>
      <c r="D146" s="1448"/>
      <c r="E146" s="1448"/>
      <c r="F146" s="1449"/>
      <c r="G146" s="799"/>
      <c r="H146" s="799"/>
      <c r="I146" s="798"/>
      <c r="J146" s="798"/>
      <c r="K146" s="1446"/>
      <c r="L146" s="1447"/>
    </row>
    <row r="147" spans="2:22" ht="27" customHeight="1" x14ac:dyDescent="0.2">
      <c r="B147" s="800" t="s">
        <v>463</v>
      </c>
      <c r="C147" s="1170"/>
      <c r="D147" s="1448"/>
      <c r="E147" s="1448"/>
      <c r="F147" s="1449"/>
      <c r="G147" s="799"/>
      <c r="H147" s="799"/>
      <c r="I147" s="798"/>
      <c r="J147" s="798"/>
      <c r="K147" s="1446"/>
      <c r="L147" s="1447"/>
    </row>
    <row r="148" spans="2:22" ht="27" customHeight="1" x14ac:dyDescent="0.2">
      <c r="B148" s="753" t="s">
        <v>468</v>
      </c>
      <c r="C148" s="1170"/>
      <c r="D148" s="1448"/>
      <c r="E148" s="1448"/>
      <c r="F148" s="1449"/>
      <c r="G148" s="801"/>
      <c r="H148" s="801"/>
      <c r="I148" s="755"/>
      <c r="J148" s="755"/>
      <c r="K148" s="1446"/>
      <c r="L148" s="1447"/>
    </row>
    <row r="149" spans="2:22" s="748" customFormat="1" ht="7.5" customHeight="1" x14ac:dyDescent="0.2">
      <c r="B149" s="751"/>
      <c r="C149" s="751"/>
      <c r="D149" s="751"/>
      <c r="E149" s="751"/>
      <c r="F149" s="751"/>
      <c r="G149" s="751"/>
      <c r="H149" s="751"/>
      <c r="I149" s="751"/>
      <c r="J149" s="751"/>
      <c r="K149" s="751"/>
      <c r="L149" s="751"/>
      <c r="M149" s="751"/>
      <c r="N149" s="751"/>
      <c r="O149" s="751"/>
      <c r="P149" s="751"/>
      <c r="Q149" s="751"/>
      <c r="R149" s="751"/>
      <c r="S149" s="751"/>
      <c r="T149" s="751"/>
      <c r="U149" s="751"/>
      <c r="V149" s="751"/>
    </row>
    <row r="150" spans="2:22" x14ac:dyDescent="0.2">
      <c r="B150" s="543" t="s">
        <v>1679</v>
      </c>
      <c r="C150" s="543"/>
      <c r="D150" s="797"/>
      <c r="E150" s="797"/>
      <c r="F150" s="797"/>
      <c r="G150" s="543"/>
      <c r="H150" s="552"/>
      <c r="I150" s="558"/>
      <c r="J150" s="558"/>
      <c r="K150" s="558"/>
      <c r="L150" s="565"/>
    </row>
    <row r="151" spans="2:22" s="748" customFormat="1" ht="7.5" customHeight="1" x14ac:dyDescent="0.2">
      <c r="B151" s="751"/>
      <c r="C151" s="751"/>
      <c r="D151" s="751"/>
      <c r="E151" s="751"/>
      <c r="F151" s="751"/>
      <c r="G151" s="751"/>
      <c r="H151" s="751"/>
      <c r="I151" s="751"/>
      <c r="J151" s="751"/>
      <c r="K151" s="751"/>
      <c r="L151" s="751"/>
      <c r="M151" s="751"/>
      <c r="N151" s="751"/>
      <c r="O151" s="751"/>
      <c r="P151" s="751"/>
      <c r="Q151" s="751"/>
      <c r="R151" s="751"/>
      <c r="S151" s="751"/>
      <c r="T151" s="751"/>
      <c r="U151" s="751"/>
      <c r="V151" s="751"/>
    </row>
    <row r="152" spans="2:22" ht="41.25" customHeight="1" x14ac:dyDescent="0.2">
      <c r="C152" s="1450" t="s">
        <v>1237</v>
      </c>
      <c r="D152" s="1451"/>
      <c r="E152" s="1452"/>
      <c r="F152" s="760"/>
      <c r="G152" s="1434" t="str">
        <f>CONCATENATE("昨年の実績
※",表紙!$L$9,"1月1日～
",表紙!$L$9,"12月31日まで")</f>
        <v>昨年の実績
※令和4年1月1日～
令和4年12月31日まで</v>
      </c>
      <c r="H152" s="1434"/>
      <c r="I152" s="1453"/>
      <c r="J152" s="1454"/>
      <c r="K152" s="525"/>
    </row>
    <row r="153" spans="2:22" s="748" customFormat="1" ht="7.5" customHeight="1" x14ac:dyDescent="0.2">
      <c r="B153" s="751"/>
      <c r="C153" s="763"/>
      <c r="D153" s="751"/>
      <c r="E153" s="751"/>
      <c r="F153" s="751"/>
      <c r="G153" s="751"/>
      <c r="H153" s="751"/>
      <c r="I153" s="751"/>
      <c r="J153" s="751"/>
      <c r="K153" s="751"/>
      <c r="L153" s="751"/>
      <c r="M153" s="751"/>
      <c r="N153" s="751"/>
      <c r="O153" s="751"/>
      <c r="P153" s="751"/>
      <c r="Q153" s="751"/>
      <c r="R153" s="751"/>
      <c r="S153" s="751"/>
      <c r="T153" s="751"/>
      <c r="U153" s="751"/>
      <c r="V153" s="751"/>
    </row>
    <row r="154" spans="2:22" ht="25.5" customHeight="1" x14ac:dyDescent="0.2">
      <c r="B154" s="1243" t="s">
        <v>380</v>
      </c>
      <c r="C154" s="1142" t="s">
        <v>102</v>
      </c>
      <c r="D154" s="1456"/>
      <c r="E154" s="1456"/>
      <c r="F154" s="1457"/>
      <c r="G154" s="1445" t="s">
        <v>320</v>
      </c>
      <c r="H154" s="1435" t="s">
        <v>319</v>
      </c>
      <c r="I154" s="1436"/>
      <c r="J154" s="1436"/>
      <c r="K154" s="1436"/>
      <c r="L154" s="1437"/>
    </row>
    <row r="155" spans="2:22" ht="42.75" customHeight="1" x14ac:dyDescent="0.2">
      <c r="B155" s="1455"/>
      <c r="C155" s="1458"/>
      <c r="D155" s="1459"/>
      <c r="E155" s="1459"/>
      <c r="F155" s="1460"/>
      <c r="G155" s="1220"/>
      <c r="H155" s="764" t="s">
        <v>282</v>
      </c>
      <c r="I155" s="765" t="s">
        <v>432</v>
      </c>
      <c r="J155" s="765" t="s">
        <v>433</v>
      </c>
      <c r="K155" s="1438" t="s">
        <v>384</v>
      </c>
      <c r="L155" s="1439"/>
    </row>
    <row r="156" spans="2:22" ht="27" customHeight="1" x14ac:dyDescent="0.2">
      <c r="B156" s="800" t="s">
        <v>942</v>
      </c>
      <c r="C156" s="1170"/>
      <c r="D156" s="1448"/>
      <c r="E156" s="1448"/>
      <c r="F156" s="1449"/>
      <c r="G156" s="799"/>
      <c r="H156" s="799"/>
      <c r="I156" s="798"/>
      <c r="J156" s="798"/>
      <c r="K156" s="1446"/>
      <c r="L156" s="1447"/>
    </row>
    <row r="157" spans="2:22" ht="27" customHeight="1" x14ac:dyDescent="0.2">
      <c r="B157" s="800" t="s">
        <v>463</v>
      </c>
      <c r="C157" s="1170"/>
      <c r="D157" s="1448"/>
      <c r="E157" s="1448"/>
      <c r="F157" s="1449"/>
      <c r="G157" s="799"/>
      <c r="H157" s="799"/>
      <c r="I157" s="798"/>
      <c r="J157" s="798"/>
      <c r="K157" s="1446"/>
      <c r="L157" s="1447"/>
    </row>
    <row r="158" spans="2:22" ht="27" customHeight="1" x14ac:dyDescent="0.2">
      <c r="B158" s="753" t="s">
        <v>468</v>
      </c>
      <c r="C158" s="1170"/>
      <c r="D158" s="1448"/>
      <c r="E158" s="1448"/>
      <c r="F158" s="1449"/>
      <c r="G158" s="801"/>
      <c r="H158" s="801"/>
      <c r="I158" s="755"/>
      <c r="J158" s="755"/>
      <c r="K158" s="1446"/>
      <c r="L158" s="1447"/>
    </row>
    <row r="159" spans="2:22" s="748" customFormat="1" ht="7.5" customHeight="1" x14ac:dyDescent="0.2">
      <c r="B159" s="751"/>
      <c r="C159" s="751"/>
      <c r="D159" s="751"/>
      <c r="E159" s="751"/>
      <c r="F159" s="751"/>
      <c r="G159" s="751"/>
      <c r="H159" s="751"/>
      <c r="I159" s="751"/>
      <c r="J159" s="751"/>
      <c r="K159" s="751"/>
      <c r="L159" s="751"/>
      <c r="M159" s="751"/>
      <c r="N159" s="751"/>
      <c r="O159" s="751"/>
      <c r="P159" s="751"/>
      <c r="Q159" s="751"/>
      <c r="R159" s="751"/>
      <c r="S159" s="751"/>
      <c r="T159" s="751"/>
      <c r="U159" s="751"/>
      <c r="V159" s="751"/>
    </row>
    <row r="160" spans="2:22" x14ac:dyDescent="0.2">
      <c r="B160" s="543" t="s">
        <v>1680</v>
      </c>
      <c r="C160" s="543"/>
      <c r="D160" s="797"/>
      <c r="E160" s="797"/>
      <c r="F160" s="797"/>
      <c r="G160" s="543"/>
      <c r="H160" s="552"/>
      <c r="I160" s="558"/>
      <c r="J160" s="558"/>
      <c r="K160" s="558"/>
      <c r="L160" s="565"/>
    </row>
    <row r="161" spans="2:22" s="748" customFormat="1" ht="4.5" customHeight="1" x14ac:dyDescent="0.2">
      <c r="B161" s="751"/>
      <c r="C161" s="751"/>
      <c r="D161" s="751"/>
      <c r="E161" s="751"/>
      <c r="F161" s="751"/>
      <c r="G161" s="751"/>
      <c r="H161" s="751"/>
      <c r="I161" s="751"/>
      <c r="J161" s="751"/>
      <c r="K161" s="751"/>
      <c r="L161" s="751"/>
      <c r="M161" s="751"/>
      <c r="N161" s="751"/>
      <c r="O161" s="751"/>
      <c r="P161" s="751"/>
      <c r="Q161" s="751"/>
      <c r="R161" s="751"/>
      <c r="S161" s="751"/>
      <c r="T161" s="751"/>
      <c r="U161" s="751"/>
      <c r="V161" s="751"/>
    </row>
    <row r="162" spans="2:22" ht="41.25" customHeight="1" x14ac:dyDescent="0.2">
      <c r="C162" s="1450" t="s">
        <v>1237</v>
      </c>
      <c r="D162" s="1451"/>
      <c r="E162" s="1452"/>
      <c r="F162" s="760"/>
      <c r="G162" s="1434" t="str">
        <f>CONCATENATE("昨年の実績
※",表紙!$L$9,"1月1日～
",表紙!$L$9,"12月31日まで")</f>
        <v>昨年の実績
※令和4年1月1日～
令和4年12月31日まで</v>
      </c>
      <c r="H162" s="1434"/>
      <c r="I162" s="1453"/>
      <c r="J162" s="1454"/>
      <c r="K162" s="525"/>
    </row>
    <row r="163" spans="2:22" s="748" customFormat="1" ht="7.5" customHeight="1" x14ac:dyDescent="0.2">
      <c r="B163" s="751"/>
      <c r="C163" s="763"/>
      <c r="D163" s="751"/>
      <c r="E163" s="751"/>
      <c r="F163" s="751"/>
      <c r="G163" s="751"/>
      <c r="H163" s="751"/>
      <c r="I163" s="751"/>
      <c r="J163" s="751"/>
      <c r="K163" s="751"/>
      <c r="L163" s="751"/>
      <c r="M163" s="751"/>
      <c r="N163" s="751"/>
      <c r="O163" s="751"/>
      <c r="P163" s="751"/>
      <c r="Q163" s="751"/>
      <c r="R163" s="751"/>
      <c r="S163" s="751"/>
      <c r="T163" s="751"/>
      <c r="U163" s="751"/>
      <c r="V163" s="751"/>
    </row>
    <row r="164" spans="2:22" ht="25.5" customHeight="1" x14ac:dyDescent="0.2">
      <c r="B164" s="1243" t="s">
        <v>380</v>
      </c>
      <c r="C164" s="1142" t="s">
        <v>102</v>
      </c>
      <c r="D164" s="1456"/>
      <c r="E164" s="1456"/>
      <c r="F164" s="1457"/>
      <c r="G164" s="1445" t="s">
        <v>320</v>
      </c>
      <c r="H164" s="1435" t="s">
        <v>319</v>
      </c>
      <c r="I164" s="1436"/>
      <c r="J164" s="1436"/>
      <c r="K164" s="1436"/>
      <c r="L164" s="1437"/>
    </row>
    <row r="165" spans="2:22" ht="42.75" customHeight="1" x14ac:dyDescent="0.2">
      <c r="B165" s="1455"/>
      <c r="C165" s="1458"/>
      <c r="D165" s="1459"/>
      <c r="E165" s="1459"/>
      <c r="F165" s="1460"/>
      <c r="G165" s="1220"/>
      <c r="H165" s="764" t="s">
        <v>282</v>
      </c>
      <c r="I165" s="765" t="s">
        <v>432</v>
      </c>
      <c r="J165" s="765" t="s">
        <v>433</v>
      </c>
      <c r="K165" s="1438" t="s">
        <v>384</v>
      </c>
      <c r="L165" s="1439"/>
    </row>
    <row r="166" spans="2:22" ht="27.75" customHeight="1" x14ac:dyDescent="0.2">
      <c r="B166" s="800" t="s">
        <v>942</v>
      </c>
      <c r="C166" s="1170"/>
      <c r="D166" s="1448"/>
      <c r="E166" s="1448"/>
      <c r="F166" s="1449"/>
      <c r="G166" s="799"/>
      <c r="H166" s="799"/>
      <c r="I166" s="798"/>
      <c r="J166" s="798"/>
      <c r="K166" s="1446"/>
      <c r="L166" s="1447"/>
    </row>
    <row r="167" spans="2:22" ht="27.75" customHeight="1" x14ac:dyDescent="0.2">
      <c r="B167" s="800" t="s">
        <v>463</v>
      </c>
      <c r="C167" s="1170"/>
      <c r="D167" s="1448"/>
      <c r="E167" s="1448"/>
      <c r="F167" s="1449"/>
      <c r="G167" s="799"/>
      <c r="H167" s="799"/>
      <c r="I167" s="798"/>
      <c r="J167" s="798"/>
      <c r="K167" s="1446"/>
      <c r="L167" s="1447"/>
    </row>
    <row r="168" spans="2:22" ht="27.75" customHeight="1" x14ac:dyDescent="0.2">
      <c r="B168" s="753" t="s">
        <v>468</v>
      </c>
      <c r="C168" s="1170"/>
      <c r="D168" s="1448"/>
      <c r="E168" s="1448"/>
      <c r="F168" s="1449"/>
      <c r="G168" s="801"/>
      <c r="H168" s="801"/>
      <c r="I168" s="755"/>
      <c r="J168" s="755"/>
      <c r="K168" s="1446"/>
      <c r="L168" s="1447"/>
    </row>
    <row r="169" spans="2:22" s="748" customFormat="1" ht="7.5" customHeight="1" x14ac:dyDescent="0.2">
      <c r="B169" s="751"/>
      <c r="C169" s="751"/>
      <c r="D169" s="751"/>
      <c r="E169" s="751"/>
      <c r="F169" s="751"/>
      <c r="G169" s="751"/>
      <c r="H169" s="751"/>
      <c r="I169" s="751"/>
      <c r="J169" s="751"/>
      <c r="K169" s="751"/>
      <c r="L169" s="751"/>
      <c r="M169" s="751"/>
      <c r="N169" s="751"/>
      <c r="O169" s="751"/>
      <c r="P169" s="751"/>
      <c r="Q169" s="751"/>
      <c r="R169" s="751"/>
      <c r="S169" s="751"/>
      <c r="T169" s="751"/>
      <c r="U169" s="751"/>
      <c r="V169" s="751"/>
    </row>
    <row r="170" spans="2:22" x14ac:dyDescent="0.2">
      <c r="B170" s="543" t="s">
        <v>1681</v>
      </c>
      <c r="C170" s="543"/>
      <c r="D170" s="797"/>
      <c r="E170" s="797"/>
      <c r="F170" s="797"/>
      <c r="G170" s="543"/>
      <c r="H170" s="552"/>
      <c r="I170" s="558"/>
      <c r="J170" s="558"/>
      <c r="K170" s="558"/>
      <c r="L170" s="565"/>
    </row>
    <row r="171" spans="2:22" s="748" customFormat="1" ht="7.5" customHeight="1" x14ac:dyDescent="0.2">
      <c r="B171" s="751"/>
      <c r="C171" s="751"/>
      <c r="D171" s="751"/>
      <c r="E171" s="751"/>
      <c r="F171" s="751"/>
      <c r="G171" s="751"/>
      <c r="H171" s="751"/>
      <c r="I171" s="751"/>
      <c r="J171" s="751"/>
      <c r="K171" s="751"/>
      <c r="L171" s="751"/>
      <c r="M171" s="751"/>
      <c r="N171" s="751"/>
      <c r="O171" s="751"/>
      <c r="P171" s="751"/>
      <c r="Q171" s="751"/>
      <c r="R171" s="751"/>
      <c r="S171" s="751"/>
      <c r="T171" s="751"/>
      <c r="U171" s="751"/>
      <c r="V171" s="751"/>
    </row>
    <row r="172" spans="2:22" ht="41.25" customHeight="1" x14ac:dyDescent="0.2">
      <c r="C172" s="1450" t="s">
        <v>1237</v>
      </c>
      <c r="D172" s="1451"/>
      <c r="E172" s="1452"/>
      <c r="F172" s="760"/>
      <c r="G172" s="1434" t="str">
        <f>CONCATENATE("昨年の実績
※",表紙!$L$9,"1月1日～
",表紙!$L$9,"12月31日まで")</f>
        <v>昨年の実績
※令和4年1月1日～
令和4年12月31日まで</v>
      </c>
      <c r="H172" s="1434"/>
      <c r="I172" s="1453"/>
      <c r="J172" s="1454"/>
      <c r="K172" s="525"/>
    </row>
    <row r="173" spans="2:22" s="748" customFormat="1" ht="7.5" customHeight="1" x14ac:dyDescent="0.2">
      <c r="B173" s="751"/>
      <c r="C173" s="763"/>
      <c r="D173" s="751"/>
      <c r="E173" s="751"/>
      <c r="F173" s="751"/>
      <c r="G173" s="751"/>
      <c r="H173" s="751"/>
      <c r="I173" s="751"/>
      <c r="J173" s="751"/>
      <c r="K173" s="751"/>
      <c r="L173" s="751"/>
      <c r="M173" s="751"/>
      <c r="N173" s="751"/>
      <c r="O173" s="751"/>
      <c r="P173" s="751"/>
      <c r="Q173" s="751"/>
      <c r="R173" s="751"/>
      <c r="S173" s="751"/>
      <c r="T173" s="751"/>
      <c r="U173" s="751"/>
      <c r="V173" s="751"/>
    </row>
    <row r="174" spans="2:22" ht="25.5" customHeight="1" x14ac:dyDescent="0.2">
      <c r="B174" s="1243" t="s">
        <v>380</v>
      </c>
      <c r="C174" s="1142" t="s">
        <v>102</v>
      </c>
      <c r="D174" s="1456"/>
      <c r="E174" s="1456"/>
      <c r="F174" s="1457"/>
      <c r="G174" s="1445" t="s">
        <v>320</v>
      </c>
      <c r="H174" s="1435" t="s">
        <v>319</v>
      </c>
      <c r="I174" s="1436"/>
      <c r="J174" s="1436"/>
      <c r="K174" s="1436"/>
      <c r="L174" s="1437"/>
    </row>
    <row r="175" spans="2:22" ht="42.75" customHeight="1" x14ac:dyDescent="0.2">
      <c r="B175" s="1455"/>
      <c r="C175" s="1458"/>
      <c r="D175" s="1459"/>
      <c r="E175" s="1459"/>
      <c r="F175" s="1460"/>
      <c r="G175" s="1220"/>
      <c r="H175" s="764" t="s">
        <v>282</v>
      </c>
      <c r="I175" s="765" t="s">
        <v>432</v>
      </c>
      <c r="J175" s="765" t="s">
        <v>433</v>
      </c>
      <c r="K175" s="1438" t="s">
        <v>384</v>
      </c>
      <c r="L175" s="1439"/>
    </row>
    <row r="176" spans="2:22" ht="27" customHeight="1" x14ac:dyDescent="0.2">
      <c r="B176" s="800" t="s">
        <v>942</v>
      </c>
      <c r="C176" s="1170"/>
      <c r="D176" s="1448"/>
      <c r="E176" s="1448"/>
      <c r="F176" s="1449"/>
      <c r="G176" s="799"/>
      <c r="H176" s="799"/>
      <c r="I176" s="798"/>
      <c r="J176" s="798"/>
      <c r="K176" s="1446"/>
      <c r="L176" s="1447"/>
    </row>
    <row r="177" spans="2:22" ht="27" customHeight="1" x14ac:dyDescent="0.2">
      <c r="B177" s="800" t="s">
        <v>463</v>
      </c>
      <c r="C177" s="1170"/>
      <c r="D177" s="1448"/>
      <c r="E177" s="1448"/>
      <c r="F177" s="1449"/>
      <c r="G177" s="799"/>
      <c r="H177" s="799"/>
      <c r="I177" s="798"/>
      <c r="J177" s="798"/>
      <c r="K177" s="1446"/>
      <c r="L177" s="1447"/>
    </row>
    <row r="178" spans="2:22" ht="27" customHeight="1" x14ac:dyDescent="0.2">
      <c r="B178" s="753" t="s">
        <v>468</v>
      </c>
      <c r="C178" s="1170"/>
      <c r="D178" s="1448"/>
      <c r="E178" s="1448"/>
      <c r="F178" s="1449"/>
      <c r="G178" s="801"/>
      <c r="H178" s="801"/>
      <c r="I178" s="755"/>
      <c r="J178" s="755"/>
      <c r="K178" s="1446"/>
      <c r="L178" s="1447"/>
    </row>
    <row r="179" spans="2:22" s="748" customFormat="1" ht="10.5" customHeight="1" x14ac:dyDescent="0.2">
      <c r="B179" s="751"/>
      <c r="C179" s="751"/>
      <c r="D179" s="751"/>
      <c r="E179" s="751"/>
      <c r="F179" s="751"/>
      <c r="G179" s="751"/>
      <c r="H179" s="751"/>
      <c r="I179" s="751"/>
      <c r="J179" s="751"/>
      <c r="K179" s="751"/>
      <c r="L179" s="751"/>
      <c r="M179" s="751"/>
      <c r="N179" s="751"/>
      <c r="O179" s="751"/>
      <c r="P179" s="751"/>
      <c r="Q179" s="751"/>
      <c r="R179" s="751"/>
      <c r="S179" s="751"/>
      <c r="T179" s="751"/>
      <c r="U179" s="751"/>
      <c r="V179" s="751"/>
    </row>
    <row r="180" spans="2:22" x14ac:dyDescent="0.2">
      <c r="B180" s="543" t="s">
        <v>1682</v>
      </c>
      <c r="C180" s="543"/>
      <c r="D180" s="797"/>
      <c r="E180" s="797"/>
      <c r="F180" s="797"/>
      <c r="G180" s="543"/>
      <c r="H180" s="552"/>
      <c r="I180" s="558"/>
      <c r="J180" s="558"/>
      <c r="K180" s="558"/>
      <c r="L180" s="565"/>
    </row>
    <row r="181" spans="2:22" s="748" customFormat="1" ht="7.5" customHeight="1" x14ac:dyDescent="0.2">
      <c r="B181" s="751"/>
      <c r="C181" s="751"/>
      <c r="D181" s="751"/>
      <c r="E181" s="751"/>
      <c r="F181" s="751"/>
      <c r="G181" s="751"/>
      <c r="H181" s="751"/>
      <c r="I181" s="751"/>
      <c r="J181" s="751"/>
      <c r="K181" s="751"/>
      <c r="L181" s="751"/>
      <c r="M181" s="751"/>
      <c r="N181" s="751"/>
      <c r="O181" s="751"/>
      <c r="P181" s="751"/>
      <c r="Q181" s="751"/>
      <c r="R181" s="751"/>
      <c r="S181" s="751"/>
      <c r="T181" s="751"/>
      <c r="U181" s="751"/>
      <c r="V181" s="751"/>
    </row>
    <row r="182" spans="2:22" ht="41.25" customHeight="1" x14ac:dyDescent="0.2">
      <c r="C182" s="1450" t="s">
        <v>1237</v>
      </c>
      <c r="D182" s="1451"/>
      <c r="E182" s="1452"/>
      <c r="F182" s="760"/>
      <c r="G182" s="1434" t="str">
        <f>CONCATENATE("昨年の実績
※",表紙!$L$9,"1月1日～
",表紙!$L$9,"12月31日まで")</f>
        <v>昨年の実績
※令和4年1月1日～
令和4年12月31日まで</v>
      </c>
      <c r="H182" s="1434"/>
      <c r="I182" s="1453"/>
      <c r="J182" s="1454"/>
      <c r="K182" s="525"/>
    </row>
    <row r="183" spans="2:22" s="748" customFormat="1" ht="7.5" customHeight="1" x14ac:dyDescent="0.2">
      <c r="B183" s="751"/>
      <c r="C183" s="763"/>
      <c r="D183" s="751"/>
      <c r="E183" s="751"/>
      <c r="F183" s="751"/>
      <c r="G183" s="751"/>
      <c r="H183" s="751"/>
      <c r="I183" s="751"/>
      <c r="J183" s="751"/>
      <c r="K183" s="751"/>
      <c r="L183" s="751"/>
      <c r="M183" s="751"/>
      <c r="N183" s="751"/>
      <c r="O183" s="751"/>
      <c r="P183" s="751"/>
      <c r="Q183" s="751"/>
      <c r="R183" s="751"/>
      <c r="S183" s="751"/>
      <c r="T183" s="751"/>
      <c r="U183" s="751"/>
      <c r="V183" s="751"/>
    </row>
    <row r="184" spans="2:22" ht="25.5" customHeight="1" x14ac:dyDescent="0.2">
      <c r="B184" s="1243" t="s">
        <v>380</v>
      </c>
      <c r="C184" s="1142" t="s">
        <v>102</v>
      </c>
      <c r="D184" s="1456"/>
      <c r="E184" s="1456"/>
      <c r="F184" s="1457"/>
      <c r="G184" s="1445" t="s">
        <v>320</v>
      </c>
      <c r="H184" s="1435" t="s">
        <v>319</v>
      </c>
      <c r="I184" s="1436"/>
      <c r="J184" s="1436"/>
      <c r="K184" s="1436"/>
      <c r="L184" s="1437"/>
    </row>
    <row r="185" spans="2:22" ht="42.75" customHeight="1" x14ac:dyDescent="0.2">
      <c r="B185" s="1455"/>
      <c r="C185" s="1458"/>
      <c r="D185" s="1459"/>
      <c r="E185" s="1459"/>
      <c r="F185" s="1460"/>
      <c r="G185" s="1220"/>
      <c r="H185" s="764" t="s">
        <v>282</v>
      </c>
      <c r="I185" s="765" t="s">
        <v>432</v>
      </c>
      <c r="J185" s="765" t="s">
        <v>433</v>
      </c>
      <c r="K185" s="1438" t="s">
        <v>384</v>
      </c>
      <c r="L185" s="1439"/>
    </row>
    <row r="186" spans="2:22" ht="27" customHeight="1" x14ac:dyDescent="0.2">
      <c r="B186" s="800" t="s">
        <v>942</v>
      </c>
      <c r="C186" s="1170"/>
      <c r="D186" s="1448"/>
      <c r="E186" s="1448"/>
      <c r="F186" s="1449"/>
      <c r="G186" s="799"/>
      <c r="H186" s="799"/>
      <c r="I186" s="798"/>
      <c r="J186" s="798"/>
      <c r="K186" s="1446"/>
      <c r="L186" s="1447"/>
    </row>
    <row r="187" spans="2:22" ht="27" customHeight="1" x14ac:dyDescent="0.2">
      <c r="B187" s="800" t="s">
        <v>463</v>
      </c>
      <c r="C187" s="1170"/>
      <c r="D187" s="1448"/>
      <c r="E187" s="1448"/>
      <c r="F187" s="1449"/>
      <c r="G187" s="799"/>
      <c r="H187" s="799"/>
      <c r="I187" s="798"/>
      <c r="J187" s="798"/>
      <c r="K187" s="1446"/>
      <c r="L187" s="1447"/>
    </row>
    <row r="188" spans="2:22" ht="27" customHeight="1" x14ac:dyDescent="0.2">
      <c r="B188" s="753" t="s">
        <v>468</v>
      </c>
      <c r="C188" s="1170"/>
      <c r="D188" s="1448"/>
      <c r="E188" s="1448"/>
      <c r="F188" s="1449"/>
      <c r="G188" s="801"/>
      <c r="H188" s="801"/>
      <c r="I188" s="755"/>
      <c r="J188" s="755"/>
      <c r="K188" s="1446"/>
      <c r="L188" s="1447"/>
    </row>
    <row r="189" spans="2:22" s="748" customFormat="1" ht="7.5" customHeight="1" x14ac:dyDescent="0.2">
      <c r="B189" s="751"/>
      <c r="C189" s="751"/>
      <c r="D189" s="751"/>
      <c r="E189" s="751"/>
      <c r="F189" s="751"/>
      <c r="G189" s="751"/>
      <c r="H189" s="751"/>
      <c r="I189" s="751"/>
      <c r="J189" s="751"/>
      <c r="K189" s="751"/>
      <c r="L189" s="751"/>
      <c r="M189" s="751"/>
      <c r="N189" s="751"/>
      <c r="O189" s="751"/>
      <c r="P189" s="751"/>
      <c r="Q189" s="751"/>
      <c r="R189" s="751"/>
      <c r="S189" s="751"/>
      <c r="T189" s="751"/>
      <c r="U189" s="751"/>
      <c r="V189" s="751"/>
    </row>
    <row r="190" spans="2:22" x14ac:dyDescent="0.2">
      <c r="B190" s="543" t="s">
        <v>1683</v>
      </c>
      <c r="C190" s="543"/>
      <c r="D190" s="797"/>
      <c r="E190" s="797"/>
      <c r="F190" s="797"/>
      <c r="G190" s="543"/>
      <c r="H190" s="552"/>
      <c r="I190" s="558"/>
      <c r="J190" s="558"/>
      <c r="K190" s="558"/>
      <c r="L190" s="565"/>
    </row>
    <row r="191" spans="2:22" s="748" customFormat="1" ht="7.5" customHeight="1" x14ac:dyDescent="0.2">
      <c r="B191" s="751"/>
      <c r="C191" s="751"/>
      <c r="D191" s="751"/>
      <c r="E191" s="751"/>
      <c r="F191" s="751"/>
      <c r="G191" s="751"/>
      <c r="H191" s="751"/>
      <c r="I191" s="751"/>
      <c r="J191" s="751"/>
      <c r="K191" s="751"/>
      <c r="L191" s="751"/>
      <c r="M191" s="751"/>
      <c r="N191" s="751"/>
      <c r="O191" s="751"/>
      <c r="P191" s="751"/>
      <c r="Q191" s="751"/>
      <c r="R191" s="751"/>
      <c r="S191" s="751"/>
      <c r="T191" s="751"/>
      <c r="U191" s="751"/>
      <c r="V191" s="751"/>
    </row>
    <row r="192" spans="2:22" ht="41.25" customHeight="1" x14ac:dyDescent="0.2">
      <c r="C192" s="1450" t="s">
        <v>1237</v>
      </c>
      <c r="D192" s="1451"/>
      <c r="E192" s="1452"/>
      <c r="F192" s="760"/>
      <c r="G192" s="1434" t="str">
        <f>CONCATENATE("昨年の実績
※",表紙!$L$9,"1月1日～
",表紙!$L$9,"12月31日まで")</f>
        <v>昨年の実績
※令和4年1月1日～
令和4年12月31日まで</v>
      </c>
      <c r="H192" s="1434"/>
      <c r="I192" s="1453"/>
      <c r="J192" s="1454"/>
      <c r="K192" s="525"/>
    </row>
    <row r="193" spans="2:22" s="748" customFormat="1" ht="7.5" customHeight="1" x14ac:dyDescent="0.2">
      <c r="B193" s="751"/>
      <c r="C193" s="763"/>
      <c r="D193" s="751"/>
      <c r="E193" s="751"/>
      <c r="F193" s="751"/>
      <c r="G193" s="751"/>
      <c r="H193" s="751"/>
      <c r="I193" s="751"/>
      <c r="J193" s="751"/>
      <c r="K193" s="751"/>
      <c r="L193" s="751"/>
      <c r="M193" s="751"/>
      <c r="N193" s="751"/>
      <c r="O193" s="751"/>
      <c r="P193" s="751"/>
      <c r="Q193" s="751"/>
      <c r="R193" s="751"/>
      <c r="S193" s="751"/>
      <c r="T193" s="751"/>
      <c r="U193" s="751"/>
      <c r="V193" s="751"/>
    </row>
    <row r="194" spans="2:22" ht="25.5" customHeight="1" x14ac:dyDescent="0.2">
      <c r="B194" s="1243" t="s">
        <v>380</v>
      </c>
      <c r="C194" s="1142" t="s">
        <v>102</v>
      </c>
      <c r="D194" s="1456"/>
      <c r="E194" s="1456"/>
      <c r="F194" s="1457"/>
      <c r="G194" s="1445" t="s">
        <v>320</v>
      </c>
      <c r="H194" s="1435" t="s">
        <v>319</v>
      </c>
      <c r="I194" s="1436"/>
      <c r="J194" s="1436"/>
      <c r="K194" s="1436"/>
      <c r="L194" s="1437"/>
    </row>
    <row r="195" spans="2:22" ht="42.75" customHeight="1" x14ac:dyDescent="0.2">
      <c r="B195" s="1455"/>
      <c r="C195" s="1458"/>
      <c r="D195" s="1459"/>
      <c r="E195" s="1459"/>
      <c r="F195" s="1460"/>
      <c r="G195" s="1220"/>
      <c r="H195" s="764" t="s">
        <v>282</v>
      </c>
      <c r="I195" s="765" t="s">
        <v>432</v>
      </c>
      <c r="J195" s="765" t="s">
        <v>433</v>
      </c>
      <c r="K195" s="1438" t="s">
        <v>384</v>
      </c>
      <c r="L195" s="1439"/>
    </row>
    <row r="196" spans="2:22" ht="27" customHeight="1" x14ac:dyDescent="0.2">
      <c r="B196" s="800" t="s">
        <v>942</v>
      </c>
      <c r="C196" s="1170"/>
      <c r="D196" s="1448"/>
      <c r="E196" s="1448"/>
      <c r="F196" s="1449"/>
      <c r="G196" s="799"/>
      <c r="H196" s="799"/>
      <c r="I196" s="798"/>
      <c r="J196" s="798"/>
      <c r="K196" s="1446"/>
      <c r="L196" s="1447"/>
    </row>
    <row r="197" spans="2:22" ht="27" customHeight="1" x14ac:dyDescent="0.2">
      <c r="B197" s="800" t="s">
        <v>463</v>
      </c>
      <c r="C197" s="1170"/>
      <c r="D197" s="1448"/>
      <c r="E197" s="1448"/>
      <c r="F197" s="1449"/>
      <c r="G197" s="799"/>
      <c r="H197" s="799"/>
      <c r="I197" s="798"/>
      <c r="J197" s="798"/>
      <c r="K197" s="1446"/>
      <c r="L197" s="1447"/>
    </row>
    <row r="198" spans="2:22" ht="27" customHeight="1" x14ac:dyDescent="0.2">
      <c r="B198" s="753" t="s">
        <v>468</v>
      </c>
      <c r="C198" s="1170"/>
      <c r="D198" s="1448"/>
      <c r="E198" s="1448"/>
      <c r="F198" s="1449"/>
      <c r="G198" s="801"/>
      <c r="H198" s="801"/>
      <c r="I198" s="755"/>
      <c r="J198" s="755"/>
      <c r="K198" s="1446"/>
      <c r="L198" s="1447"/>
    </row>
    <row r="199" spans="2:22" s="748" customFormat="1" ht="7.5" customHeight="1" x14ac:dyDescent="0.2">
      <c r="B199" s="751"/>
      <c r="C199" s="763"/>
      <c r="D199" s="751"/>
      <c r="E199" s="751"/>
      <c r="F199" s="751"/>
      <c r="G199" s="751"/>
      <c r="H199" s="751"/>
      <c r="I199" s="751"/>
      <c r="J199" s="751"/>
      <c r="K199" s="751"/>
      <c r="L199" s="751"/>
      <c r="M199" s="751"/>
      <c r="N199" s="751"/>
      <c r="O199" s="751"/>
      <c r="P199" s="751"/>
      <c r="Q199" s="751"/>
      <c r="R199" s="751"/>
      <c r="S199" s="751"/>
      <c r="T199" s="751"/>
      <c r="U199" s="751"/>
      <c r="V199" s="751"/>
    </row>
    <row r="200" spans="2:22" x14ac:dyDescent="0.2">
      <c r="B200" s="543" t="s">
        <v>1684</v>
      </c>
      <c r="C200" s="543"/>
      <c r="D200" s="797"/>
      <c r="E200" s="797"/>
      <c r="F200" s="797"/>
      <c r="G200" s="543"/>
      <c r="H200" s="552"/>
      <c r="I200" s="558"/>
      <c r="J200" s="558"/>
      <c r="K200" s="558"/>
      <c r="L200" s="565"/>
    </row>
    <row r="201" spans="2:22" s="748" customFormat="1" ht="4.5" customHeight="1" x14ac:dyDescent="0.2">
      <c r="B201" s="751"/>
      <c r="C201" s="751"/>
      <c r="D201" s="751"/>
      <c r="E201" s="751"/>
      <c r="F201" s="751"/>
      <c r="G201" s="751"/>
      <c r="H201" s="751"/>
      <c r="I201" s="751"/>
      <c r="J201" s="751"/>
      <c r="K201" s="751"/>
      <c r="L201" s="751"/>
      <c r="M201" s="751"/>
      <c r="N201" s="751"/>
      <c r="O201" s="751"/>
      <c r="P201" s="751"/>
      <c r="Q201" s="751"/>
      <c r="R201" s="751"/>
      <c r="S201" s="751"/>
      <c r="T201" s="751"/>
      <c r="U201" s="751"/>
      <c r="V201" s="751"/>
    </row>
    <row r="202" spans="2:22" ht="41.25" customHeight="1" x14ac:dyDescent="0.2">
      <c r="C202" s="1450" t="s">
        <v>1237</v>
      </c>
      <c r="D202" s="1451"/>
      <c r="E202" s="1452"/>
      <c r="F202" s="760"/>
      <c r="G202" s="1434" t="str">
        <f>CONCATENATE("昨年の実績
※",表紙!$L$9,"1月1日～
",表紙!$L$9,"12月31日まで")</f>
        <v>昨年の実績
※令和4年1月1日～
令和4年12月31日まで</v>
      </c>
      <c r="H202" s="1434"/>
      <c r="I202" s="1453"/>
      <c r="J202" s="1454"/>
      <c r="K202" s="525"/>
    </row>
    <row r="203" spans="2:22" s="748" customFormat="1" ht="7.5" customHeight="1" x14ac:dyDescent="0.2">
      <c r="B203" s="751"/>
      <c r="C203" s="763"/>
      <c r="D203" s="751"/>
      <c r="E203" s="751"/>
      <c r="F203" s="751"/>
      <c r="G203" s="751"/>
      <c r="H203" s="751"/>
      <c r="I203" s="751"/>
      <c r="J203" s="751"/>
      <c r="K203" s="751"/>
      <c r="L203" s="751"/>
      <c r="M203" s="751"/>
      <c r="N203" s="751"/>
      <c r="O203" s="751"/>
      <c r="P203" s="751"/>
      <c r="Q203" s="751"/>
      <c r="R203" s="751"/>
      <c r="S203" s="751"/>
      <c r="T203" s="751"/>
      <c r="U203" s="751"/>
      <c r="V203" s="751"/>
    </row>
    <row r="204" spans="2:22" ht="25.5" customHeight="1" x14ac:dyDescent="0.2">
      <c r="B204" s="1243" t="s">
        <v>380</v>
      </c>
      <c r="C204" s="1142" t="s">
        <v>102</v>
      </c>
      <c r="D204" s="1456"/>
      <c r="E204" s="1456"/>
      <c r="F204" s="1457"/>
      <c r="G204" s="1445" t="s">
        <v>320</v>
      </c>
      <c r="H204" s="1435" t="s">
        <v>319</v>
      </c>
      <c r="I204" s="1436"/>
      <c r="J204" s="1436"/>
      <c r="K204" s="1436"/>
      <c r="L204" s="1437"/>
    </row>
    <row r="205" spans="2:22" ht="42.75" customHeight="1" x14ac:dyDescent="0.2">
      <c r="B205" s="1455"/>
      <c r="C205" s="1458"/>
      <c r="D205" s="1459"/>
      <c r="E205" s="1459"/>
      <c r="F205" s="1460"/>
      <c r="G205" s="1220"/>
      <c r="H205" s="764" t="s">
        <v>282</v>
      </c>
      <c r="I205" s="765" t="s">
        <v>432</v>
      </c>
      <c r="J205" s="765" t="s">
        <v>433</v>
      </c>
      <c r="K205" s="1438" t="s">
        <v>384</v>
      </c>
      <c r="L205" s="1439"/>
    </row>
    <row r="206" spans="2:22" ht="27.75" customHeight="1" x14ac:dyDescent="0.2">
      <c r="B206" s="800" t="s">
        <v>942</v>
      </c>
      <c r="C206" s="1170"/>
      <c r="D206" s="1448"/>
      <c r="E206" s="1448"/>
      <c r="F206" s="1449"/>
      <c r="G206" s="799"/>
      <c r="H206" s="799"/>
      <c r="I206" s="798"/>
      <c r="J206" s="798"/>
      <c r="K206" s="1446"/>
      <c r="L206" s="1447"/>
    </row>
    <row r="207" spans="2:22" ht="27.75" customHeight="1" x14ac:dyDescent="0.2">
      <c r="B207" s="800" t="s">
        <v>463</v>
      </c>
      <c r="C207" s="1170"/>
      <c r="D207" s="1448"/>
      <c r="E207" s="1448"/>
      <c r="F207" s="1449"/>
      <c r="G207" s="799"/>
      <c r="H207" s="799"/>
      <c r="I207" s="798"/>
      <c r="J207" s="798"/>
      <c r="K207" s="1446"/>
      <c r="L207" s="1447"/>
    </row>
    <row r="208" spans="2:22" ht="27.75" customHeight="1" x14ac:dyDescent="0.2">
      <c r="B208" s="753" t="s">
        <v>468</v>
      </c>
      <c r="C208" s="1170"/>
      <c r="D208" s="1448"/>
      <c r="E208" s="1448"/>
      <c r="F208" s="1449"/>
      <c r="G208" s="801"/>
      <c r="H208" s="801"/>
      <c r="I208" s="755"/>
      <c r="J208" s="755"/>
      <c r="K208" s="1446"/>
      <c r="L208" s="1447"/>
    </row>
    <row r="209" spans="2:22" s="748" customFormat="1" ht="7.5" customHeight="1" x14ac:dyDescent="0.2">
      <c r="B209" s="751"/>
      <c r="C209" s="751"/>
      <c r="D209" s="751"/>
      <c r="E209" s="751"/>
      <c r="F209" s="751"/>
      <c r="G209" s="751"/>
      <c r="H209" s="751"/>
      <c r="I209" s="751"/>
      <c r="J209" s="751"/>
      <c r="K209" s="751"/>
      <c r="L209" s="751"/>
      <c r="M209" s="751"/>
      <c r="N209" s="751"/>
      <c r="O209" s="751"/>
      <c r="P209" s="751"/>
      <c r="Q209" s="751"/>
      <c r="R209" s="751"/>
      <c r="S209" s="751"/>
      <c r="T209" s="751"/>
      <c r="U209" s="751"/>
      <c r="V209" s="751"/>
    </row>
    <row r="210" spans="2:22" x14ac:dyDescent="0.2">
      <c r="B210" s="543" t="s">
        <v>1685</v>
      </c>
      <c r="C210" s="543"/>
      <c r="D210" s="797"/>
      <c r="E210" s="797"/>
      <c r="F210" s="797"/>
      <c r="G210" s="543"/>
      <c r="H210" s="552"/>
      <c r="I210" s="558"/>
      <c r="J210" s="558"/>
      <c r="K210" s="558"/>
      <c r="L210" s="565"/>
    </row>
    <row r="211" spans="2:22" s="748" customFormat="1" ht="7.5" customHeight="1" x14ac:dyDescent="0.2">
      <c r="B211" s="751"/>
      <c r="C211" s="751"/>
      <c r="D211" s="751"/>
      <c r="E211" s="751"/>
      <c r="F211" s="751"/>
      <c r="G211" s="751"/>
      <c r="H211" s="751"/>
      <c r="I211" s="751"/>
      <c r="J211" s="751"/>
      <c r="K211" s="751"/>
      <c r="L211" s="751"/>
      <c r="M211" s="751"/>
      <c r="N211" s="751"/>
      <c r="O211" s="751"/>
      <c r="P211" s="751"/>
      <c r="Q211" s="751"/>
      <c r="R211" s="751"/>
      <c r="S211" s="751"/>
      <c r="T211" s="751"/>
      <c r="U211" s="751"/>
      <c r="V211" s="751"/>
    </row>
    <row r="212" spans="2:22" ht="41.25" customHeight="1" x14ac:dyDescent="0.2">
      <c r="C212" s="1450" t="s">
        <v>1237</v>
      </c>
      <c r="D212" s="1451"/>
      <c r="E212" s="1452"/>
      <c r="F212" s="760"/>
      <c r="G212" s="1434" t="str">
        <f>CONCATENATE("昨年の実績
※",表紙!$L$9,"1月1日～
",表紙!$L$9,"12月31日まで")</f>
        <v>昨年の実績
※令和4年1月1日～
令和4年12月31日まで</v>
      </c>
      <c r="H212" s="1434"/>
      <c r="I212" s="1453"/>
      <c r="J212" s="1454"/>
      <c r="K212" s="525"/>
    </row>
    <row r="213" spans="2:22" s="748" customFormat="1" ht="7.5" customHeight="1" x14ac:dyDescent="0.2">
      <c r="B213" s="751"/>
      <c r="C213" s="763"/>
      <c r="D213" s="751"/>
      <c r="E213" s="751"/>
      <c r="F213" s="751"/>
      <c r="G213" s="751"/>
      <c r="H213" s="751"/>
      <c r="I213" s="751"/>
      <c r="J213" s="751"/>
      <c r="K213" s="751"/>
      <c r="L213" s="751"/>
      <c r="M213" s="751"/>
      <c r="N213" s="751"/>
      <c r="O213" s="751"/>
      <c r="P213" s="751"/>
      <c r="Q213" s="751"/>
      <c r="R213" s="751"/>
      <c r="S213" s="751"/>
      <c r="T213" s="751"/>
      <c r="U213" s="751"/>
      <c r="V213" s="751"/>
    </row>
    <row r="214" spans="2:22" ht="25.5" customHeight="1" x14ac:dyDescent="0.2">
      <c r="B214" s="1243" t="s">
        <v>380</v>
      </c>
      <c r="C214" s="1142" t="s">
        <v>102</v>
      </c>
      <c r="D214" s="1456"/>
      <c r="E214" s="1456"/>
      <c r="F214" s="1457"/>
      <c r="G214" s="1445" t="s">
        <v>320</v>
      </c>
      <c r="H214" s="1435" t="s">
        <v>319</v>
      </c>
      <c r="I214" s="1436"/>
      <c r="J214" s="1436"/>
      <c r="K214" s="1436"/>
      <c r="L214" s="1437"/>
    </row>
    <row r="215" spans="2:22" ht="42.75" customHeight="1" x14ac:dyDescent="0.2">
      <c r="B215" s="1455"/>
      <c r="C215" s="1458"/>
      <c r="D215" s="1459"/>
      <c r="E215" s="1459"/>
      <c r="F215" s="1460"/>
      <c r="G215" s="1220"/>
      <c r="H215" s="764" t="s">
        <v>282</v>
      </c>
      <c r="I215" s="765" t="s">
        <v>432</v>
      </c>
      <c r="J215" s="765" t="s">
        <v>433</v>
      </c>
      <c r="K215" s="1438" t="s">
        <v>384</v>
      </c>
      <c r="L215" s="1439"/>
    </row>
    <row r="216" spans="2:22" ht="27" customHeight="1" x14ac:dyDescent="0.2">
      <c r="B216" s="800" t="s">
        <v>942</v>
      </c>
      <c r="C216" s="1170"/>
      <c r="D216" s="1448"/>
      <c r="E216" s="1448"/>
      <c r="F216" s="1449"/>
      <c r="G216" s="799"/>
      <c r="H216" s="799"/>
      <c r="I216" s="798"/>
      <c r="J216" s="798"/>
      <c r="K216" s="1446"/>
      <c r="L216" s="1447"/>
    </row>
    <row r="217" spans="2:22" ht="27" customHeight="1" x14ac:dyDescent="0.2">
      <c r="B217" s="800" t="s">
        <v>463</v>
      </c>
      <c r="C217" s="1170"/>
      <c r="D217" s="1448"/>
      <c r="E217" s="1448"/>
      <c r="F217" s="1449"/>
      <c r="G217" s="799"/>
      <c r="H217" s="799"/>
      <c r="I217" s="798"/>
      <c r="J217" s="798"/>
      <c r="K217" s="1446"/>
      <c r="L217" s="1447"/>
    </row>
    <row r="218" spans="2:22" ht="27" customHeight="1" x14ac:dyDescent="0.2">
      <c r="B218" s="753" t="s">
        <v>468</v>
      </c>
      <c r="C218" s="1170"/>
      <c r="D218" s="1448"/>
      <c r="E218" s="1448"/>
      <c r="F218" s="1449"/>
      <c r="G218" s="801"/>
      <c r="H218" s="801"/>
      <c r="I218" s="755"/>
      <c r="J218" s="755"/>
      <c r="K218" s="1446"/>
      <c r="L218" s="1447"/>
    </row>
    <row r="219" spans="2:22" s="748" customFormat="1" ht="10.5" customHeight="1" x14ac:dyDescent="0.2">
      <c r="B219" s="751"/>
      <c r="C219" s="751"/>
      <c r="D219" s="751"/>
      <c r="E219" s="751"/>
      <c r="F219" s="751"/>
      <c r="G219" s="751"/>
      <c r="H219" s="751"/>
      <c r="I219" s="751"/>
      <c r="J219" s="751"/>
      <c r="K219" s="751"/>
      <c r="L219" s="751"/>
      <c r="M219" s="751"/>
      <c r="N219" s="751"/>
      <c r="O219" s="751"/>
      <c r="P219" s="751"/>
      <c r="Q219" s="751"/>
      <c r="R219" s="751"/>
      <c r="S219" s="751"/>
      <c r="T219" s="751"/>
      <c r="U219" s="751"/>
      <c r="V219" s="751"/>
    </row>
    <row r="220" spans="2:22" x14ac:dyDescent="0.2">
      <c r="B220" s="543" t="s">
        <v>1686</v>
      </c>
      <c r="C220" s="543"/>
      <c r="D220" s="797"/>
      <c r="E220" s="797"/>
      <c r="F220" s="797"/>
      <c r="G220" s="543"/>
      <c r="H220" s="552"/>
      <c r="I220" s="558"/>
      <c r="J220" s="558"/>
      <c r="K220" s="558"/>
      <c r="L220" s="565"/>
    </row>
    <row r="221" spans="2:22" s="748" customFormat="1" ht="7.5" customHeight="1" x14ac:dyDescent="0.2">
      <c r="B221" s="751"/>
      <c r="C221" s="751"/>
      <c r="D221" s="751"/>
      <c r="E221" s="751"/>
      <c r="F221" s="751"/>
      <c r="G221" s="751"/>
      <c r="H221" s="751"/>
      <c r="I221" s="751"/>
      <c r="J221" s="751"/>
      <c r="K221" s="751"/>
      <c r="L221" s="751"/>
      <c r="M221" s="751"/>
      <c r="N221" s="751"/>
      <c r="O221" s="751"/>
      <c r="P221" s="751"/>
      <c r="Q221" s="751"/>
      <c r="R221" s="751"/>
      <c r="S221" s="751"/>
      <c r="T221" s="751"/>
      <c r="U221" s="751"/>
      <c r="V221" s="751"/>
    </row>
    <row r="222" spans="2:22" ht="41.25" customHeight="1" x14ac:dyDescent="0.2">
      <c r="C222" s="1450" t="s">
        <v>1237</v>
      </c>
      <c r="D222" s="1451"/>
      <c r="E222" s="1452"/>
      <c r="F222" s="760"/>
      <c r="G222" s="1434" t="str">
        <f>CONCATENATE("昨年の実績
※",表紙!$L$9,"1月1日～
",表紙!$L$9,"12月31日まで")</f>
        <v>昨年の実績
※令和4年1月1日～
令和4年12月31日まで</v>
      </c>
      <c r="H222" s="1434"/>
      <c r="I222" s="1453"/>
      <c r="J222" s="1454"/>
      <c r="K222" s="525"/>
    </row>
    <row r="223" spans="2:22" s="748" customFormat="1" ht="7.5" customHeight="1" x14ac:dyDescent="0.2">
      <c r="B223" s="751"/>
      <c r="C223" s="763"/>
      <c r="D223" s="751"/>
      <c r="E223" s="751"/>
      <c r="F223" s="751"/>
      <c r="G223" s="751"/>
      <c r="H223" s="751"/>
      <c r="I223" s="751"/>
      <c r="J223" s="751"/>
      <c r="K223" s="751"/>
      <c r="L223" s="751"/>
      <c r="M223" s="751"/>
      <c r="N223" s="751"/>
      <c r="O223" s="751"/>
      <c r="P223" s="751"/>
      <c r="Q223" s="751"/>
      <c r="R223" s="751"/>
      <c r="S223" s="751"/>
      <c r="T223" s="751"/>
      <c r="U223" s="751"/>
      <c r="V223" s="751"/>
    </row>
    <row r="224" spans="2:22" ht="25.5" customHeight="1" x14ac:dyDescent="0.2">
      <c r="B224" s="1243" t="s">
        <v>380</v>
      </c>
      <c r="C224" s="1142" t="s">
        <v>102</v>
      </c>
      <c r="D224" s="1456"/>
      <c r="E224" s="1456"/>
      <c r="F224" s="1457"/>
      <c r="G224" s="1445" t="s">
        <v>320</v>
      </c>
      <c r="H224" s="1435" t="s">
        <v>319</v>
      </c>
      <c r="I224" s="1436"/>
      <c r="J224" s="1436"/>
      <c r="K224" s="1436"/>
      <c r="L224" s="1437"/>
    </row>
    <row r="225" spans="2:22" ht="42.75" customHeight="1" x14ac:dyDescent="0.2">
      <c r="B225" s="1455"/>
      <c r="C225" s="1458"/>
      <c r="D225" s="1459"/>
      <c r="E225" s="1459"/>
      <c r="F225" s="1460"/>
      <c r="G225" s="1220"/>
      <c r="H225" s="764" t="s">
        <v>282</v>
      </c>
      <c r="I225" s="765" t="s">
        <v>432</v>
      </c>
      <c r="J225" s="765" t="s">
        <v>433</v>
      </c>
      <c r="K225" s="1438" t="s">
        <v>384</v>
      </c>
      <c r="L225" s="1439"/>
    </row>
    <row r="226" spans="2:22" ht="27" customHeight="1" x14ac:dyDescent="0.2">
      <c r="B226" s="800" t="s">
        <v>942</v>
      </c>
      <c r="C226" s="1170"/>
      <c r="D226" s="1448"/>
      <c r="E226" s="1448"/>
      <c r="F226" s="1449"/>
      <c r="G226" s="799"/>
      <c r="H226" s="799"/>
      <c r="I226" s="798"/>
      <c r="J226" s="798"/>
      <c r="K226" s="1446"/>
      <c r="L226" s="1447"/>
    </row>
    <row r="227" spans="2:22" ht="27" customHeight="1" x14ac:dyDescent="0.2">
      <c r="B227" s="800" t="s">
        <v>463</v>
      </c>
      <c r="C227" s="1170"/>
      <c r="D227" s="1448"/>
      <c r="E227" s="1448"/>
      <c r="F227" s="1449"/>
      <c r="G227" s="799"/>
      <c r="H227" s="799"/>
      <c r="I227" s="798"/>
      <c r="J227" s="798"/>
      <c r="K227" s="1446"/>
      <c r="L227" s="1447"/>
    </row>
    <row r="228" spans="2:22" ht="27" customHeight="1" x14ac:dyDescent="0.2">
      <c r="B228" s="753" t="s">
        <v>468</v>
      </c>
      <c r="C228" s="1170"/>
      <c r="D228" s="1448"/>
      <c r="E228" s="1448"/>
      <c r="F228" s="1449"/>
      <c r="G228" s="801"/>
      <c r="H228" s="801"/>
      <c r="I228" s="755"/>
      <c r="J228" s="755"/>
      <c r="K228" s="1446"/>
      <c r="L228" s="1447"/>
    </row>
    <row r="229" spans="2:22" s="748" customFormat="1" ht="7.5" customHeight="1" x14ac:dyDescent="0.2">
      <c r="B229" s="751"/>
      <c r="C229" s="751"/>
      <c r="D229" s="751"/>
      <c r="E229" s="751"/>
      <c r="F229" s="751"/>
      <c r="G229" s="751"/>
      <c r="H229" s="751"/>
      <c r="I229" s="751"/>
      <c r="J229" s="751"/>
      <c r="K229" s="751"/>
      <c r="L229" s="751"/>
      <c r="M229" s="751"/>
      <c r="N229" s="751"/>
      <c r="O229" s="751"/>
      <c r="P229" s="751"/>
      <c r="Q229" s="751"/>
      <c r="R229" s="751"/>
      <c r="S229" s="751"/>
      <c r="T229" s="751"/>
      <c r="U229" s="751"/>
      <c r="V229" s="751"/>
    </row>
    <row r="230" spans="2:22" x14ac:dyDescent="0.2">
      <c r="B230" s="543" t="s">
        <v>1687</v>
      </c>
      <c r="C230" s="543"/>
      <c r="D230" s="797"/>
      <c r="E230" s="797"/>
      <c r="F230" s="797"/>
      <c r="G230" s="543"/>
      <c r="H230" s="552"/>
      <c r="I230" s="558"/>
      <c r="J230" s="558"/>
      <c r="K230" s="558"/>
      <c r="L230" s="565"/>
    </row>
    <row r="231" spans="2:22" s="748" customFormat="1" ht="7.5" customHeight="1" x14ac:dyDescent="0.2">
      <c r="B231" s="751"/>
      <c r="C231" s="751"/>
      <c r="D231" s="751"/>
      <c r="E231" s="751"/>
      <c r="F231" s="751"/>
      <c r="G231" s="751"/>
      <c r="H231" s="751"/>
      <c r="I231" s="751"/>
      <c r="J231" s="751"/>
      <c r="K231" s="751"/>
      <c r="L231" s="751"/>
      <c r="M231" s="751"/>
      <c r="N231" s="751"/>
      <c r="O231" s="751"/>
      <c r="P231" s="751"/>
      <c r="Q231" s="751"/>
      <c r="R231" s="751"/>
      <c r="S231" s="751"/>
      <c r="T231" s="751"/>
      <c r="U231" s="751"/>
      <c r="V231" s="751"/>
    </row>
    <row r="232" spans="2:22" ht="41.25" customHeight="1" x14ac:dyDescent="0.2">
      <c r="C232" s="1450" t="s">
        <v>1237</v>
      </c>
      <c r="D232" s="1451"/>
      <c r="E232" s="1452"/>
      <c r="F232" s="760"/>
      <c r="G232" s="1434" t="str">
        <f>CONCATENATE("昨年の実績
※",表紙!$L$9,"1月1日～
",表紙!$L$9,"12月31日まで")</f>
        <v>昨年の実績
※令和4年1月1日～
令和4年12月31日まで</v>
      </c>
      <c r="H232" s="1434"/>
      <c r="I232" s="1453"/>
      <c r="J232" s="1454"/>
      <c r="K232" s="525"/>
    </row>
    <row r="233" spans="2:22" s="748" customFormat="1" ht="7.5" customHeight="1" x14ac:dyDescent="0.2">
      <c r="B233" s="751"/>
      <c r="C233" s="763"/>
      <c r="D233" s="751"/>
      <c r="E233" s="751"/>
      <c r="F233" s="751"/>
      <c r="G233" s="751"/>
      <c r="H233" s="751"/>
      <c r="I233" s="751"/>
      <c r="J233" s="751"/>
      <c r="K233" s="751"/>
      <c r="L233" s="751"/>
      <c r="M233" s="751"/>
      <c r="N233" s="751"/>
      <c r="O233" s="751"/>
      <c r="P233" s="751"/>
      <c r="Q233" s="751"/>
      <c r="R233" s="751"/>
      <c r="S233" s="751"/>
      <c r="T233" s="751"/>
      <c r="U233" s="751"/>
      <c r="V233" s="751"/>
    </row>
    <row r="234" spans="2:22" ht="25.5" customHeight="1" x14ac:dyDescent="0.2">
      <c r="B234" s="1243" t="s">
        <v>380</v>
      </c>
      <c r="C234" s="1142" t="s">
        <v>102</v>
      </c>
      <c r="D234" s="1456"/>
      <c r="E234" s="1456"/>
      <c r="F234" s="1457"/>
      <c r="G234" s="1445" t="s">
        <v>320</v>
      </c>
      <c r="H234" s="1435" t="s">
        <v>319</v>
      </c>
      <c r="I234" s="1436"/>
      <c r="J234" s="1436"/>
      <c r="K234" s="1436"/>
      <c r="L234" s="1437"/>
    </row>
    <row r="235" spans="2:22" ht="42.75" customHeight="1" x14ac:dyDescent="0.2">
      <c r="B235" s="1455"/>
      <c r="C235" s="1458"/>
      <c r="D235" s="1459"/>
      <c r="E235" s="1459"/>
      <c r="F235" s="1460"/>
      <c r="G235" s="1220"/>
      <c r="H235" s="764" t="s">
        <v>282</v>
      </c>
      <c r="I235" s="765" t="s">
        <v>432</v>
      </c>
      <c r="J235" s="765" t="s">
        <v>433</v>
      </c>
      <c r="K235" s="1438" t="s">
        <v>384</v>
      </c>
      <c r="L235" s="1439"/>
    </row>
    <row r="236" spans="2:22" ht="27" customHeight="1" x14ac:dyDescent="0.2">
      <c r="B236" s="800" t="s">
        <v>942</v>
      </c>
      <c r="C236" s="1170"/>
      <c r="D236" s="1448"/>
      <c r="E236" s="1448"/>
      <c r="F236" s="1449"/>
      <c r="G236" s="799"/>
      <c r="H236" s="799"/>
      <c r="I236" s="798"/>
      <c r="J236" s="798"/>
      <c r="K236" s="1446"/>
      <c r="L236" s="1447"/>
    </row>
    <row r="237" spans="2:22" ht="27" customHeight="1" x14ac:dyDescent="0.2">
      <c r="B237" s="800" t="s">
        <v>463</v>
      </c>
      <c r="C237" s="1170"/>
      <c r="D237" s="1448"/>
      <c r="E237" s="1448"/>
      <c r="F237" s="1449"/>
      <c r="G237" s="799"/>
      <c r="H237" s="799"/>
      <c r="I237" s="798"/>
      <c r="J237" s="798"/>
      <c r="K237" s="1446"/>
      <c r="L237" s="1447"/>
    </row>
    <row r="238" spans="2:22" ht="27" customHeight="1" x14ac:dyDescent="0.2">
      <c r="B238" s="753" t="s">
        <v>468</v>
      </c>
      <c r="C238" s="1170"/>
      <c r="D238" s="1448"/>
      <c r="E238" s="1448"/>
      <c r="F238" s="1449"/>
      <c r="G238" s="801"/>
      <c r="H238" s="801"/>
      <c r="I238" s="755"/>
      <c r="J238" s="755"/>
      <c r="K238" s="1446"/>
      <c r="L238" s="1447"/>
    </row>
    <row r="239" spans="2:22" s="748" customFormat="1" ht="7.5" customHeight="1" x14ac:dyDescent="0.2">
      <c r="B239" s="751"/>
      <c r="C239" s="763"/>
      <c r="D239" s="751"/>
      <c r="E239" s="751"/>
      <c r="F239" s="751"/>
      <c r="G239" s="751"/>
      <c r="H239" s="751"/>
      <c r="I239" s="751"/>
      <c r="J239" s="751"/>
      <c r="K239" s="751"/>
      <c r="L239" s="751"/>
      <c r="M239" s="751"/>
      <c r="N239" s="751"/>
      <c r="O239" s="751"/>
      <c r="P239" s="751"/>
      <c r="Q239" s="751"/>
      <c r="R239" s="751"/>
      <c r="S239" s="751"/>
      <c r="T239" s="751"/>
      <c r="U239" s="751"/>
      <c r="V239" s="751"/>
    </row>
    <row r="240" spans="2:22" x14ac:dyDescent="0.2">
      <c r="B240" s="543" t="s">
        <v>1688</v>
      </c>
      <c r="C240" s="543"/>
      <c r="D240" s="797"/>
      <c r="E240" s="797"/>
      <c r="F240" s="797"/>
      <c r="G240" s="543"/>
      <c r="H240" s="552"/>
      <c r="I240" s="558"/>
      <c r="J240" s="558"/>
      <c r="K240" s="558"/>
      <c r="L240" s="565"/>
    </row>
    <row r="241" spans="2:22" s="748" customFormat="1" ht="4.5" customHeight="1" x14ac:dyDescent="0.2">
      <c r="B241" s="751"/>
      <c r="C241" s="751"/>
      <c r="D241" s="751"/>
      <c r="E241" s="751"/>
      <c r="F241" s="751"/>
      <c r="G241" s="751"/>
      <c r="H241" s="751"/>
      <c r="I241" s="751"/>
      <c r="J241" s="751"/>
      <c r="K241" s="751"/>
      <c r="L241" s="751"/>
      <c r="M241" s="751"/>
      <c r="N241" s="751"/>
      <c r="O241" s="751"/>
      <c r="P241" s="751"/>
      <c r="Q241" s="751"/>
      <c r="R241" s="751"/>
      <c r="S241" s="751"/>
      <c r="T241" s="751"/>
      <c r="U241" s="751"/>
      <c r="V241" s="751"/>
    </row>
    <row r="242" spans="2:22" ht="41.25" customHeight="1" x14ac:dyDescent="0.2">
      <c r="C242" s="1450" t="s">
        <v>1237</v>
      </c>
      <c r="D242" s="1451"/>
      <c r="E242" s="1452"/>
      <c r="F242" s="760"/>
      <c r="G242" s="1434" t="str">
        <f>CONCATENATE("昨年の実績
※",表紙!$L$9,"1月1日～
",表紙!$L$9,"12月31日まで")</f>
        <v>昨年の実績
※令和4年1月1日～
令和4年12月31日まで</v>
      </c>
      <c r="H242" s="1434"/>
      <c r="I242" s="1453"/>
      <c r="J242" s="1454"/>
      <c r="K242" s="525"/>
    </row>
    <row r="243" spans="2:22" s="748" customFormat="1" ht="7.5" customHeight="1" x14ac:dyDescent="0.2">
      <c r="B243" s="751"/>
      <c r="C243" s="763"/>
      <c r="D243" s="751"/>
      <c r="E243" s="751"/>
      <c r="F243" s="751"/>
      <c r="G243" s="751"/>
      <c r="H243" s="751"/>
      <c r="I243" s="751"/>
      <c r="J243" s="751"/>
      <c r="K243" s="751"/>
      <c r="L243" s="751"/>
      <c r="M243" s="751"/>
      <c r="N243" s="751"/>
      <c r="O243" s="751"/>
      <c r="P243" s="751"/>
      <c r="Q243" s="751"/>
      <c r="R243" s="751"/>
      <c r="S243" s="751"/>
      <c r="T243" s="751"/>
      <c r="U243" s="751"/>
      <c r="V243" s="751"/>
    </row>
    <row r="244" spans="2:22" ht="25.5" customHeight="1" x14ac:dyDescent="0.2">
      <c r="B244" s="1243" t="s">
        <v>380</v>
      </c>
      <c r="C244" s="1142" t="s">
        <v>102</v>
      </c>
      <c r="D244" s="1456"/>
      <c r="E244" s="1456"/>
      <c r="F244" s="1457"/>
      <c r="G244" s="1445" t="s">
        <v>320</v>
      </c>
      <c r="H244" s="1435" t="s">
        <v>319</v>
      </c>
      <c r="I244" s="1436"/>
      <c r="J244" s="1436"/>
      <c r="K244" s="1436"/>
      <c r="L244" s="1437"/>
    </row>
    <row r="245" spans="2:22" ht="42.75" customHeight="1" x14ac:dyDescent="0.2">
      <c r="B245" s="1455"/>
      <c r="C245" s="1458"/>
      <c r="D245" s="1459"/>
      <c r="E245" s="1459"/>
      <c r="F245" s="1460"/>
      <c r="G245" s="1220"/>
      <c r="H245" s="764" t="s">
        <v>282</v>
      </c>
      <c r="I245" s="765" t="s">
        <v>432</v>
      </c>
      <c r="J245" s="765" t="s">
        <v>433</v>
      </c>
      <c r="K245" s="1438" t="s">
        <v>384</v>
      </c>
      <c r="L245" s="1439"/>
    </row>
    <row r="246" spans="2:22" ht="27.75" customHeight="1" x14ac:dyDescent="0.2">
      <c r="B246" s="800" t="s">
        <v>942</v>
      </c>
      <c r="C246" s="1170"/>
      <c r="D246" s="1448"/>
      <c r="E246" s="1448"/>
      <c r="F246" s="1449"/>
      <c r="G246" s="799"/>
      <c r="H246" s="799"/>
      <c r="I246" s="798"/>
      <c r="J246" s="798"/>
      <c r="K246" s="1446"/>
      <c r="L246" s="1447"/>
    </row>
    <row r="247" spans="2:22" ht="27.75" customHeight="1" x14ac:dyDescent="0.2">
      <c r="B247" s="800" t="s">
        <v>463</v>
      </c>
      <c r="C247" s="1170"/>
      <c r="D247" s="1448"/>
      <c r="E247" s="1448"/>
      <c r="F247" s="1449"/>
      <c r="G247" s="799"/>
      <c r="H247" s="799"/>
      <c r="I247" s="798"/>
      <c r="J247" s="798"/>
      <c r="K247" s="1446"/>
      <c r="L247" s="1447"/>
    </row>
    <row r="248" spans="2:22" ht="27.75" customHeight="1" x14ac:dyDescent="0.2">
      <c r="B248" s="753" t="s">
        <v>468</v>
      </c>
      <c r="C248" s="1170"/>
      <c r="D248" s="1448"/>
      <c r="E248" s="1448"/>
      <c r="F248" s="1449"/>
      <c r="G248" s="801"/>
      <c r="H248" s="801"/>
      <c r="I248" s="755"/>
      <c r="J248" s="755"/>
      <c r="K248" s="1446"/>
      <c r="L248" s="1447"/>
    </row>
    <row r="249" spans="2:22" s="748" customFormat="1" ht="7.5" customHeight="1" x14ac:dyDescent="0.2">
      <c r="B249" s="751"/>
      <c r="C249" s="751"/>
      <c r="D249" s="751"/>
      <c r="E249" s="751"/>
      <c r="F249" s="751"/>
      <c r="G249" s="751"/>
      <c r="H249" s="751"/>
      <c r="I249" s="751"/>
      <c r="J249" s="751"/>
      <c r="K249" s="751"/>
      <c r="L249" s="751"/>
      <c r="M249" s="751"/>
      <c r="N249" s="751"/>
      <c r="O249" s="751"/>
      <c r="P249" s="751"/>
      <c r="Q249" s="751"/>
      <c r="R249" s="751"/>
      <c r="S249" s="751"/>
      <c r="T249" s="751"/>
      <c r="U249" s="751"/>
      <c r="V249" s="751"/>
    </row>
    <row r="250" spans="2:22" x14ac:dyDescent="0.2">
      <c r="B250" s="543" t="s">
        <v>1689</v>
      </c>
      <c r="C250" s="543"/>
      <c r="D250" s="797"/>
      <c r="E250" s="797"/>
      <c r="F250" s="797"/>
      <c r="G250" s="543"/>
      <c r="H250" s="552"/>
      <c r="I250" s="558"/>
      <c r="J250" s="558"/>
      <c r="K250" s="558"/>
      <c r="L250" s="565"/>
    </row>
    <row r="251" spans="2:22" s="748" customFormat="1" ht="7.5" customHeight="1" x14ac:dyDescent="0.2">
      <c r="B251" s="751"/>
      <c r="C251" s="751"/>
      <c r="D251" s="751"/>
      <c r="E251" s="751"/>
      <c r="F251" s="751"/>
      <c r="G251" s="751"/>
      <c r="H251" s="751"/>
      <c r="I251" s="751"/>
      <c r="J251" s="751"/>
      <c r="K251" s="751"/>
      <c r="L251" s="751"/>
      <c r="M251" s="751"/>
      <c r="N251" s="751"/>
      <c r="O251" s="751"/>
      <c r="P251" s="751"/>
      <c r="Q251" s="751"/>
      <c r="R251" s="751"/>
      <c r="S251" s="751"/>
      <c r="T251" s="751"/>
      <c r="U251" s="751"/>
      <c r="V251" s="751"/>
    </row>
    <row r="252" spans="2:22" ht="41.25" customHeight="1" x14ac:dyDescent="0.2">
      <c r="C252" s="1450" t="s">
        <v>1237</v>
      </c>
      <c r="D252" s="1451"/>
      <c r="E252" s="1452"/>
      <c r="F252" s="760"/>
      <c r="G252" s="1434" t="str">
        <f>CONCATENATE("昨年の実績
※",表紙!$L$9,"1月1日～
",表紙!$L$9,"12月31日まで")</f>
        <v>昨年の実績
※令和4年1月1日～
令和4年12月31日まで</v>
      </c>
      <c r="H252" s="1434"/>
      <c r="I252" s="1453"/>
      <c r="J252" s="1454"/>
      <c r="K252" s="525"/>
    </row>
    <row r="253" spans="2:22" s="748" customFormat="1" ht="7.5" customHeight="1" x14ac:dyDescent="0.2">
      <c r="B253" s="751"/>
      <c r="C253" s="763"/>
      <c r="D253" s="751"/>
      <c r="E253" s="751"/>
      <c r="F253" s="751"/>
      <c r="G253" s="751"/>
      <c r="H253" s="751"/>
      <c r="I253" s="751"/>
      <c r="J253" s="751"/>
      <c r="K253" s="751"/>
      <c r="L253" s="751"/>
      <c r="M253" s="751"/>
      <c r="N253" s="751"/>
      <c r="O253" s="751"/>
      <c r="P253" s="751"/>
      <c r="Q253" s="751"/>
      <c r="R253" s="751"/>
      <c r="S253" s="751"/>
      <c r="T253" s="751"/>
      <c r="U253" s="751"/>
      <c r="V253" s="751"/>
    </row>
    <row r="254" spans="2:22" ht="25.5" customHeight="1" x14ac:dyDescent="0.2">
      <c r="B254" s="1243" t="s">
        <v>380</v>
      </c>
      <c r="C254" s="1142" t="s">
        <v>102</v>
      </c>
      <c r="D254" s="1456"/>
      <c r="E254" s="1456"/>
      <c r="F254" s="1457"/>
      <c r="G254" s="1445" t="s">
        <v>320</v>
      </c>
      <c r="H254" s="1435" t="s">
        <v>319</v>
      </c>
      <c r="I254" s="1436"/>
      <c r="J254" s="1436"/>
      <c r="K254" s="1436"/>
      <c r="L254" s="1437"/>
    </row>
    <row r="255" spans="2:22" ht="42.75" customHeight="1" x14ac:dyDescent="0.2">
      <c r="B255" s="1455"/>
      <c r="C255" s="1458"/>
      <c r="D255" s="1459"/>
      <c r="E255" s="1459"/>
      <c r="F255" s="1460"/>
      <c r="G255" s="1220"/>
      <c r="H255" s="764" t="s">
        <v>282</v>
      </c>
      <c r="I255" s="765" t="s">
        <v>432</v>
      </c>
      <c r="J255" s="765" t="s">
        <v>433</v>
      </c>
      <c r="K255" s="1438" t="s">
        <v>384</v>
      </c>
      <c r="L255" s="1439"/>
    </row>
    <row r="256" spans="2:22" ht="27" customHeight="1" x14ac:dyDescent="0.2">
      <c r="B256" s="800" t="s">
        <v>942</v>
      </c>
      <c r="C256" s="1170"/>
      <c r="D256" s="1448"/>
      <c r="E256" s="1448"/>
      <c r="F256" s="1449"/>
      <c r="G256" s="799"/>
      <c r="H256" s="799"/>
      <c r="I256" s="798"/>
      <c r="J256" s="798"/>
      <c r="K256" s="1446"/>
      <c r="L256" s="1447"/>
    </row>
    <row r="257" spans="2:22" ht="27" customHeight="1" x14ac:dyDescent="0.2">
      <c r="B257" s="800" t="s">
        <v>463</v>
      </c>
      <c r="C257" s="1170"/>
      <c r="D257" s="1448"/>
      <c r="E257" s="1448"/>
      <c r="F257" s="1449"/>
      <c r="G257" s="799"/>
      <c r="H257" s="799"/>
      <c r="I257" s="798"/>
      <c r="J257" s="798"/>
      <c r="K257" s="1446"/>
      <c r="L257" s="1447"/>
    </row>
    <row r="258" spans="2:22" ht="27" customHeight="1" x14ac:dyDescent="0.2">
      <c r="B258" s="753" t="s">
        <v>468</v>
      </c>
      <c r="C258" s="1170"/>
      <c r="D258" s="1448"/>
      <c r="E258" s="1448"/>
      <c r="F258" s="1449"/>
      <c r="G258" s="801"/>
      <c r="H258" s="801"/>
      <c r="I258" s="755"/>
      <c r="J258" s="755"/>
      <c r="K258" s="1446"/>
      <c r="L258" s="1447"/>
    </row>
    <row r="259" spans="2:22" s="748" customFormat="1" ht="10.5" customHeight="1" x14ac:dyDescent="0.2">
      <c r="B259" s="751"/>
      <c r="C259" s="751"/>
      <c r="D259" s="751"/>
      <c r="E259" s="751"/>
      <c r="F259" s="751"/>
      <c r="G259" s="751"/>
      <c r="H259" s="751"/>
      <c r="I259" s="751"/>
      <c r="J259" s="751"/>
      <c r="K259" s="751"/>
      <c r="L259" s="751"/>
      <c r="M259" s="751"/>
      <c r="N259" s="751"/>
      <c r="O259" s="751"/>
      <c r="P259" s="751"/>
      <c r="Q259" s="751"/>
      <c r="R259" s="751"/>
      <c r="S259" s="751"/>
      <c r="T259" s="751"/>
      <c r="U259" s="751"/>
      <c r="V259" s="751"/>
    </row>
    <row r="260" spans="2:22" x14ac:dyDescent="0.2">
      <c r="B260" s="543" t="s">
        <v>1690</v>
      </c>
      <c r="C260" s="543"/>
      <c r="D260" s="797"/>
      <c r="E260" s="797"/>
      <c r="F260" s="797"/>
      <c r="G260" s="543"/>
      <c r="H260" s="552"/>
      <c r="I260" s="558"/>
      <c r="J260" s="558"/>
      <c r="K260" s="558"/>
      <c r="L260" s="565"/>
    </row>
    <row r="261" spans="2:22" s="748" customFormat="1" ht="7.5" customHeight="1" x14ac:dyDescent="0.2">
      <c r="B261" s="751"/>
      <c r="C261" s="751"/>
      <c r="D261" s="751"/>
      <c r="E261" s="751"/>
      <c r="F261" s="751"/>
      <c r="G261" s="751"/>
      <c r="H261" s="751"/>
      <c r="I261" s="751"/>
      <c r="J261" s="751"/>
      <c r="K261" s="751"/>
      <c r="L261" s="751"/>
      <c r="M261" s="751"/>
      <c r="N261" s="751"/>
      <c r="O261" s="751"/>
      <c r="P261" s="751"/>
      <c r="Q261" s="751"/>
      <c r="R261" s="751"/>
      <c r="S261" s="751"/>
      <c r="T261" s="751"/>
      <c r="U261" s="751"/>
      <c r="V261" s="751"/>
    </row>
    <row r="262" spans="2:22" ht="41.25" customHeight="1" x14ac:dyDescent="0.2">
      <c r="C262" s="1450" t="s">
        <v>1237</v>
      </c>
      <c r="D262" s="1451"/>
      <c r="E262" s="1452"/>
      <c r="F262" s="760"/>
      <c r="G262" s="1434" t="str">
        <f>CONCATENATE("昨年の実績
※",表紙!$L$9,"1月1日～
",表紙!$L$9,"12月31日まで")</f>
        <v>昨年の実績
※令和4年1月1日～
令和4年12月31日まで</v>
      </c>
      <c r="H262" s="1434"/>
      <c r="I262" s="1453"/>
      <c r="J262" s="1454"/>
      <c r="K262" s="525"/>
    </row>
    <row r="263" spans="2:22" s="748" customFormat="1" ht="7.5" customHeight="1" x14ac:dyDescent="0.2">
      <c r="B263" s="751"/>
      <c r="C263" s="763"/>
      <c r="D263" s="751"/>
      <c r="E263" s="751"/>
      <c r="F263" s="751"/>
      <c r="G263" s="751"/>
      <c r="H263" s="751"/>
      <c r="I263" s="751"/>
      <c r="J263" s="751"/>
      <c r="K263" s="751"/>
      <c r="L263" s="751"/>
      <c r="M263" s="751"/>
      <c r="N263" s="751"/>
      <c r="O263" s="751"/>
      <c r="P263" s="751"/>
      <c r="Q263" s="751"/>
      <c r="R263" s="751"/>
      <c r="S263" s="751"/>
      <c r="T263" s="751"/>
      <c r="U263" s="751"/>
      <c r="V263" s="751"/>
    </row>
    <row r="264" spans="2:22" ht="25.5" customHeight="1" x14ac:dyDescent="0.2">
      <c r="B264" s="1243" t="s">
        <v>380</v>
      </c>
      <c r="C264" s="1142" t="s">
        <v>102</v>
      </c>
      <c r="D264" s="1456"/>
      <c r="E264" s="1456"/>
      <c r="F264" s="1457"/>
      <c r="G264" s="1445" t="s">
        <v>320</v>
      </c>
      <c r="H264" s="1435" t="s">
        <v>319</v>
      </c>
      <c r="I264" s="1436"/>
      <c r="J264" s="1436"/>
      <c r="K264" s="1436"/>
      <c r="L264" s="1437"/>
    </row>
    <row r="265" spans="2:22" ht="42.75" customHeight="1" x14ac:dyDescent="0.2">
      <c r="B265" s="1455"/>
      <c r="C265" s="1458"/>
      <c r="D265" s="1459"/>
      <c r="E265" s="1459"/>
      <c r="F265" s="1460"/>
      <c r="G265" s="1220"/>
      <c r="H265" s="764" t="s">
        <v>282</v>
      </c>
      <c r="I265" s="765" t="s">
        <v>432</v>
      </c>
      <c r="J265" s="765" t="s">
        <v>433</v>
      </c>
      <c r="K265" s="1438" t="s">
        <v>384</v>
      </c>
      <c r="L265" s="1439"/>
    </row>
    <row r="266" spans="2:22" ht="27" customHeight="1" x14ac:dyDescent="0.2">
      <c r="B266" s="800" t="s">
        <v>942</v>
      </c>
      <c r="C266" s="1170"/>
      <c r="D266" s="1448"/>
      <c r="E266" s="1448"/>
      <c r="F266" s="1449"/>
      <c r="G266" s="799"/>
      <c r="H266" s="799"/>
      <c r="I266" s="798"/>
      <c r="J266" s="798"/>
      <c r="K266" s="1446"/>
      <c r="L266" s="1447"/>
    </row>
    <row r="267" spans="2:22" ht="27" customHeight="1" x14ac:dyDescent="0.2">
      <c r="B267" s="800" t="s">
        <v>463</v>
      </c>
      <c r="C267" s="1170"/>
      <c r="D267" s="1448"/>
      <c r="E267" s="1448"/>
      <c r="F267" s="1449"/>
      <c r="G267" s="799"/>
      <c r="H267" s="799"/>
      <c r="I267" s="798"/>
      <c r="J267" s="798"/>
      <c r="K267" s="1446"/>
      <c r="L267" s="1447"/>
    </row>
    <row r="268" spans="2:22" ht="27" customHeight="1" x14ac:dyDescent="0.2">
      <c r="B268" s="753" t="s">
        <v>468</v>
      </c>
      <c r="C268" s="1170"/>
      <c r="D268" s="1448"/>
      <c r="E268" s="1448"/>
      <c r="F268" s="1449"/>
      <c r="G268" s="801"/>
      <c r="H268" s="801"/>
      <c r="I268" s="755"/>
      <c r="J268" s="755"/>
      <c r="K268" s="1446"/>
      <c r="L268" s="1447"/>
    </row>
    <row r="269" spans="2:22" s="748" customFormat="1" ht="7.5" customHeight="1" x14ac:dyDescent="0.2">
      <c r="B269" s="751"/>
      <c r="C269" s="751"/>
      <c r="D269" s="751"/>
      <c r="E269" s="751"/>
      <c r="F269" s="751"/>
      <c r="G269" s="751"/>
      <c r="H269" s="751"/>
      <c r="I269" s="751"/>
      <c r="J269" s="751"/>
      <c r="K269" s="751"/>
      <c r="L269" s="751"/>
      <c r="M269" s="751"/>
      <c r="N269" s="751"/>
      <c r="O269" s="751"/>
      <c r="P269" s="751"/>
      <c r="Q269" s="751"/>
      <c r="R269" s="751"/>
      <c r="S269" s="751"/>
      <c r="T269" s="751"/>
      <c r="U269" s="751"/>
      <c r="V269" s="751"/>
    </row>
    <row r="270" spans="2:22" x14ac:dyDescent="0.2">
      <c r="B270" s="543" t="s">
        <v>1691</v>
      </c>
      <c r="C270" s="543"/>
      <c r="D270" s="797"/>
      <c r="E270" s="797"/>
      <c r="F270" s="797"/>
      <c r="G270" s="543"/>
      <c r="H270" s="552"/>
      <c r="I270" s="558"/>
      <c r="J270" s="558"/>
      <c r="K270" s="558"/>
      <c r="L270" s="565"/>
    </row>
    <row r="271" spans="2:22" s="748" customFormat="1" ht="7.5" customHeight="1" x14ac:dyDescent="0.2">
      <c r="B271" s="751"/>
      <c r="C271" s="751"/>
      <c r="D271" s="751"/>
      <c r="E271" s="751"/>
      <c r="F271" s="751"/>
      <c r="G271" s="751"/>
      <c r="H271" s="751"/>
      <c r="I271" s="751"/>
      <c r="J271" s="751"/>
      <c r="K271" s="751"/>
      <c r="L271" s="751"/>
      <c r="M271" s="751"/>
      <c r="N271" s="751"/>
      <c r="O271" s="751"/>
      <c r="P271" s="751"/>
      <c r="Q271" s="751"/>
      <c r="R271" s="751"/>
      <c r="S271" s="751"/>
      <c r="T271" s="751"/>
      <c r="U271" s="751"/>
      <c r="V271" s="751"/>
    </row>
    <row r="272" spans="2:22" ht="41.25" customHeight="1" x14ac:dyDescent="0.2">
      <c r="C272" s="1450" t="s">
        <v>1237</v>
      </c>
      <c r="D272" s="1451"/>
      <c r="E272" s="1452"/>
      <c r="F272" s="760"/>
      <c r="G272" s="1434" t="str">
        <f>CONCATENATE("昨年の実績
※",表紙!$L$9,"1月1日～
",表紙!$L$9,"12月31日まで")</f>
        <v>昨年の実績
※令和4年1月1日～
令和4年12月31日まで</v>
      </c>
      <c r="H272" s="1434"/>
      <c r="I272" s="1453"/>
      <c r="J272" s="1454"/>
      <c r="K272" s="525"/>
    </row>
    <row r="273" spans="2:22" s="748" customFormat="1" ht="7.5" customHeight="1" x14ac:dyDescent="0.2">
      <c r="B273" s="751"/>
      <c r="C273" s="763"/>
      <c r="D273" s="751"/>
      <c r="E273" s="751"/>
      <c r="F273" s="751"/>
      <c r="G273" s="751"/>
      <c r="H273" s="751"/>
      <c r="I273" s="751"/>
      <c r="J273" s="751"/>
      <c r="K273" s="751"/>
      <c r="L273" s="751"/>
      <c r="M273" s="751"/>
      <c r="N273" s="751"/>
      <c r="O273" s="751"/>
      <c r="P273" s="751"/>
      <c r="Q273" s="751"/>
      <c r="R273" s="751"/>
      <c r="S273" s="751"/>
      <c r="T273" s="751"/>
      <c r="U273" s="751"/>
      <c r="V273" s="751"/>
    </row>
    <row r="274" spans="2:22" ht="25.5" customHeight="1" x14ac:dyDescent="0.2">
      <c r="B274" s="1243" t="s">
        <v>380</v>
      </c>
      <c r="C274" s="1142" t="s">
        <v>102</v>
      </c>
      <c r="D274" s="1456"/>
      <c r="E274" s="1456"/>
      <c r="F274" s="1457"/>
      <c r="G274" s="1445" t="s">
        <v>320</v>
      </c>
      <c r="H274" s="1435" t="s">
        <v>319</v>
      </c>
      <c r="I274" s="1436"/>
      <c r="J274" s="1436"/>
      <c r="K274" s="1436"/>
      <c r="L274" s="1437"/>
    </row>
    <row r="275" spans="2:22" ht="42.75" customHeight="1" x14ac:dyDescent="0.2">
      <c r="B275" s="1455"/>
      <c r="C275" s="1458"/>
      <c r="D275" s="1459"/>
      <c r="E275" s="1459"/>
      <c r="F275" s="1460"/>
      <c r="G275" s="1220"/>
      <c r="H275" s="764" t="s">
        <v>282</v>
      </c>
      <c r="I275" s="765" t="s">
        <v>432</v>
      </c>
      <c r="J275" s="765" t="s">
        <v>433</v>
      </c>
      <c r="K275" s="1438" t="s">
        <v>384</v>
      </c>
      <c r="L275" s="1439"/>
    </row>
    <row r="276" spans="2:22" ht="27" customHeight="1" x14ac:dyDescent="0.2">
      <c r="B276" s="800" t="s">
        <v>942</v>
      </c>
      <c r="C276" s="1170"/>
      <c r="D276" s="1448"/>
      <c r="E276" s="1448"/>
      <c r="F276" s="1449"/>
      <c r="G276" s="799"/>
      <c r="H276" s="799"/>
      <c r="I276" s="798"/>
      <c r="J276" s="798"/>
      <c r="K276" s="1446"/>
      <c r="L276" s="1447"/>
    </row>
    <row r="277" spans="2:22" ht="27" customHeight="1" x14ac:dyDescent="0.2">
      <c r="B277" s="800" t="s">
        <v>463</v>
      </c>
      <c r="C277" s="1170"/>
      <c r="D277" s="1448"/>
      <c r="E277" s="1448"/>
      <c r="F277" s="1449"/>
      <c r="G277" s="799"/>
      <c r="H277" s="799"/>
      <c r="I277" s="798"/>
      <c r="J277" s="798"/>
      <c r="K277" s="1446"/>
      <c r="L277" s="1447"/>
    </row>
    <row r="278" spans="2:22" ht="27" customHeight="1" x14ac:dyDescent="0.2">
      <c r="B278" s="753" t="s">
        <v>468</v>
      </c>
      <c r="C278" s="1170"/>
      <c r="D278" s="1448"/>
      <c r="E278" s="1448"/>
      <c r="F278" s="1449"/>
      <c r="G278" s="801"/>
      <c r="H278" s="801"/>
      <c r="I278" s="755"/>
      <c r="J278" s="755"/>
      <c r="K278" s="1446"/>
      <c r="L278" s="1447"/>
    </row>
    <row r="279" spans="2:22" s="748" customFormat="1" ht="7.5" customHeight="1" x14ac:dyDescent="0.2">
      <c r="B279" s="751"/>
      <c r="C279" s="763"/>
      <c r="D279" s="751"/>
      <c r="E279" s="751"/>
      <c r="F279" s="751"/>
      <c r="G279" s="751"/>
      <c r="H279" s="751"/>
      <c r="I279" s="751"/>
      <c r="J279" s="751"/>
      <c r="K279" s="751"/>
      <c r="L279" s="751"/>
      <c r="M279" s="751"/>
      <c r="N279" s="751"/>
      <c r="O279" s="751"/>
      <c r="P279" s="751"/>
      <c r="Q279" s="751"/>
      <c r="R279" s="751"/>
      <c r="S279" s="751"/>
      <c r="T279" s="751"/>
      <c r="U279" s="751"/>
      <c r="V279" s="751"/>
    </row>
    <row r="280" spans="2:22" x14ac:dyDescent="0.2">
      <c r="B280" s="543" t="s">
        <v>1692</v>
      </c>
      <c r="C280" s="543"/>
      <c r="D280" s="797"/>
      <c r="E280" s="797"/>
      <c r="F280" s="797"/>
      <c r="G280" s="543"/>
      <c r="H280" s="552"/>
      <c r="I280" s="558"/>
      <c r="J280" s="558"/>
      <c r="K280" s="558"/>
      <c r="L280" s="565"/>
    </row>
    <row r="281" spans="2:22" s="748" customFormat="1" ht="4.5" customHeight="1" x14ac:dyDescent="0.2">
      <c r="B281" s="751"/>
      <c r="C281" s="751"/>
      <c r="D281" s="751"/>
      <c r="E281" s="751"/>
      <c r="F281" s="751"/>
      <c r="G281" s="751"/>
      <c r="H281" s="751"/>
      <c r="I281" s="751"/>
      <c r="J281" s="751"/>
      <c r="K281" s="751"/>
      <c r="L281" s="751"/>
      <c r="M281" s="751"/>
      <c r="N281" s="751"/>
      <c r="O281" s="751"/>
      <c r="P281" s="751"/>
      <c r="Q281" s="751"/>
      <c r="R281" s="751"/>
      <c r="S281" s="751"/>
      <c r="T281" s="751"/>
      <c r="U281" s="751"/>
      <c r="V281" s="751"/>
    </row>
    <row r="282" spans="2:22" ht="41.25" customHeight="1" x14ac:dyDescent="0.2">
      <c r="C282" s="1450" t="s">
        <v>1237</v>
      </c>
      <c r="D282" s="1451"/>
      <c r="E282" s="1452"/>
      <c r="F282" s="760"/>
      <c r="G282" s="1434" t="str">
        <f>CONCATENATE("昨年の実績
※",表紙!$L$9,"1月1日～
",表紙!$L$9,"12月31日まで")</f>
        <v>昨年の実績
※令和4年1月1日～
令和4年12月31日まで</v>
      </c>
      <c r="H282" s="1434"/>
      <c r="I282" s="1453"/>
      <c r="J282" s="1454"/>
      <c r="K282" s="525"/>
    </row>
    <row r="283" spans="2:22" s="748" customFormat="1" ht="7.5" customHeight="1" x14ac:dyDescent="0.2">
      <c r="B283" s="751"/>
      <c r="C283" s="763"/>
      <c r="D283" s="751"/>
      <c r="E283" s="751"/>
      <c r="F283" s="751"/>
      <c r="G283" s="751"/>
      <c r="H283" s="751"/>
      <c r="I283" s="751"/>
      <c r="J283" s="751"/>
      <c r="K283" s="751"/>
      <c r="L283" s="751"/>
      <c r="M283" s="751"/>
      <c r="N283" s="751"/>
      <c r="O283" s="751"/>
      <c r="P283" s="751"/>
      <c r="Q283" s="751"/>
      <c r="R283" s="751"/>
      <c r="S283" s="751"/>
      <c r="T283" s="751"/>
      <c r="U283" s="751"/>
      <c r="V283" s="751"/>
    </row>
    <row r="284" spans="2:22" ht="25.5" customHeight="1" x14ac:dyDescent="0.2">
      <c r="B284" s="1243" t="s">
        <v>380</v>
      </c>
      <c r="C284" s="1142" t="s">
        <v>102</v>
      </c>
      <c r="D284" s="1456"/>
      <c r="E284" s="1456"/>
      <c r="F284" s="1457"/>
      <c r="G284" s="1445" t="s">
        <v>320</v>
      </c>
      <c r="H284" s="1435" t="s">
        <v>319</v>
      </c>
      <c r="I284" s="1436"/>
      <c r="J284" s="1436"/>
      <c r="K284" s="1436"/>
      <c r="L284" s="1437"/>
    </row>
    <row r="285" spans="2:22" ht="42.75" customHeight="1" x14ac:dyDescent="0.2">
      <c r="B285" s="1455"/>
      <c r="C285" s="1458"/>
      <c r="D285" s="1459"/>
      <c r="E285" s="1459"/>
      <c r="F285" s="1460"/>
      <c r="G285" s="1220"/>
      <c r="H285" s="764" t="s">
        <v>282</v>
      </c>
      <c r="I285" s="765" t="s">
        <v>432</v>
      </c>
      <c r="J285" s="765" t="s">
        <v>433</v>
      </c>
      <c r="K285" s="1438" t="s">
        <v>384</v>
      </c>
      <c r="L285" s="1439"/>
    </row>
    <row r="286" spans="2:22" ht="27.75" customHeight="1" x14ac:dyDescent="0.2">
      <c r="B286" s="800" t="s">
        <v>942</v>
      </c>
      <c r="C286" s="1170"/>
      <c r="D286" s="1448"/>
      <c r="E286" s="1448"/>
      <c r="F286" s="1449"/>
      <c r="G286" s="799"/>
      <c r="H286" s="799"/>
      <c r="I286" s="798"/>
      <c r="J286" s="798"/>
      <c r="K286" s="1446"/>
      <c r="L286" s="1447"/>
    </row>
    <row r="287" spans="2:22" ht="27.75" customHeight="1" x14ac:dyDescent="0.2">
      <c r="B287" s="800" t="s">
        <v>463</v>
      </c>
      <c r="C287" s="1170"/>
      <c r="D287" s="1448"/>
      <c r="E287" s="1448"/>
      <c r="F287" s="1449"/>
      <c r="G287" s="799"/>
      <c r="H287" s="799"/>
      <c r="I287" s="798"/>
      <c r="J287" s="798"/>
      <c r="K287" s="1446"/>
      <c r="L287" s="1447"/>
    </row>
    <row r="288" spans="2:22" ht="27.75" customHeight="1" x14ac:dyDescent="0.2">
      <c r="B288" s="753" t="s">
        <v>468</v>
      </c>
      <c r="C288" s="1170"/>
      <c r="D288" s="1448"/>
      <c r="E288" s="1448"/>
      <c r="F288" s="1449"/>
      <c r="G288" s="801"/>
      <c r="H288" s="801"/>
      <c r="I288" s="755"/>
      <c r="J288" s="755"/>
      <c r="K288" s="1446"/>
      <c r="L288" s="1447"/>
    </row>
    <row r="289" spans="2:22" s="748" customFormat="1" ht="7.5" customHeight="1" x14ac:dyDescent="0.2">
      <c r="B289" s="751"/>
      <c r="C289" s="751"/>
      <c r="D289" s="751"/>
      <c r="E289" s="751"/>
      <c r="F289" s="751"/>
      <c r="G289" s="751"/>
      <c r="H289" s="751"/>
      <c r="I289" s="751"/>
      <c r="J289" s="751"/>
      <c r="K289" s="751"/>
      <c r="L289" s="751"/>
      <c r="M289" s="751"/>
      <c r="N289" s="751"/>
      <c r="O289" s="751"/>
      <c r="P289" s="751"/>
      <c r="Q289" s="751"/>
      <c r="R289" s="751"/>
      <c r="S289" s="751"/>
      <c r="T289" s="751"/>
      <c r="U289" s="751"/>
      <c r="V289" s="751"/>
    </row>
    <row r="290" spans="2:22" x14ac:dyDescent="0.2">
      <c r="B290" s="543" t="s">
        <v>1693</v>
      </c>
      <c r="C290" s="543"/>
      <c r="D290" s="797"/>
      <c r="E290" s="797"/>
      <c r="F290" s="797"/>
      <c r="G290" s="543"/>
      <c r="H290" s="552"/>
      <c r="I290" s="558"/>
      <c r="J290" s="558"/>
      <c r="K290" s="558"/>
      <c r="L290" s="565"/>
    </row>
    <row r="291" spans="2:22" s="748" customFormat="1" ht="7.5" customHeight="1" x14ac:dyDescent="0.2">
      <c r="B291" s="751"/>
      <c r="C291" s="751"/>
      <c r="D291" s="751"/>
      <c r="E291" s="751"/>
      <c r="F291" s="751"/>
      <c r="G291" s="751"/>
      <c r="H291" s="751"/>
      <c r="I291" s="751"/>
      <c r="J291" s="751"/>
      <c r="K291" s="751"/>
      <c r="L291" s="751"/>
      <c r="M291" s="751"/>
      <c r="N291" s="751"/>
      <c r="O291" s="751"/>
      <c r="P291" s="751"/>
      <c r="Q291" s="751"/>
      <c r="R291" s="751"/>
      <c r="S291" s="751"/>
      <c r="T291" s="751"/>
      <c r="U291" s="751"/>
      <c r="V291" s="751"/>
    </row>
    <row r="292" spans="2:22" ht="41.25" customHeight="1" x14ac:dyDescent="0.2">
      <c r="C292" s="1450" t="s">
        <v>1237</v>
      </c>
      <c r="D292" s="1451"/>
      <c r="E292" s="1452"/>
      <c r="F292" s="760"/>
      <c r="G292" s="1434" t="str">
        <f>CONCATENATE("昨年の実績
※",表紙!$L$9,"1月1日～
",表紙!$L$9,"12月31日まで")</f>
        <v>昨年の実績
※令和4年1月1日～
令和4年12月31日まで</v>
      </c>
      <c r="H292" s="1434"/>
      <c r="I292" s="1453"/>
      <c r="J292" s="1454"/>
      <c r="K292" s="525"/>
    </row>
    <row r="293" spans="2:22" s="748" customFormat="1" ht="7.5" customHeight="1" x14ac:dyDescent="0.2">
      <c r="B293" s="751"/>
      <c r="C293" s="763"/>
      <c r="D293" s="751"/>
      <c r="E293" s="751"/>
      <c r="F293" s="751"/>
      <c r="G293" s="751"/>
      <c r="H293" s="751"/>
      <c r="I293" s="751"/>
      <c r="J293" s="751"/>
      <c r="K293" s="751"/>
      <c r="L293" s="751"/>
      <c r="M293" s="751"/>
      <c r="N293" s="751"/>
      <c r="O293" s="751"/>
      <c r="P293" s="751"/>
      <c r="Q293" s="751"/>
      <c r="R293" s="751"/>
      <c r="S293" s="751"/>
      <c r="T293" s="751"/>
      <c r="U293" s="751"/>
      <c r="V293" s="751"/>
    </row>
    <row r="294" spans="2:22" ht="25.5" customHeight="1" x14ac:dyDescent="0.2">
      <c r="B294" s="1243" t="s">
        <v>380</v>
      </c>
      <c r="C294" s="1142" t="s">
        <v>102</v>
      </c>
      <c r="D294" s="1456"/>
      <c r="E294" s="1456"/>
      <c r="F294" s="1457"/>
      <c r="G294" s="1445" t="s">
        <v>320</v>
      </c>
      <c r="H294" s="1435" t="s">
        <v>319</v>
      </c>
      <c r="I294" s="1436"/>
      <c r="J294" s="1436"/>
      <c r="K294" s="1436"/>
      <c r="L294" s="1437"/>
    </row>
    <row r="295" spans="2:22" ht="42.75" customHeight="1" x14ac:dyDescent="0.2">
      <c r="B295" s="1455"/>
      <c r="C295" s="1458"/>
      <c r="D295" s="1459"/>
      <c r="E295" s="1459"/>
      <c r="F295" s="1460"/>
      <c r="G295" s="1220"/>
      <c r="H295" s="764" t="s">
        <v>282</v>
      </c>
      <c r="I295" s="765" t="s">
        <v>432</v>
      </c>
      <c r="J295" s="765" t="s">
        <v>433</v>
      </c>
      <c r="K295" s="1438" t="s">
        <v>384</v>
      </c>
      <c r="L295" s="1439"/>
    </row>
    <row r="296" spans="2:22" ht="27" customHeight="1" x14ac:dyDescent="0.2">
      <c r="B296" s="800" t="s">
        <v>942</v>
      </c>
      <c r="C296" s="1170"/>
      <c r="D296" s="1448"/>
      <c r="E296" s="1448"/>
      <c r="F296" s="1449"/>
      <c r="G296" s="799"/>
      <c r="H296" s="799"/>
      <c r="I296" s="798"/>
      <c r="J296" s="798"/>
      <c r="K296" s="1446"/>
      <c r="L296" s="1447"/>
    </row>
    <row r="297" spans="2:22" ht="27" customHeight="1" x14ac:dyDescent="0.2">
      <c r="B297" s="800" t="s">
        <v>463</v>
      </c>
      <c r="C297" s="1170"/>
      <c r="D297" s="1448"/>
      <c r="E297" s="1448"/>
      <c r="F297" s="1449"/>
      <c r="G297" s="799"/>
      <c r="H297" s="799"/>
      <c r="I297" s="798"/>
      <c r="J297" s="798"/>
      <c r="K297" s="1446"/>
      <c r="L297" s="1447"/>
    </row>
    <row r="298" spans="2:22" ht="27" customHeight="1" x14ac:dyDescent="0.2">
      <c r="B298" s="753" t="s">
        <v>468</v>
      </c>
      <c r="C298" s="1170"/>
      <c r="D298" s="1448"/>
      <c r="E298" s="1448"/>
      <c r="F298" s="1449"/>
      <c r="G298" s="801"/>
      <c r="H298" s="801"/>
      <c r="I298" s="755"/>
      <c r="J298" s="755"/>
      <c r="K298" s="1446"/>
      <c r="L298" s="1447"/>
    </row>
    <row r="299" spans="2:22" s="748" customFormat="1" ht="10.5" customHeight="1" x14ac:dyDescent="0.2">
      <c r="B299" s="751"/>
      <c r="C299" s="751"/>
      <c r="D299" s="751"/>
      <c r="E299" s="751"/>
      <c r="F299" s="751"/>
      <c r="G299" s="751"/>
      <c r="H299" s="751"/>
      <c r="I299" s="751"/>
      <c r="J299" s="751"/>
      <c r="K299" s="751"/>
      <c r="L299" s="751"/>
      <c r="M299" s="751"/>
      <c r="N299" s="751"/>
      <c r="O299" s="751"/>
      <c r="P299" s="751"/>
      <c r="Q299" s="751"/>
      <c r="R299" s="751"/>
      <c r="S299" s="751"/>
      <c r="T299" s="751"/>
      <c r="U299" s="751"/>
      <c r="V299" s="751"/>
    </row>
    <row r="300" spans="2:22" x14ac:dyDescent="0.2">
      <c r="B300" s="543" t="s">
        <v>1694</v>
      </c>
      <c r="C300" s="543"/>
      <c r="D300" s="797"/>
      <c r="E300" s="797"/>
      <c r="F300" s="797"/>
      <c r="G300" s="543"/>
      <c r="H300" s="552"/>
      <c r="I300" s="558"/>
      <c r="J300" s="558"/>
      <c r="K300" s="558"/>
      <c r="L300" s="565"/>
    </row>
    <row r="301" spans="2:22" s="748" customFormat="1" ht="7.5" customHeight="1" x14ac:dyDescent="0.2">
      <c r="B301" s="751"/>
      <c r="C301" s="751"/>
      <c r="D301" s="751"/>
      <c r="E301" s="751"/>
      <c r="F301" s="751"/>
      <c r="G301" s="751"/>
      <c r="H301" s="751"/>
      <c r="I301" s="751"/>
      <c r="J301" s="751"/>
      <c r="K301" s="751"/>
      <c r="L301" s="751"/>
      <c r="M301" s="751"/>
      <c r="N301" s="751"/>
      <c r="O301" s="751"/>
      <c r="P301" s="751"/>
      <c r="Q301" s="751"/>
      <c r="R301" s="751"/>
      <c r="S301" s="751"/>
      <c r="T301" s="751"/>
      <c r="U301" s="751"/>
      <c r="V301" s="751"/>
    </row>
    <row r="302" spans="2:22" ht="41.25" customHeight="1" x14ac:dyDescent="0.2">
      <c r="C302" s="1450" t="s">
        <v>1237</v>
      </c>
      <c r="D302" s="1451"/>
      <c r="E302" s="1452"/>
      <c r="F302" s="760"/>
      <c r="G302" s="1434" t="str">
        <f>CONCATENATE("昨年の実績
※",表紙!$L$9,"1月1日～
",表紙!$L$9,"12月31日まで")</f>
        <v>昨年の実績
※令和4年1月1日～
令和4年12月31日まで</v>
      </c>
      <c r="H302" s="1434"/>
      <c r="I302" s="1453"/>
      <c r="J302" s="1454"/>
      <c r="K302" s="525"/>
    </row>
    <row r="303" spans="2:22" s="748" customFormat="1" ht="7.5" customHeight="1" x14ac:dyDescent="0.2">
      <c r="B303" s="751"/>
      <c r="C303" s="763"/>
      <c r="D303" s="751"/>
      <c r="E303" s="751"/>
      <c r="F303" s="751"/>
      <c r="G303" s="751"/>
      <c r="H303" s="751"/>
      <c r="I303" s="751"/>
      <c r="J303" s="751"/>
      <c r="K303" s="751"/>
      <c r="L303" s="751"/>
      <c r="M303" s="751"/>
      <c r="N303" s="751"/>
      <c r="O303" s="751"/>
      <c r="P303" s="751"/>
      <c r="Q303" s="751"/>
      <c r="R303" s="751"/>
      <c r="S303" s="751"/>
      <c r="T303" s="751"/>
      <c r="U303" s="751"/>
      <c r="V303" s="751"/>
    </row>
    <row r="304" spans="2:22" ht="25.5" customHeight="1" x14ac:dyDescent="0.2">
      <c r="B304" s="1243" t="s">
        <v>380</v>
      </c>
      <c r="C304" s="1142" t="s">
        <v>102</v>
      </c>
      <c r="D304" s="1456"/>
      <c r="E304" s="1456"/>
      <c r="F304" s="1457"/>
      <c r="G304" s="1445" t="s">
        <v>320</v>
      </c>
      <c r="H304" s="1435" t="s">
        <v>319</v>
      </c>
      <c r="I304" s="1436"/>
      <c r="J304" s="1436"/>
      <c r="K304" s="1436"/>
      <c r="L304" s="1437"/>
    </row>
    <row r="305" spans="2:22" ht="42.75" customHeight="1" x14ac:dyDescent="0.2">
      <c r="B305" s="1455"/>
      <c r="C305" s="1458"/>
      <c r="D305" s="1459"/>
      <c r="E305" s="1459"/>
      <c r="F305" s="1460"/>
      <c r="G305" s="1220"/>
      <c r="H305" s="764" t="s">
        <v>282</v>
      </c>
      <c r="I305" s="765" t="s">
        <v>432</v>
      </c>
      <c r="J305" s="765" t="s">
        <v>433</v>
      </c>
      <c r="K305" s="1438" t="s">
        <v>384</v>
      </c>
      <c r="L305" s="1439"/>
    </row>
    <row r="306" spans="2:22" ht="27" customHeight="1" x14ac:dyDescent="0.2">
      <c r="B306" s="800" t="s">
        <v>942</v>
      </c>
      <c r="C306" s="1170"/>
      <c r="D306" s="1448"/>
      <c r="E306" s="1448"/>
      <c r="F306" s="1449"/>
      <c r="G306" s="799"/>
      <c r="H306" s="799"/>
      <c r="I306" s="798"/>
      <c r="J306" s="798"/>
      <c r="K306" s="1446"/>
      <c r="L306" s="1447"/>
    </row>
    <row r="307" spans="2:22" ht="27" customHeight="1" x14ac:dyDescent="0.2">
      <c r="B307" s="800" t="s">
        <v>463</v>
      </c>
      <c r="C307" s="1170"/>
      <c r="D307" s="1448"/>
      <c r="E307" s="1448"/>
      <c r="F307" s="1449"/>
      <c r="G307" s="799"/>
      <c r="H307" s="799"/>
      <c r="I307" s="798"/>
      <c r="J307" s="798"/>
      <c r="K307" s="1446"/>
      <c r="L307" s="1447"/>
    </row>
    <row r="308" spans="2:22" ht="27" customHeight="1" x14ac:dyDescent="0.2">
      <c r="B308" s="753" t="s">
        <v>468</v>
      </c>
      <c r="C308" s="1170"/>
      <c r="D308" s="1448"/>
      <c r="E308" s="1448"/>
      <c r="F308" s="1449"/>
      <c r="G308" s="801"/>
      <c r="H308" s="801"/>
      <c r="I308" s="755"/>
      <c r="J308" s="755"/>
      <c r="K308" s="1446"/>
      <c r="L308" s="1447"/>
    </row>
    <row r="309" spans="2:22" s="748" customFormat="1" ht="7.5" customHeight="1" x14ac:dyDescent="0.2">
      <c r="B309" s="751"/>
      <c r="C309" s="751"/>
      <c r="D309" s="751"/>
      <c r="E309" s="751"/>
      <c r="F309" s="751"/>
      <c r="G309" s="751"/>
      <c r="H309" s="751"/>
      <c r="I309" s="751"/>
      <c r="J309" s="751"/>
      <c r="K309" s="751"/>
      <c r="L309" s="751"/>
      <c r="M309" s="751"/>
      <c r="N309" s="751"/>
      <c r="O309" s="751"/>
      <c r="P309" s="751"/>
      <c r="Q309" s="751"/>
      <c r="R309" s="751"/>
      <c r="S309" s="751"/>
      <c r="T309" s="751"/>
      <c r="U309" s="751"/>
      <c r="V309" s="751"/>
    </row>
    <row r="310" spans="2:22" x14ac:dyDescent="0.2">
      <c r="B310" s="543" t="s">
        <v>1695</v>
      </c>
      <c r="C310" s="543"/>
      <c r="D310" s="797"/>
      <c r="E310" s="797"/>
      <c r="F310" s="797"/>
      <c r="G310" s="543"/>
      <c r="H310" s="552"/>
      <c r="I310" s="558"/>
      <c r="J310" s="558"/>
      <c r="K310" s="558"/>
      <c r="L310" s="565"/>
    </row>
    <row r="311" spans="2:22" s="748" customFormat="1" ht="7.5" customHeight="1" x14ac:dyDescent="0.2">
      <c r="B311" s="751"/>
      <c r="C311" s="751"/>
      <c r="D311" s="751"/>
      <c r="E311" s="751"/>
      <c r="F311" s="751"/>
      <c r="G311" s="751"/>
      <c r="H311" s="751"/>
      <c r="I311" s="751"/>
      <c r="J311" s="751"/>
      <c r="K311" s="751"/>
      <c r="L311" s="751"/>
      <c r="M311" s="751"/>
      <c r="N311" s="751"/>
      <c r="O311" s="751"/>
      <c r="P311" s="751"/>
      <c r="Q311" s="751"/>
      <c r="R311" s="751"/>
      <c r="S311" s="751"/>
      <c r="T311" s="751"/>
      <c r="U311" s="751"/>
      <c r="V311" s="751"/>
    </row>
    <row r="312" spans="2:22" ht="41.25" customHeight="1" x14ac:dyDescent="0.2">
      <c r="C312" s="1450" t="s">
        <v>1237</v>
      </c>
      <c r="D312" s="1451"/>
      <c r="E312" s="1452"/>
      <c r="F312" s="760"/>
      <c r="G312" s="1434" t="str">
        <f>CONCATENATE("昨年の実績
※",表紙!$L$9,"1月1日～
",表紙!$L$9,"12月31日まで")</f>
        <v>昨年の実績
※令和4年1月1日～
令和4年12月31日まで</v>
      </c>
      <c r="H312" s="1434"/>
      <c r="I312" s="1453"/>
      <c r="J312" s="1454"/>
      <c r="K312" s="525"/>
    </row>
    <row r="313" spans="2:22" s="748" customFormat="1" ht="7.5" customHeight="1" x14ac:dyDescent="0.2">
      <c r="B313" s="751"/>
      <c r="C313" s="763"/>
      <c r="D313" s="751"/>
      <c r="E313" s="751"/>
      <c r="F313" s="751"/>
      <c r="G313" s="751"/>
      <c r="H313" s="751"/>
      <c r="I313" s="751"/>
      <c r="J313" s="751"/>
      <c r="K313" s="751"/>
      <c r="L313" s="751"/>
      <c r="M313" s="751"/>
      <c r="N313" s="751"/>
      <c r="O313" s="751"/>
      <c r="P313" s="751"/>
      <c r="Q313" s="751"/>
      <c r="R313" s="751"/>
      <c r="S313" s="751"/>
      <c r="T313" s="751"/>
      <c r="U313" s="751"/>
      <c r="V313" s="751"/>
    </row>
    <row r="314" spans="2:22" ht="25.5" customHeight="1" x14ac:dyDescent="0.2">
      <c r="B314" s="1243" t="s">
        <v>380</v>
      </c>
      <c r="C314" s="1142" t="s">
        <v>102</v>
      </c>
      <c r="D314" s="1456"/>
      <c r="E314" s="1456"/>
      <c r="F314" s="1457"/>
      <c r="G314" s="1445" t="s">
        <v>320</v>
      </c>
      <c r="H314" s="1435" t="s">
        <v>319</v>
      </c>
      <c r="I314" s="1436"/>
      <c r="J314" s="1436"/>
      <c r="K314" s="1436"/>
      <c r="L314" s="1437"/>
    </row>
    <row r="315" spans="2:22" ht="42.75" customHeight="1" x14ac:dyDescent="0.2">
      <c r="B315" s="1455"/>
      <c r="C315" s="1458"/>
      <c r="D315" s="1459"/>
      <c r="E315" s="1459"/>
      <c r="F315" s="1460"/>
      <c r="G315" s="1220"/>
      <c r="H315" s="764" t="s">
        <v>282</v>
      </c>
      <c r="I315" s="765" t="s">
        <v>432</v>
      </c>
      <c r="J315" s="765" t="s">
        <v>433</v>
      </c>
      <c r="K315" s="1438" t="s">
        <v>384</v>
      </c>
      <c r="L315" s="1439"/>
    </row>
    <row r="316" spans="2:22" ht="27" customHeight="1" x14ac:dyDescent="0.2">
      <c r="B316" s="800" t="s">
        <v>942</v>
      </c>
      <c r="C316" s="1170"/>
      <c r="D316" s="1448"/>
      <c r="E316" s="1448"/>
      <c r="F316" s="1449"/>
      <c r="G316" s="799"/>
      <c r="H316" s="799"/>
      <c r="I316" s="798"/>
      <c r="J316" s="798"/>
      <c r="K316" s="1446"/>
      <c r="L316" s="1447"/>
    </row>
    <row r="317" spans="2:22" ht="27" customHeight="1" x14ac:dyDescent="0.2">
      <c r="B317" s="800" t="s">
        <v>463</v>
      </c>
      <c r="C317" s="1170"/>
      <c r="D317" s="1448"/>
      <c r="E317" s="1448"/>
      <c r="F317" s="1449"/>
      <c r="G317" s="799"/>
      <c r="H317" s="799"/>
      <c r="I317" s="798"/>
      <c r="J317" s="798"/>
      <c r="K317" s="1446"/>
      <c r="L317" s="1447"/>
    </row>
    <row r="318" spans="2:22" ht="27" customHeight="1" x14ac:dyDescent="0.2">
      <c r="B318" s="753" t="s">
        <v>468</v>
      </c>
      <c r="C318" s="1170"/>
      <c r="D318" s="1448"/>
      <c r="E318" s="1448"/>
      <c r="F318" s="1449"/>
      <c r="G318" s="801"/>
      <c r="H318" s="801"/>
      <c r="I318" s="755"/>
      <c r="J318" s="755"/>
      <c r="K318" s="1446"/>
      <c r="L318" s="1447"/>
    </row>
    <row r="319" spans="2:22" s="748" customFormat="1" ht="7.5" customHeight="1" x14ac:dyDescent="0.2">
      <c r="B319" s="751"/>
      <c r="C319" s="763"/>
      <c r="D319" s="751"/>
      <c r="E319" s="751"/>
      <c r="F319" s="751"/>
      <c r="G319" s="751"/>
      <c r="H319" s="751"/>
      <c r="I319" s="751"/>
      <c r="J319" s="751"/>
      <c r="K319" s="751"/>
      <c r="L319" s="751"/>
      <c r="M319" s="751"/>
      <c r="N319" s="751"/>
      <c r="O319" s="751"/>
      <c r="P319" s="751"/>
      <c r="Q319" s="751"/>
      <c r="R319" s="751"/>
      <c r="S319" s="751"/>
      <c r="T319" s="751"/>
      <c r="U319" s="751"/>
      <c r="V319" s="751"/>
    </row>
    <row r="320" spans="2:22" x14ac:dyDescent="0.2">
      <c r="B320" s="543" t="s">
        <v>1696</v>
      </c>
      <c r="C320" s="543"/>
      <c r="D320" s="797"/>
      <c r="E320" s="797"/>
      <c r="F320" s="797"/>
      <c r="G320" s="543"/>
      <c r="H320" s="552"/>
      <c r="I320" s="558"/>
      <c r="J320" s="558"/>
      <c r="K320" s="558"/>
      <c r="L320" s="565"/>
    </row>
    <row r="321" spans="2:22" s="748" customFormat="1" ht="4.5" customHeight="1" x14ac:dyDescent="0.2">
      <c r="B321" s="751"/>
      <c r="C321" s="751"/>
      <c r="D321" s="751"/>
      <c r="E321" s="751"/>
      <c r="F321" s="751"/>
      <c r="G321" s="751"/>
      <c r="H321" s="751"/>
      <c r="I321" s="751"/>
      <c r="J321" s="751"/>
      <c r="K321" s="751"/>
      <c r="L321" s="751"/>
      <c r="M321" s="751"/>
      <c r="N321" s="751"/>
      <c r="O321" s="751"/>
      <c r="P321" s="751"/>
      <c r="Q321" s="751"/>
      <c r="R321" s="751"/>
      <c r="S321" s="751"/>
      <c r="T321" s="751"/>
      <c r="U321" s="751"/>
      <c r="V321" s="751"/>
    </row>
    <row r="322" spans="2:22" ht="41.25" customHeight="1" x14ac:dyDescent="0.2">
      <c r="C322" s="1450" t="s">
        <v>1237</v>
      </c>
      <c r="D322" s="1451"/>
      <c r="E322" s="1452"/>
      <c r="F322" s="760"/>
      <c r="G322" s="1434" t="str">
        <f>CONCATENATE("昨年の実績
※",表紙!$L$9,"1月1日～
",表紙!$L$9,"12月31日まで")</f>
        <v>昨年の実績
※令和4年1月1日～
令和4年12月31日まで</v>
      </c>
      <c r="H322" s="1434"/>
      <c r="I322" s="1453"/>
      <c r="J322" s="1454"/>
      <c r="K322" s="525"/>
    </row>
    <row r="323" spans="2:22" s="748" customFormat="1" ht="7.5" customHeight="1" x14ac:dyDescent="0.2">
      <c r="B323" s="751"/>
      <c r="C323" s="763"/>
      <c r="D323" s="751"/>
      <c r="E323" s="751"/>
      <c r="F323" s="751"/>
      <c r="G323" s="751"/>
      <c r="H323" s="751"/>
      <c r="I323" s="751"/>
      <c r="J323" s="751"/>
      <c r="K323" s="751"/>
      <c r="L323" s="751"/>
      <c r="M323" s="751"/>
      <c r="N323" s="751"/>
      <c r="O323" s="751"/>
      <c r="P323" s="751"/>
      <c r="Q323" s="751"/>
      <c r="R323" s="751"/>
      <c r="S323" s="751"/>
      <c r="T323" s="751"/>
      <c r="U323" s="751"/>
      <c r="V323" s="751"/>
    </row>
    <row r="324" spans="2:22" ht="25.5" customHeight="1" x14ac:dyDescent="0.2">
      <c r="B324" s="1243" t="s">
        <v>380</v>
      </c>
      <c r="C324" s="1142" t="s">
        <v>102</v>
      </c>
      <c r="D324" s="1456"/>
      <c r="E324" s="1456"/>
      <c r="F324" s="1457"/>
      <c r="G324" s="1445" t="s">
        <v>320</v>
      </c>
      <c r="H324" s="1435" t="s">
        <v>319</v>
      </c>
      <c r="I324" s="1436"/>
      <c r="J324" s="1436"/>
      <c r="K324" s="1436"/>
      <c r="L324" s="1437"/>
    </row>
    <row r="325" spans="2:22" ht="42.75" customHeight="1" x14ac:dyDescent="0.2">
      <c r="B325" s="1455"/>
      <c r="C325" s="1458"/>
      <c r="D325" s="1459"/>
      <c r="E325" s="1459"/>
      <c r="F325" s="1460"/>
      <c r="G325" s="1220"/>
      <c r="H325" s="764" t="s">
        <v>282</v>
      </c>
      <c r="I325" s="765" t="s">
        <v>432</v>
      </c>
      <c r="J325" s="765" t="s">
        <v>433</v>
      </c>
      <c r="K325" s="1438" t="s">
        <v>384</v>
      </c>
      <c r="L325" s="1439"/>
    </row>
    <row r="326" spans="2:22" ht="27.75" customHeight="1" x14ac:dyDescent="0.2">
      <c r="B326" s="800" t="s">
        <v>942</v>
      </c>
      <c r="C326" s="1170"/>
      <c r="D326" s="1448"/>
      <c r="E326" s="1448"/>
      <c r="F326" s="1449"/>
      <c r="G326" s="799"/>
      <c r="H326" s="799"/>
      <c r="I326" s="798"/>
      <c r="J326" s="798"/>
      <c r="K326" s="1446"/>
      <c r="L326" s="1447"/>
    </row>
    <row r="327" spans="2:22" ht="27.75" customHeight="1" x14ac:dyDescent="0.2">
      <c r="B327" s="800" t="s">
        <v>463</v>
      </c>
      <c r="C327" s="1170"/>
      <c r="D327" s="1448"/>
      <c r="E327" s="1448"/>
      <c r="F327" s="1449"/>
      <c r="G327" s="799"/>
      <c r="H327" s="799"/>
      <c r="I327" s="798"/>
      <c r="J327" s="798"/>
      <c r="K327" s="1446"/>
      <c r="L327" s="1447"/>
    </row>
    <row r="328" spans="2:22" ht="27.75" customHeight="1" x14ac:dyDescent="0.2">
      <c r="B328" s="753" t="s">
        <v>468</v>
      </c>
      <c r="C328" s="1170"/>
      <c r="D328" s="1448"/>
      <c r="E328" s="1448"/>
      <c r="F328" s="1449"/>
      <c r="G328" s="801"/>
      <c r="H328" s="801"/>
      <c r="I328" s="755"/>
      <c r="J328" s="755"/>
      <c r="K328" s="1446"/>
      <c r="L328" s="1447"/>
    </row>
    <row r="329" spans="2:22" s="748" customFormat="1" ht="7.5" customHeight="1" x14ac:dyDescent="0.2">
      <c r="B329" s="751"/>
      <c r="C329" s="751"/>
      <c r="D329" s="751"/>
      <c r="E329" s="751"/>
      <c r="F329" s="751"/>
      <c r="G329" s="751"/>
      <c r="H329" s="751"/>
      <c r="I329" s="751"/>
      <c r="J329" s="751"/>
      <c r="K329" s="751"/>
      <c r="L329" s="751"/>
      <c r="M329" s="751"/>
      <c r="N329" s="751"/>
      <c r="O329" s="751"/>
      <c r="P329" s="751"/>
      <c r="Q329" s="751"/>
      <c r="R329" s="751"/>
      <c r="S329" s="751"/>
      <c r="T329" s="751"/>
      <c r="U329" s="751"/>
      <c r="V329" s="751"/>
    </row>
    <row r="330" spans="2:22" x14ac:dyDescent="0.2">
      <c r="B330" s="543" t="s">
        <v>1697</v>
      </c>
      <c r="C330" s="543"/>
      <c r="D330" s="797"/>
      <c r="E330" s="797"/>
      <c r="F330" s="797"/>
      <c r="G330" s="543"/>
      <c r="H330" s="552"/>
      <c r="I330" s="558"/>
      <c r="J330" s="558"/>
      <c r="K330" s="558"/>
      <c r="L330" s="565"/>
    </row>
    <row r="331" spans="2:22" s="748" customFormat="1" ht="7.5" customHeight="1" x14ac:dyDescent="0.2">
      <c r="B331" s="751"/>
      <c r="C331" s="751"/>
      <c r="D331" s="751"/>
      <c r="E331" s="751"/>
      <c r="F331" s="751"/>
      <c r="G331" s="751"/>
      <c r="H331" s="751"/>
      <c r="I331" s="751"/>
      <c r="J331" s="751"/>
      <c r="K331" s="751"/>
      <c r="L331" s="751"/>
      <c r="M331" s="751"/>
      <c r="N331" s="751"/>
      <c r="O331" s="751"/>
      <c r="P331" s="751"/>
      <c r="Q331" s="751"/>
      <c r="R331" s="751"/>
      <c r="S331" s="751"/>
      <c r="T331" s="751"/>
      <c r="U331" s="751"/>
      <c r="V331" s="751"/>
    </row>
    <row r="332" spans="2:22" ht="41.25" customHeight="1" x14ac:dyDescent="0.2">
      <c r="C332" s="1450" t="s">
        <v>1237</v>
      </c>
      <c r="D332" s="1451"/>
      <c r="E332" s="1452"/>
      <c r="F332" s="760"/>
      <c r="G332" s="1434" t="str">
        <f>CONCATENATE("昨年の実績
※",表紙!$L$9,"1月1日～
",表紙!$L$9,"12月31日まで")</f>
        <v>昨年の実績
※令和4年1月1日～
令和4年12月31日まで</v>
      </c>
      <c r="H332" s="1434"/>
      <c r="I332" s="1453"/>
      <c r="J332" s="1454"/>
      <c r="K332" s="525"/>
    </row>
    <row r="333" spans="2:22" s="748" customFormat="1" ht="7.5" customHeight="1" x14ac:dyDescent="0.2">
      <c r="B333" s="751"/>
      <c r="C333" s="763"/>
      <c r="D333" s="751"/>
      <c r="E333" s="751"/>
      <c r="F333" s="751"/>
      <c r="G333" s="751"/>
      <c r="H333" s="751"/>
      <c r="I333" s="751"/>
      <c r="J333" s="751"/>
      <c r="K333" s="751"/>
      <c r="L333" s="751"/>
      <c r="M333" s="751"/>
      <c r="N333" s="751"/>
      <c r="O333" s="751"/>
      <c r="P333" s="751"/>
      <c r="Q333" s="751"/>
      <c r="R333" s="751"/>
      <c r="S333" s="751"/>
      <c r="T333" s="751"/>
      <c r="U333" s="751"/>
      <c r="V333" s="751"/>
    </row>
    <row r="334" spans="2:22" ht="25.5" customHeight="1" x14ac:dyDescent="0.2">
      <c r="B334" s="1243" t="s">
        <v>380</v>
      </c>
      <c r="C334" s="1142" t="s">
        <v>102</v>
      </c>
      <c r="D334" s="1456"/>
      <c r="E334" s="1456"/>
      <c r="F334" s="1457"/>
      <c r="G334" s="1445" t="s">
        <v>320</v>
      </c>
      <c r="H334" s="1435" t="s">
        <v>319</v>
      </c>
      <c r="I334" s="1436"/>
      <c r="J334" s="1436"/>
      <c r="K334" s="1436"/>
      <c r="L334" s="1437"/>
    </row>
    <row r="335" spans="2:22" ht="42.75" customHeight="1" x14ac:dyDescent="0.2">
      <c r="B335" s="1455"/>
      <c r="C335" s="1458"/>
      <c r="D335" s="1459"/>
      <c r="E335" s="1459"/>
      <c r="F335" s="1460"/>
      <c r="G335" s="1220"/>
      <c r="H335" s="764" t="s">
        <v>282</v>
      </c>
      <c r="I335" s="765" t="s">
        <v>432</v>
      </c>
      <c r="J335" s="765" t="s">
        <v>433</v>
      </c>
      <c r="K335" s="1438" t="s">
        <v>384</v>
      </c>
      <c r="L335" s="1439"/>
    </row>
    <row r="336" spans="2:22" ht="27" customHeight="1" x14ac:dyDescent="0.2">
      <c r="B336" s="800" t="s">
        <v>942</v>
      </c>
      <c r="C336" s="1170"/>
      <c r="D336" s="1448"/>
      <c r="E336" s="1448"/>
      <c r="F336" s="1449"/>
      <c r="G336" s="799"/>
      <c r="H336" s="799"/>
      <c r="I336" s="798"/>
      <c r="J336" s="798"/>
      <c r="K336" s="1446"/>
      <c r="L336" s="1447"/>
    </row>
    <row r="337" spans="2:22" ht="27" customHeight="1" x14ac:dyDescent="0.2">
      <c r="B337" s="800" t="s">
        <v>463</v>
      </c>
      <c r="C337" s="1170"/>
      <c r="D337" s="1448"/>
      <c r="E337" s="1448"/>
      <c r="F337" s="1449"/>
      <c r="G337" s="799"/>
      <c r="H337" s="799"/>
      <c r="I337" s="798"/>
      <c r="J337" s="798"/>
      <c r="K337" s="1446"/>
      <c r="L337" s="1447"/>
    </row>
    <row r="338" spans="2:22" ht="27" customHeight="1" x14ac:dyDescent="0.2">
      <c r="B338" s="753" t="s">
        <v>468</v>
      </c>
      <c r="C338" s="1170"/>
      <c r="D338" s="1448"/>
      <c r="E338" s="1448"/>
      <c r="F338" s="1449"/>
      <c r="G338" s="801"/>
      <c r="H338" s="801"/>
      <c r="I338" s="755"/>
      <c r="J338" s="755"/>
      <c r="K338" s="1446"/>
      <c r="L338" s="1447"/>
    </row>
    <row r="339" spans="2:22" s="748" customFormat="1" ht="10.5" customHeight="1" x14ac:dyDescent="0.2">
      <c r="B339" s="751"/>
      <c r="C339" s="751"/>
      <c r="D339" s="751"/>
      <c r="E339" s="751"/>
      <c r="F339" s="751"/>
      <c r="G339" s="751"/>
      <c r="H339" s="751"/>
      <c r="I339" s="751"/>
      <c r="J339" s="751"/>
      <c r="K339" s="751"/>
      <c r="L339" s="751"/>
      <c r="M339" s="751"/>
      <c r="N339" s="751"/>
      <c r="O339" s="751"/>
      <c r="P339" s="751"/>
      <c r="Q339" s="751"/>
      <c r="R339" s="751"/>
      <c r="S339" s="751"/>
      <c r="T339" s="751"/>
      <c r="U339" s="751"/>
      <c r="V339" s="751"/>
    </row>
    <row r="340" spans="2:22" x14ac:dyDescent="0.2">
      <c r="B340" s="543" t="s">
        <v>1698</v>
      </c>
      <c r="C340" s="543"/>
      <c r="D340" s="797"/>
      <c r="E340" s="797"/>
      <c r="F340" s="797"/>
      <c r="G340" s="543"/>
      <c r="H340" s="552"/>
      <c r="I340" s="558"/>
      <c r="J340" s="558"/>
      <c r="K340" s="558"/>
      <c r="L340" s="565"/>
    </row>
    <row r="341" spans="2:22" s="748" customFormat="1" ht="7.5" customHeight="1" x14ac:dyDescent="0.2">
      <c r="B341" s="751"/>
      <c r="C341" s="751"/>
      <c r="D341" s="751"/>
      <c r="E341" s="751"/>
      <c r="F341" s="751"/>
      <c r="G341" s="751"/>
      <c r="H341" s="751"/>
      <c r="I341" s="751"/>
      <c r="J341" s="751"/>
      <c r="K341" s="751"/>
      <c r="L341" s="751"/>
      <c r="M341" s="751"/>
      <c r="N341" s="751"/>
      <c r="O341" s="751"/>
      <c r="P341" s="751"/>
      <c r="Q341" s="751"/>
      <c r="R341" s="751"/>
      <c r="S341" s="751"/>
      <c r="T341" s="751"/>
      <c r="U341" s="751"/>
      <c r="V341" s="751"/>
    </row>
    <row r="342" spans="2:22" ht="41.25" customHeight="1" x14ac:dyDescent="0.2">
      <c r="C342" s="1450" t="s">
        <v>1237</v>
      </c>
      <c r="D342" s="1451"/>
      <c r="E342" s="1452"/>
      <c r="F342" s="760"/>
      <c r="G342" s="1434" t="str">
        <f>CONCATENATE("昨年の実績
※",表紙!$L$9,"1月1日～
",表紙!$L$9,"12月31日まで")</f>
        <v>昨年の実績
※令和4年1月1日～
令和4年12月31日まで</v>
      </c>
      <c r="H342" s="1434"/>
      <c r="I342" s="1453"/>
      <c r="J342" s="1454"/>
      <c r="K342" s="525"/>
    </row>
    <row r="343" spans="2:22" s="748" customFormat="1" ht="7.5" customHeight="1" x14ac:dyDescent="0.2">
      <c r="B343" s="751"/>
      <c r="C343" s="763"/>
      <c r="D343" s="751"/>
      <c r="E343" s="751"/>
      <c r="F343" s="751"/>
      <c r="G343" s="751"/>
      <c r="H343" s="751"/>
      <c r="I343" s="751"/>
      <c r="J343" s="751"/>
      <c r="K343" s="751"/>
      <c r="L343" s="751"/>
      <c r="M343" s="751"/>
      <c r="N343" s="751"/>
      <c r="O343" s="751"/>
      <c r="P343" s="751"/>
      <c r="Q343" s="751"/>
      <c r="R343" s="751"/>
      <c r="S343" s="751"/>
      <c r="T343" s="751"/>
      <c r="U343" s="751"/>
      <c r="V343" s="751"/>
    </row>
    <row r="344" spans="2:22" ht="25.5" customHeight="1" x14ac:dyDescent="0.2">
      <c r="B344" s="1243" t="s">
        <v>380</v>
      </c>
      <c r="C344" s="1142" t="s">
        <v>102</v>
      </c>
      <c r="D344" s="1456"/>
      <c r="E344" s="1456"/>
      <c r="F344" s="1457"/>
      <c r="G344" s="1445" t="s">
        <v>320</v>
      </c>
      <c r="H344" s="1435" t="s">
        <v>319</v>
      </c>
      <c r="I344" s="1436"/>
      <c r="J344" s="1436"/>
      <c r="K344" s="1436"/>
      <c r="L344" s="1437"/>
    </row>
    <row r="345" spans="2:22" ht="42.75" customHeight="1" x14ac:dyDescent="0.2">
      <c r="B345" s="1455"/>
      <c r="C345" s="1458"/>
      <c r="D345" s="1459"/>
      <c r="E345" s="1459"/>
      <c r="F345" s="1460"/>
      <c r="G345" s="1220"/>
      <c r="H345" s="764" t="s">
        <v>282</v>
      </c>
      <c r="I345" s="765" t="s">
        <v>432</v>
      </c>
      <c r="J345" s="765" t="s">
        <v>433</v>
      </c>
      <c r="K345" s="1438" t="s">
        <v>384</v>
      </c>
      <c r="L345" s="1439"/>
    </row>
    <row r="346" spans="2:22" ht="27" customHeight="1" x14ac:dyDescent="0.2">
      <c r="B346" s="800" t="s">
        <v>942</v>
      </c>
      <c r="C346" s="1170"/>
      <c r="D346" s="1448"/>
      <c r="E346" s="1448"/>
      <c r="F346" s="1449"/>
      <c r="G346" s="799"/>
      <c r="H346" s="799"/>
      <c r="I346" s="798"/>
      <c r="J346" s="798"/>
      <c r="K346" s="1446"/>
      <c r="L346" s="1447"/>
    </row>
    <row r="347" spans="2:22" ht="27" customHeight="1" x14ac:dyDescent="0.2">
      <c r="B347" s="800" t="s">
        <v>463</v>
      </c>
      <c r="C347" s="1170"/>
      <c r="D347" s="1448"/>
      <c r="E347" s="1448"/>
      <c r="F347" s="1449"/>
      <c r="G347" s="799"/>
      <c r="H347" s="799"/>
      <c r="I347" s="798"/>
      <c r="J347" s="798"/>
      <c r="K347" s="1446"/>
      <c r="L347" s="1447"/>
    </row>
    <row r="348" spans="2:22" ht="27" customHeight="1" x14ac:dyDescent="0.2">
      <c r="B348" s="753" t="s">
        <v>468</v>
      </c>
      <c r="C348" s="1170"/>
      <c r="D348" s="1448"/>
      <c r="E348" s="1448"/>
      <c r="F348" s="1449"/>
      <c r="G348" s="801"/>
      <c r="H348" s="801"/>
      <c r="I348" s="755"/>
      <c r="J348" s="755"/>
      <c r="K348" s="1446"/>
      <c r="L348" s="1447"/>
    </row>
    <row r="349" spans="2:22" s="748" customFormat="1" ht="7.5" customHeight="1" x14ac:dyDescent="0.2">
      <c r="B349" s="751"/>
      <c r="C349" s="751"/>
      <c r="D349" s="751"/>
      <c r="E349" s="751"/>
      <c r="F349" s="751"/>
      <c r="G349" s="751"/>
      <c r="H349" s="751"/>
      <c r="I349" s="751"/>
      <c r="J349" s="751"/>
      <c r="K349" s="751"/>
      <c r="L349" s="751"/>
      <c r="M349" s="751"/>
      <c r="N349" s="751"/>
      <c r="O349" s="751"/>
      <c r="P349" s="751"/>
      <c r="Q349" s="751"/>
      <c r="R349" s="751"/>
      <c r="S349" s="751"/>
      <c r="T349" s="751"/>
      <c r="U349" s="751"/>
      <c r="V349" s="751"/>
    </row>
    <row r="350" spans="2:22" x14ac:dyDescent="0.2">
      <c r="B350" s="543" t="s">
        <v>1699</v>
      </c>
      <c r="C350" s="543"/>
      <c r="D350" s="797"/>
      <c r="E350" s="797"/>
      <c r="F350" s="797"/>
      <c r="G350" s="543"/>
      <c r="H350" s="552"/>
      <c r="I350" s="558"/>
      <c r="J350" s="558"/>
      <c r="K350" s="558"/>
      <c r="L350" s="565"/>
    </row>
    <row r="351" spans="2:22" s="748" customFormat="1" ht="7.5" customHeight="1" x14ac:dyDescent="0.2">
      <c r="B351" s="751"/>
      <c r="C351" s="751"/>
      <c r="D351" s="751"/>
      <c r="E351" s="751"/>
      <c r="F351" s="751"/>
      <c r="G351" s="751"/>
      <c r="H351" s="751"/>
      <c r="I351" s="751"/>
      <c r="J351" s="751"/>
      <c r="K351" s="751"/>
      <c r="L351" s="751"/>
      <c r="M351" s="751"/>
      <c r="N351" s="751"/>
      <c r="O351" s="751"/>
      <c r="P351" s="751"/>
      <c r="Q351" s="751"/>
      <c r="R351" s="751"/>
      <c r="S351" s="751"/>
      <c r="T351" s="751"/>
      <c r="U351" s="751"/>
      <c r="V351" s="751"/>
    </row>
    <row r="352" spans="2:22" ht="41.25" customHeight="1" x14ac:dyDescent="0.2">
      <c r="C352" s="1450" t="s">
        <v>1237</v>
      </c>
      <c r="D352" s="1451"/>
      <c r="E352" s="1452"/>
      <c r="F352" s="760"/>
      <c r="G352" s="1434" t="str">
        <f>CONCATENATE("昨年の実績
※",表紙!$L$9,"1月1日～
",表紙!$L$9,"12月31日まで")</f>
        <v>昨年の実績
※令和4年1月1日～
令和4年12月31日まで</v>
      </c>
      <c r="H352" s="1434"/>
      <c r="I352" s="1453"/>
      <c r="J352" s="1454"/>
      <c r="K352" s="525"/>
    </row>
    <row r="353" spans="2:22" s="748" customFormat="1" ht="7.5" customHeight="1" x14ac:dyDescent="0.2">
      <c r="B353" s="751"/>
      <c r="C353" s="763"/>
      <c r="D353" s="751"/>
      <c r="E353" s="751"/>
      <c r="F353" s="751"/>
      <c r="G353" s="751"/>
      <c r="H353" s="751"/>
      <c r="I353" s="751"/>
      <c r="J353" s="751"/>
      <c r="K353" s="751"/>
      <c r="L353" s="751"/>
      <c r="M353" s="751"/>
      <c r="N353" s="751"/>
      <c r="O353" s="751"/>
      <c r="P353" s="751"/>
      <c r="Q353" s="751"/>
      <c r="R353" s="751"/>
      <c r="S353" s="751"/>
      <c r="T353" s="751"/>
      <c r="U353" s="751"/>
      <c r="V353" s="751"/>
    </row>
    <row r="354" spans="2:22" ht="25.5" customHeight="1" x14ac:dyDescent="0.2">
      <c r="B354" s="1243" t="s">
        <v>380</v>
      </c>
      <c r="C354" s="1142" t="s">
        <v>102</v>
      </c>
      <c r="D354" s="1456"/>
      <c r="E354" s="1456"/>
      <c r="F354" s="1457"/>
      <c r="G354" s="1445" t="s">
        <v>320</v>
      </c>
      <c r="H354" s="1435" t="s">
        <v>319</v>
      </c>
      <c r="I354" s="1436"/>
      <c r="J354" s="1436"/>
      <c r="K354" s="1436"/>
      <c r="L354" s="1437"/>
    </row>
    <row r="355" spans="2:22" ht="42.75" customHeight="1" x14ac:dyDescent="0.2">
      <c r="B355" s="1455"/>
      <c r="C355" s="1458"/>
      <c r="D355" s="1459"/>
      <c r="E355" s="1459"/>
      <c r="F355" s="1460"/>
      <c r="G355" s="1220"/>
      <c r="H355" s="764" t="s">
        <v>282</v>
      </c>
      <c r="I355" s="765" t="s">
        <v>432</v>
      </c>
      <c r="J355" s="765" t="s">
        <v>433</v>
      </c>
      <c r="K355" s="1438" t="s">
        <v>384</v>
      </c>
      <c r="L355" s="1439"/>
    </row>
    <row r="356" spans="2:22" ht="27" customHeight="1" x14ac:dyDescent="0.2">
      <c r="B356" s="800" t="s">
        <v>942</v>
      </c>
      <c r="C356" s="1170"/>
      <c r="D356" s="1448"/>
      <c r="E356" s="1448"/>
      <c r="F356" s="1449"/>
      <c r="G356" s="799"/>
      <c r="H356" s="799"/>
      <c r="I356" s="798"/>
      <c r="J356" s="798"/>
      <c r="K356" s="1446"/>
      <c r="L356" s="1447"/>
    </row>
    <row r="357" spans="2:22" ht="27" customHeight="1" x14ac:dyDescent="0.2">
      <c r="B357" s="800" t="s">
        <v>463</v>
      </c>
      <c r="C357" s="1170"/>
      <c r="D357" s="1448"/>
      <c r="E357" s="1448"/>
      <c r="F357" s="1449"/>
      <c r="G357" s="799"/>
      <c r="H357" s="799"/>
      <c r="I357" s="798"/>
      <c r="J357" s="798"/>
      <c r="K357" s="1446"/>
      <c r="L357" s="1447"/>
    </row>
    <row r="358" spans="2:22" ht="27" customHeight="1" x14ac:dyDescent="0.2">
      <c r="B358" s="753" t="s">
        <v>468</v>
      </c>
      <c r="C358" s="1170"/>
      <c r="D358" s="1448"/>
      <c r="E358" s="1448"/>
      <c r="F358" s="1449"/>
      <c r="G358" s="801"/>
      <c r="H358" s="801"/>
      <c r="I358" s="755"/>
      <c r="J358" s="755"/>
      <c r="K358" s="1446"/>
      <c r="L358" s="1447"/>
    </row>
    <row r="359" spans="2:22" s="748" customFormat="1" ht="7.5" customHeight="1" x14ac:dyDescent="0.2">
      <c r="B359" s="751"/>
      <c r="C359" s="763"/>
      <c r="D359" s="751"/>
      <c r="E359" s="751"/>
      <c r="F359" s="751"/>
      <c r="G359" s="751"/>
      <c r="H359" s="751"/>
      <c r="I359" s="751"/>
      <c r="J359" s="751"/>
      <c r="K359" s="751"/>
      <c r="L359" s="751"/>
      <c r="M359" s="751"/>
      <c r="N359" s="751"/>
      <c r="O359" s="751"/>
      <c r="P359" s="751"/>
      <c r="Q359" s="751"/>
      <c r="R359" s="751"/>
      <c r="S359" s="751"/>
      <c r="T359" s="751"/>
      <c r="U359" s="751"/>
      <c r="V359" s="751"/>
    </row>
    <row r="360" spans="2:22" x14ac:dyDescent="0.2">
      <c r="B360" s="543" t="s">
        <v>1700</v>
      </c>
      <c r="C360" s="543"/>
      <c r="D360" s="797"/>
      <c r="E360" s="797"/>
      <c r="F360" s="797"/>
      <c r="G360" s="543"/>
      <c r="H360" s="552"/>
      <c r="I360" s="558"/>
      <c r="J360" s="558"/>
      <c r="K360" s="558"/>
      <c r="L360" s="565"/>
    </row>
    <row r="361" spans="2:22" s="748" customFormat="1" ht="4.5" customHeight="1" x14ac:dyDescent="0.2">
      <c r="B361" s="751"/>
      <c r="C361" s="751"/>
      <c r="D361" s="751"/>
      <c r="E361" s="751"/>
      <c r="F361" s="751"/>
      <c r="G361" s="751"/>
      <c r="H361" s="751"/>
      <c r="I361" s="751"/>
      <c r="J361" s="751"/>
      <c r="K361" s="751"/>
      <c r="L361" s="751"/>
      <c r="M361" s="751"/>
      <c r="N361" s="751"/>
      <c r="O361" s="751"/>
      <c r="P361" s="751"/>
      <c r="Q361" s="751"/>
      <c r="R361" s="751"/>
      <c r="S361" s="751"/>
      <c r="T361" s="751"/>
      <c r="U361" s="751"/>
      <c r="V361" s="751"/>
    </row>
    <row r="362" spans="2:22" ht="41.25" customHeight="1" x14ac:dyDescent="0.2">
      <c r="C362" s="1450" t="s">
        <v>1237</v>
      </c>
      <c r="D362" s="1451"/>
      <c r="E362" s="1452"/>
      <c r="F362" s="760"/>
      <c r="G362" s="1434" t="str">
        <f>CONCATENATE("昨年の実績
※",表紙!$L$9,"1月1日～
",表紙!$L$9,"12月31日まで")</f>
        <v>昨年の実績
※令和4年1月1日～
令和4年12月31日まで</v>
      </c>
      <c r="H362" s="1434"/>
      <c r="I362" s="1453"/>
      <c r="J362" s="1454"/>
      <c r="K362" s="525"/>
    </row>
    <row r="363" spans="2:22" s="748" customFormat="1" ht="7.5" customHeight="1" x14ac:dyDescent="0.2">
      <c r="B363" s="751"/>
      <c r="C363" s="763"/>
      <c r="D363" s="751"/>
      <c r="E363" s="751"/>
      <c r="F363" s="751"/>
      <c r="G363" s="751"/>
      <c r="H363" s="751"/>
      <c r="I363" s="751"/>
      <c r="J363" s="751"/>
      <c r="K363" s="751"/>
      <c r="L363" s="751"/>
      <c r="M363" s="751"/>
      <c r="N363" s="751"/>
      <c r="O363" s="751"/>
      <c r="P363" s="751"/>
      <c r="Q363" s="751"/>
      <c r="R363" s="751"/>
      <c r="S363" s="751"/>
      <c r="T363" s="751"/>
      <c r="U363" s="751"/>
      <c r="V363" s="751"/>
    </row>
    <row r="364" spans="2:22" ht="25.5" customHeight="1" x14ac:dyDescent="0.2">
      <c r="B364" s="1243" t="s">
        <v>380</v>
      </c>
      <c r="C364" s="1142" t="s">
        <v>102</v>
      </c>
      <c r="D364" s="1456"/>
      <c r="E364" s="1456"/>
      <c r="F364" s="1457"/>
      <c r="G364" s="1445" t="s">
        <v>320</v>
      </c>
      <c r="H364" s="1435" t="s">
        <v>319</v>
      </c>
      <c r="I364" s="1436"/>
      <c r="J364" s="1436"/>
      <c r="K364" s="1436"/>
      <c r="L364" s="1437"/>
    </row>
    <row r="365" spans="2:22" ht="42.75" customHeight="1" x14ac:dyDescent="0.2">
      <c r="B365" s="1455"/>
      <c r="C365" s="1458"/>
      <c r="D365" s="1459"/>
      <c r="E365" s="1459"/>
      <c r="F365" s="1460"/>
      <c r="G365" s="1220"/>
      <c r="H365" s="764" t="s">
        <v>282</v>
      </c>
      <c r="I365" s="765" t="s">
        <v>432</v>
      </c>
      <c r="J365" s="765" t="s">
        <v>433</v>
      </c>
      <c r="K365" s="1438" t="s">
        <v>384</v>
      </c>
      <c r="L365" s="1439"/>
    </row>
    <row r="366" spans="2:22" ht="27.75" customHeight="1" x14ac:dyDescent="0.2">
      <c r="B366" s="800" t="s">
        <v>942</v>
      </c>
      <c r="C366" s="1170"/>
      <c r="D366" s="1448"/>
      <c r="E366" s="1448"/>
      <c r="F366" s="1449"/>
      <c r="G366" s="799"/>
      <c r="H366" s="799"/>
      <c r="I366" s="798"/>
      <c r="J366" s="798"/>
      <c r="K366" s="1446"/>
      <c r="L366" s="1447"/>
    </row>
    <row r="367" spans="2:22" ht="27.75" customHeight="1" x14ac:dyDescent="0.2">
      <c r="B367" s="800" t="s">
        <v>463</v>
      </c>
      <c r="C367" s="1170"/>
      <c r="D367" s="1448"/>
      <c r="E367" s="1448"/>
      <c r="F367" s="1449"/>
      <c r="G367" s="799"/>
      <c r="H367" s="799"/>
      <c r="I367" s="798"/>
      <c r="J367" s="798"/>
      <c r="K367" s="1446"/>
      <c r="L367" s="1447"/>
    </row>
    <row r="368" spans="2:22" ht="27.75" customHeight="1" x14ac:dyDescent="0.2">
      <c r="B368" s="753" t="s">
        <v>468</v>
      </c>
      <c r="C368" s="1170"/>
      <c r="D368" s="1448"/>
      <c r="E368" s="1448"/>
      <c r="F368" s="1449"/>
      <c r="G368" s="801"/>
      <c r="H368" s="801"/>
      <c r="I368" s="755"/>
      <c r="J368" s="755"/>
      <c r="K368" s="1446"/>
      <c r="L368" s="1447"/>
    </row>
    <row r="369" spans="2:22" s="748" customFormat="1" ht="7.5" customHeight="1" x14ac:dyDescent="0.2">
      <c r="B369" s="751"/>
      <c r="C369" s="751"/>
      <c r="D369" s="751"/>
      <c r="E369" s="751"/>
      <c r="F369" s="751"/>
      <c r="G369" s="751"/>
      <c r="H369" s="751"/>
      <c r="I369" s="751"/>
      <c r="J369" s="751"/>
      <c r="K369" s="751"/>
      <c r="L369" s="751"/>
      <c r="M369" s="751"/>
      <c r="N369" s="751"/>
      <c r="O369" s="751"/>
      <c r="P369" s="751"/>
      <c r="Q369" s="751"/>
      <c r="R369" s="751"/>
      <c r="S369" s="751"/>
      <c r="T369" s="751"/>
      <c r="U369" s="751"/>
      <c r="V369" s="751"/>
    </row>
    <row r="370" spans="2:22" x14ac:dyDescent="0.2">
      <c r="B370" s="543" t="s">
        <v>1701</v>
      </c>
      <c r="C370" s="543"/>
      <c r="D370" s="797"/>
      <c r="E370" s="797"/>
      <c r="F370" s="797"/>
      <c r="G370" s="543"/>
      <c r="H370" s="552"/>
      <c r="I370" s="558"/>
      <c r="J370" s="558"/>
      <c r="K370" s="558"/>
      <c r="L370" s="565"/>
    </row>
    <row r="371" spans="2:22" s="748" customFormat="1" ht="7.5" customHeight="1" x14ac:dyDescent="0.2">
      <c r="B371" s="751"/>
      <c r="C371" s="751"/>
      <c r="D371" s="751"/>
      <c r="E371" s="751"/>
      <c r="F371" s="751"/>
      <c r="G371" s="751"/>
      <c r="H371" s="751"/>
      <c r="I371" s="751"/>
      <c r="J371" s="751"/>
      <c r="K371" s="751"/>
      <c r="L371" s="751"/>
      <c r="M371" s="751"/>
      <c r="N371" s="751"/>
      <c r="O371" s="751"/>
      <c r="P371" s="751"/>
      <c r="Q371" s="751"/>
      <c r="R371" s="751"/>
      <c r="S371" s="751"/>
      <c r="T371" s="751"/>
      <c r="U371" s="751"/>
      <c r="V371" s="751"/>
    </row>
    <row r="372" spans="2:22" ht="41.25" customHeight="1" x14ac:dyDescent="0.2">
      <c r="C372" s="1450" t="s">
        <v>1237</v>
      </c>
      <c r="D372" s="1451"/>
      <c r="E372" s="1452"/>
      <c r="F372" s="760"/>
      <c r="G372" s="1434" t="str">
        <f>CONCATENATE("昨年の実績
※",表紙!$L$9,"1月1日～
",表紙!$L$9,"12月31日まで")</f>
        <v>昨年の実績
※令和4年1月1日～
令和4年12月31日まで</v>
      </c>
      <c r="H372" s="1434"/>
      <c r="I372" s="1453"/>
      <c r="J372" s="1454"/>
      <c r="K372" s="525"/>
    </row>
    <row r="373" spans="2:22" s="748" customFormat="1" ht="7.5" customHeight="1" x14ac:dyDescent="0.2">
      <c r="B373" s="751"/>
      <c r="C373" s="763"/>
      <c r="D373" s="751"/>
      <c r="E373" s="751"/>
      <c r="F373" s="751"/>
      <c r="G373" s="751"/>
      <c r="H373" s="751"/>
      <c r="I373" s="751"/>
      <c r="J373" s="751"/>
      <c r="K373" s="751"/>
      <c r="L373" s="751"/>
      <c r="M373" s="751"/>
      <c r="N373" s="751"/>
      <c r="O373" s="751"/>
      <c r="P373" s="751"/>
      <c r="Q373" s="751"/>
      <c r="R373" s="751"/>
      <c r="S373" s="751"/>
      <c r="T373" s="751"/>
      <c r="U373" s="751"/>
      <c r="V373" s="751"/>
    </row>
    <row r="374" spans="2:22" ht="25.5" customHeight="1" x14ac:dyDescent="0.2">
      <c r="B374" s="1243" t="s">
        <v>380</v>
      </c>
      <c r="C374" s="1142" t="s">
        <v>102</v>
      </c>
      <c r="D374" s="1456"/>
      <c r="E374" s="1456"/>
      <c r="F374" s="1457"/>
      <c r="G374" s="1445" t="s">
        <v>320</v>
      </c>
      <c r="H374" s="1435" t="s">
        <v>319</v>
      </c>
      <c r="I374" s="1436"/>
      <c r="J374" s="1436"/>
      <c r="K374" s="1436"/>
      <c r="L374" s="1437"/>
    </row>
    <row r="375" spans="2:22" ht="42.75" customHeight="1" x14ac:dyDescent="0.2">
      <c r="B375" s="1455"/>
      <c r="C375" s="1458"/>
      <c r="D375" s="1459"/>
      <c r="E375" s="1459"/>
      <c r="F375" s="1460"/>
      <c r="G375" s="1220"/>
      <c r="H375" s="764" t="s">
        <v>282</v>
      </c>
      <c r="I375" s="765" t="s">
        <v>432</v>
      </c>
      <c r="J375" s="765" t="s">
        <v>433</v>
      </c>
      <c r="K375" s="1438" t="s">
        <v>384</v>
      </c>
      <c r="L375" s="1439"/>
    </row>
    <row r="376" spans="2:22" ht="27" customHeight="1" x14ac:dyDescent="0.2">
      <c r="B376" s="800" t="s">
        <v>942</v>
      </c>
      <c r="C376" s="1170"/>
      <c r="D376" s="1448"/>
      <c r="E376" s="1448"/>
      <c r="F376" s="1449"/>
      <c r="G376" s="799"/>
      <c r="H376" s="799"/>
      <c r="I376" s="798"/>
      <c r="J376" s="798"/>
      <c r="K376" s="1446"/>
      <c r="L376" s="1447"/>
    </row>
    <row r="377" spans="2:22" ht="27" customHeight="1" x14ac:dyDescent="0.2">
      <c r="B377" s="800" t="s">
        <v>463</v>
      </c>
      <c r="C377" s="1170"/>
      <c r="D377" s="1448"/>
      <c r="E377" s="1448"/>
      <c r="F377" s="1449"/>
      <c r="G377" s="799"/>
      <c r="H377" s="799"/>
      <c r="I377" s="798"/>
      <c r="J377" s="798"/>
      <c r="K377" s="1446"/>
      <c r="L377" s="1447"/>
    </row>
    <row r="378" spans="2:22" ht="27" customHeight="1" x14ac:dyDescent="0.2">
      <c r="B378" s="753" t="s">
        <v>468</v>
      </c>
      <c r="C378" s="1170"/>
      <c r="D378" s="1448"/>
      <c r="E378" s="1448"/>
      <c r="F378" s="1449"/>
      <c r="G378" s="801"/>
      <c r="H378" s="801"/>
      <c r="I378" s="755"/>
      <c r="J378" s="755"/>
      <c r="K378" s="1446"/>
      <c r="L378" s="1447"/>
    </row>
    <row r="379" spans="2:22" s="748" customFormat="1" ht="10.5" customHeight="1" x14ac:dyDescent="0.2">
      <c r="B379" s="751"/>
      <c r="C379" s="751"/>
      <c r="D379" s="751"/>
      <c r="E379" s="751"/>
      <c r="F379" s="751"/>
      <c r="G379" s="751"/>
      <c r="H379" s="751"/>
      <c r="I379" s="751"/>
      <c r="J379" s="751"/>
      <c r="K379" s="751"/>
      <c r="L379" s="751"/>
      <c r="M379" s="751"/>
      <c r="N379" s="751"/>
      <c r="O379" s="751"/>
      <c r="P379" s="751"/>
      <c r="Q379" s="751"/>
      <c r="R379" s="751"/>
      <c r="S379" s="751"/>
      <c r="T379" s="751"/>
      <c r="U379" s="751"/>
      <c r="V379" s="751"/>
    </row>
    <row r="380" spans="2:22" x14ac:dyDescent="0.2">
      <c r="B380" s="543" t="s">
        <v>1702</v>
      </c>
      <c r="C380" s="543"/>
      <c r="D380" s="797"/>
      <c r="E380" s="797"/>
      <c r="F380" s="797"/>
      <c r="G380" s="543"/>
      <c r="H380" s="552"/>
      <c r="I380" s="558"/>
      <c r="J380" s="558"/>
      <c r="K380" s="558"/>
      <c r="L380" s="565"/>
    </row>
    <row r="381" spans="2:22" s="748" customFormat="1" ht="7.5" customHeight="1" x14ac:dyDescent="0.2">
      <c r="B381" s="751"/>
      <c r="C381" s="751"/>
      <c r="D381" s="751"/>
      <c r="E381" s="751"/>
      <c r="F381" s="751"/>
      <c r="G381" s="751"/>
      <c r="H381" s="751"/>
      <c r="I381" s="751"/>
      <c r="J381" s="751"/>
      <c r="K381" s="751"/>
      <c r="L381" s="751"/>
      <c r="M381" s="751"/>
      <c r="N381" s="751"/>
      <c r="O381" s="751"/>
      <c r="P381" s="751"/>
      <c r="Q381" s="751"/>
      <c r="R381" s="751"/>
      <c r="S381" s="751"/>
      <c r="T381" s="751"/>
      <c r="U381" s="751"/>
      <c r="V381" s="751"/>
    </row>
    <row r="382" spans="2:22" ht="41.25" customHeight="1" x14ac:dyDescent="0.2">
      <c r="C382" s="1450" t="s">
        <v>1237</v>
      </c>
      <c r="D382" s="1451"/>
      <c r="E382" s="1452"/>
      <c r="F382" s="760"/>
      <c r="G382" s="1434" t="str">
        <f>CONCATENATE("昨年の実績
※",表紙!$L$9,"1月1日～
",表紙!$L$9,"12月31日まで")</f>
        <v>昨年の実績
※令和4年1月1日～
令和4年12月31日まで</v>
      </c>
      <c r="H382" s="1434"/>
      <c r="I382" s="1453"/>
      <c r="J382" s="1454"/>
      <c r="K382" s="525"/>
    </row>
    <row r="383" spans="2:22" s="748" customFormat="1" ht="7.5" customHeight="1" x14ac:dyDescent="0.2">
      <c r="B383" s="751"/>
      <c r="C383" s="763"/>
      <c r="D383" s="751"/>
      <c r="E383" s="751"/>
      <c r="F383" s="751"/>
      <c r="G383" s="751"/>
      <c r="H383" s="751"/>
      <c r="I383" s="751"/>
      <c r="J383" s="751"/>
      <c r="K383" s="751"/>
      <c r="L383" s="751"/>
      <c r="M383" s="751"/>
      <c r="N383" s="751"/>
      <c r="O383" s="751"/>
      <c r="P383" s="751"/>
      <c r="Q383" s="751"/>
      <c r="R383" s="751"/>
      <c r="S383" s="751"/>
      <c r="T383" s="751"/>
      <c r="U383" s="751"/>
      <c r="V383" s="751"/>
    </row>
    <row r="384" spans="2:22" ht="25.5" customHeight="1" x14ac:dyDescent="0.2">
      <c r="B384" s="1243" t="s">
        <v>380</v>
      </c>
      <c r="C384" s="1142" t="s">
        <v>102</v>
      </c>
      <c r="D384" s="1456"/>
      <c r="E384" s="1456"/>
      <c r="F384" s="1457"/>
      <c r="G384" s="1445" t="s">
        <v>320</v>
      </c>
      <c r="H384" s="1435" t="s">
        <v>319</v>
      </c>
      <c r="I384" s="1436"/>
      <c r="J384" s="1436"/>
      <c r="K384" s="1436"/>
      <c r="L384" s="1437"/>
    </row>
    <row r="385" spans="2:22" ht="42.75" customHeight="1" x14ac:dyDescent="0.2">
      <c r="B385" s="1455"/>
      <c r="C385" s="1458"/>
      <c r="D385" s="1459"/>
      <c r="E385" s="1459"/>
      <c r="F385" s="1460"/>
      <c r="G385" s="1220"/>
      <c r="H385" s="764" t="s">
        <v>282</v>
      </c>
      <c r="I385" s="765" t="s">
        <v>432</v>
      </c>
      <c r="J385" s="765" t="s">
        <v>433</v>
      </c>
      <c r="K385" s="1438" t="s">
        <v>384</v>
      </c>
      <c r="L385" s="1439"/>
    </row>
    <row r="386" spans="2:22" ht="27" customHeight="1" x14ac:dyDescent="0.2">
      <c r="B386" s="800" t="s">
        <v>942</v>
      </c>
      <c r="C386" s="1170"/>
      <c r="D386" s="1448"/>
      <c r="E386" s="1448"/>
      <c r="F386" s="1449"/>
      <c r="G386" s="799"/>
      <c r="H386" s="799"/>
      <c r="I386" s="798"/>
      <c r="J386" s="798"/>
      <c r="K386" s="1446"/>
      <c r="L386" s="1447"/>
    </row>
    <row r="387" spans="2:22" ht="27" customHeight="1" x14ac:dyDescent="0.2">
      <c r="B387" s="800" t="s">
        <v>463</v>
      </c>
      <c r="C387" s="1170"/>
      <c r="D387" s="1448"/>
      <c r="E387" s="1448"/>
      <c r="F387" s="1449"/>
      <c r="G387" s="799"/>
      <c r="H387" s="799"/>
      <c r="I387" s="798"/>
      <c r="J387" s="798"/>
      <c r="K387" s="1446"/>
      <c r="L387" s="1447"/>
    </row>
    <row r="388" spans="2:22" ht="27" customHeight="1" x14ac:dyDescent="0.2">
      <c r="B388" s="753" t="s">
        <v>468</v>
      </c>
      <c r="C388" s="1170"/>
      <c r="D388" s="1448"/>
      <c r="E388" s="1448"/>
      <c r="F388" s="1449"/>
      <c r="G388" s="801"/>
      <c r="H388" s="801"/>
      <c r="I388" s="755"/>
      <c r="J388" s="755"/>
      <c r="K388" s="1446"/>
      <c r="L388" s="1447"/>
    </row>
    <row r="389" spans="2:22" s="748" customFormat="1" ht="7.5" customHeight="1" x14ac:dyDescent="0.2">
      <c r="B389" s="751"/>
      <c r="C389" s="751"/>
      <c r="D389" s="751"/>
      <c r="E389" s="751"/>
      <c r="F389" s="751"/>
      <c r="G389" s="751"/>
      <c r="H389" s="751"/>
      <c r="I389" s="751"/>
      <c r="J389" s="751"/>
      <c r="K389" s="751"/>
      <c r="L389" s="751"/>
      <c r="M389" s="751"/>
      <c r="N389" s="751"/>
      <c r="O389" s="751"/>
      <c r="P389" s="751"/>
      <c r="Q389" s="751"/>
      <c r="R389" s="751"/>
      <c r="S389" s="751"/>
      <c r="T389" s="751"/>
      <c r="U389" s="751"/>
      <c r="V389" s="751"/>
    </row>
    <row r="390" spans="2:22" x14ac:dyDescent="0.2">
      <c r="B390" s="543" t="s">
        <v>1703</v>
      </c>
      <c r="C390" s="543"/>
      <c r="D390" s="797"/>
      <c r="E390" s="797"/>
      <c r="F390" s="797"/>
      <c r="G390" s="543"/>
      <c r="H390" s="552"/>
      <c r="I390" s="558"/>
      <c r="J390" s="558"/>
      <c r="K390" s="558"/>
      <c r="L390" s="565"/>
    </row>
    <row r="391" spans="2:22" s="748" customFormat="1" ht="7.5" customHeight="1" x14ac:dyDescent="0.2">
      <c r="B391" s="751"/>
      <c r="C391" s="751"/>
      <c r="D391" s="751"/>
      <c r="E391" s="751"/>
      <c r="F391" s="751"/>
      <c r="G391" s="751"/>
      <c r="H391" s="751"/>
      <c r="I391" s="751"/>
      <c r="J391" s="751"/>
      <c r="K391" s="751"/>
      <c r="L391" s="751"/>
      <c r="M391" s="751"/>
      <c r="N391" s="751"/>
      <c r="O391" s="751"/>
      <c r="P391" s="751"/>
      <c r="Q391" s="751"/>
      <c r="R391" s="751"/>
      <c r="S391" s="751"/>
      <c r="T391" s="751"/>
      <c r="U391" s="751"/>
      <c r="V391" s="751"/>
    </row>
    <row r="392" spans="2:22" ht="41.25" customHeight="1" x14ac:dyDescent="0.2">
      <c r="C392" s="1450" t="s">
        <v>1237</v>
      </c>
      <c r="D392" s="1451"/>
      <c r="E392" s="1452"/>
      <c r="F392" s="760"/>
      <c r="G392" s="1434" t="str">
        <f>CONCATENATE("昨年の実績
※",表紙!$L$9,"1月1日～
",表紙!$L$9,"12月31日まで")</f>
        <v>昨年の実績
※令和4年1月1日～
令和4年12月31日まで</v>
      </c>
      <c r="H392" s="1434"/>
      <c r="I392" s="1453"/>
      <c r="J392" s="1454"/>
      <c r="K392" s="525"/>
    </row>
    <row r="393" spans="2:22" s="748" customFormat="1" ht="7.5" customHeight="1" x14ac:dyDescent="0.2">
      <c r="B393" s="751"/>
      <c r="C393" s="763"/>
      <c r="D393" s="751"/>
      <c r="E393" s="751"/>
      <c r="F393" s="751"/>
      <c r="G393" s="751"/>
      <c r="H393" s="751"/>
      <c r="I393" s="751"/>
      <c r="J393" s="751"/>
      <c r="K393" s="751"/>
      <c r="L393" s="751"/>
      <c r="M393" s="751"/>
      <c r="N393" s="751"/>
      <c r="O393" s="751"/>
      <c r="P393" s="751"/>
      <c r="Q393" s="751"/>
      <c r="R393" s="751"/>
      <c r="S393" s="751"/>
      <c r="T393" s="751"/>
      <c r="U393" s="751"/>
      <c r="V393" s="751"/>
    </row>
    <row r="394" spans="2:22" ht="25.5" customHeight="1" x14ac:dyDescent="0.2">
      <c r="B394" s="1243" t="s">
        <v>380</v>
      </c>
      <c r="C394" s="1142" t="s">
        <v>102</v>
      </c>
      <c r="D394" s="1456"/>
      <c r="E394" s="1456"/>
      <c r="F394" s="1457"/>
      <c r="G394" s="1445" t="s">
        <v>320</v>
      </c>
      <c r="H394" s="1435" t="s">
        <v>319</v>
      </c>
      <c r="I394" s="1436"/>
      <c r="J394" s="1436"/>
      <c r="K394" s="1436"/>
      <c r="L394" s="1437"/>
    </row>
    <row r="395" spans="2:22" ht="42.75" customHeight="1" x14ac:dyDescent="0.2">
      <c r="B395" s="1455"/>
      <c r="C395" s="1458"/>
      <c r="D395" s="1459"/>
      <c r="E395" s="1459"/>
      <c r="F395" s="1460"/>
      <c r="G395" s="1220"/>
      <c r="H395" s="764" t="s">
        <v>282</v>
      </c>
      <c r="I395" s="765" t="s">
        <v>432</v>
      </c>
      <c r="J395" s="765" t="s">
        <v>433</v>
      </c>
      <c r="K395" s="1438" t="s">
        <v>384</v>
      </c>
      <c r="L395" s="1439"/>
    </row>
    <row r="396" spans="2:22" ht="27" customHeight="1" x14ac:dyDescent="0.2">
      <c r="B396" s="800" t="s">
        <v>942</v>
      </c>
      <c r="C396" s="1170"/>
      <c r="D396" s="1448"/>
      <c r="E396" s="1448"/>
      <c r="F396" s="1449"/>
      <c r="G396" s="799"/>
      <c r="H396" s="799"/>
      <c r="I396" s="798"/>
      <c r="J396" s="798"/>
      <c r="K396" s="1446"/>
      <c r="L396" s="1447"/>
    </row>
    <row r="397" spans="2:22" ht="27" customHeight="1" x14ac:dyDescent="0.2">
      <c r="B397" s="800" t="s">
        <v>463</v>
      </c>
      <c r="C397" s="1170"/>
      <c r="D397" s="1448"/>
      <c r="E397" s="1448"/>
      <c r="F397" s="1449"/>
      <c r="G397" s="799"/>
      <c r="H397" s="799"/>
      <c r="I397" s="798"/>
      <c r="J397" s="798"/>
      <c r="K397" s="1446"/>
      <c r="L397" s="1447"/>
    </row>
    <row r="398" spans="2:22" ht="27" customHeight="1" x14ac:dyDescent="0.2">
      <c r="B398" s="753" t="s">
        <v>468</v>
      </c>
      <c r="C398" s="1170"/>
      <c r="D398" s="1448"/>
      <c r="E398" s="1448"/>
      <c r="F398" s="1449"/>
      <c r="G398" s="801"/>
      <c r="H398" s="801"/>
      <c r="I398" s="755"/>
      <c r="J398" s="755"/>
      <c r="K398" s="1446"/>
      <c r="L398" s="1447"/>
    </row>
    <row r="399" spans="2:22" s="748" customFormat="1" ht="7.5" customHeight="1" x14ac:dyDescent="0.2">
      <c r="B399" s="751"/>
      <c r="C399" s="763"/>
      <c r="D399" s="751"/>
      <c r="E399" s="751"/>
      <c r="F399" s="751"/>
      <c r="G399" s="751"/>
      <c r="H399" s="751"/>
      <c r="I399" s="751"/>
      <c r="J399" s="751"/>
      <c r="K399" s="751"/>
      <c r="L399" s="751"/>
      <c r="M399" s="751"/>
      <c r="N399" s="751"/>
      <c r="O399" s="751"/>
      <c r="P399" s="751"/>
      <c r="Q399" s="751"/>
      <c r="R399" s="751"/>
      <c r="S399" s="751"/>
      <c r="T399" s="751"/>
      <c r="U399" s="751"/>
      <c r="V399" s="751"/>
    </row>
    <row r="400" spans="2:22" x14ac:dyDescent="0.2">
      <c r="B400" s="543" t="s">
        <v>1704</v>
      </c>
      <c r="C400" s="543"/>
      <c r="D400" s="797"/>
      <c r="E400" s="797"/>
      <c r="F400" s="797"/>
      <c r="G400" s="543"/>
      <c r="H400" s="552"/>
      <c r="I400" s="558"/>
      <c r="J400" s="558"/>
      <c r="K400" s="558"/>
      <c r="L400" s="565"/>
    </row>
    <row r="401" spans="2:22" s="748" customFormat="1" ht="4.5" customHeight="1" x14ac:dyDescent="0.2">
      <c r="B401" s="751"/>
      <c r="C401" s="751"/>
      <c r="D401" s="751"/>
      <c r="E401" s="751"/>
      <c r="F401" s="751"/>
      <c r="G401" s="751"/>
      <c r="H401" s="751"/>
      <c r="I401" s="751"/>
      <c r="J401" s="751"/>
      <c r="K401" s="751"/>
      <c r="L401" s="751"/>
      <c r="M401" s="751"/>
      <c r="N401" s="751"/>
      <c r="O401" s="751"/>
      <c r="P401" s="751"/>
      <c r="Q401" s="751"/>
      <c r="R401" s="751"/>
      <c r="S401" s="751"/>
      <c r="T401" s="751"/>
      <c r="U401" s="751"/>
      <c r="V401" s="751"/>
    </row>
    <row r="402" spans="2:22" ht="41.25" customHeight="1" x14ac:dyDescent="0.2">
      <c r="C402" s="1450" t="s">
        <v>1237</v>
      </c>
      <c r="D402" s="1451"/>
      <c r="E402" s="1452"/>
      <c r="F402" s="760"/>
      <c r="G402" s="1434" t="str">
        <f>CONCATENATE("昨年の実績
※",表紙!$L$9,"1月1日～
",表紙!$L$9,"12月31日まで")</f>
        <v>昨年の実績
※令和4年1月1日～
令和4年12月31日まで</v>
      </c>
      <c r="H402" s="1434"/>
      <c r="I402" s="1453"/>
      <c r="J402" s="1454"/>
      <c r="K402" s="525"/>
    </row>
    <row r="403" spans="2:22" s="748" customFormat="1" ht="7.5" customHeight="1" x14ac:dyDescent="0.2">
      <c r="B403" s="751"/>
      <c r="C403" s="763"/>
      <c r="D403" s="751"/>
      <c r="E403" s="751"/>
      <c r="F403" s="751"/>
      <c r="G403" s="751"/>
      <c r="H403" s="751"/>
      <c r="I403" s="751"/>
      <c r="J403" s="751"/>
      <c r="K403" s="751"/>
      <c r="L403" s="751"/>
      <c r="M403" s="751"/>
      <c r="N403" s="751"/>
      <c r="O403" s="751"/>
      <c r="P403" s="751"/>
      <c r="Q403" s="751"/>
      <c r="R403" s="751"/>
      <c r="S403" s="751"/>
      <c r="T403" s="751"/>
      <c r="U403" s="751"/>
      <c r="V403" s="751"/>
    </row>
    <row r="404" spans="2:22" ht="25.5" customHeight="1" x14ac:dyDescent="0.2">
      <c r="B404" s="1243" t="s">
        <v>380</v>
      </c>
      <c r="C404" s="1142" t="s">
        <v>102</v>
      </c>
      <c r="D404" s="1456"/>
      <c r="E404" s="1456"/>
      <c r="F404" s="1457"/>
      <c r="G404" s="1445" t="s">
        <v>320</v>
      </c>
      <c r="H404" s="1435" t="s">
        <v>319</v>
      </c>
      <c r="I404" s="1436"/>
      <c r="J404" s="1436"/>
      <c r="K404" s="1436"/>
      <c r="L404" s="1437"/>
    </row>
    <row r="405" spans="2:22" ht="42.75" customHeight="1" x14ac:dyDescent="0.2">
      <c r="B405" s="1455"/>
      <c r="C405" s="1458"/>
      <c r="D405" s="1459"/>
      <c r="E405" s="1459"/>
      <c r="F405" s="1460"/>
      <c r="G405" s="1220"/>
      <c r="H405" s="764" t="s">
        <v>282</v>
      </c>
      <c r="I405" s="765" t="s">
        <v>432</v>
      </c>
      <c r="J405" s="765" t="s">
        <v>433</v>
      </c>
      <c r="K405" s="1438" t="s">
        <v>384</v>
      </c>
      <c r="L405" s="1439"/>
    </row>
    <row r="406" spans="2:22" ht="27.75" customHeight="1" x14ac:dyDescent="0.2">
      <c r="B406" s="800" t="s">
        <v>942</v>
      </c>
      <c r="C406" s="1170"/>
      <c r="D406" s="1448"/>
      <c r="E406" s="1448"/>
      <c r="F406" s="1449"/>
      <c r="G406" s="799"/>
      <c r="H406" s="799"/>
      <c r="I406" s="798"/>
      <c r="J406" s="798"/>
      <c r="K406" s="1446"/>
      <c r="L406" s="1447"/>
    </row>
    <row r="407" spans="2:22" ht="27.75" customHeight="1" x14ac:dyDescent="0.2">
      <c r="B407" s="800" t="s">
        <v>463</v>
      </c>
      <c r="C407" s="1170"/>
      <c r="D407" s="1448"/>
      <c r="E407" s="1448"/>
      <c r="F407" s="1449"/>
      <c r="G407" s="799"/>
      <c r="H407" s="799"/>
      <c r="I407" s="798"/>
      <c r="J407" s="798"/>
      <c r="K407" s="1446"/>
      <c r="L407" s="1447"/>
    </row>
    <row r="408" spans="2:22" ht="27.75" customHeight="1" x14ac:dyDescent="0.2">
      <c r="B408" s="753" t="s">
        <v>468</v>
      </c>
      <c r="C408" s="1170"/>
      <c r="D408" s="1448"/>
      <c r="E408" s="1448"/>
      <c r="F408" s="1449"/>
      <c r="G408" s="801"/>
      <c r="H408" s="801"/>
      <c r="I408" s="755"/>
      <c r="J408" s="755"/>
      <c r="K408" s="1446"/>
      <c r="L408" s="1447"/>
    </row>
    <row r="409" spans="2:22" s="748" customFormat="1" ht="7.5" customHeight="1" x14ac:dyDescent="0.2">
      <c r="B409" s="751"/>
      <c r="C409" s="751"/>
      <c r="D409" s="751"/>
      <c r="E409" s="751"/>
      <c r="F409" s="751"/>
      <c r="G409" s="751"/>
      <c r="H409" s="751"/>
      <c r="I409" s="751"/>
      <c r="J409" s="751"/>
      <c r="K409" s="751"/>
      <c r="L409" s="751"/>
      <c r="M409" s="751"/>
      <c r="N409" s="751"/>
      <c r="O409" s="751"/>
      <c r="P409" s="751"/>
      <c r="Q409" s="751"/>
      <c r="R409" s="751"/>
      <c r="S409" s="751"/>
      <c r="T409" s="751"/>
      <c r="U409" s="751"/>
      <c r="V409" s="751"/>
    </row>
    <row r="410" spans="2:22" x14ac:dyDescent="0.2">
      <c r="B410" s="543" t="s">
        <v>1705</v>
      </c>
      <c r="C410" s="543"/>
      <c r="D410" s="797"/>
      <c r="E410" s="797"/>
      <c r="F410" s="797"/>
      <c r="G410" s="543"/>
      <c r="H410" s="552"/>
      <c r="I410" s="558"/>
      <c r="J410" s="558"/>
      <c r="K410" s="558"/>
      <c r="L410" s="565"/>
    </row>
    <row r="411" spans="2:22" s="748" customFormat="1" ht="7.5" customHeight="1" x14ac:dyDescent="0.2">
      <c r="B411" s="751"/>
      <c r="C411" s="751"/>
      <c r="D411" s="751"/>
      <c r="E411" s="751"/>
      <c r="F411" s="751"/>
      <c r="G411" s="751"/>
      <c r="H411" s="751"/>
      <c r="I411" s="751"/>
      <c r="J411" s="751"/>
      <c r="K411" s="751"/>
      <c r="L411" s="751"/>
      <c r="M411" s="751"/>
      <c r="N411" s="751"/>
      <c r="O411" s="751"/>
      <c r="P411" s="751"/>
      <c r="Q411" s="751"/>
      <c r="R411" s="751"/>
      <c r="S411" s="751"/>
      <c r="T411" s="751"/>
      <c r="U411" s="751"/>
      <c r="V411" s="751"/>
    </row>
    <row r="412" spans="2:22" ht="41.25" customHeight="1" x14ac:dyDescent="0.2">
      <c r="C412" s="1450" t="s">
        <v>1237</v>
      </c>
      <c r="D412" s="1451"/>
      <c r="E412" s="1452"/>
      <c r="F412" s="760"/>
      <c r="G412" s="1434" t="str">
        <f>CONCATENATE("昨年の実績
※",表紙!$L$9,"1月1日～
",表紙!$L$9,"12月31日まで")</f>
        <v>昨年の実績
※令和4年1月1日～
令和4年12月31日まで</v>
      </c>
      <c r="H412" s="1434"/>
      <c r="I412" s="1453"/>
      <c r="J412" s="1454"/>
      <c r="K412" s="525"/>
    </row>
    <row r="413" spans="2:22" s="748" customFormat="1" ht="7.5" customHeight="1" x14ac:dyDescent="0.2">
      <c r="B413" s="751"/>
      <c r="C413" s="763"/>
      <c r="D413" s="751"/>
      <c r="E413" s="751"/>
      <c r="F413" s="751"/>
      <c r="G413" s="751"/>
      <c r="H413" s="751"/>
      <c r="I413" s="751"/>
      <c r="J413" s="751"/>
      <c r="K413" s="751"/>
      <c r="L413" s="751"/>
      <c r="M413" s="751"/>
      <c r="N413" s="751"/>
      <c r="O413" s="751"/>
      <c r="P413" s="751"/>
      <c r="Q413" s="751"/>
      <c r="R413" s="751"/>
      <c r="S413" s="751"/>
      <c r="T413" s="751"/>
      <c r="U413" s="751"/>
      <c r="V413" s="751"/>
    </row>
    <row r="414" spans="2:22" ht="25.5" customHeight="1" x14ac:dyDescent="0.2">
      <c r="B414" s="1243" t="s">
        <v>380</v>
      </c>
      <c r="C414" s="1142" t="s">
        <v>102</v>
      </c>
      <c r="D414" s="1456"/>
      <c r="E414" s="1456"/>
      <c r="F414" s="1457"/>
      <c r="G414" s="1445" t="s">
        <v>320</v>
      </c>
      <c r="H414" s="1435" t="s">
        <v>319</v>
      </c>
      <c r="I414" s="1436"/>
      <c r="J414" s="1436"/>
      <c r="K414" s="1436"/>
      <c r="L414" s="1437"/>
    </row>
    <row r="415" spans="2:22" ht="42.75" customHeight="1" x14ac:dyDescent="0.2">
      <c r="B415" s="1455"/>
      <c r="C415" s="1458"/>
      <c r="D415" s="1459"/>
      <c r="E415" s="1459"/>
      <c r="F415" s="1460"/>
      <c r="G415" s="1220"/>
      <c r="H415" s="764" t="s">
        <v>282</v>
      </c>
      <c r="I415" s="765" t="s">
        <v>432</v>
      </c>
      <c r="J415" s="765" t="s">
        <v>433</v>
      </c>
      <c r="K415" s="1438" t="s">
        <v>384</v>
      </c>
      <c r="L415" s="1439"/>
    </row>
    <row r="416" spans="2:22" ht="27" customHeight="1" x14ac:dyDescent="0.2">
      <c r="B416" s="800" t="s">
        <v>942</v>
      </c>
      <c r="C416" s="1170"/>
      <c r="D416" s="1448"/>
      <c r="E416" s="1448"/>
      <c r="F416" s="1449"/>
      <c r="G416" s="799"/>
      <c r="H416" s="799"/>
      <c r="I416" s="798"/>
      <c r="J416" s="798"/>
      <c r="K416" s="1446"/>
      <c r="L416" s="1447"/>
    </row>
    <row r="417" spans="2:22" ht="27" customHeight="1" x14ac:dyDescent="0.2">
      <c r="B417" s="800" t="s">
        <v>463</v>
      </c>
      <c r="C417" s="1170"/>
      <c r="D417" s="1448"/>
      <c r="E417" s="1448"/>
      <c r="F417" s="1449"/>
      <c r="G417" s="799"/>
      <c r="H417" s="799"/>
      <c r="I417" s="798"/>
      <c r="J417" s="798"/>
      <c r="K417" s="1446"/>
      <c r="L417" s="1447"/>
    </row>
    <row r="418" spans="2:22" ht="27" customHeight="1" x14ac:dyDescent="0.2">
      <c r="B418" s="753" t="s">
        <v>468</v>
      </c>
      <c r="C418" s="1170"/>
      <c r="D418" s="1448"/>
      <c r="E418" s="1448"/>
      <c r="F418" s="1449"/>
      <c r="G418" s="801"/>
      <c r="H418" s="801"/>
      <c r="I418" s="755"/>
      <c r="J418" s="755"/>
      <c r="K418" s="1446"/>
      <c r="L418" s="1447"/>
    </row>
    <row r="419" spans="2:22" s="748" customFormat="1" ht="10.5" customHeight="1" x14ac:dyDescent="0.2">
      <c r="B419" s="751"/>
      <c r="C419" s="751"/>
      <c r="D419" s="751"/>
      <c r="E419" s="751"/>
      <c r="F419" s="751"/>
      <c r="G419" s="751"/>
      <c r="H419" s="751"/>
      <c r="I419" s="751"/>
      <c r="J419" s="751"/>
      <c r="K419" s="751"/>
      <c r="L419" s="751"/>
      <c r="M419" s="751"/>
      <c r="N419" s="751"/>
      <c r="O419" s="751"/>
      <c r="P419" s="751"/>
      <c r="Q419" s="751"/>
      <c r="R419" s="751"/>
      <c r="S419" s="751"/>
      <c r="T419" s="751"/>
      <c r="U419" s="751"/>
      <c r="V419" s="751"/>
    </row>
    <row r="420" spans="2:22" x14ac:dyDescent="0.2">
      <c r="B420" s="543" t="s">
        <v>1706</v>
      </c>
      <c r="C420" s="543"/>
      <c r="D420" s="797"/>
      <c r="E420" s="797"/>
      <c r="F420" s="797"/>
      <c r="G420" s="543"/>
      <c r="H420" s="552"/>
      <c r="I420" s="558"/>
      <c r="J420" s="558"/>
      <c r="K420" s="558"/>
      <c r="L420" s="565"/>
    </row>
    <row r="421" spans="2:22" s="748" customFormat="1" ht="7.5" customHeight="1" x14ac:dyDescent="0.2">
      <c r="B421" s="751"/>
      <c r="C421" s="751"/>
      <c r="D421" s="751"/>
      <c r="E421" s="751"/>
      <c r="F421" s="751"/>
      <c r="G421" s="751"/>
      <c r="H421" s="751"/>
      <c r="I421" s="751"/>
      <c r="J421" s="751"/>
      <c r="K421" s="751"/>
      <c r="L421" s="751"/>
      <c r="M421" s="751"/>
      <c r="N421" s="751"/>
      <c r="O421" s="751"/>
      <c r="P421" s="751"/>
      <c r="Q421" s="751"/>
      <c r="R421" s="751"/>
      <c r="S421" s="751"/>
      <c r="T421" s="751"/>
      <c r="U421" s="751"/>
      <c r="V421" s="751"/>
    </row>
    <row r="422" spans="2:22" ht="41.25" customHeight="1" x14ac:dyDescent="0.2">
      <c r="C422" s="1450" t="s">
        <v>1237</v>
      </c>
      <c r="D422" s="1451"/>
      <c r="E422" s="1452"/>
      <c r="F422" s="760"/>
      <c r="G422" s="1434" t="str">
        <f>CONCATENATE("昨年の実績
※",表紙!$L$9,"1月1日～
",表紙!$L$9,"12月31日まで")</f>
        <v>昨年の実績
※令和4年1月1日～
令和4年12月31日まで</v>
      </c>
      <c r="H422" s="1434"/>
      <c r="I422" s="1453"/>
      <c r="J422" s="1454"/>
      <c r="K422" s="525"/>
    </row>
    <row r="423" spans="2:22" s="748" customFormat="1" ht="7.5" customHeight="1" x14ac:dyDescent="0.2">
      <c r="B423" s="751"/>
      <c r="C423" s="763"/>
      <c r="D423" s="751"/>
      <c r="E423" s="751"/>
      <c r="F423" s="751"/>
      <c r="G423" s="751"/>
      <c r="H423" s="751"/>
      <c r="I423" s="751"/>
      <c r="J423" s="751"/>
      <c r="K423" s="751"/>
      <c r="L423" s="751"/>
      <c r="M423" s="751"/>
      <c r="N423" s="751"/>
      <c r="O423" s="751"/>
      <c r="P423" s="751"/>
      <c r="Q423" s="751"/>
      <c r="R423" s="751"/>
      <c r="S423" s="751"/>
      <c r="T423" s="751"/>
      <c r="U423" s="751"/>
      <c r="V423" s="751"/>
    </row>
    <row r="424" spans="2:22" ht="25.5" customHeight="1" x14ac:dyDescent="0.2">
      <c r="B424" s="1243" t="s">
        <v>380</v>
      </c>
      <c r="C424" s="1142" t="s">
        <v>102</v>
      </c>
      <c r="D424" s="1456"/>
      <c r="E424" s="1456"/>
      <c r="F424" s="1457"/>
      <c r="G424" s="1445" t="s">
        <v>320</v>
      </c>
      <c r="H424" s="1435" t="s">
        <v>319</v>
      </c>
      <c r="I424" s="1436"/>
      <c r="J424" s="1436"/>
      <c r="K424" s="1436"/>
      <c r="L424" s="1437"/>
    </row>
    <row r="425" spans="2:22" ht="42.75" customHeight="1" x14ac:dyDescent="0.2">
      <c r="B425" s="1455"/>
      <c r="C425" s="1458"/>
      <c r="D425" s="1459"/>
      <c r="E425" s="1459"/>
      <c r="F425" s="1460"/>
      <c r="G425" s="1220"/>
      <c r="H425" s="764" t="s">
        <v>282</v>
      </c>
      <c r="I425" s="765" t="s">
        <v>432</v>
      </c>
      <c r="J425" s="765" t="s">
        <v>433</v>
      </c>
      <c r="K425" s="1438" t="s">
        <v>384</v>
      </c>
      <c r="L425" s="1439"/>
    </row>
    <row r="426" spans="2:22" ht="27" customHeight="1" x14ac:dyDescent="0.2">
      <c r="B426" s="800" t="s">
        <v>942</v>
      </c>
      <c r="C426" s="1170"/>
      <c r="D426" s="1448"/>
      <c r="E426" s="1448"/>
      <c r="F426" s="1449"/>
      <c r="G426" s="799"/>
      <c r="H426" s="799"/>
      <c r="I426" s="798"/>
      <c r="J426" s="798"/>
      <c r="K426" s="1446"/>
      <c r="L426" s="1447"/>
    </row>
    <row r="427" spans="2:22" ht="27" customHeight="1" x14ac:dyDescent="0.2">
      <c r="B427" s="800" t="s">
        <v>463</v>
      </c>
      <c r="C427" s="1170"/>
      <c r="D427" s="1448"/>
      <c r="E427" s="1448"/>
      <c r="F427" s="1449"/>
      <c r="G427" s="799"/>
      <c r="H427" s="799"/>
      <c r="I427" s="798"/>
      <c r="J427" s="798"/>
      <c r="K427" s="1446"/>
      <c r="L427" s="1447"/>
    </row>
    <row r="428" spans="2:22" ht="27" customHeight="1" x14ac:dyDescent="0.2">
      <c r="B428" s="753" t="s">
        <v>468</v>
      </c>
      <c r="C428" s="1170"/>
      <c r="D428" s="1448"/>
      <c r="E428" s="1448"/>
      <c r="F428" s="1449"/>
      <c r="G428" s="801"/>
      <c r="H428" s="801"/>
      <c r="I428" s="755"/>
      <c r="J428" s="755"/>
      <c r="K428" s="1446"/>
      <c r="L428" s="1447"/>
    </row>
    <row r="429" spans="2:22" s="748" customFormat="1" ht="7.5" customHeight="1" x14ac:dyDescent="0.2">
      <c r="B429" s="751"/>
      <c r="C429" s="751"/>
      <c r="D429" s="751"/>
      <c r="E429" s="751"/>
      <c r="F429" s="751"/>
      <c r="G429" s="751"/>
      <c r="H429" s="751"/>
      <c r="I429" s="751"/>
      <c r="J429" s="751"/>
      <c r="K429" s="751"/>
      <c r="L429" s="751"/>
      <c r="M429" s="751"/>
      <c r="N429" s="751"/>
      <c r="O429" s="751"/>
      <c r="P429" s="751"/>
      <c r="Q429" s="751"/>
      <c r="R429" s="751"/>
      <c r="S429" s="751"/>
      <c r="T429" s="751"/>
      <c r="U429" s="751"/>
      <c r="V429" s="751"/>
    </row>
    <row r="430" spans="2:22" x14ac:dyDescent="0.2">
      <c r="B430" s="543" t="s">
        <v>1707</v>
      </c>
      <c r="C430" s="543"/>
      <c r="D430" s="797"/>
      <c r="E430" s="797"/>
      <c r="F430" s="797"/>
      <c r="G430" s="543"/>
      <c r="H430" s="552"/>
      <c r="I430" s="558"/>
      <c r="J430" s="558"/>
      <c r="K430" s="558"/>
      <c r="L430" s="565"/>
    </row>
    <row r="431" spans="2:22" s="748" customFormat="1" ht="7.5" customHeight="1" x14ac:dyDescent="0.2">
      <c r="B431" s="751"/>
      <c r="C431" s="751"/>
      <c r="D431" s="751"/>
      <c r="E431" s="751"/>
      <c r="F431" s="751"/>
      <c r="G431" s="751"/>
      <c r="H431" s="751"/>
      <c r="I431" s="751"/>
      <c r="J431" s="751"/>
      <c r="K431" s="751"/>
      <c r="L431" s="751"/>
      <c r="M431" s="751"/>
      <c r="N431" s="751"/>
      <c r="O431" s="751"/>
      <c r="P431" s="751"/>
      <c r="Q431" s="751"/>
      <c r="R431" s="751"/>
      <c r="S431" s="751"/>
      <c r="T431" s="751"/>
      <c r="U431" s="751"/>
      <c r="V431" s="751"/>
    </row>
    <row r="432" spans="2:22" ht="41.25" customHeight="1" x14ac:dyDescent="0.2">
      <c r="C432" s="1450" t="s">
        <v>1237</v>
      </c>
      <c r="D432" s="1451"/>
      <c r="E432" s="1452"/>
      <c r="F432" s="760"/>
      <c r="G432" s="1434" t="str">
        <f>CONCATENATE("昨年の実績
※",表紙!$L$9,"1月1日～
",表紙!$L$9,"12月31日まで")</f>
        <v>昨年の実績
※令和4年1月1日～
令和4年12月31日まで</v>
      </c>
      <c r="H432" s="1434"/>
      <c r="I432" s="1453"/>
      <c r="J432" s="1454"/>
      <c r="K432" s="525"/>
    </row>
    <row r="433" spans="2:22" s="748" customFormat="1" ht="7.5" customHeight="1" x14ac:dyDescent="0.2">
      <c r="B433" s="751"/>
      <c r="C433" s="763"/>
      <c r="D433" s="751"/>
      <c r="E433" s="751"/>
      <c r="F433" s="751"/>
      <c r="G433" s="751"/>
      <c r="H433" s="751"/>
      <c r="I433" s="751"/>
      <c r="J433" s="751"/>
      <c r="K433" s="751"/>
      <c r="L433" s="751"/>
      <c r="M433" s="751"/>
      <c r="N433" s="751"/>
      <c r="O433" s="751"/>
      <c r="P433" s="751"/>
      <c r="Q433" s="751"/>
      <c r="R433" s="751"/>
      <c r="S433" s="751"/>
      <c r="T433" s="751"/>
      <c r="U433" s="751"/>
      <c r="V433" s="751"/>
    </row>
    <row r="434" spans="2:22" ht="25.5" customHeight="1" x14ac:dyDescent="0.2">
      <c r="B434" s="1243" t="s">
        <v>380</v>
      </c>
      <c r="C434" s="1142" t="s">
        <v>102</v>
      </c>
      <c r="D434" s="1456"/>
      <c r="E434" s="1456"/>
      <c r="F434" s="1457"/>
      <c r="G434" s="1445" t="s">
        <v>320</v>
      </c>
      <c r="H434" s="1435" t="s">
        <v>319</v>
      </c>
      <c r="I434" s="1436"/>
      <c r="J434" s="1436"/>
      <c r="K434" s="1436"/>
      <c r="L434" s="1437"/>
    </row>
    <row r="435" spans="2:22" ht="42.75" customHeight="1" x14ac:dyDescent="0.2">
      <c r="B435" s="1455"/>
      <c r="C435" s="1458"/>
      <c r="D435" s="1459"/>
      <c r="E435" s="1459"/>
      <c r="F435" s="1460"/>
      <c r="G435" s="1220"/>
      <c r="H435" s="764" t="s">
        <v>282</v>
      </c>
      <c r="I435" s="765" t="s">
        <v>432</v>
      </c>
      <c r="J435" s="765" t="s">
        <v>433</v>
      </c>
      <c r="K435" s="1438" t="s">
        <v>384</v>
      </c>
      <c r="L435" s="1439"/>
    </row>
    <row r="436" spans="2:22" ht="27" customHeight="1" x14ac:dyDescent="0.2">
      <c r="B436" s="800" t="s">
        <v>942</v>
      </c>
      <c r="C436" s="1170"/>
      <c r="D436" s="1448"/>
      <c r="E436" s="1448"/>
      <c r="F436" s="1449"/>
      <c r="G436" s="799"/>
      <c r="H436" s="799"/>
      <c r="I436" s="798"/>
      <c r="J436" s="798"/>
      <c r="K436" s="1446"/>
      <c r="L436" s="1447"/>
    </row>
    <row r="437" spans="2:22" ht="27" customHeight="1" x14ac:dyDescent="0.2">
      <c r="B437" s="800" t="s">
        <v>463</v>
      </c>
      <c r="C437" s="1170"/>
      <c r="D437" s="1448"/>
      <c r="E437" s="1448"/>
      <c r="F437" s="1449"/>
      <c r="G437" s="799"/>
      <c r="H437" s="799"/>
      <c r="I437" s="798"/>
      <c r="J437" s="798"/>
      <c r="K437" s="1446"/>
      <c r="L437" s="1447"/>
    </row>
    <row r="438" spans="2:22" ht="27" customHeight="1" x14ac:dyDescent="0.2">
      <c r="B438" s="753" t="s">
        <v>468</v>
      </c>
      <c r="C438" s="1170"/>
      <c r="D438" s="1448"/>
      <c r="E438" s="1448"/>
      <c r="F438" s="1449"/>
      <c r="G438" s="801"/>
      <c r="H438" s="801"/>
      <c r="I438" s="755"/>
      <c r="J438" s="755"/>
      <c r="K438" s="1446"/>
      <c r="L438" s="1447"/>
    </row>
    <row r="439" spans="2:22" s="748" customFormat="1" ht="7.5" customHeight="1" x14ac:dyDescent="0.2">
      <c r="B439" s="751"/>
      <c r="C439" s="763"/>
      <c r="D439" s="751"/>
      <c r="E439" s="751"/>
      <c r="F439" s="751"/>
      <c r="G439" s="751"/>
      <c r="H439" s="751"/>
      <c r="I439" s="751"/>
      <c r="J439" s="751"/>
      <c r="K439" s="751"/>
      <c r="L439" s="751"/>
      <c r="M439" s="751"/>
      <c r="N439" s="751"/>
      <c r="O439" s="751"/>
      <c r="P439" s="751"/>
      <c r="Q439" s="751"/>
      <c r="R439" s="751"/>
      <c r="S439" s="751"/>
      <c r="T439" s="751"/>
      <c r="U439" s="751"/>
      <c r="V439" s="751"/>
    </row>
    <row r="440" spans="2:22" x14ac:dyDescent="0.2">
      <c r="B440" s="543" t="s">
        <v>1708</v>
      </c>
      <c r="C440" s="543"/>
      <c r="D440" s="797"/>
      <c r="E440" s="797"/>
      <c r="F440" s="797"/>
      <c r="G440" s="543"/>
      <c r="H440" s="552"/>
      <c r="I440" s="558"/>
      <c r="J440" s="558"/>
      <c r="K440" s="558"/>
      <c r="L440" s="565"/>
    </row>
    <row r="441" spans="2:22" s="748" customFormat="1" ht="4.5" customHeight="1" x14ac:dyDescent="0.2">
      <c r="B441" s="751"/>
      <c r="C441" s="751"/>
      <c r="D441" s="751"/>
      <c r="E441" s="751"/>
      <c r="F441" s="751"/>
      <c r="G441" s="751"/>
      <c r="H441" s="751"/>
      <c r="I441" s="751"/>
      <c r="J441" s="751"/>
      <c r="K441" s="751"/>
      <c r="L441" s="751"/>
      <c r="M441" s="751"/>
      <c r="N441" s="751"/>
      <c r="O441" s="751"/>
      <c r="P441" s="751"/>
      <c r="Q441" s="751"/>
      <c r="R441" s="751"/>
      <c r="S441" s="751"/>
      <c r="T441" s="751"/>
      <c r="U441" s="751"/>
      <c r="V441" s="751"/>
    </row>
    <row r="442" spans="2:22" ht="41.25" customHeight="1" x14ac:dyDescent="0.2">
      <c r="C442" s="1450" t="s">
        <v>1237</v>
      </c>
      <c r="D442" s="1451"/>
      <c r="E442" s="1452"/>
      <c r="F442" s="760"/>
      <c r="G442" s="1434" t="str">
        <f>CONCATENATE("昨年の実績
※",表紙!$L$9,"1月1日～
",表紙!$L$9,"12月31日まで")</f>
        <v>昨年の実績
※令和4年1月1日～
令和4年12月31日まで</v>
      </c>
      <c r="H442" s="1434"/>
      <c r="I442" s="1453"/>
      <c r="J442" s="1454"/>
      <c r="K442" s="525"/>
    </row>
    <row r="443" spans="2:22" s="748" customFormat="1" ht="7.5" customHeight="1" x14ac:dyDescent="0.2">
      <c r="B443" s="751"/>
      <c r="C443" s="763"/>
      <c r="D443" s="751"/>
      <c r="E443" s="751"/>
      <c r="F443" s="751"/>
      <c r="G443" s="751"/>
      <c r="H443" s="751"/>
      <c r="I443" s="751"/>
      <c r="J443" s="751"/>
      <c r="K443" s="751"/>
      <c r="L443" s="751"/>
      <c r="M443" s="751"/>
      <c r="N443" s="751"/>
      <c r="O443" s="751"/>
      <c r="P443" s="751"/>
      <c r="Q443" s="751"/>
      <c r="R443" s="751"/>
      <c r="S443" s="751"/>
      <c r="T443" s="751"/>
      <c r="U443" s="751"/>
      <c r="V443" s="751"/>
    </row>
    <row r="444" spans="2:22" ht="25.5" customHeight="1" x14ac:dyDescent="0.2">
      <c r="B444" s="1243" t="s">
        <v>380</v>
      </c>
      <c r="C444" s="1142" t="s">
        <v>102</v>
      </c>
      <c r="D444" s="1456"/>
      <c r="E444" s="1456"/>
      <c r="F444" s="1457"/>
      <c r="G444" s="1445" t="s">
        <v>320</v>
      </c>
      <c r="H444" s="1435" t="s">
        <v>319</v>
      </c>
      <c r="I444" s="1436"/>
      <c r="J444" s="1436"/>
      <c r="K444" s="1436"/>
      <c r="L444" s="1437"/>
    </row>
    <row r="445" spans="2:22" ht="42.75" customHeight="1" x14ac:dyDescent="0.2">
      <c r="B445" s="1455"/>
      <c r="C445" s="1458"/>
      <c r="D445" s="1459"/>
      <c r="E445" s="1459"/>
      <c r="F445" s="1460"/>
      <c r="G445" s="1220"/>
      <c r="H445" s="764" t="s">
        <v>282</v>
      </c>
      <c r="I445" s="765" t="s">
        <v>432</v>
      </c>
      <c r="J445" s="765" t="s">
        <v>433</v>
      </c>
      <c r="K445" s="1438" t="s">
        <v>384</v>
      </c>
      <c r="L445" s="1439"/>
    </row>
    <row r="446" spans="2:22" ht="27.75" customHeight="1" x14ac:dyDescent="0.2">
      <c r="B446" s="800" t="s">
        <v>942</v>
      </c>
      <c r="C446" s="1170"/>
      <c r="D446" s="1448"/>
      <c r="E446" s="1448"/>
      <c r="F446" s="1449"/>
      <c r="G446" s="799"/>
      <c r="H446" s="799"/>
      <c r="I446" s="798"/>
      <c r="J446" s="798"/>
      <c r="K446" s="1446"/>
      <c r="L446" s="1447"/>
    </row>
    <row r="447" spans="2:22" ht="27.75" customHeight="1" x14ac:dyDescent="0.2">
      <c r="B447" s="800" t="s">
        <v>463</v>
      </c>
      <c r="C447" s="1170"/>
      <c r="D447" s="1448"/>
      <c r="E447" s="1448"/>
      <c r="F447" s="1449"/>
      <c r="G447" s="799"/>
      <c r="H447" s="799"/>
      <c r="I447" s="798"/>
      <c r="J447" s="798"/>
      <c r="K447" s="1446"/>
      <c r="L447" s="1447"/>
    </row>
    <row r="448" spans="2:22" ht="27.75" customHeight="1" x14ac:dyDescent="0.2">
      <c r="B448" s="753" t="s">
        <v>468</v>
      </c>
      <c r="C448" s="1170"/>
      <c r="D448" s="1448"/>
      <c r="E448" s="1448"/>
      <c r="F448" s="1449"/>
      <c r="G448" s="801"/>
      <c r="H448" s="801"/>
      <c r="I448" s="755"/>
      <c r="J448" s="755"/>
      <c r="K448" s="1446"/>
      <c r="L448" s="1447"/>
    </row>
    <row r="449" spans="2:22" s="748" customFormat="1" ht="7.5" customHeight="1" x14ac:dyDescent="0.2">
      <c r="B449" s="751"/>
      <c r="C449" s="751"/>
      <c r="D449" s="751"/>
      <c r="E449" s="751"/>
      <c r="F449" s="751"/>
      <c r="G449" s="751"/>
      <c r="H449" s="751"/>
      <c r="I449" s="751"/>
      <c r="J449" s="751"/>
      <c r="K449" s="751"/>
      <c r="L449" s="751"/>
      <c r="M449" s="751"/>
      <c r="N449" s="751"/>
      <c r="O449" s="751"/>
      <c r="P449" s="751"/>
      <c r="Q449" s="751"/>
      <c r="R449" s="751"/>
      <c r="S449" s="751"/>
      <c r="T449" s="751"/>
      <c r="U449" s="751"/>
      <c r="V449" s="751"/>
    </row>
    <row r="450" spans="2:22" x14ac:dyDescent="0.2">
      <c r="B450" s="543" t="s">
        <v>1709</v>
      </c>
      <c r="C450" s="543"/>
      <c r="D450" s="797"/>
      <c r="E450" s="797"/>
      <c r="F450" s="797"/>
      <c r="G450" s="543"/>
      <c r="H450" s="552"/>
      <c r="I450" s="558"/>
      <c r="J450" s="558"/>
      <c r="K450" s="558"/>
      <c r="L450" s="565"/>
    </row>
    <row r="451" spans="2:22" s="748" customFormat="1" ht="7.5" customHeight="1" x14ac:dyDescent="0.2">
      <c r="B451" s="751"/>
      <c r="C451" s="751"/>
      <c r="D451" s="751"/>
      <c r="E451" s="751"/>
      <c r="F451" s="751"/>
      <c r="G451" s="751"/>
      <c r="H451" s="751"/>
      <c r="I451" s="751"/>
      <c r="J451" s="751"/>
      <c r="K451" s="751"/>
      <c r="L451" s="751"/>
      <c r="M451" s="751"/>
      <c r="N451" s="751"/>
      <c r="O451" s="751"/>
      <c r="P451" s="751"/>
      <c r="Q451" s="751"/>
      <c r="R451" s="751"/>
      <c r="S451" s="751"/>
      <c r="T451" s="751"/>
      <c r="U451" s="751"/>
      <c r="V451" s="751"/>
    </row>
    <row r="452" spans="2:22" ht="41.25" customHeight="1" x14ac:dyDescent="0.2">
      <c r="C452" s="1450" t="s">
        <v>1237</v>
      </c>
      <c r="D452" s="1451"/>
      <c r="E452" s="1452"/>
      <c r="F452" s="760"/>
      <c r="G452" s="1434" t="str">
        <f>CONCATENATE("昨年の実績
※",表紙!$L$9,"1月1日～
",表紙!$L$9,"12月31日まで")</f>
        <v>昨年の実績
※令和4年1月1日～
令和4年12月31日まで</v>
      </c>
      <c r="H452" s="1434"/>
      <c r="I452" s="1453"/>
      <c r="J452" s="1454"/>
      <c r="K452" s="525"/>
    </row>
    <row r="453" spans="2:22" s="748" customFormat="1" ht="7.5" customHeight="1" x14ac:dyDescent="0.2">
      <c r="B453" s="751"/>
      <c r="C453" s="763"/>
      <c r="D453" s="751"/>
      <c r="E453" s="751"/>
      <c r="F453" s="751"/>
      <c r="G453" s="751"/>
      <c r="H453" s="751"/>
      <c r="I453" s="751"/>
      <c r="J453" s="751"/>
      <c r="K453" s="751"/>
      <c r="L453" s="751"/>
      <c r="M453" s="751"/>
      <c r="N453" s="751"/>
      <c r="O453" s="751"/>
      <c r="P453" s="751"/>
      <c r="Q453" s="751"/>
      <c r="R453" s="751"/>
      <c r="S453" s="751"/>
      <c r="T453" s="751"/>
      <c r="U453" s="751"/>
      <c r="V453" s="751"/>
    </row>
    <row r="454" spans="2:22" ht="25.5" customHeight="1" x14ac:dyDescent="0.2">
      <c r="B454" s="1243" t="s">
        <v>380</v>
      </c>
      <c r="C454" s="1142" t="s">
        <v>102</v>
      </c>
      <c r="D454" s="1456"/>
      <c r="E454" s="1456"/>
      <c r="F454" s="1457"/>
      <c r="G454" s="1445" t="s">
        <v>320</v>
      </c>
      <c r="H454" s="1435" t="s">
        <v>319</v>
      </c>
      <c r="I454" s="1436"/>
      <c r="J454" s="1436"/>
      <c r="K454" s="1436"/>
      <c r="L454" s="1437"/>
    </row>
    <row r="455" spans="2:22" ht="42.75" customHeight="1" x14ac:dyDescent="0.2">
      <c r="B455" s="1455"/>
      <c r="C455" s="1458"/>
      <c r="D455" s="1459"/>
      <c r="E455" s="1459"/>
      <c r="F455" s="1460"/>
      <c r="G455" s="1220"/>
      <c r="H455" s="764" t="s">
        <v>282</v>
      </c>
      <c r="I455" s="765" t="s">
        <v>432</v>
      </c>
      <c r="J455" s="765" t="s">
        <v>433</v>
      </c>
      <c r="K455" s="1438" t="s">
        <v>384</v>
      </c>
      <c r="L455" s="1439"/>
    </row>
    <row r="456" spans="2:22" ht="27" customHeight="1" x14ac:dyDescent="0.2">
      <c r="B456" s="800" t="s">
        <v>942</v>
      </c>
      <c r="C456" s="1170"/>
      <c r="D456" s="1448"/>
      <c r="E456" s="1448"/>
      <c r="F456" s="1449"/>
      <c r="G456" s="799"/>
      <c r="H456" s="799"/>
      <c r="I456" s="798"/>
      <c r="J456" s="798"/>
      <c r="K456" s="1446"/>
      <c r="L456" s="1447"/>
    </row>
    <row r="457" spans="2:22" ht="27" customHeight="1" x14ac:dyDescent="0.2">
      <c r="B457" s="800" t="s">
        <v>463</v>
      </c>
      <c r="C457" s="1170"/>
      <c r="D457" s="1448"/>
      <c r="E457" s="1448"/>
      <c r="F457" s="1449"/>
      <c r="G457" s="799"/>
      <c r="H457" s="799"/>
      <c r="I457" s="798"/>
      <c r="J457" s="798"/>
      <c r="K457" s="1446"/>
      <c r="L457" s="1447"/>
    </row>
    <row r="458" spans="2:22" ht="27" customHeight="1" x14ac:dyDescent="0.2">
      <c r="B458" s="753" t="s">
        <v>468</v>
      </c>
      <c r="C458" s="1170"/>
      <c r="D458" s="1448"/>
      <c r="E458" s="1448"/>
      <c r="F458" s="1449"/>
      <c r="G458" s="801"/>
      <c r="H458" s="801"/>
      <c r="I458" s="755"/>
      <c r="J458" s="755"/>
      <c r="K458" s="1446"/>
      <c r="L458" s="1447"/>
    </row>
    <row r="459" spans="2:22" s="748" customFormat="1" ht="10.5" customHeight="1" x14ac:dyDescent="0.2">
      <c r="B459" s="751"/>
      <c r="C459" s="751"/>
      <c r="D459" s="751"/>
      <c r="E459" s="751"/>
      <c r="F459" s="751"/>
      <c r="G459" s="751"/>
      <c r="H459" s="751"/>
      <c r="I459" s="751"/>
      <c r="J459" s="751"/>
      <c r="K459" s="751"/>
      <c r="L459" s="751"/>
      <c r="M459" s="751"/>
      <c r="N459" s="751"/>
      <c r="O459" s="751"/>
      <c r="P459" s="751"/>
      <c r="Q459" s="751"/>
      <c r="R459" s="751"/>
      <c r="S459" s="751"/>
      <c r="T459" s="751"/>
      <c r="U459" s="751"/>
      <c r="V459" s="751"/>
    </row>
    <row r="460" spans="2:22" x14ac:dyDescent="0.2">
      <c r="B460" s="543" t="s">
        <v>1710</v>
      </c>
      <c r="C460" s="543"/>
      <c r="D460" s="797"/>
      <c r="E460" s="797"/>
      <c r="F460" s="797"/>
      <c r="G460" s="543"/>
      <c r="H460" s="552"/>
      <c r="I460" s="558"/>
      <c r="J460" s="558"/>
      <c r="K460" s="558"/>
      <c r="L460" s="565"/>
    </row>
    <row r="461" spans="2:22" s="748" customFormat="1" ht="7.5" customHeight="1" x14ac:dyDescent="0.2">
      <c r="B461" s="751"/>
      <c r="C461" s="751"/>
      <c r="D461" s="751"/>
      <c r="E461" s="751"/>
      <c r="F461" s="751"/>
      <c r="G461" s="751"/>
      <c r="H461" s="751"/>
      <c r="I461" s="751"/>
      <c r="J461" s="751"/>
      <c r="K461" s="751"/>
      <c r="L461" s="751"/>
      <c r="M461" s="751"/>
      <c r="N461" s="751"/>
      <c r="O461" s="751"/>
      <c r="P461" s="751"/>
      <c r="Q461" s="751"/>
      <c r="R461" s="751"/>
      <c r="S461" s="751"/>
      <c r="T461" s="751"/>
      <c r="U461" s="751"/>
      <c r="V461" s="751"/>
    </row>
    <row r="462" spans="2:22" ht="41.25" customHeight="1" x14ac:dyDescent="0.2">
      <c r="C462" s="1450" t="s">
        <v>1237</v>
      </c>
      <c r="D462" s="1451"/>
      <c r="E462" s="1452"/>
      <c r="F462" s="760"/>
      <c r="G462" s="1434" t="str">
        <f>CONCATENATE("昨年の実績
※",表紙!$L$9,"1月1日～
",表紙!$L$9,"12月31日まで")</f>
        <v>昨年の実績
※令和4年1月1日～
令和4年12月31日まで</v>
      </c>
      <c r="H462" s="1434"/>
      <c r="I462" s="1453"/>
      <c r="J462" s="1454"/>
      <c r="K462" s="525"/>
    </row>
    <row r="463" spans="2:22" s="748" customFormat="1" ht="7.5" customHeight="1" x14ac:dyDescent="0.2">
      <c r="B463" s="751"/>
      <c r="C463" s="763"/>
      <c r="D463" s="751"/>
      <c r="E463" s="751"/>
      <c r="F463" s="751"/>
      <c r="G463" s="751"/>
      <c r="H463" s="751"/>
      <c r="I463" s="751"/>
      <c r="J463" s="751"/>
      <c r="K463" s="751"/>
      <c r="L463" s="751"/>
      <c r="M463" s="751"/>
      <c r="N463" s="751"/>
      <c r="O463" s="751"/>
      <c r="P463" s="751"/>
      <c r="Q463" s="751"/>
      <c r="R463" s="751"/>
      <c r="S463" s="751"/>
      <c r="T463" s="751"/>
      <c r="U463" s="751"/>
      <c r="V463" s="751"/>
    </row>
    <row r="464" spans="2:22" ht="25.5" customHeight="1" x14ac:dyDescent="0.2">
      <c r="B464" s="1243" t="s">
        <v>380</v>
      </c>
      <c r="C464" s="1142" t="s">
        <v>102</v>
      </c>
      <c r="D464" s="1456"/>
      <c r="E464" s="1456"/>
      <c r="F464" s="1457"/>
      <c r="G464" s="1445" t="s">
        <v>320</v>
      </c>
      <c r="H464" s="1435" t="s">
        <v>319</v>
      </c>
      <c r="I464" s="1436"/>
      <c r="J464" s="1436"/>
      <c r="K464" s="1436"/>
      <c r="L464" s="1437"/>
    </row>
    <row r="465" spans="2:22" ht="42.75" customHeight="1" x14ac:dyDescent="0.2">
      <c r="B465" s="1455"/>
      <c r="C465" s="1458"/>
      <c r="D465" s="1459"/>
      <c r="E465" s="1459"/>
      <c r="F465" s="1460"/>
      <c r="G465" s="1220"/>
      <c r="H465" s="764" t="s">
        <v>282</v>
      </c>
      <c r="I465" s="765" t="s">
        <v>432</v>
      </c>
      <c r="J465" s="765" t="s">
        <v>433</v>
      </c>
      <c r="K465" s="1438" t="s">
        <v>384</v>
      </c>
      <c r="L465" s="1439"/>
    </row>
    <row r="466" spans="2:22" ht="27" customHeight="1" x14ac:dyDescent="0.2">
      <c r="B466" s="800" t="s">
        <v>942</v>
      </c>
      <c r="C466" s="1170"/>
      <c r="D466" s="1448"/>
      <c r="E466" s="1448"/>
      <c r="F466" s="1449"/>
      <c r="G466" s="799"/>
      <c r="H466" s="799"/>
      <c r="I466" s="798"/>
      <c r="J466" s="798"/>
      <c r="K466" s="1446"/>
      <c r="L466" s="1447"/>
    </row>
    <row r="467" spans="2:22" ht="27" customHeight="1" x14ac:dyDescent="0.2">
      <c r="B467" s="800" t="s">
        <v>463</v>
      </c>
      <c r="C467" s="1170"/>
      <c r="D467" s="1448"/>
      <c r="E467" s="1448"/>
      <c r="F467" s="1449"/>
      <c r="G467" s="799"/>
      <c r="H467" s="799"/>
      <c r="I467" s="798"/>
      <c r="J467" s="798"/>
      <c r="K467" s="1446"/>
      <c r="L467" s="1447"/>
    </row>
    <row r="468" spans="2:22" ht="27" customHeight="1" x14ac:dyDescent="0.2">
      <c r="B468" s="753" t="s">
        <v>468</v>
      </c>
      <c r="C468" s="1170"/>
      <c r="D468" s="1448"/>
      <c r="E468" s="1448"/>
      <c r="F468" s="1449"/>
      <c r="G468" s="801"/>
      <c r="H468" s="801"/>
      <c r="I468" s="755"/>
      <c r="J468" s="755"/>
      <c r="K468" s="1446"/>
      <c r="L468" s="1447"/>
    </row>
    <row r="469" spans="2:22" s="748" customFormat="1" ht="7.5" customHeight="1" x14ac:dyDescent="0.2">
      <c r="B469" s="751"/>
      <c r="C469" s="751"/>
      <c r="D469" s="751"/>
      <c r="E469" s="751"/>
      <c r="F469" s="751"/>
      <c r="G469" s="751"/>
      <c r="H469" s="751"/>
      <c r="I469" s="751"/>
      <c r="J469" s="751"/>
      <c r="K469" s="751"/>
      <c r="L469" s="751"/>
      <c r="M469" s="751"/>
      <c r="N469" s="751"/>
      <c r="O469" s="751"/>
      <c r="P469" s="751"/>
      <c r="Q469" s="751"/>
      <c r="R469" s="751"/>
      <c r="S469" s="751"/>
      <c r="T469" s="751"/>
      <c r="U469" s="751"/>
      <c r="V469" s="751"/>
    </row>
    <row r="470" spans="2:22" x14ac:dyDescent="0.2">
      <c r="B470" s="543" t="s">
        <v>1711</v>
      </c>
      <c r="C470" s="543"/>
      <c r="D470" s="797"/>
      <c r="E470" s="797"/>
      <c r="F470" s="797"/>
      <c r="G470" s="543"/>
      <c r="H470" s="552"/>
      <c r="I470" s="558"/>
      <c r="J470" s="558"/>
      <c r="K470" s="558"/>
      <c r="L470" s="565"/>
    </row>
    <row r="471" spans="2:22" s="748" customFormat="1" ht="7.5" customHeight="1" x14ac:dyDescent="0.2">
      <c r="B471" s="751"/>
      <c r="C471" s="751"/>
      <c r="D471" s="751"/>
      <c r="E471" s="751"/>
      <c r="F471" s="751"/>
      <c r="G471" s="751"/>
      <c r="H471" s="751"/>
      <c r="I471" s="751"/>
      <c r="J471" s="751"/>
      <c r="K471" s="751"/>
      <c r="L471" s="751"/>
      <c r="M471" s="751"/>
      <c r="N471" s="751"/>
      <c r="O471" s="751"/>
      <c r="P471" s="751"/>
      <c r="Q471" s="751"/>
      <c r="R471" s="751"/>
      <c r="S471" s="751"/>
      <c r="T471" s="751"/>
      <c r="U471" s="751"/>
      <c r="V471" s="751"/>
    </row>
    <row r="472" spans="2:22" ht="41.25" customHeight="1" x14ac:dyDescent="0.2">
      <c r="C472" s="1450" t="s">
        <v>1237</v>
      </c>
      <c r="D472" s="1451"/>
      <c r="E472" s="1452"/>
      <c r="F472" s="760"/>
      <c r="G472" s="1434" t="str">
        <f>CONCATENATE("昨年の実績
※",表紙!$L$9,"1月1日～
",表紙!$L$9,"12月31日まで")</f>
        <v>昨年の実績
※令和4年1月1日～
令和4年12月31日まで</v>
      </c>
      <c r="H472" s="1434"/>
      <c r="I472" s="1453"/>
      <c r="J472" s="1454"/>
      <c r="K472" s="525"/>
    </row>
    <row r="473" spans="2:22" s="748" customFormat="1" ht="7.5" customHeight="1" x14ac:dyDescent="0.2">
      <c r="B473" s="751"/>
      <c r="C473" s="763"/>
      <c r="D473" s="751"/>
      <c r="E473" s="751"/>
      <c r="F473" s="751"/>
      <c r="G473" s="751"/>
      <c r="H473" s="751"/>
      <c r="I473" s="751"/>
      <c r="J473" s="751"/>
      <c r="K473" s="751"/>
      <c r="L473" s="751"/>
      <c r="M473" s="751"/>
      <c r="N473" s="751"/>
      <c r="O473" s="751"/>
      <c r="P473" s="751"/>
      <c r="Q473" s="751"/>
      <c r="R473" s="751"/>
      <c r="S473" s="751"/>
      <c r="T473" s="751"/>
      <c r="U473" s="751"/>
      <c r="V473" s="751"/>
    </row>
    <row r="474" spans="2:22" ht="25.5" customHeight="1" x14ac:dyDescent="0.2">
      <c r="B474" s="1243" t="s">
        <v>380</v>
      </c>
      <c r="C474" s="1142" t="s">
        <v>102</v>
      </c>
      <c r="D474" s="1456"/>
      <c r="E474" s="1456"/>
      <c r="F474" s="1457"/>
      <c r="G474" s="1445" t="s">
        <v>320</v>
      </c>
      <c r="H474" s="1435" t="s">
        <v>319</v>
      </c>
      <c r="I474" s="1436"/>
      <c r="J474" s="1436"/>
      <c r="K474" s="1436"/>
      <c r="L474" s="1437"/>
    </row>
    <row r="475" spans="2:22" ht="42.75" customHeight="1" x14ac:dyDescent="0.2">
      <c r="B475" s="1455"/>
      <c r="C475" s="1458"/>
      <c r="D475" s="1459"/>
      <c r="E475" s="1459"/>
      <c r="F475" s="1460"/>
      <c r="G475" s="1220"/>
      <c r="H475" s="764" t="s">
        <v>282</v>
      </c>
      <c r="I475" s="765" t="s">
        <v>432</v>
      </c>
      <c r="J475" s="765" t="s">
        <v>433</v>
      </c>
      <c r="K475" s="1438" t="s">
        <v>384</v>
      </c>
      <c r="L475" s="1439"/>
    </row>
    <row r="476" spans="2:22" ht="27" customHeight="1" x14ac:dyDescent="0.2">
      <c r="B476" s="800" t="s">
        <v>942</v>
      </c>
      <c r="C476" s="1170"/>
      <c r="D476" s="1448"/>
      <c r="E476" s="1448"/>
      <c r="F476" s="1449"/>
      <c r="G476" s="799"/>
      <c r="H476" s="799"/>
      <c r="I476" s="798"/>
      <c r="J476" s="798"/>
      <c r="K476" s="1446"/>
      <c r="L476" s="1447"/>
    </row>
    <row r="477" spans="2:22" ht="27" customHeight="1" x14ac:dyDescent="0.2">
      <c r="B477" s="800" t="s">
        <v>463</v>
      </c>
      <c r="C477" s="1170"/>
      <c r="D477" s="1448"/>
      <c r="E477" s="1448"/>
      <c r="F477" s="1449"/>
      <c r="G477" s="799"/>
      <c r="H477" s="799"/>
      <c r="I477" s="798"/>
      <c r="J477" s="798"/>
      <c r="K477" s="1446"/>
      <c r="L477" s="1447"/>
    </row>
    <row r="478" spans="2:22" ht="27" customHeight="1" x14ac:dyDescent="0.2">
      <c r="B478" s="753" t="s">
        <v>468</v>
      </c>
      <c r="C478" s="1170"/>
      <c r="D478" s="1448"/>
      <c r="E478" s="1448"/>
      <c r="F478" s="1449"/>
      <c r="G478" s="801"/>
      <c r="H478" s="801"/>
      <c r="I478" s="755"/>
      <c r="J478" s="755"/>
      <c r="K478" s="1446"/>
      <c r="L478" s="1447"/>
    </row>
  </sheetData>
  <customSheetViews>
    <customSheetView guid="{D2DD6C5F-5A6F-43E4-9910-2DBF870F1B55}" scale="80" showPageBreaks="1" printArea="1" view="pageBreakPreview" topLeftCell="A16">
      <selection activeCell="C6" sqref="C6:L6"/>
      <rowBreaks count="11" manualBreakCount="11">
        <brk id="33" min="1" max="10" man="1"/>
        <brk id="71" min="1" max="12" man="1"/>
        <brk id="109" min="1" max="11" man="1"/>
        <brk id="146" min="1" max="11" man="1"/>
        <brk id="185" min="1" max="11" man="1"/>
        <brk id="223" min="1" max="11" man="1"/>
        <brk id="261" min="1" max="11" man="1"/>
        <brk id="299" min="1" max="11" man="1"/>
        <brk id="337" min="1" max="11" man="1"/>
        <brk id="375" min="1" max="11" man="1"/>
        <brk id="413" min="1" max="11" man="1"/>
      </rowBreaks>
      <pageMargins left="0.59055118110236227" right="0.59055118110236227" top="0.78740157480314965" bottom="0.78740157480314965" header="0.35433070866141736" footer="0.31496062992125984"/>
      <headerFooter alignWithMargins="0">
        <oddFooter>&amp;C&amp;P／&amp;N&amp;R&amp;A</oddFooter>
        <evenFooter>&amp;C&amp;P／&amp;N&amp;R&amp;A</evenFooter>
        <firstFooter>&amp;C&amp;P／&amp;N&amp;R&amp;A</firstFooter>
      </headerFooter>
    </customSheetView>
  </customSheetViews>
  <mergeCells count="663">
    <mergeCell ref="K308:L308"/>
    <mergeCell ref="B384:B385"/>
    <mergeCell ref="B394:B395"/>
    <mergeCell ref="C397:F397"/>
    <mergeCell ref="C446:F446"/>
    <mergeCell ref="B414:B415"/>
    <mergeCell ref="G422:H422"/>
    <mergeCell ref="C428:F428"/>
    <mergeCell ref="B444:B445"/>
    <mergeCell ref="C438:F438"/>
    <mergeCell ref="C436:F436"/>
    <mergeCell ref="C406:F406"/>
    <mergeCell ref="G144:G145"/>
    <mergeCell ref="B234:B235"/>
    <mergeCell ref="C237:F237"/>
    <mergeCell ref="G252:H252"/>
    <mergeCell ref="B274:B275"/>
    <mergeCell ref="C277:F277"/>
    <mergeCell ref="B284:B285"/>
    <mergeCell ref="C287:F287"/>
    <mergeCell ref="B314:B315"/>
    <mergeCell ref="C314:F315"/>
    <mergeCell ref="G314:G315"/>
    <mergeCell ref="B304:B305"/>
    <mergeCell ref="H314:L314"/>
    <mergeCell ref="K315:L315"/>
    <mergeCell ref="K305:L305"/>
    <mergeCell ref="C306:F306"/>
    <mergeCell ref="K306:L306"/>
    <mergeCell ref="C307:F307"/>
    <mergeCell ref="K307:L307"/>
    <mergeCell ref="G312:H312"/>
    <mergeCell ref="C304:F305"/>
    <mergeCell ref="G304:G305"/>
    <mergeCell ref="H304:L304"/>
    <mergeCell ref="C308:F308"/>
    <mergeCell ref="B154:B155"/>
    <mergeCell ref="B164:B165"/>
    <mergeCell ref="C172:E172"/>
    <mergeCell ref="C157:F157"/>
    <mergeCell ref="B104:B105"/>
    <mergeCell ref="C108:F108"/>
    <mergeCell ref="C122:E122"/>
    <mergeCell ref="B124:B125"/>
    <mergeCell ref="B134:B135"/>
    <mergeCell ref="C134:F135"/>
    <mergeCell ref="B144:B145"/>
    <mergeCell ref="C144:F145"/>
    <mergeCell ref="K458:L458"/>
    <mergeCell ref="B13:B14"/>
    <mergeCell ref="C13:F14"/>
    <mergeCell ref="G13:G14"/>
    <mergeCell ref="B24:B25"/>
    <mergeCell ref="C24:F25"/>
    <mergeCell ref="G24:G25"/>
    <mergeCell ref="B34:B35"/>
    <mergeCell ref="C34:F35"/>
    <mergeCell ref="G34:G35"/>
    <mergeCell ref="B44:B45"/>
    <mergeCell ref="C44:F45"/>
    <mergeCell ref="G44:G45"/>
    <mergeCell ref="B54:B55"/>
    <mergeCell ref="C54:F55"/>
    <mergeCell ref="G54:G55"/>
    <mergeCell ref="B64:B65"/>
    <mergeCell ref="B74:B75"/>
    <mergeCell ref="C74:F75"/>
    <mergeCell ref="B84:B85"/>
    <mergeCell ref="B94:B95"/>
    <mergeCell ref="C102:E102"/>
    <mergeCell ref="B174:B175"/>
    <mergeCell ref="C174:F175"/>
    <mergeCell ref="K436:L436"/>
    <mergeCell ref="C437:F437"/>
    <mergeCell ref="K437:L437"/>
    <mergeCell ref="K438:L438"/>
    <mergeCell ref="K446:L446"/>
    <mergeCell ref="K455:L455"/>
    <mergeCell ref="K445:L445"/>
    <mergeCell ref="C442:E442"/>
    <mergeCell ref="G442:H442"/>
    <mergeCell ref="I442:J442"/>
    <mergeCell ref="C444:F445"/>
    <mergeCell ref="G444:G445"/>
    <mergeCell ref="H444:L444"/>
    <mergeCell ref="K447:L447"/>
    <mergeCell ref="C448:F448"/>
    <mergeCell ref="K448:L448"/>
    <mergeCell ref="C452:E452"/>
    <mergeCell ref="G452:H452"/>
    <mergeCell ref="I452:J452"/>
    <mergeCell ref="C447:F447"/>
    <mergeCell ref="K416:L416"/>
    <mergeCell ref="C417:F417"/>
    <mergeCell ref="K417:L417"/>
    <mergeCell ref="C418:F418"/>
    <mergeCell ref="K418:L418"/>
    <mergeCell ref="C414:F415"/>
    <mergeCell ref="G414:G415"/>
    <mergeCell ref="H414:L414"/>
    <mergeCell ref="K415:L415"/>
    <mergeCell ref="C416:F416"/>
    <mergeCell ref="K406:L406"/>
    <mergeCell ref="C407:F407"/>
    <mergeCell ref="K407:L407"/>
    <mergeCell ref="C408:F408"/>
    <mergeCell ref="K408:L408"/>
    <mergeCell ref="C412:E412"/>
    <mergeCell ref="G412:H412"/>
    <mergeCell ref="I412:J412"/>
    <mergeCell ref="K396:L396"/>
    <mergeCell ref="K388:L388"/>
    <mergeCell ref="K395:L395"/>
    <mergeCell ref="C392:E392"/>
    <mergeCell ref="G392:H392"/>
    <mergeCell ref="I392:J392"/>
    <mergeCell ref="C394:F395"/>
    <mergeCell ref="G394:G395"/>
    <mergeCell ref="H394:L394"/>
    <mergeCell ref="K405:L405"/>
    <mergeCell ref="C396:F396"/>
    <mergeCell ref="C356:F356"/>
    <mergeCell ref="K356:L356"/>
    <mergeCell ref="C357:F357"/>
    <mergeCell ref="K357:L357"/>
    <mergeCell ref="C358:F358"/>
    <mergeCell ref="K358:L358"/>
    <mergeCell ref="C352:E352"/>
    <mergeCell ref="G352:H352"/>
    <mergeCell ref="K378:L378"/>
    <mergeCell ref="C378:F378"/>
    <mergeCell ref="C337:F337"/>
    <mergeCell ref="C336:F336"/>
    <mergeCell ref="K336:L336"/>
    <mergeCell ref="K337:L337"/>
    <mergeCell ref="K345:L345"/>
    <mergeCell ref="C346:F346"/>
    <mergeCell ref="K346:L346"/>
    <mergeCell ref="C347:F347"/>
    <mergeCell ref="K347:L347"/>
    <mergeCell ref="C338:F338"/>
    <mergeCell ref="K338:L338"/>
    <mergeCell ref="C342:E342"/>
    <mergeCell ref="G342:H342"/>
    <mergeCell ref="I342:J342"/>
    <mergeCell ref="C316:F316"/>
    <mergeCell ref="K316:L316"/>
    <mergeCell ref="C317:F317"/>
    <mergeCell ref="K317:L317"/>
    <mergeCell ref="C318:F318"/>
    <mergeCell ref="K318:L318"/>
    <mergeCell ref="C322:E322"/>
    <mergeCell ref="G322:H322"/>
    <mergeCell ref="I322:J322"/>
    <mergeCell ref="C276:F276"/>
    <mergeCell ref="K276:L276"/>
    <mergeCell ref="C286:F286"/>
    <mergeCell ref="C282:E282"/>
    <mergeCell ref="G282:H282"/>
    <mergeCell ref="I282:J282"/>
    <mergeCell ref="C284:F285"/>
    <mergeCell ref="G284:G285"/>
    <mergeCell ref="H284:L284"/>
    <mergeCell ref="K285:L285"/>
    <mergeCell ref="K286:L286"/>
    <mergeCell ref="C248:F248"/>
    <mergeCell ref="C246:F246"/>
    <mergeCell ref="K246:L246"/>
    <mergeCell ref="C247:F247"/>
    <mergeCell ref="K247:L247"/>
    <mergeCell ref="K248:L248"/>
    <mergeCell ref="C252:E252"/>
    <mergeCell ref="K255:L255"/>
    <mergeCell ref="C256:F256"/>
    <mergeCell ref="K256:L256"/>
    <mergeCell ref="I252:J252"/>
    <mergeCell ref="K226:L226"/>
    <mergeCell ref="C227:F227"/>
    <mergeCell ref="K227:L227"/>
    <mergeCell ref="C226:F226"/>
    <mergeCell ref="K228:L228"/>
    <mergeCell ref="C236:F236"/>
    <mergeCell ref="C232:E232"/>
    <mergeCell ref="G232:H232"/>
    <mergeCell ref="I232:J232"/>
    <mergeCell ref="C234:F235"/>
    <mergeCell ref="G234:G235"/>
    <mergeCell ref="H234:L234"/>
    <mergeCell ref="K235:L235"/>
    <mergeCell ref="K236:L236"/>
    <mergeCell ref="C228:F228"/>
    <mergeCell ref="C202:E202"/>
    <mergeCell ref="K205:L205"/>
    <mergeCell ref="G202:H202"/>
    <mergeCell ref="I202:J202"/>
    <mergeCell ref="C212:E212"/>
    <mergeCell ref="G212:H212"/>
    <mergeCell ref="I212:J212"/>
    <mergeCell ref="C218:F218"/>
    <mergeCell ref="K218:L218"/>
    <mergeCell ref="G162:H162"/>
    <mergeCell ref="I162:J162"/>
    <mergeCell ref="C164:F165"/>
    <mergeCell ref="G164:G165"/>
    <mergeCell ref="H164:L164"/>
    <mergeCell ref="C198:F198"/>
    <mergeCell ref="K188:L188"/>
    <mergeCell ref="C196:F196"/>
    <mergeCell ref="K196:L196"/>
    <mergeCell ref="C197:F197"/>
    <mergeCell ref="K197:L197"/>
    <mergeCell ref="K198:L198"/>
    <mergeCell ref="G174:G175"/>
    <mergeCell ref="C168:F168"/>
    <mergeCell ref="H174:L174"/>
    <mergeCell ref="K175:L175"/>
    <mergeCell ref="C176:F176"/>
    <mergeCell ref="K176:L176"/>
    <mergeCell ref="K165:L165"/>
    <mergeCell ref="C166:F166"/>
    <mergeCell ref="K166:L166"/>
    <mergeCell ref="C167:F167"/>
    <mergeCell ref="K167:L167"/>
    <mergeCell ref="G72:H72"/>
    <mergeCell ref="C72:E72"/>
    <mergeCell ref="I72:J72"/>
    <mergeCell ref="G122:H122"/>
    <mergeCell ref="H124:L124"/>
    <mergeCell ref="K125:L125"/>
    <mergeCell ref="C126:F126"/>
    <mergeCell ref="K126:L126"/>
    <mergeCell ref="H74:L74"/>
    <mergeCell ref="K75:L75"/>
    <mergeCell ref="C76:F76"/>
    <mergeCell ref="K76:L76"/>
    <mergeCell ref="C77:F77"/>
    <mergeCell ref="K77:L77"/>
    <mergeCell ref="C78:F78"/>
    <mergeCell ref="K78:L78"/>
    <mergeCell ref="G74:G75"/>
    <mergeCell ref="C124:F125"/>
    <mergeCell ref="G124:G125"/>
    <mergeCell ref="C94:F95"/>
    <mergeCell ref="G94:G95"/>
    <mergeCell ref="H94:L94"/>
    <mergeCell ref="C98:F98"/>
    <mergeCell ref="K98:L98"/>
    <mergeCell ref="C66:F66"/>
    <mergeCell ref="K66:L66"/>
    <mergeCell ref="C64:F65"/>
    <mergeCell ref="G64:G65"/>
    <mergeCell ref="C62:E62"/>
    <mergeCell ref="I62:J62"/>
    <mergeCell ref="C67:F67"/>
    <mergeCell ref="K67:L67"/>
    <mergeCell ref="C68:F68"/>
    <mergeCell ref="K68:L68"/>
    <mergeCell ref="C56:F56"/>
    <mergeCell ref="K56:L56"/>
    <mergeCell ref="C57:F57"/>
    <mergeCell ref="K57:L57"/>
    <mergeCell ref="C58:F58"/>
    <mergeCell ref="K58:L58"/>
    <mergeCell ref="G62:H62"/>
    <mergeCell ref="H64:L64"/>
    <mergeCell ref="K65:L65"/>
    <mergeCell ref="C47:F47"/>
    <mergeCell ref="K47:L47"/>
    <mergeCell ref="C48:F48"/>
    <mergeCell ref="K48:L48"/>
    <mergeCell ref="G52:H52"/>
    <mergeCell ref="C52:E52"/>
    <mergeCell ref="I52:J52"/>
    <mergeCell ref="H54:L54"/>
    <mergeCell ref="K55:L55"/>
    <mergeCell ref="C38:F38"/>
    <mergeCell ref="K38:L38"/>
    <mergeCell ref="G42:H42"/>
    <mergeCell ref="H44:L44"/>
    <mergeCell ref="K45:L45"/>
    <mergeCell ref="C46:F46"/>
    <mergeCell ref="K46:L46"/>
    <mergeCell ref="C42:E42"/>
    <mergeCell ref="I42:J42"/>
    <mergeCell ref="G32:H32"/>
    <mergeCell ref="C32:E32"/>
    <mergeCell ref="I32:J32"/>
    <mergeCell ref="H34:L34"/>
    <mergeCell ref="K35:L35"/>
    <mergeCell ref="C36:F36"/>
    <mergeCell ref="K36:L36"/>
    <mergeCell ref="C37:F37"/>
    <mergeCell ref="K37:L37"/>
    <mergeCell ref="K25:L25"/>
    <mergeCell ref="C26:F26"/>
    <mergeCell ref="K26:L26"/>
    <mergeCell ref="C22:E22"/>
    <mergeCell ref="I22:J22"/>
    <mergeCell ref="C27:F27"/>
    <mergeCell ref="K27:L27"/>
    <mergeCell ref="C28:F28"/>
    <mergeCell ref="K28:L28"/>
    <mergeCell ref="K14:L14"/>
    <mergeCell ref="C15:F15"/>
    <mergeCell ref="K15:L15"/>
    <mergeCell ref="C16:F16"/>
    <mergeCell ref="K16:L16"/>
    <mergeCell ref="C17:F17"/>
    <mergeCell ref="K17:L17"/>
    <mergeCell ref="G22:H22"/>
    <mergeCell ref="H24:L24"/>
    <mergeCell ref="B2:L2"/>
    <mergeCell ref="H4:L4"/>
    <mergeCell ref="H5:L5"/>
    <mergeCell ref="C6:L6"/>
    <mergeCell ref="C7:L7"/>
    <mergeCell ref="G11:H11"/>
    <mergeCell ref="H13:L13"/>
    <mergeCell ref="C11:E11"/>
    <mergeCell ref="I11:J11"/>
    <mergeCell ref="K105:L105"/>
    <mergeCell ref="C106:F106"/>
    <mergeCell ref="K106:L106"/>
    <mergeCell ref="C107:F107"/>
    <mergeCell ref="K107:L107"/>
    <mergeCell ref="K95:L95"/>
    <mergeCell ref="C96:F96"/>
    <mergeCell ref="K96:L96"/>
    <mergeCell ref="C97:F97"/>
    <mergeCell ref="K97:L97"/>
    <mergeCell ref="G102:H102"/>
    <mergeCell ref="I102:J102"/>
    <mergeCell ref="C104:F105"/>
    <mergeCell ref="G104:G105"/>
    <mergeCell ref="H104:L104"/>
    <mergeCell ref="C82:E82"/>
    <mergeCell ref="G82:H82"/>
    <mergeCell ref="I82:J82"/>
    <mergeCell ref="C84:F85"/>
    <mergeCell ref="G84:G85"/>
    <mergeCell ref="H84:L84"/>
    <mergeCell ref="C88:F88"/>
    <mergeCell ref="K88:L88"/>
    <mergeCell ref="C92:E92"/>
    <mergeCell ref="G92:H92"/>
    <mergeCell ref="I92:J92"/>
    <mergeCell ref="K85:L85"/>
    <mergeCell ref="C86:F86"/>
    <mergeCell ref="K86:L86"/>
    <mergeCell ref="C87:F87"/>
    <mergeCell ref="K87:L87"/>
    <mergeCell ref="K108:L108"/>
    <mergeCell ref="C112:E112"/>
    <mergeCell ref="G112:H112"/>
    <mergeCell ref="I112:J112"/>
    <mergeCell ref="B114:B115"/>
    <mergeCell ref="C114:F115"/>
    <mergeCell ref="G114:G115"/>
    <mergeCell ref="H114:L114"/>
    <mergeCell ref="C118:F118"/>
    <mergeCell ref="K118:L118"/>
    <mergeCell ref="I122:J122"/>
    <mergeCell ref="C132:E132"/>
    <mergeCell ref="G132:H132"/>
    <mergeCell ref="I132:J132"/>
    <mergeCell ref="K115:L115"/>
    <mergeCell ref="C116:F116"/>
    <mergeCell ref="K116:L116"/>
    <mergeCell ref="C117:F117"/>
    <mergeCell ref="K117:L117"/>
    <mergeCell ref="K127:L127"/>
    <mergeCell ref="C128:F128"/>
    <mergeCell ref="K128:L128"/>
    <mergeCell ref="C127:F127"/>
    <mergeCell ref="H134:L134"/>
    <mergeCell ref="K135:L135"/>
    <mergeCell ref="C136:F136"/>
    <mergeCell ref="K136:L136"/>
    <mergeCell ref="C137:F137"/>
    <mergeCell ref="C142:E142"/>
    <mergeCell ref="G142:H142"/>
    <mergeCell ref="I142:J142"/>
    <mergeCell ref="K137:L137"/>
    <mergeCell ref="C138:F138"/>
    <mergeCell ref="K138:L138"/>
    <mergeCell ref="G134:G135"/>
    <mergeCell ref="H144:L144"/>
    <mergeCell ref="K145:L145"/>
    <mergeCell ref="C146:F146"/>
    <mergeCell ref="K146:L146"/>
    <mergeCell ref="K147:L147"/>
    <mergeCell ref="C148:F148"/>
    <mergeCell ref="K148:L148"/>
    <mergeCell ref="C147:F147"/>
    <mergeCell ref="I172:J172"/>
    <mergeCell ref="K155:L155"/>
    <mergeCell ref="C152:E152"/>
    <mergeCell ref="G152:H152"/>
    <mergeCell ref="I152:J152"/>
    <mergeCell ref="C154:F155"/>
    <mergeCell ref="G154:G155"/>
    <mergeCell ref="H154:L154"/>
    <mergeCell ref="C156:F156"/>
    <mergeCell ref="K156:L156"/>
    <mergeCell ref="K157:L157"/>
    <mergeCell ref="C158:F158"/>
    <mergeCell ref="K158:L158"/>
    <mergeCell ref="K168:L168"/>
    <mergeCell ref="G172:H172"/>
    <mergeCell ref="C162:E162"/>
    <mergeCell ref="C182:E182"/>
    <mergeCell ref="G182:H182"/>
    <mergeCell ref="I182:J182"/>
    <mergeCell ref="B184:B185"/>
    <mergeCell ref="C184:F185"/>
    <mergeCell ref="G184:G185"/>
    <mergeCell ref="H184:L184"/>
    <mergeCell ref="K185:L185"/>
    <mergeCell ref="C177:F177"/>
    <mergeCell ref="K177:L177"/>
    <mergeCell ref="C178:F178"/>
    <mergeCell ref="K178:L178"/>
    <mergeCell ref="C186:F186"/>
    <mergeCell ref="K186:L186"/>
    <mergeCell ref="C187:F187"/>
    <mergeCell ref="K187:L187"/>
    <mergeCell ref="C188:F188"/>
    <mergeCell ref="C192:E192"/>
    <mergeCell ref="G192:H192"/>
    <mergeCell ref="I192:J192"/>
    <mergeCell ref="B194:B195"/>
    <mergeCell ref="C194:F195"/>
    <mergeCell ref="G194:G195"/>
    <mergeCell ref="H194:L194"/>
    <mergeCell ref="K195:L195"/>
    <mergeCell ref="B204:B205"/>
    <mergeCell ref="C204:F205"/>
    <mergeCell ref="G204:G205"/>
    <mergeCell ref="H204:L204"/>
    <mergeCell ref="C207:F207"/>
    <mergeCell ref="K207:L207"/>
    <mergeCell ref="C208:F208"/>
    <mergeCell ref="K208:L208"/>
    <mergeCell ref="C206:F206"/>
    <mergeCell ref="K206:L206"/>
    <mergeCell ref="B214:B215"/>
    <mergeCell ref="C214:F215"/>
    <mergeCell ref="G214:G215"/>
    <mergeCell ref="H214:L214"/>
    <mergeCell ref="C222:E222"/>
    <mergeCell ref="G222:H222"/>
    <mergeCell ref="I222:J222"/>
    <mergeCell ref="B224:B225"/>
    <mergeCell ref="C224:F225"/>
    <mergeCell ref="G224:G225"/>
    <mergeCell ref="H224:L224"/>
    <mergeCell ref="K225:L225"/>
    <mergeCell ref="K215:L215"/>
    <mergeCell ref="C216:F216"/>
    <mergeCell ref="K216:L216"/>
    <mergeCell ref="C217:F217"/>
    <mergeCell ref="K217:L217"/>
    <mergeCell ref="K237:L237"/>
    <mergeCell ref="K238:L238"/>
    <mergeCell ref="C238:F238"/>
    <mergeCell ref="C242:E242"/>
    <mergeCell ref="G242:H242"/>
    <mergeCell ref="I242:J242"/>
    <mergeCell ref="B244:B245"/>
    <mergeCell ref="C244:F245"/>
    <mergeCell ref="G244:G245"/>
    <mergeCell ref="H244:L244"/>
    <mergeCell ref="K245:L245"/>
    <mergeCell ref="B254:B255"/>
    <mergeCell ref="C254:F255"/>
    <mergeCell ref="G254:G255"/>
    <mergeCell ref="H254:L254"/>
    <mergeCell ref="C257:F257"/>
    <mergeCell ref="K257:L257"/>
    <mergeCell ref="C258:F258"/>
    <mergeCell ref="K258:L258"/>
    <mergeCell ref="C262:E262"/>
    <mergeCell ref="G262:H262"/>
    <mergeCell ref="I262:J262"/>
    <mergeCell ref="B264:B265"/>
    <mergeCell ref="C264:F265"/>
    <mergeCell ref="G264:G265"/>
    <mergeCell ref="H264:L264"/>
    <mergeCell ref="C272:E272"/>
    <mergeCell ref="G272:H272"/>
    <mergeCell ref="I272:J272"/>
    <mergeCell ref="K287:L287"/>
    <mergeCell ref="C288:F288"/>
    <mergeCell ref="K288:L288"/>
    <mergeCell ref="K277:L277"/>
    <mergeCell ref="C278:F278"/>
    <mergeCell ref="K278:L278"/>
    <mergeCell ref="K265:L265"/>
    <mergeCell ref="C266:F266"/>
    <mergeCell ref="K266:L266"/>
    <mergeCell ref="C267:F267"/>
    <mergeCell ref="K267:L267"/>
    <mergeCell ref="C268:F268"/>
    <mergeCell ref="K268:L268"/>
    <mergeCell ref="C274:F275"/>
    <mergeCell ref="G274:G275"/>
    <mergeCell ref="H274:L274"/>
    <mergeCell ref="K275:L275"/>
    <mergeCell ref="C292:E292"/>
    <mergeCell ref="G292:H292"/>
    <mergeCell ref="I292:J292"/>
    <mergeCell ref="B294:B295"/>
    <mergeCell ref="C294:F295"/>
    <mergeCell ref="G294:G295"/>
    <mergeCell ref="H294:L294"/>
    <mergeCell ref="K295:L295"/>
    <mergeCell ref="K325:L325"/>
    <mergeCell ref="C324:F325"/>
    <mergeCell ref="G324:G325"/>
    <mergeCell ref="H324:L324"/>
    <mergeCell ref="B324:B325"/>
    <mergeCell ref="C312:E312"/>
    <mergeCell ref="I312:J312"/>
    <mergeCell ref="C296:F296"/>
    <mergeCell ref="K296:L296"/>
    <mergeCell ref="C297:F297"/>
    <mergeCell ref="K297:L297"/>
    <mergeCell ref="C298:F298"/>
    <mergeCell ref="K298:L298"/>
    <mergeCell ref="C302:E302"/>
    <mergeCell ref="G302:H302"/>
    <mergeCell ref="I302:J302"/>
    <mergeCell ref="C326:F326"/>
    <mergeCell ref="K326:L326"/>
    <mergeCell ref="C327:F327"/>
    <mergeCell ref="C332:E332"/>
    <mergeCell ref="G332:H332"/>
    <mergeCell ref="I332:J332"/>
    <mergeCell ref="B334:B335"/>
    <mergeCell ref="C334:F335"/>
    <mergeCell ref="G334:G335"/>
    <mergeCell ref="H334:L334"/>
    <mergeCell ref="K335:L335"/>
    <mergeCell ref="K327:L327"/>
    <mergeCell ref="C328:F328"/>
    <mergeCell ref="K328:L328"/>
    <mergeCell ref="B344:B345"/>
    <mergeCell ref="C344:F345"/>
    <mergeCell ref="G344:G345"/>
    <mergeCell ref="H344:L344"/>
    <mergeCell ref="I352:J352"/>
    <mergeCell ref="B354:B355"/>
    <mergeCell ref="C354:F355"/>
    <mergeCell ref="G354:G355"/>
    <mergeCell ref="H354:L354"/>
    <mergeCell ref="C348:F348"/>
    <mergeCell ref="K348:L348"/>
    <mergeCell ref="K355:L355"/>
    <mergeCell ref="C362:E362"/>
    <mergeCell ref="I362:J362"/>
    <mergeCell ref="C372:E372"/>
    <mergeCell ref="G372:H372"/>
    <mergeCell ref="I372:J372"/>
    <mergeCell ref="G362:H362"/>
    <mergeCell ref="H364:L364"/>
    <mergeCell ref="K365:L365"/>
    <mergeCell ref="C366:F366"/>
    <mergeCell ref="K366:L366"/>
    <mergeCell ref="C367:F367"/>
    <mergeCell ref="K367:L367"/>
    <mergeCell ref="C368:F368"/>
    <mergeCell ref="K368:L368"/>
    <mergeCell ref="B364:B365"/>
    <mergeCell ref="C364:F365"/>
    <mergeCell ref="G364:G365"/>
    <mergeCell ref="B374:B375"/>
    <mergeCell ref="C374:F375"/>
    <mergeCell ref="G374:G375"/>
    <mergeCell ref="H374:L374"/>
    <mergeCell ref="K375:L375"/>
    <mergeCell ref="C376:F376"/>
    <mergeCell ref="K376:L376"/>
    <mergeCell ref="C377:F377"/>
    <mergeCell ref="K377:L377"/>
    <mergeCell ref="K397:L397"/>
    <mergeCell ref="C398:F398"/>
    <mergeCell ref="K398:L398"/>
    <mergeCell ref="C402:E402"/>
    <mergeCell ref="G402:H402"/>
    <mergeCell ref="I402:J402"/>
    <mergeCell ref="B404:B405"/>
    <mergeCell ref="C404:F405"/>
    <mergeCell ref="G404:G405"/>
    <mergeCell ref="H404:L404"/>
    <mergeCell ref="C388:F388"/>
    <mergeCell ref="C382:E382"/>
    <mergeCell ref="G382:H382"/>
    <mergeCell ref="I382:J382"/>
    <mergeCell ref="C384:F385"/>
    <mergeCell ref="G384:G385"/>
    <mergeCell ref="H384:L384"/>
    <mergeCell ref="K385:L385"/>
    <mergeCell ref="C386:F386"/>
    <mergeCell ref="K386:L386"/>
    <mergeCell ref="C387:F387"/>
    <mergeCell ref="K387:L387"/>
    <mergeCell ref="I422:J422"/>
    <mergeCell ref="B424:B425"/>
    <mergeCell ref="C424:F425"/>
    <mergeCell ref="G424:G425"/>
    <mergeCell ref="H424:L424"/>
    <mergeCell ref="K425:L425"/>
    <mergeCell ref="K426:L426"/>
    <mergeCell ref="C427:F427"/>
    <mergeCell ref="K427:L427"/>
    <mergeCell ref="C426:F426"/>
    <mergeCell ref="C422:E422"/>
    <mergeCell ref="K428:L428"/>
    <mergeCell ref="C432:E432"/>
    <mergeCell ref="G432:H432"/>
    <mergeCell ref="I432:J432"/>
    <mergeCell ref="B434:B435"/>
    <mergeCell ref="C434:F435"/>
    <mergeCell ref="G434:G435"/>
    <mergeCell ref="H434:L434"/>
    <mergeCell ref="K435:L435"/>
    <mergeCell ref="B454:B455"/>
    <mergeCell ref="C454:F455"/>
    <mergeCell ref="G454:G455"/>
    <mergeCell ref="H454:L454"/>
    <mergeCell ref="B474:B475"/>
    <mergeCell ref="C474:F475"/>
    <mergeCell ref="G474:G475"/>
    <mergeCell ref="H474:L474"/>
    <mergeCell ref="K475:L475"/>
    <mergeCell ref="C462:E462"/>
    <mergeCell ref="G462:H462"/>
    <mergeCell ref="I462:J462"/>
    <mergeCell ref="B464:B465"/>
    <mergeCell ref="C464:F465"/>
    <mergeCell ref="G464:G465"/>
    <mergeCell ref="H464:L464"/>
    <mergeCell ref="K465:L465"/>
    <mergeCell ref="C466:F466"/>
    <mergeCell ref="K466:L466"/>
    <mergeCell ref="C456:F456"/>
    <mergeCell ref="K456:L456"/>
    <mergeCell ref="C457:F457"/>
    <mergeCell ref="K457:L457"/>
    <mergeCell ref="C458:F458"/>
    <mergeCell ref="C476:F476"/>
    <mergeCell ref="K476:L476"/>
    <mergeCell ref="C477:F477"/>
    <mergeCell ref="K477:L477"/>
    <mergeCell ref="C478:F478"/>
    <mergeCell ref="K478:L478"/>
    <mergeCell ref="C467:F467"/>
    <mergeCell ref="K467:L467"/>
    <mergeCell ref="C468:F468"/>
    <mergeCell ref="K468:L468"/>
    <mergeCell ref="C472:E472"/>
    <mergeCell ref="G472:H472"/>
    <mergeCell ref="I472:J472"/>
  </mergeCells>
  <phoneticPr fontId="4"/>
  <dataValidations count="3">
    <dataValidation type="list" allowBlank="1" showInputMessage="1" showErrorMessage="1" sqref="I172 I192 I142 I162 I102 I42 I62 I32 I132 I11 I22 I52 I92 I112 I152 I122 I72 I82 I182 I222 I212 I232 I202 I262 I252 I272 I242 I302 I292 I312 I282 I342 I332 I352 I322 I382 I372 I392 I362 I422 I412 I432 I402 I462 I452 I472 I442">
      <formula1>"0件,10件以下（月1件程度）,50件以下（週1件程度）,51件以上（週1件以上）"</formula1>
    </dataValidation>
    <dataValidation type="list" allowBlank="1" showInputMessage="1" showErrorMessage="1" sqref="F142 F132 F182 F192 F22 F102 F162 F172 F112 F72 F52 F42 F82 F62 F92 F32 F152 F122 F11 F222 F232 F202 F212 F262 F272 F242 F252 F302 F312 F282 F292 F342 F352 F322 F332 F382 F392 F362 F372 F422 F432 F402 F412 F462 F472 F442 F452">
      <formula1>"対応可,対応不可"</formula1>
    </dataValidation>
    <dataValidation type="list" allowBlank="1" showInputMessage="1" showErrorMessage="1" sqref="G176:J178 G196:J198 G166:J168 G106:J108 G46:J48 G66:J68 G36:J38 G136:J138 G15:J17 G26:J28 G56:J58 G96:J98 G116:J118 G156:J158 G126:J128 G76:J78 G86:J88 G146:J148 G186:J188 G226:J228 G216:J218 G236:J238 G206:J208 G266:J268 G256:J258 G276:J278 G246:J248 G306:J308 G296:J298 G316:J318 G286:J288 G346:J348 G336:J338 G356:J358 G326:J328 G386:J388 G376:J378 G396:J398 G366:J368 G426:J428 G416:J418 G436:J438 G406:J408 G466:J468 G456:J458 G476:J478 G446:J448">
      <formula1>"○,×"</formula1>
    </dataValidation>
  </dataValidations>
  <printOptions horizontalCentered="1"/>
  <pageMargins left="0.51181102362204722" right="0.39370078740157483" top="0.59055118110236227" bottom="0.59055118110236227" header="0.31496062992125984" footer="0.31496062992125984"/>
  <pageSetup paperSize="9" scale="91" fitToHeight="0" orientation="portrait" r:id="rId1"/>
  <headerFooter differentFirst="1" alignWithMargins="0">
    <oddFooter>&amp;C&amp;P / &amp;N ページ&amp;R&amp;A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5"/>
  <sheetViews>
    <sheetView view="pageBreakPreview" zoomScale="80" zoomScaleSheetLayoutView="80" workbookViewId="0">
      <selection activeCell="S13" sqref="S12:S13"/>
    </sheetView>
  </sheetViews>
  <sheetFormatPr defaultColWidth="9" defaultRowHeight="12" x14ac:dyDescent="0.2"/>
  <cols>
    <col min="1" max="1" width="1.6328125" style="748" customWidth="1"/>
    <col min="2" max="2" width="4.08984375" style="748" customWidth="1"/>
    <col min="3" max="10" width="10.6328125" style="748" customWidth="1"/>
    <col min="11" max="11" width="16.6328125" style="748" customWidth="1"/>
    <col min="12" max="12" width="14.08984375" style="748" customWidth="1"/>
    <col min="13" max="13" width="9" style="748" customWidth="1"/>
    <col min="14" max="16384" width="9" style="748"/>
  </cols>
  <sheetData>
    <row r="1" spans="2:13" ht="6.75" customHeight="1" x14ac:dyDescent="0.2">
      <c r="J1" s="775"/>
      <c r="K1" s="775"/>
    </row>
    <row r="2" spans="2:13" ht="16.149999999999999" customHeight="1" x14ac:dyDescent="0.2">
      <c r="B2" s="766"/>
      <c r="C2" s="1462" t="s">
        <v>1204</v>
      </c>
      <c r="D2" s="1462"/>
      <c r="E2" s="1462"/>
      <c r="F2" s="1462"/>
      <c r="G2" s="1462"/>
      <c r="H2" s="1462"/>
      <c r="I2" s="1462"/>
      <c r="J2" s="1462"/>
      <c r="K2" s="1462"/>
      <c r="L2" s="750"/>
      <c r="M2" s="750"/>
    </row>
    <row r="3" spans="2:13" ht="3" customHeight="1" x14ac:dyDescent="0.2">
      <c r="K3" s="776"/>
    </row>
    <row r="4" spans="2:13" ht="20.25" customHeight="1" x14ac:dyDescent="0.2">
      <c r="H4" s="577" t="s">
        <v>922</v>
      </c>
      <c r="I4" s="1429" t="str">
        <f>LEFT(表紙!C3,30)</f>
        <v>　病院</v>
      </c>
      <c r="J4" s="1430"/>
      <c r="K4" s="1431"/>
      <c r="L4" s="779"/>
    </row>
    <row r="5" spans="2:13" ht="14.5" customHeight="1" x14ac:dyDescent="0.2">
      <c r="H5" s="726" t="s">
        <v>1055</v>
      </c>
      <c r="I5" s="1463" t="str">
        <f>CONCATENATE(表紙!L8,"9月1日現在")</f>
        <v>令和5年9月1日現在</v>
      </c>
      <c r="J5" s="1463"/>
      <c r="K5" s="1463"/>
      <c r="L5" s="779"/>
    </row>
    <row r="6" spans="2:13" ht="4.1500000000000004" customHeight="1" x14ac:dyDescent="0.2">
      <c r="B6" s="767"/>
      <c r="C6" s="767"/>
      <c r="D6" s="767"/>
      <c r="E6" s="767"/>
      <c r="F6" s="767"/>
      <c r="G6" s="767"/>
      <c r="H6" s="767"/>
      <c r="I6" s="767"/>
      <c r="J6" s="767"/>
      <c r="K6" s="767"/>
    </row>
    <row r="7" spans="2:13" ht="20.25" customHeight="1" x14ac:dyDescent="0.2">
      <c r="B7" s="1281" t="s">
        <v>1238</v>
      </c>
      <c r="C7" s="1281"/>
      <c r="D7" s="1281"/>
      <c r="E7" s="1281"/>
      <c r="F7" s="1281"/>
      <c r="G7" s="1281"/>
      <c r="H7" s="1281"/>
      <c r="I7" s="1281"/>
      <c r="J7" s="1281"/>
      <c r="K7" s="1281"/>
    </row>
    <row r="8" spans="2:13" ht="4.5" customHeight="1" x14ac:dyDescent="0.2">
      <c r="B8" s="767"/>
      <c r="C8" s="767"/>
      <c r="D8" s="767"/>
      <c r="E8" s="767"/>
      <c r="F8" s="767"/>
      <c r="G8" s="767"/>
      <c r="H8" s="767"/>
      <c r="I8" s="767"/>
      <c r="J8" s="767"/>
      <c r="K8" s="767"/>
    </row>
    <row r="9" spans="2:13" ht="20.25" customHeight="1" x14ac:dyDescent="0.2">
      <c r="B9" s="767"/>
      <c r="C9" s="1243" t="s">
        <v>1240</v>
      </c>
      <c r="D9" s="1243" t="s">
        <v>1187</v>
      </c>
      <c r="E9" s="1243" t="s">
        <v>1241</v>
      </c>
      <c r="F9" s="1464" t="s">
        <v>84</v>
      </c>
      <c r="G9" s="1465"/>
      <c r="H9" s="1466"/>
      <c r="I9" s="1211" t="s">
        <v>1242</v>
      </c>
      <c r="J9" s="1505"/>
      <c r="K9" s="575"/>
    </row>
    <row r="10" spans="2:13" ht="20.25" customHeight="1" x14ac:dyDescent="0.2">
      <c r="B10" s="767"/>
      <c r="C10" s="1244"/>
      <c r="D10" s="1504"/>
      <c r="E10" s="1504"/>
      <c r="F10" s="566" t="s">
        <v>195</v>
      </c>
      <c r="G10" s="773" t="s">
        <v>831</v>
      </c>
      <c r="H10" s="774" t="s">
        <v>633</v>
      </c>
      <c r="I10" s="1212"/>
      <c r="J10" s="1506"/>
      <c r="K10" s="767"/>
    </row>
    <row r="11" spans="2:13" ht="23.25" customHeight="1" x14ac:dyDescent="0.2">
      <c r="B11" s="767"/>
      <c r="C11" s="769"/>
      <c r="D11" s="769"/>
      <c r="E11" s="769"/>
      <c r="F11" s="772"/>
      <c r="G11" s="755"/>
      <c r="H11" s="578"/>
      <c r="I11" s="1467"/>
      <c r="J11" s="1468"/>
      <c r="K11" s="767"/>
    </row>
    <row r="12" spans="2:13" ht="3.65" customHeight="1" x14ac:dyDescent="0.2">
      <c r="B12" s="767"/>
      <c r="C12" s="767"/>
      <c r="D12" s="767"/>
      <c r="E12" s="767"/>
      <c r="F12" s="767"/>
      <c r="G12" s="767"/>
      <c r="H12" s="767"/>
      <c r="I12" s="767"/>
      <c r="J12" s="767"/>
      <c r="K12" s="767"/>
    </row>
    <row r="13" spans="2:13" ht="17.25" customHeight="1" x14ac:dyDescent="0.2">
      <c r="B13" s="1281" t="s">
        <v>1244</v>
      </c>
      <c r="C13" s="1281"/>
      <c r="D13" s="1281"/>
      <c r="E13" s="1281"/>
      <c r="F13" s="1281"/>
      <c r="G13" s="1281"/>
      <c r="H13" s="1281"/>
      <c r="I13" s="1281"/>
      <c r="J13" s="1281"/>
      <c r="K13" s="1281"/>
    </row>
    <row r="14" spans="2:13" ht="3.65" customHeight="1" x14ac:dyDescent="0.2">
      <c r="B14" s="768"/>
      <c r="C14" s="768"/>
      <c r="D14" s="768"/>
      <c r="E14" s="768"/>
      <c r="F14" s="768"/>
      <c r="G14" s="768"/>
      <c r="H14" s="768"/>
      <c r="I14" s="768"/>
      <c r="J14" s="768"/>
      <c r="K14" s="768"/>
    </row>
    <row r="15" spans="2:13" ht="25.5" customHeight="1" x14ac:dyDescent="0.2">
      <c r="B15" s="1531">
        <v>1</v>
      </c>
      <c r="C15" s="1469" t="s">
        <v>1205</v>
      </c>
      <c r="D15" s="1470"/>
      <c r="E15" s="1470"/>
      <c r="F15" s="1470"/>
      <c r="G15" s="1470"/>
      <c r="H15" s="1470"/>
      <c r="I15" s="1470"/>
      <c r="J15" s="1471"/>
      <c r="K15" s="777"/>
    </row>
    <row r="16" spans="2:13" ht="25.5" customHeight="1" x14ac:dyDescent="0.2">
      <c r="B16" s="1532"/>
      <c r="C16" s="1472" t="s">
        <v>1206</v>
      </c>
      <c r="D16" s="1473"/>
      <c r="E16" s="1473"/>
      <c r="F16" s="1474"/>
      <c r="G16" s="1475"/>
      <c r="H16" s="1475"/>
      <c r="I16" s="1475"/>
      <c r="J16" s="1475"/>
      <c r="K16" s="1476"/>
    </row>
    <row r="17" spans="2:11" ht="25.5" customHeight="1" x14ac:dyDescent="0.2">
      <c r="B17" s="1532"/>
      <c r="C17" s="1507" t="s">
        <v>562</v>
      </c>
      <c r="D17" s="1508"/>
      <c r="E17" s="770" t="s">
        <v>686</v>
      </c>
      <c r="F17" s="1477"/>
      <c r="G17" s="1478"/>
      <c r="H17" s="1478"/>
      <c r="I17" s="1478"/>
      <c r="J17" s="1478"/>
      <c r="K17" s="778" t="s">
        <v>488</v>
      </c>
    </row>
    <row r="18" spans="2:11" ht="25.5" customHeight="1" x14ac:dyDescent="0.2">
      <c r="B18" s="1532"/>
      <c r="C18" s="1509"/>
      <c r="D18" s="1510"/>
      <c r="E18" s="770" t="s">
        <v>36</v>
      </c>
      <c r="F18" s="1477"/>
      <c r="G18" s="1478"/>
      <c r="H18" s="1478"/>
      <c r="I18" s="1478"/>
      <c r="J18" s="1478"/>
      <c r="K18" s="1479"/>
    </row>
    <row r="19" spans="2:11" ht="25.5" customHeight="1" x14ac:dyDescent="0.2">
      <c r="B19" s="1532"/>
      <c r="C19" s="1511"/>
      <c r="D19" s="1512"/>
      <c r="E19" s="770" t="s">
        <v>689</v>
      </c>
      <c r="F19" s="1477"/>
      <c r="G19" s="1478"/>
      <c r="H19" s="1478"/>
      <c r="I19" s="1478"/>
      <c r="J19" s="1478"/>
      <c r="K19" s="1479"/>
    </row>
    <row r="20" spans="2:11" ht="25.5" customHeight="1" x14ac:dyDescent="0.2">
      <c r="B20" s="1532"/>
      <c r="C20" s="1513" t="s">
        <v>487</v>
      </c>
      <c r="D20" s="1247"/>
      <c r="E20" s="1480" t="s">
        <v>696</v>
      </c>
      <c r="F20" s="1481"/>
      <c r="G20" s="1482"/>
      <c r="H20" s="1483" t="s">
        <v>23</v>
      </c>
      <c r="I20" s="1477"/>
      <c r="J20" s="1483" t="s">
        <v>23</v>
      </c>
      <c r="K20" s="1484"/>
    </row>
    <row r="21" spans="2:11" ht="25.5" customHeight="1" x14ac:dyDescent="0.2">
      <c r="B21" s="1532"/>
      <c r="C21" s="1514"/>
      <c r="D21" s="1515"/>
      <c r="E21" s="1516" t="s">
        <v>1207</v>
      </c>
      <c r="F21" s="1477" t="s">
        <v>339</v>
      </c>
      <c r="G21" s="1485"/>
      <c r="H21" s="1483" t="s">
        <v>23</v>
      </c>
      <c r="I21" s="1477"/>
      <c r="J21" s="1483" t="s">
        <v>23</v>
      </c>
      <c r="K21" s="1484"/>
    </row>
    <row r="22" spans="2:11" ht="25.5" customHeight="1" x14ac:dyDescent="0.2">
      <c r="B22" s="1532"/>
      <c r="C22" s="1519" t="s">
        <v>490</v>
      </c>
      <c r="D22" s="1520"/>
      <c r="E22" s="1517"/>
      <c r="F22" s="1477" t="s">
        <v>339</v>
      </c>
      <c r="G22" s="1485"/>
      <c r="H22" s="1483" t="s">
        <v>23</v>
      </c>
      <c r="I22" s="1477"/>
      <c r="J22" s="1483" t="s">
        <v>23</v>
      </c>
      <c r="K22" s="1484"/>
    </row>
    <row r="23" spans="2:11" ht="25.5" customHeight="1" x14ac:dyDescent="0.2">
      <c r="B23" s="1532"/>
      <c r="C23" s="1519"/>
      <c r="D23" s="1520"/>
      <c r="E23" s="1518"/>
      <c r="F23" s="1477" t="s">
        <v>339</v>
      </c>
      <c r="G23" s="1485"/>
      <c r="H23" s="1483" t="s">
        <v>23</v>
      </c>
      <c r="I23" s="1477"/>
      <c r="J23" s="1483" t="s">
        <v>23</v>
      </c>
      <c r="K23" s="1484"/>
    </row>
    <row r="24" spans="2:11" ht="25.5" customHeight="1" x14ac:dyDescent="0.2">
      <c r="B24" s="1532"/>
      <c r="C24" s="1519"/>
      <c r="D24" s="1520"/>
      <c r="E24" s="1523" t="s">
        <v>496</v>
      </c>
      <c r="F24" s="1486"/>
      <c r="G24" s="1487"/>
      <c r="H24" s="1483" t="s">
        <v>23</v>
      </c>
      <c r="I24" s="1477"/>
      <c r="J24" s="1483" t="s">
        <v>23</v>
      </c>
      <c r="K24" s="1484"/>
    </row>
    <row r="25" spans="2:11" ht="25.5" customHeight="1" x14ac:dyDescent="0.2">
      <c r="B25" s="1532"/>
      <c r="C25" s="1519"/>
      <c r="D25" s="1520"/>
      <c r="E25" s="1523"/>
      <c r="F25" s="1486"/>
      <c r="G25" s="1487"/>
      <c r="H25" s="1483" t="s">
        <v>23</v>
      </c>
      <c r="I25" s="1477"/>
      <c r="J25" s="1483" t="s">
        <v>23</v>
      </c>
      <c r="K25" s="1484"/>
    </row>
    <row r="26" spans="2:11" ht="25.5" customHeight="1" x14ac:dyDescent="0.2">
      <c r="B26" s="1532"/>
      <c r="C26" s="1521"/>
      <c r="D26" s="1522"/>
      <c r="E26" s="770" t="s">
        <v>1141</v>
      </c>
      <c r="F26" s="1486"/>
      <c r="G26" s="1487"/>
      <c r="H26" s="1483" t="s">
        <v>23</v>
      </c>
      <c r="I26" s="1477"/>
      <c r="J26" s="1483" t="s">
        <v>23</v>
      </c>
      <c r="K26" s="1484"/>
    </row>
    <row r="27" spans="2:11" ht="30" customHeight="1" x14ac:dyDescent="0.2">
      <c r="B27" s="1533"/>
      <c r="C27" s="1534" t="s">
        <v>1143</v>
      </c>
      <c r="D27" s="1535"/>
      <c r="E27" s="1535"/>
      <c r="F27" s="1488"/>
      <c r="G27" s="1489"/>
      <c r="H27" s="1489"/>
      <c r="I27" s="1489"/>
      <c r="J27" s="1489"/>
      <c r="K27" s="1490"/>
    </row>
    <row r="28" spans="2:11" ht="25.5" customHeight="1" x14ac:dyDescent="0.2">
      <c r="B28" s="1531">
        <v>2</v>
      </c>
      <c r="C28" s="1469" t="s">
        <v>1208</v>
      </c>
      <c r="D28" s="1470"/>
      <c r="E28" s="1470"/>
      <c r="F28" s="1470"/>
      <c r="G28" s="1470"/>
      <c r="H28" s="1470"/>
      <c r="I28" s="1470"/>
      <c r="J28" s="1471"/>
      <c r="K28" s="777"/>
    </row>
    <row r="29" spans="2:11" ht="25.5" customHeight="1" x14ac:dyDescent="0.2">
      <c r="B29" s="1532"/>
      <c r="C29" s="1472" t="s">
        <v>1206</v>
      </c>
      <c r="D29" s="1473"/>
      <c r="E29" s="1491"/>
      <c r="F29" s="1474"/>
      <c r="G29" s="1475"/>
      <c r="H29" s="1475"/>
      <c r="I29" s="1475"/>
      <c r="J29" s="1475"/>
      <c r="K29" s="1476"/>
    </row>
    <row r="30" spans="2:11" ht="25.5" customHeight="1" x14ac:dyDescent="0.2">
      <c r="B30" s="1532"/>
      <c r="C30" s="1507" t="s">
        <v>562</v>
      </c>
      <c r="D30" s="1508"/>
      <c r="E30" s="770" t="s">
        <v>686</v>
      </c>
      <c r="F30" s="1477"/>
      <c r="G30" s="1478"/>
      <c r="H30" s="1478"/>
      <c r="I30" s="1478"/>
      <c r="J30" s="1478"/>
      <c r="K30" s="778" t="s">
        <v>488</v>
      </c>
    </row>
    <row r="31" spans="2:11" ht="25.5" customHeight="1" x14ac:dyDescent="0.2">
      <c r="B31" s="1532"/>
      <c r="C31" s="1509"/>
      <c r="D31" s="1510"/>
      <c r="E31" s="770" t="s">
        <v>36</v>
      </c>
      <c r="F31" s="1483"/>
      <c r="G31" s="1483"/>
      <c r="H31" s="1483"/>
      <c r="I31" s="1483"/>
      <c r="J31" s="1483"/>
      <c r="K31" s="1484"/>
    </row>
    <row r="32" spans="2:11" ht="22.5" customHeight="1" x14ac:dyDescent="0.2">
      <c r="B32" s="1532"/>
      <c r="C32" s="1511"/>
      <c r="D32" s="1512"/>
      <c r="E32" s="770" t="s">
        <v>689</v>
      </c>
      <c r="F32" s="1477"/>
      <c r="G32" s="1478"/>
      <c r="H32" s="1478"/>
      <c r="I32" s="1478"/>
      <c r="J32" s="1478"/>
      <c r="K32" s="1479"/>
    </row>
    <row r="33" spans="2:11" ht="21.75" customHeight="1" x14ac:dyDescent="0.2">
      <c r="B33" s="1532"/>
      <c r="C33" s="1524" t="s">
        <v>1209</v>
      </c>
      <c r="D33" s="1525"/>
      <c r="E33" s="770" t="s">
        <v>36</v>
      </c>
      <c r="F33" s="1492"/>
      <c r="G33" s="1493"/>
      <c r="H33" s="1493"/>
      <c r="I33" s="1493"/>
      <c r="J33" s="1493"/>
      <c r="K33" s="1494"/>
    </row>
    <row r="34" spans="2:11" ht="23.25" customHeight="1" x14ac:dyDescent="0.2">
      <c r="B34" s="1532"/>
      <c r="C34" s="1212"/>
      <c r="D34" s="1526"/>
      <c r="E34" s="771" t="s">
        <v>689</v>
      </c>
      <c r="F34" s="1477"/>
      <c r="G34" s="1478"/>
      <c r="H34" s="1478"/>
      <c r="I34" s="1478"/>
      <c r="J34" s="1478"/>
      <c r="K34" s="1479"/>
    </row>
    <row r="35" spans="2:11" ht="21.75" customHeight="1" x14ac:dyDescent="0.2">
      <c r="B35" s="1532"/>
      <c r="C35" s="1527"/>
      <c r="D35" s="1528"/>
      <c r="E35" s="770" t="s">
        <v>686</v>
      </c>
      <c r="F35" s="1477"/>
      <c r="G35" s="1478"/>
      <c r="H35" s="1478"/>
      <c r="I35" s="1478"/>
      <c r="J35" s="1478"/>
      <c r="K35" s="1479"/>
    </row>
    <row r="36" spans="2:11" ht="27" customHeight="1" x14ac:dyDescent="0.2">
      <c r="B36" s="1532"/>
      <c r="C36" s="1513" t="s">
        <v>253</v>
      </c>
      <c r="D36" s="1247"/>
      <c r="E36" s="770">
        <v>1</v>
      </c>
      <c r="F36" s="1477"/>
      <c r="G36" s="1478"/>
      <c r="H36" s="1478"/>
      <c r="I36" s="1478"/>
      <c r="J36" s="1478"/>
      <c r="K36" s="1479"/>
    </row>
    <row r="37" spans="2:11" ht="26.25" customHeight="1" x14ac:dyDescent="0.2">
      <c r="B37" s="1532"/>
      <c r="C37" s="1529"/>
      <c r="D37" s="1249"/>
      <c r="E37" s="771">
        <v>2</v>
      </c>
      <c r="F37" s="1495"/>
      <c r="G37" s="1496"/>
      <c r="H37" s="1496"/>
      <c r="I37" s="1496"/>
      <c r="J37" s="1496"/>
      <c r="K37" s="1497"/>
    </row>
    <row r="38" spans="2:11" ht="25.5" customHeight="1" x14ac:dyDescent="0.2">
      <c r="B38" s="1532"/>
      <c r="C38" s="1142" t="s">
        <v>487</v>
      </c>
      <c r="D38" s="1530"/>
      <c r="E38" s="1498" t="s">
        <v>696</v>
      </c>
      <c r="F38" s="1499"/>
      <c r="G38" s="1500"/>
      <c r="H38" s="1501" t="s">
        <v>23</v>
      </c>
      <c r="I38" s="1502"/>
      <c r="J38" s="1501" t="s">
        <v>23</v>
      </c>
      <c r="K38" s="1503"/>
    </row>
    <row r="39" spans="2:11" ht="25.5" customHeight="1" x14ac:dyDescent="0.2">
      <c r="B39" s="1532"/>
      <c r="C39" s="1514"/>
      <c r="D39" s="1515"/>
      <c r="E39" s="1516" t="s">
        <v>1207</v>
      </c>
      <c r="F39" s="1477" t="s">
        <v>339</v>
      </c>
      <c r="G39" s="1485"/>
      <c r="H39" s="1483" t="s">
        <v>23</v>
      </c>
      <c r="I39" s="1477"/>
      <c r="J39" s="1483" t="s">
        <v>23</v>
      </c>
      <c r="K39" s="1484"/>
    </row>
    <row r="40" spans="2:11" ht="25.5" customHeight="1" x14ac:dyDescent="0.2">
      <c r="B40" s="1532"/>
      <c r="C40" s="1519" t="s">
        <v>490</v>
      </c>
      <c r="D40" s="1520"/>
      <c r="E40" s="1517"/>
      <c r="F40" s="1477" t="s">
        <v>339</v>
      </c>
      <c r="G40" s="1485"/>
      <c r="H40" s="1483" t="s">
        <v>23</v>
      </c>
      <c r="I40" s="1477"/>
      <c r="J40" s="1483" t="s">
        <v>23</v>
      </c>
      <c r="K40" s="1484"/>
    </row>
    <row r="41" spans="2:11" ht="25.5" customHeight="1" x14ac:dyDescent="0.2">
      <c r="B41" s="1532"/>
      <c r="C41" s="1519"/>
      <c r="D41" s="1520"/>
      <c r="E41" s="1518"/>
      <c r="F41" s="1477" t="s">
        <v>339</v>
      </c>
      <c r="G41" s="1485"/>
      <c r="H41" s="1483" t="s">
        <v>23</v>
      </c>
      <c r="I41" s="1477"/>
      <c r="J41" s="1483" t="s">
        <v>23</v>
      </c>
      <c r="K41" s="1484"/>
    </row>
    <row r="42" spans="2:11" ht="25.5" customHeight="1" x14ac:dyDescent="0.2">
      <c r="B42" s="1532"/>
      <c r="C42" s="1519"/>
      <c r="D42" s="1520"/>
      <c r="E42" s="1523" t="s">
        <v>496</v>
      </c>
      <c r="F42" s="1486"/>
      <c r="G42" s="1487"/>
      <c r="H42" s="1483" t="s">
        <v>23</v>
      </c>
      <c r="I42" s="1477"/>
      <c r="J42" s="1483" t="s">
        <v>23</v>
      </c>
      <c r="K42" s="1484"/>
    </row>
    <row r="43" spans="2:11" ht="25.5" customHeight="1" x14ac:dyDescent="0.2">
      <c r="B43" s="1532"/>
      <c r="C43" s="1519"/>
      <c r="D43" s="1520"/>
      <c r="E43" s="1523"/>
      <c r="F43" s="1486"/>
      <c r="G43" s="1487"/>
      <c r="H43" s="1483" t="s">
        <v>23</v>
      </c>
      <c r="I43" s="1477"/>
      <c r="J43" s="1483" t="s">
        <v>23</v>
      </c>
      <c r="K43" s="1484"/>
    </row>
    <row r="44" spans="2:11" ht="25.5" customHeight="1" x14ac:dyDescent="0.2">
      <c r="B44" s="1532"/>
      <c r="C44" s="1521"/>
      <c r="D44" s="1522"/>
      <c r="E44" s="770" t="s">
        <v>1141</v>
      </c>
      <c r="F44" s="1486"/>
      <c r="G44" s="1487"/>
      <c r="H44" s="1483" t="s">
        <v>23</v>
      </c>
      <c r="I44" s="1477"/>
      <c r="J44" s="1483" t="s">
        <v>23</v>
      </c>
      <c r="K44" s="1484"/>
    </row>
    <row r="45" spans="2:11" ht="30" customHeight="1" x14ac:dyDescent="0.2">
      <c r="B45" s="1533"/>
      <c r="C45" s="1534" t="s">
        <v>1143</v>
      </c>
      <c r="D45" s="1535"/>
      <c r="E45" s="1535"/>
      <c r="F45" s="1488"/>
      <c r="G45" s="1489"/>
      <c r="H45" s="1489"/>
      <c r="I45" s="1489"/>
      <c r="J45" s="1489"/>
      <c r="K45" s="1490"/>
    </row>
  </sheetData>
  <customSheetViews>
    <customSheetView guid="{D2DD6C5F-5A6F-43E4-9910-2DBF870F1B55}" scale="80" showPageBreaks="1" printArea="1" view="pageBreakPreview" topLeftCell="A31">
      <selection activeCell="I6" sqref="I6"/>
      <pageMargins left="0.59055118110236227" right="0.59055118110236227" top="0.39" bottom="0.55000000000000004" header="0.28000000000000003" footer="0.33"/>
      <headerFooter alignWithMargins="0">
        <oddFooter>&amp;C&amp;P／&amp;N&amp;R&amp;A</oddFooter>
        <evenFooter>&amp;C&amp;P／&amp;N&amp;R&amp;A</evenFooter>
        <firstFooter>&amp;C&amp;P／&amp;N&amp;R&amp;A</firstFooter>
      </headerFooter>
    </customSheetView>
  </customSheetViews>
  <mergeCells count="88">
    <mergeCell ref="C40:D44"/>
    <mergeCell ref="E42:E43"/>
    <mergeCell ref="B15:B27"/>
    <mergeCell ref="B28:B45"/>
    <mergeCell ref="C45:E45"/>
    <mergeCell ref="C27:E27"/>
    <mergeCell ref="F45:K45"/>
    <mergeCell ref="C9:C10"/>
    <mergeCell ref="D9:D10"/>
    <mergeCell ref="E9:E10"/>
    <mergeCell ref="I9:J10"/>
    <mergeCell ref="C17:D19"/>
    <mergeCell ref="C20:D21"/>
    <mergeCell ref="E21:E23"/>
    <mergeCell ref="C22:D26"/>
    <mergeCell ref="E24:E25"/>
    <mergeCell ref="C30:D32"/>
    <mergeCell ref="C33:D35"/>
    <mergeCell ref="C36:D37"/>
    <mergeCell ref="C38:D39"/>
    <mergeCell ref="E39:E41"/>
    <mergeCell ref="F43:G43"/>
    <mergeCell ref="H43:I43"/>
    <mergeCell ref="J43:K43"/>
    <mergeCell ref="F44:G44"/>
    <mergeCell ref="H44:I44"/>
    <mergeCell ref="J44:K44"/>
    <mergeCell ref="F41:G41"/>
    <mergeCell ref="H41:I41"/>
    <mergeCell ref="J41:K41"/>
    <mergeCell ref="F42:G42"/>
    <mergeCell ref="H42:I42"/>
    <mergeCell ref="J42:K42"/>
    <mergeCell ref="F39:G39"/>
    <mergeCell ref="H39:I39"/>
    <mergeCell ref="J39:K39"/>
    <mergeCell ref="F40:G40"/>
    <mergeCell ref="H40:I40"/>
    <mergeCell ref="J40:K40"/>
    <mergeCell ref="F35:K35"/>
    <mergeCell ref="F36:K36"/>
    <mergeCell ref="F37:K37"/>
    <mergeCell ref="E38:G38"/>
    <mergeCell ref="H38:I38"/>
    <mergeCell ref="J38:K38"/>
    <mergeCell ref="F30:J30"/>
    <mergeCell ref="F31:K31"/>
    <mergeCell ref="F32:K32"/>
    <mergeCell ref="F33:K33"/>
    <mergeCell ref="F34:K34"/>
    <mergeCell ref="F27:K27"/>
    <mergeCell ref="C28:J28"/>
    <mergeCell ref="C29:E29"/>
    <mergeCell ref="F29:K29"/>
    <mergeCell ref="F25:G25"/>
    <mergeCell ref="H25:I25"/>
    <mergeCell ref="J25:K25"/>
    <mergeCell ref="F26:G26"/>
    <mergeCell ref="H26:I26"/>
    <mergeCell ref="J26:K26"/>
    <mergeCell ref="F23:G23"/>
    <mergeCell ref="H23:I23"/>
    <mergeCell ref="J23:K23"/>
    <mergeCell ref="F24:G24"/>
    <mergeCell ref="H24:I24"/>
    <mergeCell ref="J24:K24"/>
    <mergeCell ref="F21:G21"/>
    <mergeCell ref="H21:I21"/>
    <mergeCell ref="J21:K21"/>
    <mergeCell ref="F22:G22"/>
    <mergeCell ref="H22:I22"/>
    <mergeCell ref="J22:K22"/>
    <mergeCell ref="F17:J17"/>
    <mergeCell ref="F18:K18"/>
    <mergeCell ref="F19:K19"/>
    <mergeCell ref="E20:G20"/>
    <mergeCell ref="H20:I20"/>
    <mergeCell ref="J20:K20"/>
    <mergeCell ref="I11:J11"/>
    <mergeCell ref="B13:K13"/>
    <mergeCell ref="C15:J15"/>
    <mergeCell ref="C16:E16"/>
    <mergeCell ref="F16:K16"/>
    <mergeCell ref="C2:K2"/>
    <mergeCell ref="I4:K4"/>
    <mergeCell ref="I5:K5"/>
    <mergeCell ref="B7:K7"/>
    <mergeCell ref="F9:H9"/>
  </mergeCells>
  <phoneticPr fontId="4"/>
  <dataValidations count="3">
    <dataValidation type="list" allowBlank="1" showInputMessage="1" showErrorMessage="1" sqref="C11:I11">
      <formula1>"掲載あり,掲載なし"</formula1>
    </dataValidation>
    <dataValidation type="list" allowBlank="1" showInputMessage="1" showErrorMessage="1" sqref="F24:G26 F42:G44">
      <formula1>"毎週,第1・2・4,第1・3,第1・3・5,第1・4,第2・4,第2・4・5,第2を除く,第3を除く"</formula1>
    </dataValidation>
    <dataValidation type="list" allowBlank="1" showInputMessage="1" showErrorMessage="1" sqref="K15 K28">
      <formula1>"はい,いいえ"</formula1>
    </dataValidation>
  </dataValidations>
  <printOptions horizontalCentered="1"/>
  <pageMargins left="0.51181102362204722" right="0.39370078740157483" top="0.59055118110236227" bottom="0.59055118110236227" header="0.31496062992125984" footer="0.31496062992125984"/>
  <pageSetup paperSize="9" scale="83" fitToWidth="0" orientation="portrait" r:id="rId1"/>
  <headerFooter differentFirst="1" alignWithMargins="0">
    <oddFooter>&amp;C&amp;P / &amp;N ページ&amp;R&amp;A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0"/>
  <sheetViews>
    <sheetView showGridLines="0" view="pageBreakPreview" topLeftCell="A286" zoomScale="70" zoomScaleNormal="75" zoomScaleSheetLayoutView="70" workbookViewId="0">
      <selection activeCell="X22" sqref="X22"/>
    </sheetView>
  </sheetViews>
  <sheetFormatPr defaultColWidth="9" defaultRowHeight="20.149999999999999" customHeight="1" x14ac:dyDescent="0.2"/>
  <cols>
    <col min="1" max="1" width="1.26953125" style="29" customWidth="1"/>
    <col min="2" max="2" width="1.90625" style="29" customWidth="1"/>
    <col min="3" max="3" width="3.453125" style="29" customWidth="1"/>
    <col min="4" max="4" width="6" style="29" customWidth="1"/>
    <col min="5" max="5" width="2.6328125" style="29" customWidth="1"/>
    <col min="6" max="6" width="2.90625" style="29" customWidth="1"/>
    <col min="7" max="7" width="9.26953125" style="1" customWidth="1"/>
    <col min="8" max="8" width="6.08984375" style="1" customWidth="1"/>
    <col min="9" max="9" width="14.6328125" style="1" customWidth="1"/>
    <col min="10" max="10" width="41.7265625" style="44" customWidth="1"/>
    <col min="11" max="11" width="27.453125" style="3" customWidth="1"/>
    <col min="12" max="12" width="11.90625" style="45" customWidth="1"/>
    <col min="13" max="13" width="6.08984375" style="46" customWidth="1"/>
    <col min="14" max="14" width="27.453125" style="45" customWidth="1"/>
    <col min="15" max="15" width="3" style="46" customWidth="1"/>
    <col min="16" max="16" width="11.453125" style="1" customWidth="1"/>
    <col min="17" max="17" width="7.90625" style="46" customWidth="1"/>
    <col min="18" max="18" width="3.08984375" style="29" customWidth="1"/>
    <col min="19" max="19" width="9" style="29" customWidth="1"/>
    <col min="20" max="16384" width="9" style="29"/>
  </cols>
  <sheetData>
    <row r="1" spans="1:17" ht="17.25" customHeight="1" x14ac:dyDescent="0.2">
      <c r="B1" s="1"/>
      <c r="P1" s="842" t="s">
        <v>348</v>
      </c>
      <c r="Q1" s="842"/>
    </row>
    <row r="2" spans="1:17" ht="28.5" customHeight="1" x14ac:dyDescent="0.2">
      <c r="B2" s="843" t="s">
        <v>1502</v>
      </c>
      <c r="C2" s="843"/>
      <c r="D2" s="843"/>
      <c r="E2" s="843"/>
      <c r="F2" s="843"/>
      <c r="G2" s="843"/>
      <c r="H2" s="843"/>
      <c r="I2" s="843"/>
      <c r="J2" s="843"/>
      <c r="K2" s="843"/>
      <c r="L2" s="843"/>
      <c r="M2" s="843"/>
      <c r="N2" s="843"/>
      <c r="O2" s="843"/>
      <c r="P2" s="843"/>
      <c r="Q2" s="843"/>
    </row>
    <row r="3" spans="1:17" ht="25.15" customHeight="1" x14ac:dyDescent="0.2">
      <c r="G3" s="28"/>
      <c r="H3" s="28"/>
      <c r="I3" s="28"/>
      <c r="J3" s="844" t="str">
        <f>CONCATENATE(表紙!L7,"９月１日時点について記載")</f>
        <v>令和５年９月１日時点について記載</v>
      </c>
      <c r="K3" s="844"/>
      <c r="L3" s="124"/>
      <c r="M3" s="97"/>
      <c r="N3" s="124"/>
      <c r="O3" s="97"/>
      <c r="P3" s="28"/>
    </row>
    <row r="4" spans="1:17" ht="9.75" customHeight="1" x14ac:dyDescent="0.2">
      <c r="G4" s="28"/>
      <c r="H4" s="28"/>
      <c r="I4" s="99"/>
      <c r="K4" s="102"/>
      <c r="L4" s="124"/>
      <c r="M4" s="97"/>
      <c r="N4" s="124"/>
      <c r="O4" s="97"/>
      <c r="P4" s="28"/>
    </row>
    <row r="5" spans="1:17" ht="20.149999999999999" customHeight="1" x14ac:dyDescent="0.2">
      <c r="B5" s="49" t="s">
        <v>957</v>
      </c>
      <c r="C5" s="49"/>
      <c r="D5" s="49"/>
      <c r="E5" s="49"/>
      <c r="F5" s="49"/>
      <c r="G5" s="94"/>
      <c r="H5" s="94"/>
      <c r="I5" s="100" t="s">
        <v>958</v>
      </c>
      <c r="J5" s="101" t="s">
        <v>960</v>
      </c>
      <c r="K5" s="805" t="s">
        <v>1503</v>
      </c>
      <c r="L5" s="125"/>
      <c r="M5" s="139"/>
      <c r="N5" s="139"/>
      <c r="O5" s="97"/>
      <c r="P5" s="28"/>
      <c r="Q5" s="97"/>
    </row>
    <row r="6" spans="1:17" ht="20.149999999999999" customHeight="1" x14ac:dyDescent="0.2">
      <c r="G6" s="28"/>
      <c r="H6" s="28"/>
      <c r="I6" s="28" t="s">
        <v>1437</v>
      </c>
      <c r="J6" s="72"/>
      <c r="K6" s="102"/>
      <c r="L6" s="124"/>
      <c r="M6" s="97"/>
      <c r="N6" s="124"/>
      <c r="O6" s="97"/>
      <c r="P6" s="28"/>
      <c r="Q6" s="97"/>
    </row>
    <row r="7" spans="1:17" ht="20.149999999999999" customHeight="1" x14ac:dyDescent="0.2">
      <c r="C7" s="28"/>
      <c r="D7" s="28"/>
      <c r="E7" s="28"/>
      <c r="F7" s="28"/>
      <c r="G7" s="28"/>
      <c r="H7" s="28"/>
      <c r="I7" s="28"/>
      <c r="J7" s="102"/>
      <c r="K7" s="69"/>
      <c r="L7" s="124"/>
      <c r="M7" s="97"/>
      <c r="N7" s="124"/>
      <c r="O7" s="97"/>
      <c r="P7" s="28"/>
      <c r="Q7" s="97"/>
    </row>
    <row r="8" spans="1:17" ht="13.15" customHeight="1" x14ac:dyDescent="0.2">
      <c r="G8" s="28"/>
      <c r="H8" s="28"/>
      <c r="I8" s="28"/>
      <c r="J8" s="103"/>
      <c r="K8" s="102"/>
      <c r="L8" s="124"/>
      <c r="M8" s="97"/>
      <c r="N8" s="124"/>
      <c r="O8" s="97"/>
      <c r="P8" s="28"/>
      <c r="Q8" s="97"/>
    </row>
    <row r="9" spans="1:17" ht="20.149999999999999" customHeight="1" x14ac:dyDescent="0.2">
      <c r="B9" s="48" t="s">
        <v>702</v>
      </c>
      <c r="G9" s="28"/>
      <c r="H9" s="28"/>
      <c r="I9" s="28"/>
      <c r="J9" s="103"/>
      <c r="K9" s="102"/>
      <c r="L9" s="124"/>
      <c r="M9" s="97"/>
      <c r="N9" s="124"/>
      <c r="O9" s="97"/>
      <c r="P9" s="124"/>
    </row>
    <row r="10" spans="1:17" ht="20.149999999999999" customHeight="1" x14ac:dyDescent="0.2">
      <c r="A10" s="48">
        <v>4</v>
      </c>
      <c r="B10" s="50" t="s">
        <v>596</v>
      </c>
      <c r="C10" s="58"/>
      <c r="D10" s="58"/>
      <c r="E10" s="58"/>
      <c r="F10" s="58"/>
      <c r="G10" s="7"/>
      <c r="H10" s="7"/>
      <c r="I10" s="7"/>
      <c r="J10" s="104"/>
      <c r="K10" s="845" t="str">
        <f>LEFT(表紙!C3,30)</f>
        <v>　病院</v>
      </c>
      <c r="L10" s="846"/>
      <c r="M10" s="846"/>
      <c r="N10" s="846"/>
      <c r="O10" s="846"/>
      <c r="P10" s="847"/>
      <c r="Q10" s="182"/>
    </row>
    <row r="11" spans="1:17" ht="20.149999999999999" customHeight="1" x14ac:dyDescent="0.2">
      <c r="A11" s="48">
        <v>5</v>
      </c>
      <c r="B11" s="51" t="s">
        <v>923</v>
      </c>
      <c r="C11" s="59"/>
      <c r="D11" s="59"/>
      <c r="E11" s="59"/>
      <c r="F11" s="59"/>
      <c r="G11" s="8"/>
      <c r="H11" s="8"/>
      <c r="I11" s="8"/>
      <c r="J11" s="70"/>
      <c r="K11" s="848"/>
      <c r="L11" s="849"/>
      <c r="M11" s="849"/>
      <c r="N11" s="849"/>
      <c r="O11" s="849"/>
      <c r="P11" s="849"/>
      <c r="Q11" s="183"/>
    </row>
    <row r="12" spans="1:17" ht="20.149999999999999" customHeight="1" x14ac:dyDescent="0.2">
      <c r="B12" s="51"/>
      <c r="C12" s="59" t="s">
        <v>242</v>
      </c>
      <c r="D12" s="59"/>
      <c r="E12" s="59"/>
      <c r="F12" s="59"/>
      <c r="G12" s="8"/>
      <c r="H12" s="8"/>
      <c r="I12" s="8"/>
      <c r="J12" s="70"/>
      <c r="K12" s="850"/>
      <c r="L12" s="851"/>
      <c r="M12" s="851"/>
      <c r="N12" s="851"/>
      <c r="O12" s="851"/>
      <c r="P12" s="852"/>
      <c r="Q12" s="183"/>
    </row>
    <row r="13" spans="1:17" ht="20.149999999999999" customHeight="1" x14ac:dyDescent="0.2">
      <c r="A13" s="48">
        <v>6</v>
      </c>
      <c r="B13" s="51"/>
      <c r="C13" s="60" t="s">
        <v>1125</v>
      </c>
      <c r="D13" s="70"/>
      <c r="E13" s="70"/>
      <c r="F13" s="70"/>
      <c r="G13" s="8"/>
      <c r="H13" s="8"/>
      <c r="I13" s="8"/>
      <c r="J13" s="22"/>
      <c r="K13" s="853"/>
      <c r="L13" s="854"/>
      <c r="M13" s="854"/>
      <c r="N13" s="854"/>
      <c r="O13" s="854"/>
      <c r="P13" s="855"/>
      <c r="Q13" s="183"/>
    </row>
    <row r="14" spans="1:17" ht="20.149999999999999" customHeight="1" x14ac:dyDescent="0.2">
      <c r="B14" s="51"/>
      <c r="C14" s="60" t="s">
        <v>90</v>
      </c>
      <c r="D14" s="70"/>
      <c r="E14" s="70"/>
      <c r="F14" s="70"/>
      <c r="G14" s="8"/>
      <c r="H14" s="8"/>
      <c r="I14" s="8"/>
      <c r="J14" s="70"/>
      <c r="K14" s="856"/>
      <c r="L14" s="857"/>
      <c r="M14" s="857"/>
      <c r="N14" s="857"/>
      <c r="O14" s="857"/>
      <c r="P14" s="858"/>
      <c r="Q14" s="183"/>
    </row>
    <row r="15" spans="1:17" ht="20.149999999999999" customHeight="1" x14ac:dyDescent="0.2">
      <c r="B15" s="51"/>
      <c r="C15" s="60" t="s">
        <v>735</v>
      </c>
      <c r="D15" s="70"/>
      <c r="E15" s="70"/>
      <c r="F15" s="70"/>
      <c r="G15" s="8"/>
      <c r="H15" s="8"/>
      <c r="I15" s="8"/>
      <c r="J15" s="70"/>
      <c r="K15" s="856"/>
      <c r="L15" s="857"/>
      <c r="M15" s="857"/>
      <c r="N15" s="857"/>
      <c r="O15" s="857"/>
      <c r="P15" s="858"/>
      <c r="Q15" s="183"/>
    </row>
    <row r="16" spans="1:17" ht="20.149999999999999" customHeight="1" x14ac:dyDescent="0.2">
      <c r="B16" s="51"/>
      <c r="C16" s="60" t="s">
        <v>184</v>
      </c>
      <c r="D16" s="70"/>
      <c r="E16" s="70"/>
      <c r="F16" s="70"/>
      <c r="G16" s="8"/>
      <c r="H16" s="8"/>
      <c r="I16" s="8"/>
      <c r="J16" s="70"/>
      <c r="K16" s="853"/>
      <c r="L16" s="854"/>
      <c r="M16" s="854"/>
      <c r="N16" s="854"/>
      <c r="O16" s="854"/>
      <c r="P16" s="855"/>
      <c r="Q16" s="183"/>
    </row>
    <row r="17" spans="1:17" ht="20.149999999999999" customHeight="1" x14ac:dyDescent="0.2">
      <c r="A17" s="48">
        <v>7</v>
      </c>
      <c r="B17" s="51"/>
      <c r="C17" s="60" t="s">
        <v>1075</v>
      </c>
      <c r="D17" s="70"/>
      <c r="E17" s="70"/>
      <c r="F17" s="70"/>
      <c r="G17" s="8"/>
      <c r="H17" s="8"/>
      <c r="I17" s="8"/>
      <c r="J17" s="70"/>
      <c r="K17" s="859" t="s">
        <v>55</v>
      </c>
      <c r="L17" s="854"/>
      <c r="M17" s="854"/>
      <c r="N17" s="854"/>
      <c r="O17" s="854"/>
      <c r="P17" s="855"/>
      <c r="Q17" s="183"/>
    </row>
    <row r="18" spans="1:17" ht="20.149999999999999" customHeight="1" x14ac:dyDescent="0.2">
      <c r="A18" s="48">
        <v>8</v>
      </c>
      <c r="B18" s="51"/>
      <c r="C18" s="59" t="s">
        <v>767</v>
      </c>
      <c r="D18" s="66"/>
      <c r="E18" s="66"/>
      <c r="F18" s="66"/>
      <c r="G18" s="11"/>
      <c r="H18" s="11"/>
      <c r="I18" s="11"/>
      <c r="J18" s="70"/>
      <c r="K18" s="853"/>
      <c r="L18" s="854"/>
      <c r="M18" s="854"/>
      <c r="N18" s="854"/>
      <c r="O18" s="854"/>
      <c r="P18" s="855"/>
      <c r="Q18" s="183"/>
    </row>
    <row r="19" spans="1:17" ht="20.149999999999999" customHeight="1" x14ac:dyDescent="0.2">
      <c r="A19" s="48">
        <v>16</v>
      </c>
      <c r="B19" s="51" t="s">
        <v>503</v>
      </c>
      <c r="C19" s="59"/>
      <c r="D19" s="59"/>
      <c r="E19" s="59"/>
      <c r="F19" s="59"/>
      <c r="G19" s="8"/>
      <c r="H19" s="8"/>
      <c r="I19" s="8"/>
      <c r="J19" s="70"/>
      <c r="K19" s="848"/>
      <c r="L19" s="849"/>
      <c r="M19" s="849"/>
      <c r="N19" s="849"/>
      <c r="O19" s="849"/>
      <c r="P19" s="849"/>
      <c r="Q19" s="183"/>
    </row>
    <row r="20" spans="1:17" ht="20.149999999999999" customHeight="1" x14ac:dyDescent="0.2">
      <c r="B20" s="51"/>
      <c r="C20" s="59" t="s">
        <v>914</v>
      </c>
      <c r="D20" s="59"/>
      <c r="E20" s="59"/>
      <c r="F20" s="59"/>
      <c r="G20" s="8"/>
      <c r="H20" s="8"/>
      <c r="I20" s="8"/>
      <c r="J20" s="70"/>
      <c r="K20" s="860"/>
      <c r="L20" s="854"/>
      <c r="M20" s="854"/>
      <c r="N20" s="854"/>
      <c r="O20" s="854"/>
      <c r="P20" s="855"/>
      <c r="Q20" s="183"/>
    </row>
    <row r="21" spans="1:17" ht="20.149999999999999" customHeight="1" x14ac:dyDescent="0.2">
      <c r="A21" s="48">
        <v>17</v>
      </c>
      <c r="B21" s="51"/>
      <c r="C21" s="60" t="s">
        <v>123</v>
      </c>
      <c r="D21" s="60"/>
      <c r="E21" s="60"/>
      <c r="F21" s="60"/>
      <c r="G21" s="8"/>
      <c r="H21" s="8"/>
      <c r="I21" s="8"/>
      <c r="J21" s="70"/>
      <c r="K21" s="861"/>
      <c r="L21" s="862"/>
      <c r="M21" s="862"/>
      <c r="N21" s="862"/>
      <c r="O21" s="862"/>
      <c r="P21" s="863"/>
      <c r="Q21" s="183"/>
    </row>
    <row r="22" spans="1:17" ht="20.149999999999999" customHeight="1" x14ac:dyDescent="0.2">
      <c r="B22" s="51" t="s">
        <v>236</v>
      </c>
      <c r="C22" s="60"/>
      <c r="D22" s="60"/>
      <c r="E22" s="60"/>
      <c r="F22" s="60"/>
      <c r="G22" s="8"/>
      <c r="H22" s="8"/>
      <c r="I22" s="8"/>
      <c r="J22" s="70"/>
      <c r="K22" s="864"/>
      <c r="L22" s="865"/>
      <c r="M22" s="865"/>
      <c r="N22" s="865"/>
      <c r="O22" s="865"/>
      <c r="P22" s="865"/>
      <c r="Q22" s="183"/>
    </row>
    <row r="23" spans="1:17" ht="39" customHeight="1" x14ac:dyDescent="0.2">
      <c r="B23" s="51" t="s">
        <v>193</v>
      </c>
      <c r="C23" s="60" t="s">
        <v>246</v>
      </c>
      <c r="D23" s="60"/>
      <c r="E23" s="60"/>
      <c r="F23" s="60"/>
      <c r="G23" s="8"/>
      <c r="H23" s="8"/>
      <c r="I23" s="8"/>
      <c r="J23" s="70"/>
      <c r="K23" s="866" t="s">
        <v>459</v>
      </c>
      <c r="L23" s="867"/>
      <c r="M23" s="867"/>
      <c r="N23" s="867"/>
      <c r="O23" s="867"/>
      <c r="P23" s="868"/>
      <c r="Q23" s="183"/>
    </row>
    <row r="24" spans="1:17" ht="36" customHeight="1" x14ac:dyDescent="0.2">
      <c r="B24" s="51"/>
      <c r="C24" s="60" t="s">
        <v>504</v>
      </c>
      <c r="D24" s="60"/>
      <c r="E24" s="60"/>
      <c r="F24" s="60"/>
      <c r="G24" s="8"/>
      <c r="H24" s="8"/>
      <c r="I24" s="8"/>
      <c r="J24" s="70"/>
      <c r="K24" s="866" t="s">
        <v>274</v>
      </c>
      <c r="L24" s="867"/>
      <c r="M24" s="867"/>
      <c r="N24" s="867"/>
      <c r="O24" s="867"/>
      <c r="P24" s="868"/>
      <c r="Q24" s="183"/>
    </row>
    <row r="25" spans="1:17" ht="37.5" customHeight="1" x14ac:dyDescent="0.2">
      <c r="B25" s="51"/>
      <c r="C25" s="60" t="s">
        <v>1281</v>
      </c>
      <c r="D25" s="60"/>
      <c r="E25" s="60"/>
      <c r="F25" s="60"/>
      <c r="G25" s="8"/>
      <c r="H25" s="8"/>
      <c r="I25" s="8"/>
      <c r="J25" s="70"/>
      <c r="K25" s="866" t="s">
        <v>288</v>
      </c>
      <c r="L25" s="867"/>
      <c r="M25" s="867"/>
      <c r="N25" s="867"/>
      <c r="O25" s="867"/>
      <c r="P25" s="868"/>
      <c r="Q25" s="184"/>
    </row>
    <row r="26" spans="1:17" ht="20.149999999999999" customHeight="1" thickBot="1" x14ac:dyDescent="0.25">
      <c r="B26" s="51"/>
      <c r="C26" s="60" t="s">
        <v>262</v>
      </c>
      <c r="D26" s="60"/>
      <c r="E26" s="60"/>
      <c r="F26" s="60"/>
      <c r="G26" s="8"/>
      <c r="H26" s="8"/>
      <c r="I26" s="8"/>
      <c r="J26" s="70"/>
      <c r="K26" s="869"/>
      <c r="L26" s="870"/>
      <c r="M26" s="870"/>
      <c r="N26" s="870"/>
      <c r="O26" s="870"/>
      <c r="P26" s="871"/>
      <c r="Q26" s="185" t="s">
        <v>561</v>
      </c>
    </row>
    <row r="27" spans="1:17" ht="20.149999999999999" customHeight="1" thickBot="1" x14ac:dyDescent="0.25">
      <c r="B27" s="51" t="s">
        <v>1504</v>
      </c>
      <c r="C27" s="60"/>
      <c r="D27" s="60"/>
      <c r="E27" s="60"/>
      <c r="F27" s="60"/>
      <c r="G27" s="8"/>
      <c r="H27" s="8"/>
      <c r="I27" s="8"/>
      <c r="J27" s="70"/>
      <c r="K27" s="107"/>
      <c r="L27" s="126"/>
      <c r="M27" s="142"/>
      <c r="N27" s="126"/>
      <c r="O27" s="142"/>
      <c r="P27" s="181"/>
      <c r="Q27" s="184"/>
    </row>
    <row r="28" spans="1:17" ht="19.5" customHeight="1" x14ac:dyDescent="0.2">
      <c r="B28" s="51"/>
      <c r="C28" s="60" t="s">
        <v>1074</v>
      </c>
      <c r="D28" s="60"/>
      <c r="E28" s="60"/>
      <c r="F28" s="60"/>
      <c r="G28" s="8"/>
      <c r="H28" s="8"/>
      <c r="I28" s="8"/>
      <c r="J28" s="70"/>
      <c r="K28" s="866" t="s">
        <v>1292</v>
      </c>
      <c r="L28" s="867"/>
      <c r="M28" s="867"/>
      <c r="N28" s="867"/>
      <c r="O28" s="867"/>
      <c r="P28" s="868"/>
      <c r="Q28" s="184"/>
    </row>
    <row r="29" spans="1:17" ht="19.5" customHeight="1" x14ac:dyDescent="0.2">
      <c r="B29" s="51"/>
      <c r="C29" s="60" t="s">
        <v>1067</v>
      </c>
      <c r="D29" s="60"/>
      <c r="E29" s="60"/>
      <c r="F29" s="60"/>
      <c r="G29" s="8"/>
      <c r="H29" s="8"/>
      <c r="I29" s="8"/>
      <c r="J29" s="70"/>
      <c r="K29" s="866" t="s">
        <v>1292</v>
      </c>
      <c r="L29" s="867"/>
      <c r="M29" s="867"/>
      <c r="N29" s="867"/>
      <c r="O29" s="867"/>
      <c r="P29" s="868"/>
      <c r="Q29" s="184"/>
    </row>
    <row r="30" spans="1:17" ht="29.25" customHeight="1" x14ac:dyDescent="0.2">
      <c r="B30" s="51"/>
      <c r="C30" s="60" t="s">
        <v>1011</v>
      </c>
      <c r="D30" s="60"/>
      <c r="E30" s="60"/>
      <c r="F30" s="60"/>
      <c r="G30" s="8"/>
      <c r="H30" s="8"/>
      <c r="I30" s="8"/>
      <c r="J30" s="70"/>
      <c r="K30" s="866" t="s">
        <v>718</v>
      </c>
      <c r="L30" s="867"/>
      <c r="M30" s="867"/>
      <c r="N30" s="876"/>
      <c r="O30" s="876"/>
      <c r="P30" s="877"/>
      <c r="Q30" s="184"/>
    </row>
    <row r="31" spans="1:17" ht="19.5" customHeight="1" thickBot="1" x14ac:dyDescent="0.25">
      <c r="B31" s="51"/>
      <c r="C31" s="60" t="s">
        <v>609</v>
      </c>
      <c r="D31" s="60"/>
      <c r="E31" s="60"/>
      <c r="F31" s="60"/>
      <c r="G31" s="8"/>
      <c r="H31" s="8"/>
      <c r="I31" s="8"/>
      <c r="J31" s="70"/>
      <c r="K31" s="108"/>
      <c r="L31" s="127" t="s">
        <v>511</v>
      </c>
      <c r="M31" s="143"/>
      <c r="N31" s="152"/>
      <c r="O31" s="152"/>
      <c r="P31" s="152"/>
      <c r="Q31" s="184"/>
    </row>
    <row r="32" spans="1:17" ht="27" customHeight="1" x14ac:dyDescent="0.2">
      <c r="B32" s="51" t="str">
        <f>CONCATENATE("(6)病床数等（",表紙!L8,"9月1日時点）")</f>
        <v>(6)病床数等（令和5年9月1日時点）</v>
      </c>
      <c r="C32" s="59"/>
      <c r="D32" s="59"/>
      <c r="E32" s="59"/>
      <c r="F32" s="59"/>
      <c r="G32" s="60"/>
      <c r="H32" s="60"/>
      <c r="I32" s="60"/>
      <c r="J32" s="70"/>
      <c r="K32" s="23"/>
      <c r="L32" s="82"/>
      <c r="M32" s="59"/>
      <c r="N32" s="82"/>
      <c r="O32" s="59"/>
      <c r="P32" s="59"/>
      <c r="Q32" s="185"/>
    </row>
    <row r="33" spans="1:17" ht="16.5" x14ac:dyDescent="0.2">
      <c r="A33" s="48">
        <v>62</v>
      </c>
      <c r="B33" s="51"/>
      <c r="C33" s="60" t="s">
        <v>1121</v>
      </c>
      <c r="D33" s="59"/>
      <c r="E33" s="59"/>
      <c r="F33" s="59"/>
      <c r="G33" s="60"/>
      <c r="H33" s="60"/>
      <c r="I33" s="60"/>
      <c r="J33" s="70"/>
      <c r="K33" s="23"/>
      <c r="L33" s="129"/>
      <c r="M33" s="145"/>
      <c r="N33" s="129"/>
      <c r="O33" s="145"/>
      <c r="P33" s="23"/>
      <c r="Q33" s="184"/>
    </row>
    <row r="34" spans="1:17" ht="20.149999999999999" customHeight="1" x14ac:dyDescent="0.2">
      <c r="B34" s="51"/>
      <c r="D34" s="48" t="s">
        <v>733</v>
      </c>
      <c r="E34" s="70"/>
      <c r="F34" s="59"/>
      <c r="G34" s="61"/>
      <c r="H34" s="61"/>
      <c r="I34" s="61"/>
      <c r="J34" s="70"/>
      <c r="K34" s="23"/>
      <c r="L34" s="128"/>
      <c r="M34" s="145"/>
      <c r="N34" s="132"/>
      <c r="O34" s="8" t="s">
        <v>559</v>
      </c>
      <c r="P34" s="23"/>
      <c r="Q34" s="184"/>
    </row>
    <row r="35" spans="1:17" ht="20.149999999999999" customHeight="1" x14ac:dyDescent="0.2">
      <c r="A35" s="48">
        <v>63</v>
      </c>
      <c r="B35" s="51"/>
      <c r="C35" s="61"/>
      <c r="D35" s="60" t="s">
        <v>738</v>
      </c>
      <c r="E35" s="70"/>
      <c r="F35" s="59"/>
      <c r="G35" s="61"/>
      <c r="H35" s="61"/>
      <c r="I35" s="61"/>
      <c r="J35" s="70"/>
      <c r="K35" s="23"/>
      <c r="L35" s="128"/>
      <c r="M35" s="145"/>
      <c r="N35" s="132"/>
      <c r="O35" s="8" t="s">
        <v>559</v>
      </c>
      <c r="P35" s="23"/>
      <c r="Q35" s="184"/>
    </row>
    <row r="36" spans="1:17" ht="20.149999999999999" customHeight="1" x14ac:dyDescent="0.2">
      <c r="B36" s="51"/>
      <c r="C36" s="61"/>
      <c r="D36" s="60" t="s">
        <v>101</v>
      </c>
      <c r="E36" s="70"/>
      <c r="F36" s="59"/>
      <c r="G36" s="61"/>
      <c r="H36" s="61"/>
      <c r="I36" s="61"/>
      <c r="J36" s="70"/>
      <c r="K36" s="23"/>
      <c r="L36" s="128"/>
      <c r="M36" s="145"/>
      <c r="N36" s="132"/>
      <c r="O36" s="8" t="s">
        <v>559</v>
      </c>
      <c r="P36" s="23"/>
      <c r="Q36" s="184"/>
    </row>
    <row r="37" spans="1:17" ht="20.149999999999999" customHeight="1" thickBot="1" x14ac:dyDescent="0.25">
      <c r="B37" s="51"/>
      <c r="C37" s="59"/>
      <c r="D37" s="59" t="s">
        <v>739</v>
      </c>
      <c r="E37" s="59"/>
      <c r="F37" s="59"/>
      <c r="G37" s="61"/>
      <c r="H37" s="61"/>
      <c r="I37" s="61"/>
      <c r="J37" s="70"/>
      <c r="K37" s="23"/>
      <c r="L37" s="128"/>
      <c r="M37" s="145"/>
      <c r="N37" s="132"/>
      <c r="O37" s="8" t="s">
        <v>559</v>
      </c>
      <c r="P37" s="23"/>
      <c r="Q37" s="184"/>
    </row>
    <row r="38" spans="1:17" ht="20.149999999999999" customHeight="1" x14ac:dyDescent="0.2">
      <c r="B38" s="51"/>
      <c r="C38" s="59"/>
      <c r="D38" s="59"/>
      <c r="E38" s="59"/>
      <c r="F38" s="59"/>
      <c r="G38" s="61"/>
      <c r="H38" s="61"/>
      <c r="I38" s="61"/>
      <c r="J38" s="70"/>
      <c r="K38" s="23"/>
      <c r="L38" s="128"/>
      <c r="M38" s="145"/>
      <c r="N38" s="131"/>
      <c r="O38" s="8"/>
      <c r="P38" s="23"/>
      <c r="Q38" s="184"/>
    </row>
    <row r="39" spans="1:17" ht="17" thickBot="1" x14ac:dyDescent="0.25">
      <c r="B39" s="51"/>
      <c r="C39" s="60" t="s">
        <v>1293</v>
      </c>
      <c r="D39" s="60"/>
      <c r="E39" s="60"/>
      <c r="F39" s="59"/>
      <c r="G39" s="60"/>
      <c r="H39" s="60"/>
      <c r="I39" s="60"/>
      <c r="J39" s="70"/>
      <c r="K39" s="23"/>
      <c r="L39" s="128"/>
      <c r="M39" s="145"/>
      <c r="N39" s="810"/>
      <c r="O39" s="8"/>
      <c r="P39" s="23"/>
      <c r="Q39" s="184"/>
    </row>
    <row r="40" spans="1:17" ht="20.149999999999999" customHeight="1" thickBot="1" x14ac:dyDescent="0.25">
      <c r="B40" s="51"/>
      <c r="C40" s="61"/>
      <c r="D40" s="60" t="s">
        <v>475</v>
      </c>
      <c r="E40" s="60"/>
      <c r="F40" s="59"/>
      <c r="G40" s="8"/>
      <c r="H40" s="8"/>
      <c r="I40" s="8"/>
      <c r="J40" s="70"/>
      <c r="K40" s="23"/>
      <c r="L40" s="128"/>
      <c r="M40" s="145"/>
      <c r="N40" s="132"/>
      <c r="O40" s="8" t="s">
        <v>561</v>
      </c>
      <c r="P40" s="23"/>
      <c r="Q40" s="184"/>
    </row>
    <row r="41" spans="1:17" ht="20.149999999999999" customHeight="1" x14ac:dyDescent="0.2">
      <c r="B41" s="51"/>
      <c r="C41" s="61"/>
      <c r="D41" s="60"/>
      <c r="E41" s="60" t="s">
        <v>531</v>
      </c>
      <c r="F41" s="59"/>
      <c r="G41" s="8"/>
      <c r="H41" s="8"/>
      <c r="I41" s="8"/>
      <c r="J41" s="70"/>
      <c r="K41" s="23"/>
      <c r="L41" s="128"/>
      <c r="M41" s="145"/>
      <c r="N41" s="132"/>
      <c r="O41" s="8" t="s">
        <v>561</v>
      </c>
      <c r="P41" s="23"/>
      <c r="Q41" s="184"/>
    </row>
    <row r="42" spans="1:17" ht="20.149999999999999" customHeight="1" x14ac:dyDescent="0.2">
      <c r="B42" s="51"/>
      <c r="C42" s="61"/>
      <c r="D42" s="60" t="s">
        <v>381</v>
      </c>
      <c r="E42" s="60"/>
      <c r="F42" s="59"/>
      <c r="G42" s="8"/>
      <c r="H42" s="8"/>
      <c r="I42" s="8"/>
      <c r="J42" s="70"/>
      <c r="K42" s="23"/>
      <c r="L42" s="128"/>
      <c r="M42" s="145"/>
      <c r="N42" s="132"/>
      <c r="O42" s="8" t="s">
        <v>561</v>
      </c>
      <c r="P42" s="23"/>
      <c r="Q42" s="184"/>
    </row>
    <row r="43" spans="1:17" ht="20.149999999999999" customHeight="1" x14ac:dyDescent="0.2">
      <c r="B43" s="51"/>
      <c r="C43" s="61"/>
      <c r="D43" s="60" t="s">
        <v>847</v>
      </c>
      <c r="E43" s="60"/>
      <c r="F43" s="59"/>
      <c r="G43" s="8"/>
      <c r="H43" s="8"/>
      <c r="I43" s="8"/>
      <c r="J43" s="70"/>
      <c r="K43" s="23"/>
      <c r="L43" s="128"/>
      <c r="M43" s="145"/>
      <c r="N43" s="132"/>
      <c r="O43" s="8" t="s">
        <v>561</v>
      </c>
      <c r="P43" s="23"/>
      <c r="Q43" s="184"/>
    </row>
    <row r="44" spans="1:17" ht="20.149999999999999" customHeight="1" x14ac:dyDescent="0.2">
      <c r="B44" s="51"/>
      <c r="C44" s="61"/>
      <c r="D44" s="60" t="s">
        <v>1294</v>
      </c>
      <c r="E44" s="60"/>
      <c r="F44" s="59"/>
      <c r="G44" s="8"/>
      <c r="H44" s="8"/>
      <c r="I44" s="8"/>
      <c r="J44" s="70"/>
      <c r="K44" s="23"/>
      <c r="L44" s="128"/>
      <c r="M44" s="145"/>
      <c r="N44" s="132"/>
      <c r="O44" s="8" t="s">
        <v>561</v>
      </c>
      <c r="P44" s="23"/>
      <c r="Q44" s="184"/>
    </row>
    <row r="45" spans="1:17" ht="20.149999999999999" customHeight="1" x14ac:dyDescent="0.2">
      <c r="B45" s="51"/>
      <c r="C45" s="61"/>
      <c r="D45" s="60" t="s">
        <v>996</v>
      </c>
      <c r="E45" s="60"/>
      <c r="F45" s="59"/>
      <c r="G45" s="8"/>
      <c r="H45" s="8"/>
      <c r="I45" s="8"/>
      <c r="J45" s="70"/>
      <c r="K45" s="23"/>
      <c r="L45" s="128"/>
      <c r="M45" s="145"/>
      <c r="N45" s="132"/>
      <c r="O45" s="8" t="s">
        <v>561</v>
      </c>
      <c r="P45" s="23"/>
      <c r="Q45" s="184"/>
    </row>
    <row r="46" spans="1:17" ht="20.149999999999999" customHeight="1" x14ac:dyDescent="0.2">
      <c r="B46" s="51"/>
      <c r="C46" s="61"/>
      <c r="D46" s="60" t="s">
        <v>1161</v>
      </c>
      <c r="E46" s="60"/>
      <c r="F46" s="59"/>
      <c r="G46" s="8"/>
      <c r="H46" s="8"/>
      <c r="I46" s="8"/>
      <c r="J46" s="70"/>
      <c r="K46" s="23"/>
      <c r="L46" s="128"/>
      <c r="M46" s="145"/>
      <c r="N46" s="132"/>
      <c r="O46" s="8" t="s">
        <v>561</v>
      </c>
      <c r="P46" s="23"/>
      <c r="Q46" s="184"/>
    </row>
    <row r="47" spans="1:17" ht="20.149999999999999" customHeight="1" x14ac:dyDescent="0.2">
      <c r="B47" s="51"/>
      <c r="C47" s="61"/>
      <c r="D47" s="60" t="s">
        <v>429</v>
      </c>
      <c r="E47" s="60"/>
      <c r="F47" s="59"/>
      <c r="G47" s="8"/>
      <c r="H47" s="8"/>
      <c r="I47" s="8"/>
      <c r="J47" s="70"/>
      <c r="K47" s="23"/>
      <c r="L47" s="128"/>
      <c r="M47" s="145"/>
      <c r="N47" s="132"/>
      <c r="O47" s="8" t="s">
        <v>561</v>
      </c>
      <c r="P47" s="23"/>
      <c r="Q47" s="184"/>
    </row>
    <row r="48" spans="1:17" ht="20.149999999999999" customHeight="1" x14ac:dyDescent="0.2">
      <c r="A48" s="48">
        <v>83</v>
      </c>
      <c r="B48" s="51"/>
      <c r="C48" s="8"/>
      <c r="D48" s="71"/>
      <c r="E48" s="83"/>
      <c r="F48" s="91"/>
      <c r="G48" s="95"/>
      <c r="H48" s="95"/>
      <c r="I48" s="95"/>
      <c r="J48" s="91"/>
      <c r="K48" s="23"/>
      <c r="L48" s="130"/>
      <c r="M48" s="144"/>
      <c r="N48" s="154"/>
      <c r="O48" s="11"/>
      <c r="P48" s="23"/>
      <c r="Q48" s="184"/>
    </row>
    <row r="49" spans="2:17" ht="19.5" customHeight="1" x14ac:dyDescent="0.2">
      <c r="B49" s="51" t="s">
        <v>1505</v>
      </c>
      <c r="C49" s="59"/>
      <c r="D49" s="59"/>
      <c r="E49" s="59"/>
      <c r="F49" s="59"/>
      <c r="G49" s="789"/>
      <c r="H49" s="789"/>
      <c r="I49" s="789"/>
      <c r="J49" s="787"/>
      <c r="K49" s="788"/>
      <c r="L49" s="24"/>
      <c r="M49" s="8"/>
      <c r="N49" s="128"/>
      <c r="O49" s="8"/>
      <c r="P49" s="787"/>
      <c r="Q49" s="184"/>
    </row>
    <row r="50" spans="2:17" ht="20.149999999999999" customHeight="1" thickBot="1" x14ac:dyDescent="0.25">
      <c r="B50" s="51"/>
      <c r="C50" s="60" t="s">
        <v>1506</v>
      </c>
      <c r="D50" s="60"/>
      <c r="E50" s="60"/>
      <c r="F50" s="59"/>
      <c r="G50" s="60"/>
      <c r="H50" s="60"/>
      <c r="I50" s="60"/>
      <c r="J50" s="70"/>
      <c r="K50" s="23"/>
      <c r="L50" s="128"/>
      <c r="M50" s="145"/>
      <c r="N50" s="155"/>
      <c r="O50" s="145"/>
      <c r="P50" s="23"/>
      <c r="Q50" s="184"/>
    </row>
    <row r="51" spans="2:17" ht="20.149999999999999" customHeight="1" thickBot="1" x14ac:dyDescent="0.25">
      <c r="B51" s="51"/>
      <c r="C51" s="62"/>
      <c r="D51" s="73" t="s">
        <v>1296</v>
      </c>
      <c r="E51" s="73"/>
      <c r="F51" s="85"/>
      <c r="G51" s="96"/>
      <c r="H51" s="96"/>
      <c r="I51" s="96"/>
      <c r="J51" s="105"/>
      <c r="K51" s="109"/>
      <c r="L51" s="131"/>
      <c r="M51" s="146"/>
      <c r="N51" s="153" t="s">
        <v>711</v>
      </c>
      <c r="O51" s="145"/>
      <c r="P51" s="23"/>
      <c r="Q51" s="184"/>
    </row>
    <row r="52" spans="2:17" ht="19.5" customHeight="1" x14ac:dyDescent="0.2">
      <c r="B52" s="51"/>
      <c r="C52" s="61"/>
      <c r="D52" s="60"/>
      <c r="E52" s="60"/>
      <c r="F52" s="59"/>
      <c r="G52" s="8"/>
      <c r="H52" s="8"/>
      <c r="I52" s="8"/>
      <c r="J52" s="70"/>
      <c r="K52" s="23"/>
      <c r="L52" s="128"/>
      <c r="M52" s="145"/>
      <c r="N52" s="156"/>
      <c r="O52" s="145"/>
      <c r="P52" s="23"/>
      <c r="Q52" s="184"/>
    </row>
    <row r="53" spans="2:17" ht="20.149999999999999" customHeight="1" thickBot="1" x14ac:dyDescent="0.25">
      <c r="B53" s="51"/>
      <c r="C53" s="59"/>
      <c r="D53" s="60"/>
      <c r="E53" s="59"/>
      <c r="F53" s="59"/>
      <c r="G53" s="97"/>
      <c r="H53" s="97"/>
      <c r="I53" s="97"/>
      <c r="J53" s="70"/>
      <c r="K53" s="23"/>
      <c r="L53" s="128"/>
      <c r="M53" s="145"/>
      <c r="N53" s="130"/>
      <c r="O53" s="8"/>
      <c r="P53" s="8"/>
      <c r="Q53" s="184"/>
    </row>
    <row r="54" spans="2:17" ht="47.25" customHeight="1" x14ac:dyDescent="0.2">
      <c r="B54" s="51" t="s">
        <v>1507</v>
      </c>
      <c r="C54" s="59"/>
      <c r="D54" s="59"/>
      <c r="E54" s="59"/>
      <c r="F54" s="59"/>
      <c r="G54" s="8"/>
      <c r="H54" s="8"/>
      <c r="I54" s="8"/>
      <c r="J54" s="70"/>
      <c r="K54" s="23"/>
      <c r="L54" s="872" t="s">
        <v>568</v>
      </c>
      <c r="M54" s="873"/>
      <c r="N54" s="157"/>
      <c r="O54" s="8" t="s">
        <v>57</v>
      </c>
      <c r="P54" s="8"/>
      <c r="Q54" s="184"/>
    </row>
    <row r="55" spans="2:17" ht="90" customHeight="1" x14ac:dyDescent="0.2">
      <c r="B55" s="51"/>
      <c r="C55" s="61"/>
      <c r="D55" s="60"/>
      <c r="E55" s="874" t="s">
        <v>962</v>
      </c>
      <c r="F55" s="875"/>
      <c r="G55" s="875"/>
      <c r="H55" s="875"/>
      <c r="I55" s="875"/>
      <c r="J55" s="875"/>
      <c r="K55" s="875"/>
      <c r="L55" s="875"/>
      <c r="M55" s="875"/>
      <c r="N55" s="875"/>
      <c r="O55" s="875"/>
      <c r="P55" s="875"/>
      <c r="Q55" s="184"/>
    </row>
    <row r="56" spans="2:17" ht="20.149999999999999" customHeight="1" x14ac:dyDescent="0.2">
      <c r="B56" s="51"/>
      <c r="C56" s="59"/>
      <c r="D56" s="59"/>
      <c r="E56" s="59"/>
      <c r="F56" s="59"/>
      <c r="G56" s="8"/>
      <c r="H56" s="8"/>
      <c r="I56" s="8"/>
      <c r="J56" s="70"/>
      <c r="K56" s="23"/>
      <c r="L56" s="128"/>
      <c r="M56" s="145"/>
      <c r="N56" s="128"/>
      <c r="O56" s="145"/>
      <c r="P56" s="8"/>
      <c r="Q56" s="184"/>
    </row>
    <row r="57" spans="2:17" ht="20.149999999999999" customHeight="1" x14ac:dyDescent="0.2">
      <c r="B57" s="51"/>
      <c r="C57" s="59" t="s">
        <v>510</v>
      </c>
      <c r="D57" s="59"/>
      <c r="E57" s="85"/>
      <c r="F57" s="85"/>
      <c r="G57" s="96"/>
      <c r="H57" s="96"/>
      <c r="I57" s="96"/>
      <c r="J57" s="105"/>
      <c r="K57" s="109"/>
      <c r="L57" s="131"/>
      <c r="M57" s="146"/>
      <c r="N57" s="124"/>
      <c r="O57" s="146"/>
      <c r="P57" s="96"/>
      <c r="Q57" s="184"/>
    </row>
    <row r="58" spans="2:17" ht="21.75" customHeight="1" x14ac:dyDescent="0.2">
      <c r="B58" s="51"/>
      <c r="C58" s="61"/>
      <c r="D58" s="60"/>
      <c r="E58" s="878" t="s">
        <v>1327</v>
      </c>
      <c r="F58" s="879"/>
      <c r="G58" s="879"/>
      <c r="H58" s="879"/>
      <c r="I58" s="879"/>
      <c r="J58" s="879"/>
      <c r="K58" s="879"/>
      <c r="L58" s="879"/>
      <c r="M58" s="879"/>
      <c r="N58" s="879"/>
      <c r="O58" s="879"/>
      <c r="P58" s="879"/>
      <c r="Q58" s="184"/>
    </row>
    <row r="59" spans="2:17" ht="21.75" customHeight="1" x14ac:dyDescent="0.2">
      <c r="B59" s="51"/>
      <c r="C59" s="61"/>
      <c r="D59" s="60"/>
      <c r="E59" s="70"/>
      <c r="F59" s="22"/>
      <c r="G59" s="22"/>
      <c r="H59" s="22"/>
      <c r="I59" s="22"/>
      <c r="J59" s="22"/>
      <c r="K59" s="22"/>
      <c r="L59" s="880" t="s">
        <v>238</v>
      </c>
      <c r="M59" s="880"/>
      <c r="N59" s="158"/>
      <c r="O59" s="22"/>
      <c r="P59" s="22"/>
      <c r="Q59" s="184"/>
    </row>
    <row r="60" spans="2:17" ht="20.149999999999999" customHeight="1" x14ac:dyDescent="0.2">
      <c r="B60" s="51"/>
      <c r="C60" s="59"/>
      <c r="D60" s="60" t="s">
        <v>368</v>
      </c>
      <c r="E60" s="59"/>
      <c r="F60" s="59"/>
      <c r="G60" s="8"/>
      <c r="H60" s="8"/>
      <c r="I60" s="8"/>
      <c r="J60" s="70"/>
      <c r="K60" s="23"/>
      <c r="L60" s="132"/>
      <c r="M60" s="8" t="s">
        <v>57</v>
      </c>
      <c r="N60" s="157"/>
      <c r="O60" s="8" t="s">
        <v>57</v>
      </c>
      <c r="P60" s="8"/>
      <c r="Q60" s="184"/>
    </row>
    <row r="61" spans="2:17" ht="20.149999999999999" customHeight="1" x14ac:dyDescent="0.2">
      <c r="B61" s="51"/>
      <c r="C61" s="59"/>
      <c r="D61" s="60" t="s">
        <v>564</v>
      </c>
      <c r="E61" s="59"/>
      <c r="F61" s="59"/>
      <c r="G61" s="8"/>
      <c r="H61" s="8"/>
      <c r="I61" s="8"/>
      <c r="J61" s="70"/>
      <c r="K61" s="23"/>
      <c r="L61" s="132"/>
      <c r="M61" s="8" t="s">
        <v>57</v>
      </c>
      <c r="N61" s="157"/>
      <c r="O61" s="8" t="s">
        <v>57</v>
      </c>
      <c r="P61" s="8"/>
      <c r="Q61" s="184"/>
    </row>
    <row r="62" spans="2:17" ht="20.149999999999999" customHeight="1" x14ac:dyDescent="0.2">
      <c r="B62" s="51"/>
      <c r="C62" s="59"/>
      <c r="D62" s="60" t="s">
        <v>566</v>
      </c>
      <c r="E62" s="59"/>
      <c r="F62" s="59"/>
      <c r="G62" s="8"/>
      <c r="H62" s="8"/>
      <c r="I62" s="8"/>
      <c r="J62" s="70"/>
      <c r="K62" s="23"/>
      <c r="L62" s="132"/>
      <c r="M62" s="8" t="s">
        <v>57</v>
      </c>
      <c r="N62" s="157"/>
      <c r="O62" s="8" t="s">
        <v>57</v>
      </c>
      <c r="P62" s="8"/>
      <c r="Q62" s="184"/>
    </row>
    <row r="63" spans="2:17" ht="20.149999999999999" customHeight="1" x14ac:dyDescent="0.2">
      <c r="B63" s="51"/>
      <c r="C63" s="59"/>
      <c r="D63" s="60" t="s">
        <v>203</v>
      </c>
      <c r="E63" s="59"/>
      <c r="F63" s="59"/>
      <c r="G63" s="8"/>
      <c r="H63" s="8"/>
      <c r="I63" s="8"/>
      <c r="J63" s="70"/>
      <c r="K63" s="23"/>
      <c r="L63" s="132"/>
      <c r="M63" s="8" t="s">
        <v>57</v>
      </c>
      <c r="N63" s="157"/>
      <c r="O63" s="8" t="s">
        <v>57</v>
      </c>
      <c r="P63" s="8"/>
      <c r="Q63" s="184"/>
    </row>
    <row r="64" spans="2:17" ht="20.149999999999999" customHeight="1" x14ac:dyDescent="0.2">
      <c r="B64" s="51"/>
      <c r="C64" s="59"/>
      <c r="D64" s="60" t="s">
        <v>1371</v>
      </c>
      <c r="E64" s="59"/>
      <c r="F64" s="59"/>
      <c r="G64" s="8"/>
      <c r="H64" s="8"/>
      <c r="I64" s="8"/>
      <c r="J64" s="70"/>
      <c r="K64" s="23"/>
      <c r="L64" s="132"/>
      <c r="M64" s="8" t="s">
        <v>57</v>
      </c>
      <c r="N64" s="157"/>
      <c r="O64" s="8" t="s">
        <v>57</v>
      </c>
      <c r="P64" s="8"/>
      <c r="Q64" s="184"/>
    </row>
    <row r="65" spans="2:17" ht="20.149999999999999" customHeight="1" x14ac:dyDescent="0.2">
      <c r="B65" s="51"/>
      <c r="C65" s="59"/>
      <c r="D65" s="60" t="s">
        <v>481</v>
      </c>
      <c r="E65" s="59"/>
      <c r="F65" s="59"/>
      <c r="G65" s="8"/>
      <c r="H65" s="8"/>
      <c r="I65" s="8"/>
      <c r="J65" s="70"/>
      <c r="K65" s="23"/>
      <c r="L65" s="132"/>
      <c r="M65" s="8" t="s">
        <v>57</v>
      </c>
      <c r="N65" s="157"/>
      <c r="O65" s="8" t="s">
        <v>57</v>
      </c>
      <c r="P65" s="8"/>
      <c r="Q65" s="184"/>
    </row>
    <row r="66" spans="2:17" ht="20.149999999999999" customHeight="1" x14ac:dyDescent="0.2">
      <c r="B66" s="51"/>
      <c r="C66" s="59"/>
      <c r="D66" s="60" t="s">
        <v>1259</v>
      </c>
      <c r="E66" s="59"/>
      <c r="F66" s="59"/>
      <c r="G66" s="8"/>
      <c r="H66" s="8"/>
      <c r="I66" s="8"/>
      <c r="J66" s="70"/>
      <c r="K66" s="23"/>
      <c r="L66" s="132"/>
      <c r="M66" s="8" t="s">
        <v>57</v>
      </c>
      <c r="N66" s="157"/>
      <c r="O66" s="8" t="s">
        <v>57</v>
      </c>
      <c r="P66" s="8"/>
      <c r="Q66" s="184"/>
    </row>
    <row r="67" spans="2:17" ht="20.149999999999999" customHeight="1" x14ac:dyDescent="0.2">
      <c r="B67" s="51"/>
      <c r="C67" s="59"/>
      <c r="D67" s="60" t="s">
        <v>939</v>
      </c>
      <c r="E67" s="59"/>
      <c r="F67" s="59"/>
      <c r="G67" s="8"/>
      <c r="H67" s="8"/>
      <c r="I67" s="8"/>
      <c r="J67" s="70"/>
      <c r="K67" s="23"/>
      <c r="L67" s="132"/>
      <c r="M67" s="8" t="s">
        <v>57</v>
      </c>
      <c r="N67" s="157"/>
      <c r="O67" s="8" t="s">
        <v>57</v>
      </c>
      <c r="P67" s="8"/>
      <c r="Q67" s="184"/>
    </row>
    <row r="68" spans="2:17" ht="20.149999999999999" customHeight="1" x14ac:dyDescent="0.2">
      <c r="B68" s="51"/>
      <c r="C68" s="59"/>
      <c r="D68" s="60" t="s">
        <v>1298</v>
      </c>
      <c r="E68" s="59"/>
      <c r="F68" s="59"/>
      <c r="G68" s="8"/>
      <c r="H68" s="8"/>
      <c r="I68" s="8"/>
      <c r="J68" s="70"/>
      <c r="K68" s="23"/>
      <c r="L68" s="132"/>
      <c r="M68" s="8" t="s">
        <v>57</v>
      </c>
      <c r="N68" s="157"/>
      <c r="O68" s="8" t="s">
        <v>57</v>
      </c>
      <c r="P68" s="8"/>
      <c r="Q68" s="184"/>
    </row>
    <row r="69" spans="2:17" ht="16.5" x14ac:dyDescent="0.2">
      <c r="B69" s="51"/>
      <c r="C69" s="59"/>
      <c r="D69" s="60" t="s">
        <v>1384</v>
      </c>
      <c r="E69" s="59"/>
      <c r="F69" s="59"/>
      <c r="G69" s="8"/>
      <c r="H69" s="8"/>
      <c r="I69" s="8"/>
      <c r="J69" s="70"/>
      <c r="K69" s="23"/>
      <c r="L69" s="132"/>
      <c r="M69" s="8" t="s">
        <v>57</v>
      </c>
      <c r="N69" s="157"/>
      <c r="O69" s="8" t="s">
        <v>57</v>
      </c>
      <c r="P69" s="8"/>
      <c r="Q69" s="184"/>
    </row>
    <row r="70" spans="2:17" ht="20.149999999999999" customHeight="1" x14ac:dyDescent="0.2">
      <c r="B70" s="51"/>
      <c r="C70" s="59"/>
      <c r="D70" s="60" t="s">
        <v>1270</v>
      </c>
      <c r="E70" s="59"/>
      <c r="F70" s="59"/>
      <c r="G70" s="8"/>
      <c r="H70" s="8"/>
      <c r="I70" s="8"/>
      <c r="J70" s="70"/>
      <c r="K70" s="23"/>
      <c r="L70" s="132"/>
      <c r="M70" s="8" t="s">
        <v>57</v>
      </c>
      <c r="N70" s="157"/>
      <c r="O70" s="8" t="s">
        <v>57</v>
      </c>
      <c r="P70" s="8"/>
      <c r="Q70" s="184"/>
    </row>
    <row r="71" spans="2:17" ht="20.149999999999999" customHeight="1" x14ac:dyDescent="0.2">
      <c r="B71" s="51"/>
      <c r="C71" s="59"/>
      <c r="D71" s="60" t="s">
        <v>1203</v>
      </c>
      <c r="E71" s="59"/>
      <c r="F71" s="59"/>
      <c r="G71" s="8"/>
      <c r="H71" s="8"/>
      <c r="I71" s="8"/>
      <c r="J71" s="70"/>
      <c r="K71" s="23"/>
      <c r="L71" s="132"/>
      <c r="M71" s="8" t="s">
        <v>57</v>
      </c>
      <c r="N71" s="157"/>
      <c r="O71" s="8" t="s">
        <v>57</v>
      </c>
      <c r="P71" s="8"/>
      <c r="Q71" s="184"/>
    </row>
    <row r="72" spans="2:17" ht="20.149999999999999" customHeight="1" x14ac:dyDescent="0.2">
      <c r="B72" s="51"/>
      <c r="C72" s="59"/>
      <c r="D72" s="60" t="s">
        <v>1385</v>
      </c>
      <c r="E72" s="59"/>
      <c r="F72" s="59"/>
      <c r="G72" s="8"/>
      <c r="H72" s="8"/>
      <c r="I72" s="8"/>
      <c r="J72" s="70"/>
      <c r="K72" s="23"/>
      <c r="L72" s="132"/>
      <c r="M72" s="8" t="s">
        <v>57</v>
      </c>
      <c r="N72" s="157"/>
      <c r="O72" s="8" t="s">
        <v>57</v>
      </c>
      <c r="P72" s="8"/>
      <c r="Q72" s="184"/>
    </row>
    <row r="73" spans="2:17" ht="20.149999999999999" customHeight="1" x14ac:dyDescent="0.2">
      <c r="B73" s="51"/>
      <c r="C73" s="59"/>
      <c r="D73" s="60" t="s">
        <v>1387</v>
      </c>
      <c r="E73" s="59"/>
      <c r="F73" s="59"/>
      <c r="G73" s="8"/>
      <c r="H73" s="8"/>
      <c r="I73" s="8"/>
      <c r="J73" s="70"/>
      <c r="K73" s="23"/>
      <c r="L73" s="132"/>
      <c r="M73" s="8" t="s">
        <v>57</v>
      </c>
      <c r="N73" s="157"/>
      <c r="O73" s="8" t="s">
        <v>57</v>
      </c>
      <c r="P73" s="8"/>
      <c r="Q73" s="184"/>
    </row>
    <row r="74" spans="2:17" ht="20.149999999999999" customHeight="1" x14ac:dyDescent="0.2">
      <c r="B74" s="51"/>
      <c r="C74" s="59"/>
      <c r="D74" s="60" t="s">
        <v>1388</v>
      </c>
      <c r="E74" s="59"/>
      <c r="F74" s="59"/>
      <c r="G74" s="8"/>
      <c r="H74" s="8"/>
      <c r="I74" s="8"/>
      <c r="J74" s="70"/>
      <c r="K74" s="23"/>
      <c r="L74" s="132"/>
      <c r="M74" s="8" t="s">
        <v>57</v>
      </c>
      <c r="N74" s="157"/>
      <c r="O74" s="8" t="s">
        <v>57</v>
      </c>
      <c r="P74" s="8"/>
      <c r="Q74" s="184"/>
    </row>
    <row r="75" spans="2:17" ht="20.149999999999999" customHeight="1" x14ac:dyDescent="0.2">
      <c r="B75" s="51"/>
      <c r="C75" s="59"/>
      <c r="D75" s="60" t="s">
        <v>1389</v>
      </c>
      <c r="E75" s="59"/>
      <c r="F75" s="59"/>
      <c r="G75" s="8"/>
      <c r="H75" s="8"/>
      <c r="I75" s="8"/>
      <c r="J75" s="70"/>
      <c r="K75" s="23"/>
      <c r="L75" s="132"/>
      <c r="M75" s="8" t="s">
        <v>57</v>
      </c>
      <c r="N75" s="157"/>
      <c r="O75" s="8" t="s">
        <v>57</v>
      </c>
      <c r="P75" s="8"/>
      <c r="Q75" s="184"/>
    </row>
    <row r="76" spans="2:17" ht="20.149999999999999" customHeight="1" x14ac:dyDescent="0.2">
      <c r="B76" s="51"/>
      <c r="C76" s="59"/>
      <c r="D76" s="60" t="s">
        <v>603</v>
      </c>
      <c r="E76" s="59"/>
      <c r="F76" s="59"/>
      <c r="G76" s="8"/>
      <c r="H76" s="8"/>
      <c r="I76" s="8"/>
      <c r="J76" s="70"/>
      <c r="K76" s="23"/>
      <c r="L76" s="132"/>
      <c r="M76" s="8" t="s">
        <v>57</v>
      </c>
      <c r="N76" s="157"/>
      <c r="O76" s="8" t="s">
        <v>57</v>
      </c>
      <c r="P76" s="8"/>
      <c r="Q76" s="184"/>
    </row>
    <row r="77" spans="2:17" ht="20.149999999999999" customHeight="1" x14ac:dyDescent="0.2">
      <c r="B77" s="51"/>
      <c r="C77" s="59"/>
      <c r="D77" s="60" t="s">
        <v>1372</v>
      </c>
      <c r="E77" s="59"/>
      <c r="F77" s="59"/>
      <c r="G77" s="8"/>
      <c r="H77" s="8"/>
      <c r="I77" s="8"/>
      <c r="J77" s="70"/>
      <c r="K77" s="23"/>
      <c r="L77" s="132"/>
      <c r="M77" s="8" t="s">
        <v>57</v>
      </c>
      <c r="N77" s="157"/>
      <c r="O77" s="8" t="s">
        <v>57</v>
      </c>
      <c r="P77" s="8"/>
      <c r="Q77" s="184"/>
    </row>
    <row r="78" spans="2:17" ht="20.149999999999999" customHeight="1" x14ac:dyDescent="0.2">
      <c r="B78" s="51"/>
      <c r="C78" s="59"/>
      <c r="D78" s="60" t="s">
        <v>1283</v>
      </c>
      <c r="E78" s="59"/>
      <c r="F78" s="59"/>
      <c r="G78" s="8"/>
      <c r="H78" s="8"/>
      <c r="I78" s="8"/>
      <c r="J78" s="70"/>
      <c r="K78" s="23"/>
      <c r="L78" s="132"/>
      <c r="M78" s="8" t="s">
        <v>57</v>
      </c>
      <c r="N78" s="157"/>
      <c r="O78" s="8" t="s">
        <v>57</v>
      </c>
      <c r="P78" s="8"/>
      <c r="Q78" s="184"/>
    </row>
    <row r="79" spans="2:17" ht="16.5" x14ac:dyDescent="0.2">
      <c r="B79" s="51"/>
      <c r="C79" s="59"/>
      <c r="D79" s="60" t="s">
        <v>329</v>
      </c>
      <c r="E79" s="59"/>
      <c r="F79" s="59"/>
      <c r="G79" s="8"/>
      <c r="H79" s="8"/>
      <c r="I79" s="8"/>
      <c r="J79" s="70"/>
      <c r="K79" s="23"/>
      <c r="L79" s="132"/>
      <c r="M79" s="8" t="s">
        <v>57</v>
      </c>
      <c r="N79" s="157"/>
      <c r="O79" s="8" t="s">
        <v>57</v>
      </c>
      <c r="P79" s="8"/>
      <c r="Q79" s="184"/>
    </row>
    <row r="80" spans="2:17" ht="20.149999999999999" customHeight="1" x14ac:dyDescent="0.2">
      <c r="B80" s="51"/>
      <c r="C80" s="59"/>
      <c r="D80" s="59" t="s">
        <v>665</v>
      </c>
      <c r="E80" s="59"/>
      <c r="F80" s="59"/>
      <c r="G80" s="8"/>
      <c r="H80" s="8"/>
      <c r="I80" s="8"/>
      <c r="J80" s="70"/>
      <c r="K80" s="111"/>
      <c r="L80" s="132"/>
      <c r="M80" s="8" t="s">
        <v>57</v>
      </c>
      <c r="N80" s="157"/>
      <c r="O80" s="8" t="s">
        <v>57</v>
      </c>
      <c r="P80" s="8"/>
      <c r="Q80" s="184"/>
    </row>
    <row r="81" spans="2:17" ht="20.149999999999999" customHeight="1" x14ac:dyDescent="0.2">
      <c r="B81" s="51"/>
      <c r="C81" s="59"/>
      <c r="D81" s="60" t="s">
        <v>1390</v>
      </c>
      <c r="E81" s="59"/>
      <c r="F81" s="59"/>
      <c r="G81" s="8"/>
      <c r="H81" s="8"/>
      <c r="I81" s="8"/>
      <c r="J81" s="70"/>
      <c r="K81" s="23"/>
      <c r="L81" s="132"/>
      <c r="M81" s="8" t="s">
        <v>57</v>
      </c>
      <c r="N81" s="157"/>
      <c r="O81" s="8" t="s">
        <v>57</v>
      </c>
      <c r="P81" s="8"/>
      <c r="Q81" s="184"/>
    </row>
    <row r="82" spans="2:17" ht="20.149999999999999" customHeight="1" x14ac:dyDescent="0.2">
      <c r="B82" s="51"/>
      <c r="C82" s="59"/>
      <c r="D82" s="60" t="s">
        <v>526</v>
      </c>
      <c r="E82" s="59"/>
      <c r="F82" s="59"/>
      <c r="G82" s="8"/>
      <c r="H82" s="8"/>
      <c r="I82" s="8"/>
      <c r="J82" s="70"/>
      <c r="K82" s="23"/>
      <c r="L82" s="132"/>
      <c r="M82" s="8" t="s">
        <v>57</v>
      </c>
      <c r="N82" s="157"/>
      <c r="O82" s="8" t="s">
        <v>57</v>
      </c>
      <c r="P82" s="8"/>
      <c r="Q82" s="184"/>
    </row>
    <row r="83" spans="2:17" ht="20.149999999999999" customHeight="1" x14ac:dyDescent="0.2">
      <c r="B83" s="51"/>
      <c r="C83" s="59"/>
      <c r="D83" s="60" t="s">
        <v>1123</v>
      </c>
      <c r="E83" s="59"/>
      <c r="F83" s="59"/>
      <c r="G83" s="8"/>
      <c r="H83" s="8"/>
      <c r="I83" s="8"/>
      <c r="J83" s="70"/>
      <c r="K83" s="23"/>
      <c r="L83" s="132"/>
      <c r="M83" s="8" t="s">
        <v>57</v>
      </c>
      <c r="N83" s="157"/>
      <c r="O83" s="8" t="s">
        <v>57</v>
      </c>
      <c r="P83" s="8"/>
      <c r="Q83" s="184"/>
    </row>
    <row r="84" spans="2:17" ht="20.149999999999999" customHeight="1" x14ac:dyDescent="0.2">
      <c r="B84" s="51"/>
      <c r="C84" s="59"/>
      <c r="D84" s="60"/>
      <c r="E84" s="59"/>
      <c r="F84" s="59"/>
      <c r="G84" s="8"/>
      <c r="H84" s="11"/>
      <c r="I84" s="11"/>
      <c r="J84" s="84"/>
      <c r="K84" s="23"/>
      <c r="L84" s="133"/>
      <c r="M84" s="145"/>
      <c r="N84" s="124"/>
      <c r="O84" s="145"/>
      <c r="P84" s="8"/>
      <c r="Q84" s="184"/>
    </row>
    <row r="85" spans="2:17" ht="16.5" x14ac:dyDescent="0.2">
      <c r="B85" s="51"/>
      <c r="C85" s="59" t="s">
        <v>527</v>
      </c>
      <c r="D85" s="76"/>
      <c r="E85" s="86"/>
      <c r="F85" s="86"/>
      <c r="G85" s="86"/>
      <c r="H85" s="86"/>
      <c r="I85" s="86"/>
      <c r="J85" s="86"/>
      <c r="K85" s="86"/>
      <c r="L85" s="128" t="s">
        <v>1253</v>
      </c>
      <c r="M85" s="29"/>
      <c r="N85" s="82"/>
      <c r="O85" s="145"/>
      <c r="P85" s="8"/>
      <c r="Q85" s="184"/>
    </row>
    <row r="86" spans="2:17" ht="16.5" x14ac:dyDescent="0.2">
      <c r="B86" s="51"/>
      <c r="C86" s="59" t="s">
        <v>1326</v>
      </c>
      <c r="D86" s="77"/>
      <c r="E86" s="87"/>
      <c r="F86" s="87"/>
      <c r="G86" s="87"/>
      <c r="H86" s="87"/>
      <c r="I86" s="87"/>
      <c r="J86" s="87"/>
      <c r="K86" s="112"/>
      <c r="L86" s="128" t="s">
        <v>243</v>
      </c>
      <c r="M86" s="145"/>
      <c r="N86" s="128" t="s">
        <v>565</v>
      </c>
      <c r="O86" s="145"/>
      <c r="P86" s="8"/>
      <c r="Q86" s="184"/>
    </row>
    <row r="87" spans="2:17" ht="20.149999999999999" customHeight="1" x14ac:dyDescent="0.2">
      <c r="B87" s="51"/>
      <c r="C87" s="59"/>
      <c r="D87" s="59" t="s">
        <v>1158</v>
      </c>
      <c r="E87" s="59"/>
      <c r="F87" s="59"/>
      <c r="G87" s="59"/>
      <c r="H87" s="59"/>
      <c r="I87" s="59"/>
      <c r="J87" s="70"/>
      <c r="K87" s="59"/>
      <c r="L87" s="134"/>
      <c r="M87" s="8" t="s">
        <v>57</v>
      </c>
      <c r="N87" s="134"/>
      <c r="O87" s="8" t="s">
        <v>1297</v>
      </c>
      <c r="P87" s="8"/>
      <c r="Q87" s="184"/>
    </row>
    <row r="88" spans="2:17" ht="20.149999999999999" customHeight="1" x14ac:dyDescent="0.2">
      <c r="B88" s="51"/>
      <c r="C88" s="59"/>
      <c r="D88" s="59" t="s">
        <v>1042</v>
      </c>
      <c r="E88" s="59"/>
      <c r="F88" s="59"/>
      <c r="G88" s="59"/>
      <c r="H88" s="59"/>
      <c r="I88" s="59"/>
      <c r="J88" s="70"/>
      <c r="K88" s="59"/>
      <c r="L88" s="134"/>
      <c r="M88" s="8" t="s">
        <v>57</v>
      </c>
      <c r="N88" s="134"/>
      <c r="O88" s="8" t="s">
        <v>1297</v>
      </c>
      <c r="P88" s="8"/>
      <c r="Q88" s="184"/>
    </row>
    <row r="89" spans="2:17" ht="19.5" customHeight="1" x14ac:dyDescent="0.2">
      <c r="B89" s="51"/>
      <c r="C89" s="59"/>
      <c r="D89" s="59" t="s">
        <v>849</v>
      </c>
      <c r="E89" s="59"/>
      <c r="F89" s="59"/>
      <c r="G89" s="59"/>
      <c r="H89" s="59"/>
      <c r="I89" s="59"/>
      <c r="J89" s="70"/>
      <c r="K89" s="59"/>
      <c r="L89" s="134"/>
      <c r="M89" s="8" t="s">
        <v>57</v>
      </c>
      <c r="N89" s="134"/>
      <c r="O89" s="8" t="s">
        <v>1297</v>
      </c>
      <c r="P89" s="8"/>
      <c r="Q89" s="184"/>
    </row>
    <row r="90" spans="2:17" ht="39.75" customHeight="1" x14ac:dyDescent="0.2">
      <c r="B90" s="51"/>
      <c r="C90" s="59"/>
      <c r="D90" s="878" t="s">
        <v>1476</v>
      </c>
      <c r="E90" s="881"/>
      <c r="F90" s="881"/>
      <c r="G90" s="881"/>
      <c r="H90" s="881"/>
      <c r="I90" s="881"/>
      <c r="J90" s="881"/>
      <c r="K90" s="882"/>
      <c r="L90" s="134"/>
      <c r="M90" s="8" t="s">
        <v>57</v>
      </c>
      <c r="N90" s="134"/>
      <c r="O90" s="8" t="s">
        <v>1297</v>
      </c>
      <c r="P90" s="8"/>
      <c r="Q90" s="184"/>
    </row>
    <row r="91" spans="2:17" ht="20.149999999999999" customHeight="1" x14ac:dyDescent="0.2">
      <c r="B91" s="51"/>
      <c r="C91" s="59"/>
      <c r="D91" s="59" t="s">
        <v>1440</v>
      </c>
      <c r="E91" s="59"/>
      <c r="F91" s="59"/>
      <c r="G91" s="59"/>
      <c r="H91" s="59"/>
      <c r="I91" s="59"/>
      <c r="J91" s="70"/>
      <c r="K91" s="59"/>
      <c r="L91" s="134"/>
      <c r="M91" s="8" t="s">
        <v>57</v>
      </c>
      <c r="N91" s="134"/>
      <c r="O91" s="8" t="s">
        <v>57</v>
      </c>
      <c r="P91" s="8"/>
      <c r="Q91" s="184"/>
    </row>
    <row r="92" spans="2:17" ht="20.149999999999999" customHeight="1" x14ac:dyDescent="0.2">
      <c r="B92" s="51"/>
      <c r="C92" s="59"/>
      <c r="D92" s="59" t="s">
        <v>1082</v>
      </c>
      <c r="E92" s="59"/>
      <c r="F92" s="59"/>
      <c r="G92" s="59"/>
      <c r="H92" s="59"/>
      <c r="I92" s="59"/>
      <c r="J92" s="70"/>
      <c r="K92" s="59"/>
      <c r="L92" s="134"/>
      <c r="M92" s="8" t="s">
        <v>57</v>
      </c>
      <c r="N92" s="134"/>
      <c r="O92" s="8" t="s">
        <v>1297</v>
      </c>
      <c r="P92" s="8"/>
      <c r="Q92" s="184"/>
    </row>
    <row r="93" spans="2:17" ht="20.149999999999999" customHeight="1" x14ac:dyDescent="0.2">
      <c r="B93" s="51"/>
      <c r="C93" s="59"/>
      <c r="D93" s="59" t="s">
        <v>752</v>
      </c>
      <c r="E93" s="59"/>
      <c r="F93" s="59"/>
      <c r="G93" s="59"/>
      <c r="H93" s="59"/>
      <c r="I93" s="59"/>
      <c r="J93" s="70"/>
      <c r="K93" s="59"/>
      <c r="L93" s="134"/>
      <c r="M93" s="8" t="s">
        <v>57</v>
      </c>
      <c r="N93" s="134"/>
      <c r="O93" s="8" t="s">
        <v>1297</v>
      </c>
      <c r="P93" s="8"/>
      <c r="Q93" s="184"/>
    </row>
    <row r="94" spans="2:17" ht="20.149999999999999" customHeight="1" x14ac:dyDescent="0.2">
      <c r="B94" s="51"/>
      <c r="C94" s="59"/>
      <c r="D94" s="59" t="s">
        <v>750</v>
      </c>
      <c r="E94" s="59"/>
      <c r="F94" s="59"/>
      <c r="G94" s="59"/>
      <c r="H94" s="59"/>
      <c r="I94" s="59"/>
      <c r="J94" s="70"/>
      <c r="K94" s="59"/>
      <c r="L94" s="134"/>
      <c r="M94" s="8" t="s">
        <v>57</v>
      </c>
      <c r="N94" s="134"/>
      <c r="O94" s="8" t="s">
        <v>1297</v>
      </c>
      <c r="P94" s="8"/>
      <c r="Q94" s="184"/>
    </row>
    <row r="95" spans="2:17" ht="20.149999999999999" customHeight="1" x14ac:dyDescent="0.2">
      <c r="B95" s="51"/>
      <c r="C95" s="59"/>
      <c r="D95" s="59" t="s">
        <v>1077</v>
      </c>
      <c r="E95" s="59"/>
      <c r="F95" s="59"/>
      <c r="G95" s="59"/>
      <c r="H95" s="59"/>
      <c r="I95" s="59"/>
      <c r="J95" s="70"/>
      <c r="K95" s="59"/>
      <c r="L95" s="134"/>
      <c r="M95" s="8" t="s">
        <v>57</v>
      </c>
      <c r="N95" s="134"/>
      <c r="O95" s="8" t="s">
        <v>1297</v>
      </c>
      <c r="P95" s="8"/>
      <c r="Q95" s="184"/>
    </row>
    <row r="96" spans="2:17" ht="20.149999999999999" customHeight="1" x14ac:dyDescent="0.2">
      <c r="B96" s="51"/>
      <c r="C96" s="59"/>
      <c r="D96" s="59" t="s">
        <v>1319</v>
      </c>
      <c r="E96" s="59"/>
      <c r="F96" s="59"/>
      <c r="G96" s="59"/>
      <c r="H96" s="59"/>
      <c r="I96" s="59"/>
      <c r="J96" s="70"/>
      <c r="K96" s="59"/>
      <c r="L96" s="134"/>
      <c r="M96" s="8" t="s">
        <v>57</v>
      </c>
      <c r="N96" s="134"/>
      <c r="O96" s="8" t="s">
        <v>1297</v>
      </c>
      <c r="P96" s="8"/>
      <c r="Q96" s="184"/>
    </row>
    <row r="97" spans="2:17" ht="20.149999999999999" customHeight="1" x14ac:dyDescent="0.2">
      <c r="B97" s="51"/>
      <c r="C97" s="59"/>
      <c r="D97" s="59" t="s">
        <v>1441</v>
      </c>
      <c r="E97" s="59"/>
      <c r="F97" s="59"/>
      <c r="G97" s="59"/>
      <c r="H97" s="59"/>
      <c r="I97" s="59"/>
      <c r="J97" s="70"/>
      <c r="K97" s="59"/>
      <c r="L97" s="134"/>
      <c r="M97" s="8" t="s">
        <v>57</v>
      </c>
      <c r="N97" s="134"/>
      <c r="O97" s="8" t="s">
        <v>1297</v>
      </c>
      <c r="P97" s="8"/>
      <c r="Q97" s="184"/>
    </row>
    <row r="98" spans="2:17" ht="20.149999999999999" customHeight="1" x14ac:dyDescent="0.2">
      <c r="B98" s="51"/>
      <c r="C98" s="59"/>
      <c r="D98" s="59" t="s">
        <v>716</v>
      </c>
      <c r="E98" s="59"/>
      <c r="F98" s="59"/>
      <c r="G98" s="59"/>
      <c r="H98" s="59"/>
      <c r="I98" s="59"/>
      <c r="J98" s="70"/>
      <c r="K98" s="59"/>
      <c r="L98" s="134"/>
      <c r="M98" s="8" t="s">
        <v>57</v>
      </c>
      <c r="N98" s="134"/>
      <c r="O98" s="8" t="s">
        <v>1297</v>
      </c>
      <c r="P98" s="8"/>
      <c r="Q98" s="184"/>
    </row>
    <row r="99" spans="2:17" ht="20.149999999999999" customHeight="1" x14ac:dyDescent="0.2">
      <c r="B99" s="51"/>
      <c r="C99" s="59"/>
      <c r="D99" s="59" t="s">
        <v>787</v>
      </c>
      <c r="E99" s="59"/>
      <c r="F99" s="59"/>
      <c r="G99" s="59"/>
      <c r="H99" s="59"/>
      <c r="I99" s="59"/>
      <c r="J99" s="70"/>
      <c r="K99" s="59"/>
      <c r="L99" s="134"/>
      <c r="M99" s="8" t="s">
        <v>57</v>
      </c>
      <c r="N99" s="134"/>
      <c r="O99" s="8" t="s">
        <v>1297</v>
      </c>
      <c r="P99" s="8"/>
      <c r="Q99" s="184"/>
    </row>
    <row r="100" spans="2:17" ht="20.149999999999999" customHeight="1" x14ac:dyDescent="0.2">
      <c r="B100" s="51"/>
      <c r="C100" s="59"/>
      <c r="D100" s="59" t="s">
        <v>1442</v>
      </c>
      <c r="E100" s="59"/>
      <c r="F100" s="59"/>
      <c r="G100" s="59"/>
      <c r="H100" s="59"/>
      <c r="I100" s="59"/>
      <c r="J100" s="70"/>
      <c r="K100" s="59"/>
      <c r="L100" s="134"/>
      <c r="M100" s="8" t="s">
        <v>57</v>
      </c>
      <c r="N100" s="134"/>
      <c r="O100" s="8" t="s">
        <v>1297</v>
      </c>
      <c r="P100" s="8"/>
      <c r="Q100" s="184"/>
    </row>
    <row r="101" spans="2:17" ht="20.149999999999999" customHeight="1" x14ac:dyDescent="0.2">
      <c r="B101" s="51"/>
      <c r="C101" s="59"/>
      <c r="D101" s="59" t="s">
        <v>691</v>
      </c>
      <c r="E101" s="59"/>
      <c r="F101" s="59"/>
      <c r="G101" s="59"/>
      <c r="H101" s="59"/>
      <c r="I101" s="59"/>
      <c r="J101" s="70"/>
      <c r="K101" s="59"/>
      <c r="L101" s="134"/>
      <c r="M101" s="8" t="s">
        <v>57</v>
      </c>
      <c r="N101" s="134"/>
      <c r="O101" s="8" t="s">
        <v>1297</v>
      </c>
      <c r="P101" s="8"/>
      <c r="Q101" s="184"/>
    </row>
    <row r="102" spans="2:17" ht="20.149999999999999" customHeight="1" x14ac:dyDescent="0.2">
      <c r="B102" s="51"/>
      <c r="C102" s="59"/>
      <c r="D102" s="59" t="s">
        <v>1122</v>
      </c>
      <c r="E102" s="59"/>
      <c r="F102" s="59"/>
      <c r="G102" s="59"/>
      <c r="H102" s="59"/>
      <c r="I102" s="59"/>
      <c r="J102" s="70"/>
      <c r="K102" s="59"/>
      <c r="L102" s="134"/>
      <c r="M102" s="8" t="s">
        <v>57</v>
      </c>
      <c r="N102" s="134"/>
      <c r="O102" s="8" t="s">
        <v>1297</v>
      </c>
      <c r="P102" s="8"/>
      <c r="Q102" s="184"/>
    </row>
    <row r="103" spans="2:17" ht="20.149999999999999" customHeight="1" x14ac:dyDescent="0.2">
      <c r="B103" s="51"/>
      <c r="C103" s="59"/>
      <c r="D103" s="59" t="s">
        <v>1101</v>
      </c>
      <c r="E103" s="59"/>
      <c r="F103" s="59"/>
      <c r="G103" s="59"/>
      <c r="H103" s="59"/>
      <c r="I103" s="59"/>
      <c r="J103" s="70"/>
      <c r="K103" s="59"/>
      <c r="L103" s="134"/>
      <c r="M103" s="8" t="s">
        <v>57</v>
      </c>
      <c r="N103" s="134"/>
      <c r="O103" s="8" t="s">
        <v>1297</v>
      </c>
      <c r="P103" s="8"/>
      <c r="Q103" s="184"/>
    </row>
    <row r="104" spans="2:17" ht="20.149999999999999" customHeight="1" x14ac:dyDescent="0.2">
      <c r="B104" s="51"/>
      <c r="C104" s="59"/>
      <c r="D104" s="59" t="s">
        <v>1443</v>
      </c>
      <c r="E104" s="59"/>
      <c r="F104" s="59"/>
      <c r="G104" s="59"/>
      <c r="H104" s="59"/>
      <c r="I104" s="59"/>
      <c r="J104" s="70"/>
      <c r="K104" s="59"/>
      <c r="L104" s="134"/>
      <c r="M104" s="8" t="s">
        <v>57</v>
      </c>
      <c r="N104" s="134"/>
      <c r="O104" s="8" t="s">
        <v>1297</v>
      </c>
      <c r="P104" s="8"/>
      <c r="Q104" s="184"/>
    </row>
    <row r="105" spans="2:17" ht="20.149999999999999" customHeight="1" x14ac:dyDescent="0.2">
      <c r="B105" s="51"/>
      <c r="C105" s="59"/>
      <c r="D105" s="59" t="s">
        <v>1444</v>
      </c>
      <c r="E105" s="59"/>
      <c r="F105" s="59"/>
      <c r="G105" s="59"/>
      <c r="H105" s="59"/>
      <c r="I105" s="59"/>
      <c r="J105" s="70"/>
      <c r="K105" s="59"/>
      <c r="L105" s="134"/>
      <c r="M105" s="8" t="s">
        <v>57</v>
      </c>
      <c r="N105" s="134"/>
      <c r="O105" s="8" t="s">
        <v>1297</v>
      </c>
      <c r="P105" s="8"/>
      <c r="Q105" s="184"/>
    </row>
    <row r="106" spans="2:17" ht="20.149999999999999" customHeight="1" x14ac:dyDescent="0.2">
      <c r="B106" s="51"/>
      <c r="C106" s="59"/>
      <c r="D106" s="59" t="s">
        <v>1445</v>
      </c>
      <c r="E106" s="59"/>
      <c r="F106" s="59"/>
      <c r="G106" s="59"/>
      <c r="H106" s="59"/>
      <c r="I106" s="59"/>
      <c r="J106" s="70"/>
      <c r="K106" s="59"/>
      <c r="L106" s="134"/>
      <c r="M106" s="8" t="s">
        <v>57</v>
      </c>
      <c r="N106" s="134"/>
      <c r="O106" s="8" t="s">
        <v>1297</v>
      </c>
      <c r="P106" s="8"/>
      <c r="Q106" s="184"/>
    </row>
    <row r="107" spans="2:17" ht="20.149999999999999" customHeight="1" x14ac:dyDescent="0.2">
      <c r="B107" s="51"/>
      <c r="C107" s="59"/>
      <c r="D107" s="59" t="s">
        <v>38</v>
      </c>
      <c r="E107" s="59"/>
      <c r="F107" s="59"/>
      <c r="G107" s="59"/>
      <c r="H107" s="59"/>
      <c r="I107" s="59"/>
      <c r="J107" s="70"/>
      <c r="K107" s="59"/>
      <c r="L107" s="134"/>
      <c r="M107" s="8" t="s">
        <v>57</v>
      </c>
      <c r="N107" s="134"/>
      <c r="O107" s="8" t="s">
        <v>1297</v>
      </c>
      <c r="P107" s="8"/>
      <c r="Q107" s="184"/>
    </row>
    <row r="108" spans="2:17" ht="20.149999999999999" customHeight="1" x14ac:dyDescent="0.2">
      <c r="B108" s="51"/>
      <c r="C108" s="59"/>
      <c r="D108" s="59" t="s">
        <v>506</v>
      </c>
      <c r="E108" s="59"/>
      <c r="F108" s="59"/>
      <c r="G108" s="59"/>
      <c r="H108" s="59"/>
      <c r="I108" s="59"/>
      <c r="J108" s="70"/>
      <c r="K108" s="59"/>
      <c r="L108" s="134"/>
      <c r="M108" s="8" t="s">
        <v>57</v>
      </c>
      <c r="N108" s="134"/>
      <c r="O108" s="8" t="s">
        <v>1297</v>
      </c>
      <c r="P108" s="8"/>
      <c r="Q108" s="184"/>
    </row>
    <row r="109" spans="2:17" ht="20.149999999999999" customHeight="1" x14ac:dyDescent="0.2">
      <c r="B109" s="51"/>
      <c r="C109" s="59"/>
      <c r="D109" s="59" t="s">
        <v>1052</v>
      </c>
      <c r="E109" s="59"/>
      <c r="F109" s="59"/>
      <c r="G109" s="59"/>
      <c r="H109" s="59"/>
      <c r="I109" s="59"/>
      <c r="J109" s="70"/>
      <c r="K109" s="59"/>
      <c r="L109" s="134"/>
      <c r="M109" s="8" t="s">
        <v>57</v>
      </c>
      <c r="N109" s="134"/>
      <c r="O109" s="8" t="s">
        <v>1297</v>
      </c>
      <c r="P109" s="8"/>
      <c r="Q109" s="184"/>
    </row>
    <row r="110" spans="2:17" ht="20.149999999999999" customHeight="1" x14ac:dyDescent="0.2">
      <c r="B110" s="51"/>
      <c r="C110" s="59"/>
      <c r="D110" s="59" t="s">
        <v>664</v>
      </c>
      <c r="E110" s="59"/>
      <c r="F110" s="59"/>
      <c r="G110" s="59"/>
      <c r="H110" s="59"/>
      <c r="I110" s="59"/>
      <c r="J110" s="70"/>
      <c r="K110" s="59"/>
      <c r="L110" s="134"/>
      <c r="M110" s="8" t="s">
        <v>57</v>
      </c>
      <c r="N110" s="134"/>
      <c r="O110" s="8" t="s">
        <v>1297</v>
      </c>
      <c r="P110" s="8"/>
      <c r="Q110" s="184"/>
    </row>
    <row r="111" spans="2:17" ht="20.149999999999999" customHeight="1" x14ac:dyDescent="0.2">
      <c r="B111" s="51"/>
      <c r="C111" s="59"/>
      <c r="D111" s="59" t="s">
        <v>1236</v>
      </c>
      <c r="E111" s="59"/>
      <c r="F111" s="59"/>
      <c r="G111" s="59"/>
      <c r="H111" s="59"/>
      <c r="I111" s="59"/>
      <c r="J111" s="70"/>
      <c r="K111" s="59"/>
      <c r="L111" s="134"/>
      <c r="M111" s="8" t="s">
        <v>57</v>
      </c>
      <c r="N111" s="134"/>
      <c r="O111" s="8" t="s">
        <v>1297</v>
      </c>
      <c r="P111" s="8"/>
      <c r="Q111" s="184"/>
    </row>
    <row r="112" spans="2:17" ht="19.5" customHeight="1" x14ac:dyDescent="0.2">
      <c r="B112" s="51"/>
      <c r="C112" s="59"/>
      <c r="D112" s="59" t="s">
        <v>1446</v>
      </c>
      <c r="E112" s="59"/>
      <c r="F112" s="59"/>
      <c r="G112" s="59"/>
      <c r="H112" s="59"/>
      <c r="I112" s="59"/>
      <c r="J112" s="70"/>
      <c r="K112" s="59"/>
      <c r="L112" s="134"/>
      <c r="M112" s="8" t="s">
        <v>57</v>
      </c>
      <c r="N112" s="134"/>
      <c r="O112" s="8" t="s">
        <v>1297</v>
      </c>
      <c r="P112" s="8"/>
      <c r="Q112" s="184"/>
    </row>
    <row r="113" spans="2:17" ht="20.149999999999999" customHeight="1" x14ac:dyDescent="0.2">
      <c r="B113" s="51"/>
      <c r="C113" s="59"/>
      <c r="D113" s="59" t="s">
        <v>390</v>
      </c>
      <c r="E113" s="59"/>
      <c r="F113" s="59"/>
      <c r="G113" s="59"/>
      <c r="H113" s="59"/>
      <c r="I113" s="59"/>
      <c r="J113" s="70"/>
      <c r="K113" s="59"/>
      <c r="L113" s="134"/>
      <c r="M113" s="8" t="s">
        <v>57</v>
      </c>
      <c r="N113" s="134"/>
      <c r="O113" s="8" t="s">
        <v>1297</v>
      </c>
      <c r="P113" s="8"/>
      <c r="Q113" s="184"/>
    </row>
    <row r="114" spans="2:17" ht="20.149999999999999" customHeight="1" x14ac:dyDescent="0.2">
      <c r="B114" s="51"/>
      <c r="C114" s="59"/>
      <c r="D114" s="59" t="s">
        <v>1447</v>
      </c>
      <c r="E114" s="59"/>
      <c r="F114" s="59"/>
      <c r="G114" s="59"/>
      <c r="H114" s="59"/>
      <c r="I114" s="59"/>
      <c r="J114" s="70"/>
      <c r="K114" s="59"/>
      <c r="L114" s="134"/>
      <c r="M114" s="8" t="s">
        <v>57</v>
      </c>
      <c r="N114" s="134"/>
      <c r="O114" s="8" t="s">
        <v>1297</v>
      </c>
      <c r="P114" s="8"/>
      <c r="Q114" s="184"/>
    </row>
    <row r="115" spans="2:17" ht="20.149999999999999" customHeight="1" x14ac:dyDescent="0.2">
      <c r="B115" s="51"/>
      <c r="C115" s="59"/>
      <c r="D115" s="59" t="s">
        <v>1448</v>
      </c>
      <c r="E115" s="59"/>
      <c r="F115" s="59"/>
      <c r="G115" s="59"/>
      <c r="H115" s="59"/>
      <c r="I115" s="59"/>
      <c r="J115" s="70"/>
      <c r="K115" s="59"/>
      <c r="L115" s="134"/>
      <c r="M115" s="8" t="s">
        <v>57</v>
      </c>
      <c r="N115" s="134"/>
      <c r="O115" s="8" t="s">
        <v>1297</v>
      </c>
      <c r="P115" s="8"/>
      <c r="Q115" s="184"/>
    </row>
    <row r="116" spans="2:17" ht="20.149999999999999" customHeight="1" x14ac:dyDescent="0.2">
      <c r="B116" s="51"/>
      <c r="C116" s="59"/>
      <c r="D116" s="29" t="s">
        <v>724</v>
      </c>
      <c r="E116" s="59"/>
      <c r="F116" s="59"/>
      <c r="G116" s="59"/>
      <c r="H116" s="59"/>
      <c r="I116" s="59"/>
      <c r="J116" s="70"/>
      <c r="K116" s="29"/>
      <c r="L116" s="134"/>
      <c r="M116" s="8" t="s">
        <v>57</v>
      </c>
      <c r="N116" s="134"/>
      <c r="O116" s="8" t="s">
        <v>1297</v>
      </c>
      <c r="P116" s="59"/>
      <c r="Q116" s="185"/>
    </row>
    <row r="117" spans="2:17" ht="20.149999999999999" customHeight="1" x14ac:dyDescent="0.2">
      <c r="B117" s="51"/>
      <c r="C117" s="59"/>
      <c r="D117" s="29" t="s">
        <v>1449</v>
      </c>
      <c r="E117" s="59"/>
      <c r="F117" s="59"/>
      <c r="G117" s="59"/>
      <c r="H117" s="59"/>
      <c r="I117" s="59"/>
      <c r="J117" s="70"/>
      <c r="K117" s="113"/>
      <c r="L117" s="134"/>
      <c r="M117" s="8" t="s">
        <v>57</v>
      </c>
      <c r="N117" s="134"/>
      <c r="O117" s="8" t="s">
        <v>1297</v>
      </c>
      <c r="P117" s="59"/>
      <c r="Q117" s="185"/>
    </row>
    <row r="118" spans="2:17" ht="20.149999999999999" customHeight="1" x14ac:dyDescent="0.2">
      <c r="B118" s="51"/>
      <c r="C118" s="59"/>
      <c r="D118" s="59" t="s">
        <v>1450</v>
      </c>
      <c r="E118" s="59"/>
      <c r="F118" s="59"/>
      <c r="G118" s="59"/>
      <c r="H118" s="59"/>
      <c r="I118" s="59"/>
      <c r="J118" s="70"/>
      <c r="K118" s="29"/>
      <c r="L118" s="134"/>
      <c r="M118" s="8" t="s">
        <v>57</v>
      </c>
      <c r="N118" s="134"/>
      <c r="O118" s="8" t="s">
        <v>1297</v>
      </c>
      <c r="P118" s="59"/>
      <c r="Q118" s="185"/>
    </row>
    <row r="119" spans="2:17" ht="20.149999999999999" customHeight="1" x14ac:dyDescent="0.2">
      <c r="B119" s="51"/>
      <c r="C119" s="59"/>
      <c r="D119" s="59" t="s">
        <v>766</v>
      </c>
      <c r="E119" s="59"/>
      <c r="F119" s="59"/>
      <c r="G119" s="59"/>
      <c r="H119" s="59"/>
      <c r="I119" s="59"/>
      <c r="J119" s="70"/>
      <c r="K119" s="59"/>
      <c r="L119" s="134"/>
      <c r="M119" s="8" t="s">
        <v>57</v>
      </c>
      <c r="N119" s="134"/>
      <c r="O119" s="8" t="s">
        <v>1297</v>
      </c>
      <c r="P119" s="8"/>
      <c r="Q119" s="184"/>
    </row>
    <row r="120" spans="2:17" ht="20.149999999999999" customHeight="1" x14ac:dyDescent="0.2">
      <c r="B120" s="51"/>
      <c r="C120" s="59"/>
      <c r="D120" s="59" t="s">
        <v>1451</v>
      </c>
      <c r="E120" s="59"/>
      <c r="F120" s="59"/>
      <c r="G120" s="59"/>
      <c r="H120" s="59"/>
      <c r="I120" s="59"/>
      <c r="J120" s="70"/>
      <c r="K120" s="59"/>
      <c r="L120" s="134"/>
      <c r="M120" s="8" t="s">
        <v>57</v>
      </c>
      <c r="N120" s="134"/>
      <c r="O120" s="8" t="s">
        <v>1297</v>
      </c>
      <c r="P120" s="8"/>
      <c r="Q120" s="184"/>
    </row>
    <row r="121" spans="2:17" ht="20.149999999999999" customHeight="1" x14ac:dyDescent="0.2">
      <c r="B121" s="51"/>
      <c r="C121" s="59"/>
      <c r="D121" s="59" t="s">
        <v>844</v>
      </c>
      <c r="E121" s="59"/>
      <c r="F121" s="59"/>
      <c r="G121" s="59"/>
      <c r="H121" s="59"/>
      <c r="I121" s="59"/>
      <c r="J121" s="70"/>
      <c r="K121" s="59"/>
      <c r="L121" s="134"/>
      <c r="M121" s="8" t="s">
        <v>57</v>
      </c>
      <c r="N121" s="134"/>
      <c r="O121" s="8" t="s">
        <v>1297</v>
      </c>
      <c r="P121" s="8"/>
      <c r="Q121" s="184"/>
    </row>
    <row r="122" spans="2:17" ht="20.149999999999999" customHeight="1" x14ac:dyDescent="0.2">
      <c r="B122" s="51"/>
      <c r="C122" s="59"/>
      <c r="D122" s="59" t="s">
        <v>1452</v>
      </c>
      <c r="E122" s="59"/>
      <c r="F122" s="59"/>
      <c r="G122" s="59"/>
      <c r="H122" s="59"/>
      <c r="I122" s="59"/>
      <c r="J122" s="70"/>
      <c r="K122" s="59"/>
      <c r="L122" s="134"/>
      <c r="M122" s="8" t="s">
        <v>57</v>
      </c>
      <c r="N122" s="134"/>
      <c r="O122" s="8" t="s">
        <v>1297</v>
      </c>
      <c r="P122" s="8"/>
      <c r="Q122" s="184"/>
    </row>
    <row r="123" spans="2:17" ht="20.149999999999999" customHeight="1" x14ac:dyDescent="0.2">
      <c r="B123" s="51"/>
      <c r="C123" s="59"/>
      <c r="D123" s="59" t="s">
        <v>188</v>
      </c>
      <c r="E123" s="59"/>
      <c r="F123" s="59"/>
      <c r="G123" s="59"/>
      <c r="H123" s="59"/>
      <c r="I123" s="59"/>
      <c r="J123" s="70"/>
      <c r="K123" s="59"/>
      <c r="L123" s="134"/>
      <c r="M123" s="8" t="s">
        <v>57</v>
      </c>
      <c r="N123" s="134"/>
      <c r="O123" s="8" t="s">
        <v>1297</v>
      </c>
      <c r="P123" s="8"/>
      <c r="Q123" s="184"/>
    </row>
    <row r="124" spans="2:17" ht="20.149999999999999" customHeight="1" x14ac:dyDescent="0.2">
      <c r="B124" s="51"/>
      <c r="C124" s="59"/>
      <c r="D124" s="59" t="s">
        <v>748</v>
      </c>
      <c r="E124" s="59"/>
      <c r="F124" s="59"/>
      <c r="G124" s="59"/>
      <c r="H124" s="59"/>
      <c r="I124" s="59"/>
      <c r="J124" s="70"/>
      <c r="K124" s="59"/>
      <c r="L124" s="134"/>
      <c r="M124" s="8" t="s">
        <v>57</v>
      </c>
      <c r="N124" s="134"/>
      <c r="O124" s="8" t="s">
        <v>1297</v>
      </c>
      <c r="P124" s="8"/>
      <c r="Q124" s="184"/>
    </row>
    <row r="125" spans="2:17" ht="20.149999999999999" customHeight="1" x14ac:dyDescent="0.2">
      <c r="B125" s="51"/>
      <c r="C125" s="59"/>
      <c r="D125" s="59" t="s">
        <v>1453</v>
      </c>
      <c r="E125" s="59"/>
      <c r="F125" s="59"/>
      <c r="G125" s="59"/>
      <c r="H125" s="59"/>
      <c r="I125" s="59"/>
      <c r="J125" s="70"/>
      <c r="K125" s="59"/>
      <c r="L125" s="134"/>
      <c r="M125" s="8" t="s">
        <v>57</v>
      </c>
      <c r="N125" s="134"/>
      <c r="O125" s="8" t="s">
        <v>1297</v>
      </c>
      <c r="P125" s="8"/>
      <c r="Q125" s="184"/>
    </row>
    <row r="126" spans="2:17" ht="20.149999999999999" customHeight="1" x14ac:dyDescent="0.2">
      <c r="B126" s="51"/>
      <c r="C126" s="59"/>
      <c r="D126" s="59" t="s">
        <v>1454</v>
      </c>
      <c r="E126" s="59"/>
      <c r="F126" s="59"/>
      <c r="G126" s="59"/>
      <c r="H126" s="59"/>
      <c r="I126" s="59"/>
      <c r="J126" s="70"/>
      <c r="K126" s="59"/>
      <c r="L126" s="134"/>
      <c r="M126" s="8" t="s">
        <v>57</v>
      </c>
      <c r="N126" s="134"/>
      <c r="O126" s="8" t="s">
        <v>1297</v>
      </c>
      <c r="P126" s="8"/>
      <c r="Q126" s="184"/>
    </row>
    <row r="127" spans="2:17" ht="20.149999999999999" customHeight="1" x14ac:dyDescent="0.2">
      <c r="B127" s="51"/>
      <c r="C127" s="59"/>
      <c r="D127" s="59" t="s">
        <v>966</v>
      </c>
      <c r="E127" s="59"/>
      <c r="F127" s="59"/>
      <c r="G127" s="59"/>
      <c r="H127" s="59"/>
      <c r="I127" s="59"/>
      <c r="J127" s="70"/>
      <c r="K127" s="59"/>
      <c r="L127" s="134"/>
      <c r="M127" s="8" t="s">
        <v>57</v>
      </c>
      <c r="N127" s="134"/>
      <c r="O127" s="8" t="s">
        <v>1297</v>
      </c>
      <c r="P127" s="8"/>
      <c r="Q127" s="184"/>
    </row>
    <row r="128" spans="2:17" ht="20.149999999999999" customHeight="1" x14ac:dyDescent="0.2">
      <c r="B128" s="51"/>
      <c r="C128" s="59"/>
      <c r="D128" s="59" t="s">
        <v>1455</v>
      </c>
      <c r="E128" s="59"/>
      <c r="F128" s="59"/>
      <c r="G128" s="59"/>
      <c r="H128" s="59"/>
      <c r="I128" s="59"/>
      <c r="J128" s="70"/>
      <c r="K128" s="59"/>
      <c r="L128" s="134"/>
      <c r="M128" s="8" t="s">
        <v>57</v>
      </c>
      <c r="N128" s="134"/>
      <c r="O128" s="8" t="s">
        <v>1297</v>
      </c>
      <c r="P128" s="8"/>
      <c r="Q128" s="184"/>
    </row>
    <row r="129" spans="2:17" ht="20.149999999999999" customHeight="1" x14ac:dyDescent="0.2">
      <c r="B129" s="51"/>
      <c r="C129" s="59"/>
      <c r="D129" s="59" t="s">
        <v>96</v>
      </c>
      <c r="E129" s="59"/>
      <c r="F129" s="59"/>
      <c r="G129" s="59"/>
      <c r="H129" s="59"/>
      <c r="I129" s="59"/>
      <c r="J129" s="70"/>
      <c r="K129" s="59"/>
      <c r="L129" s="134"/>
      <c r="M129" s="8" t="s">
        <v>57</v>
      </c>
      <c r="N129" s="134"/>
      <c r="O129" s="8" t="s">
        <v>1297</v>
      </c>
      <c r="P129" s="8"/>
      <c r="Q129" s="184"/>
    </row>
    <row r="130" spans="2:17" ht="20.149999999999999" customHeight="1" x14ac:dyDescent="0.2">
      <c r="B130" s="51"/>
      <c r="C130" s="59"/>
      <c r="D130" s="59" t="s">
        <v>1456</v>
      </c>
      <c r="E130" s="59"/>
      <c r="F130" s="59"/>
      <c r="G130" s="59"/>
      <c r="H130" s="59"/>
      <c r="I130" s="59"/>
      <c r="J130" s="70"/>
      <c r="K130" s="59"/>
      <c r="L130" s="134"/>
      <c r="M130" s="8" t="s">
        <v>57</v>
      </c>
      <c r="N130" s="134"/>
      <c r="O130" s="8" t="s">
        <v>1297</v>
      </c>
      <c r="P130" s="8"/>
      <c r="Q130" s="184"/>
    </row>
    <row r="131" spans="2:17" ht="20.149999999999999" customHeight="1" x14ac:dyDescent="0.2">
      <c r="B131" s="51"/>
      <c r="C131" s="59"/>
      <c r="D131" s="59" t="s">
        <v>520</v>
      </c>
      <c r="E131" s="59"/>
      <c r="F131" s="59"/>
      <c r="G131" s="59"/>
      <c r="H131" s="59"/>
      <c r="I131" s="59"/>
      <c r="J131" s="70"/>
      <c r="K131" s="59"/>
      <c r="L131" s="134"/>
      <c r="M131" s="8" t="s">
        <v>57</v>
      </c>
      <c r="N131" s="134"/>
      <c r="O131" s="8" t="s">
        <v>1297</v>
      </c>
      <c r="P131" s="8"/>
      <c r="Q131" s="184"/>
    </row>
    <row r="132" spans="2:17" ht="20.149999999999999" customHeight="1" x14ac:dyDescent="0.2">
      <c r="B132" s="51"/>
      <c r="C132" s="59"/>
      <c r="D132" s="59" t="s">
        <v>793</v>
      </c>
      <c r="E132" s="59"/>
      <c r="F132" s="59"/>
      <c r="G132" s="59"/>
      <c r="H132" s="59"/>
      <c r="I132" s="59"/>
      <c r="J132" s="70"/>
      <c r="K132" s="59"/>
      <c r="L132" s="134"/>
      <c r="M132" s="8" t="s">
        <v>57</v>
      </c>
      <c r="N132" s="134"/>
      <c r="O132" s="8" t="s">
        <v>1297</v>
      </c>
      <c r="P132" s="8"/>
      <c r="Q132" s="184"/>
    </row>
    <row r="133" spans="2:17" ht="20.149999999999999" customHeight="1" x14ac:dyDescent="0.2">
      <c r="B133" s="51"/>
      <c r="C133" s="59"/>
      <c r="D133" s="59" t="s">
        <v>1247</v>
      </c>
      <c r="E133" s="59"/>
      <c r="F133" s="59"/>
      <c r="G133" s="59"/>
      <c r="H133" s="59"/>
      <c r="I133" s="59"/>
      <c r="J133" s="70"/>
      <c r="K133" s="59"/>
      <c r="L133" s="134"/>
      <c r="M133" s="8" t="s">
        <v>57</v>
      </c>
      <c r="N133" s="134"/>
      <c r="O133" s="8" t="s">
        <v>1297</v>
      </c>
      <c r="P133" s="8"/>
      <c r="Q133" s="184"/>
    </row>
    <row r="134" spans="2:17" ht="20.149999999999999" customHeight="1" x14ac:dyDescent="0.2">
      <c r="B134" s="51"/>
      <c r="C134" s="59"/>
      <c r="D134" s="59" t="s">
        <v>1457</v>
      </c>
      <c r="E134" s="59"/>
      <c r="F134" s="59"/>
      <c r="G134" s="59"/>
      <c r="H134" s="59"/>
      <c r="I134" s="59"/>
      <c r="J134" s="70"/>
      <c r="K134" s="59"/>
      <c r="L134" s="134"/>
      <c r="M134" s="8" t="s">
        <v>57</v>
      </c>
      <c r="N134" s="134"/>
      <c r="O134" s="8" t="s">
        <v>1297</v>
      </c>
      <c r="P134" s="8"/>
      <c r="Q134" s="184"/>
    </row>
    <row r="135" spans="2:17" ht="20.149999999999999" customHeight="1" x14ac:dyDescent="0.2">
      <c r="B135" s="51"/>
      <c r="C135" s="59"/>
      <c r="D135" s="59" t="s">
        <v>1458</v>
      </c>
      <c r="E135" s="59"/>
      <c r="F135" s="59"/>
      <c r="G135" s="59"/>
      <c r="H135" s="59"/>
      <c r="I135" s="59"/>
      <c r="J135" s="70"/>
      <c r="K135" s="59"/>
      <c r="L135" s="134"/>
      <c r="M135" s="8" t="s">
        <v>57</v>
      </c>
      <c r="N135" s="134"/>
      <c r="O135" s="8" t="s">
        <v>1297</v>
      </c>
      <c r="P135" s="8"/>
      <c r="Q135" s="184"/>
    </row>
    <row r="136" spans="2:17" ht="20.149999999999999" customHeight="1" x14ac:dyDescent="0.2">
      <c r="B136" s="51"/>
      <c r="C136" s="59"/>
      <c r="D136" s="59" t="s">
        <v>1429</v>
      </c>
      <c r="E136" s="59"/>
      <c r="F136" s="59"/>
      <c r="G136" s="59"/>
      <c r="H136" s="59"/>
      <c r="I136" s="59"/>
      <c r="J136" s="70"/>
      <c r="K136" s="59"/>
      <c r="L136" s="134"/>
      <c r="M136" s="8" t="s">
        <v>57</v>
      </c>
      <c r="N136" s="134"/>
      <c r="O136" s="8" t="s">
        <v>1297</v>
      </c>
      <c r="P136" s="8"/>
      <c r="Q136" s="184"/>
    </row>
    <row r="137" spans="2:17" ht="20.149999999999999" customHeight="1" x14ac:dyDescent="0.2">
      <c r="B137" s="51"/>
      <c r="C137" s="59"/>
      <c r="D137" s="59" t="s">
        <v>1459</v>
      </c>
      <c r="E137" s="59"/>
      <c r="F137" s="59"/>
      <c r="G137" s="59"/>
      <c r="H137" s="59"/>
      <c r="I137" s="59"/>
      <c r="J137" s="70"/>
      <c r="K137" s="59"/>
      <c r="L137" s="134"/>
      <c r="M137" s="8" t="s">
        <v>57</v>
      </c>
      <c r="N137" s="134"/>
      <c r="O137" s="8" t="s">
        <v>1297</v>
      </c>
      <c r="P137" s="8"/>
      <c r="Q137" s="184"/>
    </row>
    <row r="138" spans="2:17" ht="20.149999999999999" customHeight="1" x14ac:dyDescent="0.2">
      <c r="B138" s="51"/>
      <c r="C138" s="59"/>
      <c r="D138" s="59" t="s">
        <v>1460</v>
      </c>
      <c r="E138" s="59"/>
      <c r="F138" s="59"/>
      <c r="G138" s="59"/>
      <c r="H138" s="59"/>
      <c r="I138" s="59"/>
      <c r="J138" s="70"/>
      <c r="K138" s="59"/>
      <c r="L138" s="134"/>
      <c r="M138" s="8" t="s">
        <v>57</v>
      </c>
      <c r="N138" s="134"/>
      <c r="O138" s="8" t="s">
        <v>1297</v>
      </c>
      <c r="P138" s="8"/>
      <c r="Q138" s="184"/>
    </row>
    <row r="139" spans="2:17" ht="20.149999999999999" customHeight="1" x14ac:dyDescent="0.2">
      <c r="B139" s="51"/>
      <c r="C139" s="59"/>
      <c r="D139" s="59" t="s">
        <v>1142</v>
      </c>
      <c r="E139" s="59"/>
      <c r="F139" s="59"/>
      <c r="G139" s="59"/>
      <c r="H139" s="59"/>
      <c r="I139" s="59"/>
      <c r="J139" s="70"/>
      <c r="K139" s="59"/>
      <c r="L139" s="134"/>
      <c r="M139" s="8" t="s">
        <v>57</v>
      </c>
      <c r="N139" s="134"/>
      <c r="O139" s="8" t="s">
        <v>1297</v>
      </c>
      <c r="P139" s="8"/>
      <c r="Q139" s="184"/>
    </row>
    <row r="140" spans="2:17" ht="20.149999999999999" customHeight="1" x14ac:dyDescent="0.2">
      <c r="B140" s="51"/>
      <c r="C140" s="59"/>
      <c r="D140" s="59" t="s">
        <v>1461</v>
      </c>
      <c r="E140" s="59"/>
      <c r="F140" s="59"/>
      <c r="G140" s="59"/>
      <c r="H140" s="59"/>
      <c r="I140" s="59"/>
      <c r="J140" s="70"/>
      <c r="K140" s="59"/>
      <c r="L140" s="134"/>
      <c r="M140" s="8" t="s">
        <v>57</v>
      </c>
      <c r="N140" s="134"/>
      <c r="O140" s="8" t="s">
        <v>1297</v>
      </c>
      <c r="P140" s="8"/>
      <c r="Q140" s="184"/>
    </row>
    <row r="141" spans="2:17" ht="20.149999999999999" customHeight="1" x14ac:dyDescent="0.2">
      <c r="B141" s="51"/>
      <c r="C141" s="59"/>
      <c r="D141" s="59" t="s">
        <v>594</v>
      </c>
      <c r="E141" s="59"/>
      <c r="F141" s="59"/>
      <c r="G141" s="59"/>
      <c r="H141" s="59"/>
      <c r="I141" s="59"/>
      <c r="J141" s="70"/>
      <c r="K141" s="59"/>
      <c r="L141" s="134"/>
      <c r="M141" s="8" t="s">
        <v>57</v>
      </c>
      <c r="N141" s="134"/>
      <c r="O141" s="8" t="s">
        <v>1297</v>
      </c>
      <c r="P141" s="8"/>
      <c r="Q141" s="184"/>
    </row>
    <row r="142" spans="2:17" ht="20.149999999999999" customHeight="1" x14ac:dyDescent="0.2">
      <c r="B142" s="51"/>
      <c r="C142" s="59"/>
      <c r="D142" s="59" t="s">
        <v>1151</v>
      </c>
      <c r="E142" s="59"/>
      <c r="F142" s="59"/>
      <c r="G142" s="59"/>
      <c r="H142" s="59"/>
      <c r="I142" s="59"/>
      <c r="J142" s="70"/>
      <c r="K142" s="59"/>
      <c r="L142" s="134"/>
      <c r="M142" s="8" t="s">
        <v>57</v>
      </c>
      <c r="N142" s="134"/>
      <c r="O142" s="8" t="s">
        <v>1297</v>
      </c>
      <c r="P142" s="8"/>
      <c r="Q142" s="184"/>
    </row>
    <row r="143" spans="2:17" ht="20.149999999999999" customHeight="1" x14ac:dyDescent="0.2">
      <c r="B143" s="51"/>
      <c r="C143" s="59"/>
      <c r="D143" s="59" t="s">
        <v>1462</v>
      </c>
      <c r="E143" s="59"/>
      <c r="F143" s="59"/>
      <c r="G143" s="59"/>
      <c r="H143" s="59"/>
      <c r="I143" s="59"/>
      <c r="J143" s="70"/>
      <c r="K143" s="59"/>
      <c r="L143" s="134"/>
      <c r="M143" s="8" t="s">
        <v>57</v>
      </c>
      <c r="N143" s="134"/>
      <c r="O143" s="8" t="s">
        <v>57</v>
      </c>
      <c r="P143" s="8"/>
      <c r="Q143" s="184"/>
    </row>
    <row r="144" spans="2:17" ht="20.149999999999999" customHeight="1" x14ac:dyDescent="0.2">
      <c r="B144" s="51"/>
      <c r="C144" s="59"/>
      <c r="D144" s="59" t="s">
        <v>1463</v>
      </c>
      <c r="E144" s="59"/>
      <c r="F144" s="59"/>
      <c r="G144" s="59"/>
      <c r="H144" s="59"/>
      <c r="I144" s="59"/>
      <c r="J144" s="70"/>
      <c r="K144" s="59"/>
      <c r="L144" s="134"/>
      <c r="M144" s="8" t="s">
        <v>57</v>
      </c>
      <c r="N144" s="134"/>
      <c r="O144" s="8" t="s">
        <v>1297</v>
      </c>
      <c r="P144" s="8"/>
      <c r="Q144" s="184"/>
    </row>
    <row r="145" spans="1:17" ht="20.149999999999999" customHeight="1" x14ac:dyDescent="0.2">
      <c r="B145" s="51"/>
      <c r="C145" s="59"/>
      <c r="D145" s="48" t="s">
        <v>617</v>
      </c>
      <c r="E145" s="59"/>
      <c r="F145" s="59"/>
      <c r="G145" s="8"/>
      <c r="H145" s="8"/>
      <c r="I145" s="8"/>
      <c r="J145" s="70"/>
      <c r="K145" s="70"/>
      <c r="L145" s="134"/>
      <c r="M145" s="8" t="s">
        <v>57</v>
      </c>
      <c r="N145" s="134"/>
      <c r="O145" s="8" t="s">
        <v>1297</v>
      </c>
      <c r="P145" s="8"/>
      <c r="Q145" s="184"/>
    </row>
    <row r="146" spans="1:17" ht="20.149999999999999" customHeight="1" x14ac:dyDescent="0.2">
      <c r="B146" s="51"/>
      <c r="C146" s="59"/>
      <c r="D146" s="59" t="s">
        <v>929</v>
      </c>
      <c r="E146" s="59"/>
      <c r="F146" s="59"/>
      <c r="G146" s="8"/>
      <c r="H146" s="8"/>
      <c r="I146" s="8"/>
      <c r="J146" s="70"/>
      <c r="K146" s="70"/>
      <c r="L146" s="134"/>
      <c r="M146" s="8" t="s">
        <v>57</v>
      </c>
      <c r="N146" s="134"/>
      <c r="O146" s="8" t="s">
        <v>1297</v>
      </c>
      <c r="P146" s="8"/>
      <c r="Q146" s="184"/>
    </row>
    <row r="147" spans="1:17" ht="20.149999999999999" customHeight="1" x14ac:dyDescent="0.2">
      <c r="B147" s="51"/>
      <c r="C147" s="59"/>
      <c r="D147" s="59" t="s">
        <v>312</v>
      </c>
      <c r="E147" s="59"/>
      <c r="F147" s="59"/>
      <c r="G147" s="59"/>
      <c r="H147" s="59"/>
      <c r="I147" s="59"/>
      <c r="J147" s="70"/>
      <c r="K147" s="59"/>
      <c r="L147" s="134"/>
      <c r="M147" s="8" t="s">
        <v>57</v>
      </c>
      <c r="N147" s="134"/>
      <c r="O147" s="8" t="s">
        <v>1297</v>
      </c>
      <c r="P147" s="8"/>
      <c r="Q147" s="184"/>
    </row>
    <row r="148" spans="1:17" ht="20.149999999999999" customHeight="1" x14ac:dyDescent="0.2">
      <c r="B148" s="51"/>
      <c r="C148" s="59"/>
      <c r="D148" s="59" t="s">
        <v>19</v>
      </c>
      <c r="E148" s="85"/>
      <c r="F148" s="85"/>
      <c r="G148" s="85"/>
      <c r="H148" s="85"/>
      <c r="I148" s="85"/>
      <c r="J148" s="105"/>
      <c r="K148" s="85"/>
      <c r="L148" s="134"/>
      <c r="M148" s="8" t="s">
        <v>57</v>
      </c>
      <c r="N148" s="134"/>
      <c r="O148" s="8" t="s">
        <v>1297</v>
      </c>
      <c r="P148" s="8"/>
      <c r="Q148" s="184"/>
    </row>
    <row r="149" spans="1:17" ht="20.149999999999999" customHeight="1" x14ac:dyDescent="0.2">
      <c r="A149" s="49"/>
      <c r="B149" s="53"/>
      <c r="C149" s="64"/>
      <c r="D149" s="49" t="s">
        <v>1464</v>
      </c>
      <c r="E149" s="88"/>
      <c r="F149" s="88"/>
      <c r="G149" s="88"/>
      <c r="H149" s="88"/>
      <c r="I149" s="88"/>
      <c r="J149" s="106"/>
      <c r="K149" s="88"/>
      <c r="L149" s="134"/>
      <c r="M149" s="8" t="s">
        <v>57</v>
      </c>
      <c r="N149" s="134"/>
      <c r="O149" s="8" t="s">
        <v>1297</v>
      </c>
      <c r="P149" s="8"/>
      <c r="Q149" s="184"/>
    </row>
    <row r="150" spans="1:17" s="47" customFormat="1" ht="20.149999999999999" customHeight="1" x14ac:dyDescent="0.2">
      <c r="A150" s="49"/>
      <c r="B150" s="53"/>
      <c r="C150" s="64"/>
      <c r="D150" s="49" t="s">
        <v>369</v>
      </c>
      <c r="E150" s="88"/>
      <c r="F150" s="88"/>
      <c r="G150" s="88"/>
      <c r="H150" s="88"/>
      <c r="I150" s="88"/>
      <c r="J150" s="106"/>
      <c r="K150" s="88"/>
      <c r="L150" s="134"/>
      <c r="M150" s="148" t="s">
        <v>385</v>
      </c>
      <c r="N150" s="134"/>
      <c r="O150" s="148" t="s">
        <v>385</v>
      </c>
      <c r="P150" s="148"/>
      <c r="Q150" s="188"/>
    </row>
    <row r="151" spans="1:17" ht="20.149999999999999" customHeight="1" x14ac:dyDescent="0.2">
      <c r="B151" s="51"/>
      <c r="C151" s="59"/>
      <c r="D151" s="48" t="s">
        <v>1239</v>
      </c>
      <c r="E151" s="85"/>
      <c r="F151" s="85"/>
      <c r="G151" s="85"/>
      <c r="H151" s="85"/>
      <c r="I151" s="85"/>
      <c r="J151" s="105"/>
      <c r="K151" s="85"/>
      <c r="L151" s="134"/>
      <c r="M151" s="8" t="s">
        <v>57</v>
      </c>
      <c r="N151" s="134"/>
      <c r="O151" s="8" t="s">
        <v>1297</v>
      </c>
      <c r="P151" s="8"/>
      <c r="Q151" s="184"/>
    </row>
    <row r="152" spans="1:17" ht="20.149999999999999" customHeight="1" x14ac:dyDescent="0.2">
      <c r="B152" s="51"/>
      <c r="C152" s="59"/>
      <c r="D152" s="59" t="s">
        <v>45</v>
      </c>
      <c r="E152" s="85"/>
      <c r="F152" s="85"/>
      <c r="G152" s="85"/>
      <c r="H152" s="85"/>
      <c r="I152" s="85"/>
      <c r="J152" s="105"/>
      <c r="K152" s="85"/>
      <c r="L152" s="134"/>
      <c r="M152" s="8" t="s">
        <v>57</v>
      </c>
      <c r="N152" s="134"/>
      <c r="O152" s="8" t="s">
        <v>1297</v>
      </c>
      <c r="P152" s="8"/>
      <c r="Q152" s="184"/>
    </row>
    <row r="153" spans="1:17" ht="19.5" customHeight="1" x14ac:dyDescent="0.2">
      <c r="B153" s="51"/>
      <c r="C153" s="59"/>
      <c r="D153" s="48" t="s">
        <v>1465</v>
      </c>
      <c r="E153" s="85"/>
      <c r="F153" s="85"/>
      <c r="G153" s="96"/>
      <c r="H153" s="96"/>
      <c r="I153" s="96"/>
      <c r="J153" s="105"/>
      <c r="K153" s="105"/>
      <c r="L153" s="134"/>
      <c r="M153" s="8" t="s">
        <v>57</v>
      </c>
      <c r="N153" s="134"/>
      <c r="O153" s="8" t="s">
        <v>1297</v>
      </c>
      <c r="P153" s="8"/>
      <c r="Q153" s="184"/>
    </row>
    <row r="154" spans="1:17" ht="20.149999999999999" customHeight="1" x14ac:dyDescent="0.2">
      <c r="B154" s="51"/>
      <c r="C154" s="59"/>
      <c r="D154" s="60" t="s">
        <v>1466</v>
      </c>
      <c r="E154" s="59"/>
      <c r="F154" s="59"/>
      <c r="G154" s="8"/>
      <c r="H154" s="8"/>
      <c r="I154" s="8"/>
      <c r="J154" s="70"/>
      <c r="K154" s="70"/>
      <c r="L154" s="134"/>
      <c r="M154" s="8" t="s">
        <v>57</v>
      </c>
      <c r="N154" s="134"/>
      <c r="O154" s="8" t="s">
        <v>1297</v>
      </c>
      <c r="P154" s="8"/>
      <c r="Q154" s="184"/>
    </row>
    <row r="155" spans="1:17" ht="20.149999999999999" customHeight="1" x14ac:dyDescent="0.2">
      <c r="B155" s="51"/>
      <c r="C155" s="59"/>
      <c r="D155" s="59" t="s">
        <v>156</v>
      </c>
      <c r="E155" s="59"/>
      <c r="F155" s="59"/>
      <c r="G155" s="8"/>
      <c r="H155" s="8"/>
      <c r="I155" s="8"/>
      <c r="J155" s="70"/>
      <c r="K155" s="114"/>
      <c r="L155" s="134"/>
      <c r="M155" s="8" t="s">
        <v>57</v>
      </c>
      <c r="N155" s="134"/>
      <c r="O155" s="8" t="s">
        <v>1297</v>
      </c>
      <c r="P155" s="8"/>
      <c r="Q155" s="184"/>
    </row>
    <row r="156" spans="1:17" ht="19.5" customHeight="1" x14ac:dyDescent="0.2">
      <c r="B156" s="51"/>
      <c r="C156" s="59"/>
      <c r="D156" s="59" t="s">
        <v>1467</v>
      </c>
      <c r="E156" s="59"/>
      <c r="F156" s="59"/>
      <c r="G156" s="8"/>
      <c r="H156" s="8"/>
      <c r="I156" s="8"/>
      <c r="J156" s="70"/>
      <c r="K156" s="114"/>
      <c r="L156" s="134"/>
      <c r="M156" s="8" t="s">
        <v>57</v>
      </c>
      <c r="N156" s="134"/>
      <c r="O156" s="8" t="s">
        <v>1297</v>
      </c>
      <c r="P156" s="8"/>
      <c r="Q156" s="184"/>
    </row>
    <row r="157" spans="1:17" ht="19.5" customHeight="1" x14ac:dyDescent="0.2">
      <c r="B157" s="51"/>
      <c r="C157" s="59"/>
      <c r="D157" s="59" t="s">
        <v>642</v>
      </c>
      <c r="E157" s="59"/>
      <c r="F157" s="59"/>
      <c r="G157" s="8"/>
      <c r="H157" s="8"/>
      <c r="I157" s="8"/>
      <c r="J157" s="70"/>
      <c r="K157" s="114"/>
      <c r="L157" s="134"/>
      <c r="M157" s="8" t="s">
        <v>57</v>
      </c>
      <c r="N157" s="134"/>
      <c r="O157" s="8" t="s">
        <v>1297</v>
      </c>
      <c r="P157" s="8"/>
      <c r="Q157" s="184"/>
    </row>
    <row r="158" spans="1:17" ht="19.5" customHeight="1" x14ac:dyDescent="0.2">
      <c r="B158" s="51"/>
      <c r="C158" s="59"/>
      <c r="D158" s="59" t="s">
        <v>952</v>
      </c>
      <c r="E158" s="59"/>
      <c r="F158" s="59"/>
      <c r="G158" s="8"/>
      <c r="H158" s="8"/>
      <c r="I158" s="8"/>
      <c r="J158" s="70"/>
      <c r="K158" s="114"/>
      <c r="L158" s="134"/>
      <c r="M158" s="8" t="s">
        <v>57</v>
      </c>
      <c r="N158" s="134"/>
      <c r="O158" s="8" t="s">
        <v>1297</v>
      </c>
      <c r="P158" s="8"/>
      <c r="Q158" s="184"/>
    </row>
    <row r="159" spans="1:17" ht="19.5" customHeight="1" x14ac:dyDescent="0.2">
      <c r="B159" s="51"/>
      <c r="C159" s="59"/>
      <c r="D159" s="59" t="s">
        <v>623</v>
      </c>
      <c r="E159" s="59"/>
      <c r="F159" s="59"/>
      <c r="G159" s="8"/>
      <c r="H159" s="8"/>
      <c r="I159" s="8"/>
      <c r="J159" s="70"/>
      <c r="K159" s="114"/>
      <c r="L159" s="134"/>
      <c r="M159" s="8" t="s">
        <v>57</v>
      </c>
      <c r="N159" s="134"/>
      <c r="O159" s="8" t="s">
        <v>1297</v>
      </c>
      <c r="P159" s="8"/>
      <c r="Q159" s="184"/>
    </row>
    <row r="160" spans="1:17" ht="19.5" customHeight="1" x14ac:dyDescent="0.2">
      <c r="B160" s="51"/>
      <c r="C160" s="59"/>
      <c r="D160" s="59" t="s">
        <v>1078</v>
      </c>
      <c r="E160" s="59"/>
      <c r="F160" s="59"/>
      <c r="G160" s="8"/>
      <c r="H160" s="8"/>
      <c r="I160" s="8"/>
      <c r="J160" s="70"/>
      <c r="K160" s="114"/>
      <c r="L160" s="134"/>
      <c r="M160" s="8" t="s">
        <v>57</v>
      </c>
      <c r="N160" s="134"/>
      <c r="O160" s="8" t="s">
        <v>1297</v>
      </c>
      <c r="P160" s="8"/>
      <c r="Q160" s="184"/>
    </row>
    <row r="161" spans="2:17" ht="19.5" customHeight="1" x14ac:dyDescent="0.2">
      <c r="B161" s="51"/>
      <c r="C161" s="59"/>
      <c r="D161" s="59" t="s">
        <v>1188</v>
      </c>
      <c r="E161" s="59"/>
      <c r="F161" s="59"/>
      <c r="G161" s="8"/>
      <c r="H161" s="8"/>
      <c r="I161" s="8"/>
      <c r="J161" s="70"/>
      <c r="K161" s="114"/>
      <c r="L161" s="134"/>
      <c r="M161" s="8" t="s">
        <v>57</v>
      </c>
      <c r="N161" s="134"/>
      <c r="O161" s="8" t="s">
        <v>1297</v>
      </c>
      <c r="P161" s="8"/>
      <c r="Q161" s="184"/>
    </row>
    <row r="162" spans="2:17" ht="19.5" customHeight="1" x14ac:dyDescent="0.2">
      <c r="B162" s="51"/>
      <c r="C162" s="59"/>
      <c r="D162" s="59" t="s">
        <v>1468</v>
      </c>
      <c r="E162" s="59"/>
      <c r="F162" s="59"/>
      <c r="G162" s="8"/>
      <c r="H162" s="8"/>
      <c r="I162" s="8"/>
      <c r="J162" s="70"/>
      <c r="K162" s="114"/>
      <c r="L162" s="134"/>
      <c r="M162" s="8" t="s">
        <v>57</v>
      </c>
      <c r="N162" s="134"/>
      <c r="O162" s="8" t="s">
        <v>1297</v>
      </c>
      <c r="P162" s="8"/>
      <c r="Q162" s="184"/>
    </row>
    <row r="163" spans="2:17" ht="19.5" customHeight="1" x14ac:dyDescent="0.2">
      <c r="B163" s="51"/>
      <c r="C163" s="59"/>
      <c r="D163" s="59" t="s">
        <v>121</v>
      </c>
      <c r="E163" s="59"/>
      <c r="F163" s="59"/>
      <c r="G163" s="8"/>
      <c r="H163" s="8"/>
      <c r="I163" s="8"/>
      <c r="J163" s="70"/>
      <c r="K163" s="114"/>
      <c r="L163" s="134"/>
      <c r="M163" s="8" t="s">
        <v>57</v>
      </c>
      <c r="N163" s="134"/>
      <c r="O163" s="8" t="s">
        <v>1297</v>
      </c>
      <c r="P163" s="8"/>
      <c r="Q163" s="184"/>
    </row>
    <row r="164" spans="2:17" ht="19.5" customHeight="1" x14ac:dyDescent="0.2">
      <c r="B164" s="51"/>
      <c r="C164" s="59"/>
      <c r="D164" s="59" t="s">
        <v>317</v>
      </c>
      <c r="E164" s="59"/>
      <c r="F164" s="59"/>
      <c r="G164" s="8"/>
      <c r="H164" s="8"/>
      <c r="I164" s="8"/>
      <c r="J164" s="70"/>
      <c r="K164" s="114"/>
      <c r="L164" s="134"/>
      <c r="M164" s="8" t="s">
        <v>57</v>
      </c>
      <c r="N164" s="134"/>
      <c r="O164" s="8" t="s">
        <v>1297</v>
      </c>
      <c r="P164" s="8"/>
      <c r="Q164" s="184"/>
    </row>
    <row r="165" spans="2:17" ht="19.5" customHeight="1" x14ac:dyDescent="0.2">
      <c r="B165" s="51"/>
      <c r="C165" s="59"/>
      <c r="D165" s="59" t="s">
        <v>1469</v>
      </c>
      <c r="E165" s="59"/>
      <c r="F165" s="59"/>
      <c r="G165" s="8"/>
      <c r="H165" s="8"/>
      <c r="I165" s="8"/>
      <c r="J165" s="70"/>
      <c r="K165" s="114"/>
      <c r="L165" s="134"/>
      <c r="M165" s="8" t="s">
        <v>57</v>
      </c>
      <c r="N165" s="134"/>
      <c r="O165" s="8" t="s">
        <v>1297</v>
      </c>
      <c r="P165" s="8"/>
      <c r="Q165" s="184"/>
    </row>
    <row r="166" spans="2:17" ht="19.5" customHeight="1" x14ac:dyDescent="0.2">
      <c r="B166" s="51"/>
      <c r="C166" s="59"/>
      <c r="D166" s="59" t="s">
        <v>1374</v>
      </c>
      <c r="E166" s="59"/>
      <c r="F166" s="59"/>
      <c r="G166" s="8"/>
      <c r="H166" s="8"/>
      <c r="I166" s="8"/>
      <c r="J166" s="70"/>
      <c r="K166" s="114"/>
      <c r="L166" s="134"/>
      <c r="M166" s="8" t="s">
        <v>57</v>
      </c>
      <c r="N166" s="134"/>
      <c r="O166" s="8" t="s">
        <v>1297</v>
      </c>
      <c r="P166" s="8"/>
      <c r="Q166" s="184"/>
    </row>
    <row r="167" spans="2:17" ht="19.5" customHeight="1" x14ac:dyDescent="0.2">
      <c r="B167" s="51"/>
      <c r="C167" s="59"/>
      <c r="D167" s="59" t="s">
        <v>948</v>
      </c>
      <c r="E167" s="59"/>
      <c r="F167" s="59"/>
      <c r="G167" s="8"/>
      <c r="H167" s="8"/>
      <c r="I167" s="8"/>
      <c r="J167" s="70"/>
      <c r="K167" s="114"/>
      <c r="L167" s="134"/>
      <c r="M167" s="8" t="s">
        <v>57</v>
      </c>
      <c r="N167" s="134"/>
      <c r="O167" s="8" t="s">
        <v>1297</v>
      </c>
      <c r="P167" s="8"/>
      <c r="Q167" s="184"/>
    </row>
    <row r="168" spans="2:17" ht="19.5" customHeight="1" x14ac:dyDescent="0.2">
      <c r="B168" s="51"/>
      <c r="C168" s="59"/>
      <c r="D168" s="59" t="s">
        <v>1470</v>
      </c>
      <c r="E168" s="59"/>
      <c r="F168" s="59"/>
      <c r="G168" s="8"/>
      <c r="H168" s="8"/>
      <c r="I168" s="8"/>
      <c r="J168" s="70"/>
      <c r="K168" s="114"/>
      <c r="L168" s="134"/>
      <c r="M168" s="8" t="s">
        <v>57</v>
      </c>
      <c r="N168" s="134"/>
      <c r="O168" s="8" t="s">
        <v>1297</v>
      </c>
      <c r="P168" s="8"/>
      <c r="Q168" s="184"/>
    </row>
    <row r="169" spans="2:17" ht="19.5" customHeight="1" x14ac:dyDescent="0.2">
      <c r="B169" s="51"/>
      <c r="C169" s="59"/>
      <c r="D169" s="59" t="s">
        <v>1266</v>
      </c>
      <c r="E169" s="59"/>
      <c r="F169" s="59"/>
      <c r="G169" s="8"/>
      <c r="H169" s="8"/>
      <c r="I169" s="8"/>
      <c r="J169" s="70"/>
      <c r="K169" s="114"/>
      <c r="L169" s="134"/>
      <c r="M169" s="8" t="s">
        <v>57</v>
      </c>
      <c r="N169" s="134"/>
      <c r="O169" s="8" t="s">
        <v>1297</v>
      </c>
      <c r="P169" s="8"/>
      <c r="Q169" s="184"/>
    </row>
    <row r="170" spans="2:17" ht="19.5" customHeight="1" x14ac:dyDescent="0.2">
      <c r="B170" s="51"/>
      <c r="C170" s="59"/>
      <c r="D170" s="59" t="s">
        <v>1472</v>
      </c>
      <c r="E170" s="59"/>
      <c r="F170" s="59"/>
      <c r="G170" s="8"/>
      <c r="H170" s="8"/>
      <c r="I170" s="8"/>
      <c r="J170" s="70"/>
      <c r="K170" s="114"/>
      <c r="L170" s="134"/>
      <c r="M170" s="8" t="s">
        <v>57</v>
      </c>
      <c r="N170" s="134"/>
      <c r="O170" s="8" t="s">
        <v>1297</v>
      </c>
      <c r="P170" s="8"/>
      <c r="Q170" s="184"/>
    </row>
    <row r="171" spans="2:17" ht="19.5" customHeight="1" x14ac:dyDescent="0.2">
      <c r="B171" s="51"/>
      <c r="C171" s="59"/>
      <c r="D171" s="59" t="s">
        <v>1473</v>
      </c>
      <c r="E171" s="59"/>
      <c r="F171" s="59"/>
      <c r="G171" s="8"/>
      <c r="H171" s="8"/>
      <c r="I171" s="8"/>
      <c r="J171" s="70"/>
      <c r="K171" s="114"/>
      <c r="L171" s="134"/>
      <c r="M171" s="8" t="s">
        <v>57</v>
      </c>
      <c r="N171" s="134"/>
      <c r="O171" s="8" t="s">
        <v>1297</v>
      </c>
      <c r="P171" s="8"/>
      <c r="Q171" s="184"/>
    </row>
    <row r="172" spans="2:17" ht="19.5" customHeight="1" x14ac:dyDescent="0.2">
      <c r="B172" s="51"/>
      <c r="C172" s="59"/>
      <c r="D172" s="59" t="s">
        <v>1471</v>
      </c>
      <c r="E172" s="59"/>
      <c r="F172" s="59"/>
      <c r="G172" s="8"/>
      <c r="H172" s="8"/>
      <c r="I172" s="8"/>
      <c r="J172" s="70"/>
      <c r="K172" s="114"/>
      <c r="L172" s="134"/>
      <c r="M172" s="8" t="s">
        <v>57</v>
      </c>
      <c r="N172" s="134"/>
      <c r="O172" s="8" t="s">
        <v>1297</v>
      </c>
      <c r="P172" s="8"/>
      <c r="Q172" s="184"/>
    </row>
    <row r="173" spans="2:17" ht="19.5" customHeight="1" x14ac:dyDescent="0.2">
      <c r="B173" s="51"/>
      <c r="C173" s="59" t="s">
        <v>1475</v>
      </c>
      <c r="D173" s="59"/>
      <c r="E173" s="59"/>
      <c r="F173" s="59"/>
      <c r="G173" s="8"/>
      <c r="H173" s="8"/>
      <c r="I173" s="8"/>
      <c r="J173" s="70"/>
      <c r="K173" s="115"/>
      <c r="L173" s="135"/>
      <c r="M173" s="8"/>
      <c r="N173" s="135"/>
      <c r="O173" s="8"/>
      <c r="P173" s="8"/>
      <c r="Q173" s="184"/>
    </row>
    <row r="174" spans="2:17" ht="19.5" customHeight="1" x14ac:dyDescent="0.2">
      <c r="B174" s="51"/>
      <c r="C174" s="59"/>
      <c r="D174" s="59" t="s">
        <v>1331</v>
      </c>
      <c r="E174" s="59"/>
      <c r="F174" s="59"/>
      <c r="G174" s="8"/>
      <c r="H174" s="8"/>
      <c r="I174" s="8"/>
      <c r="J174" s="70"/>
      <c r="K174" s="114"/>
      <c r="L174" s="134"/>
      <c r="M174" s="8" t="s">
        <v>57</v>
      </c>
      <c r="N174" s="134"/>
      <c r="O174" s="8" t="s">
        <v>1297</v>
      </c>
      <c r="P174" s="8"/>
      <c r="Q174" s="184"/>
    </row>
    <row r="175" spans="2:17" ht="19.5" customHeight="1" x14ac:dyDescent="0.2">
      <c r="B175" s="51"/>
      <c r="C175" s="59"/>
      <c r="D175" s="59" t="s">
        <v>1417</v>
      </c>
      <c r="E175" s="59"/>
      <c r="F175" s="59"/>
      <c r="G175" s="8"/>
      <c r="H175" s="8"/>
      <c r="I175" s="8"/>
      <c r="J175" s="70"/>
      <c r="K175" s="114"/>
      <c r="L175" s="134"/>
      <c r="M175" s="8" t="s">
        <v>57</v>
      </c>
      <c r="N175" s="134"/>
      <c r="O175" s="8" t="s">
        <v>1297</v>
      </c>
      <c r="P175" s="8"/>
      <c r="Q175" s="184"/>
    </row>
    <row r="176" spans="2:17" ht="19.5" customHeight="1" x14ac:dyDescent="0.2">
      <c r="B176" s="51"/>
      <c r="C176" s="59"/>
      <c r="D176" s="59" t="s">
        <v>1474</v>
      </c>
      <c r="E176" s="59"/>
      <c r="F176" s="59"/>
      <c r="G176" s="8"/>
      <c r="H176" s="8"/>
      <c r="I176" s="8"/>
      <c r="J176" s="70"/>
      <c r="K176" s="114"/>
      <c r="L176" s="134"/>
      <c r="M176" s="8" t="s">
        <v>57</v>
      </c>
      <c r="N176" s="134"/>
      <c r="O176" s="8" t="s">
        <v>1297</v>
      </c>
      <c r="P176" s="8"/>
      <c r="Q176" s="184"/>
    </row>
    <row r="177" spans="1:17" ht="20.149999999999999" customHeight="1" x14ac:dyDescent="0.2">
      <c r="B177" s="51"/>
      <c r="C177" s="59"/>
      <c r="D177" s="859"/>
      <c r="E177" s="854"/>
      <c r="F177" s="854"/>
      <c r="G177" s="854"/>
      <c r="H177" s="854"/>
      <c r="I177" s="854"/>
      <c r="J177" s="854"/>
      <c r="K177" s="855"/>
      <c r="L177" s="132"/>
      <c r="M177" s="145" t="s">
        <v>57</v>
      </c>
      <c r="N177" s="132"/>
      <c r="O177" s="145" t="s">
        <v>57</v>
      </c>
      <c r="P177" s="8"/>
      <c r="Q177" s="184"/>
    </row>
    <row r="178" spans="1:17" ht="20.149999999999999" customHeight="1" x14ac:dyDescent="0.2">
      <c r="B178" s="51"/>
      <c r="C178" s="59"/>
      <c r="D178" s="859"/>
      <c r="E178" s="854"/>
      <c r="F178" s="854"/>
      <c r="G178" s="854"/>
      <c r="H178" s="854"/>
      <c r="I178" s="854"/>
      <c r="J178" s="854"/>
      <c r="K178" s="855"/>
      <c r="L178" s="132"/>
      <c r="M178" s="145" t="s">
        <v>57</v>
      </c>
      <c r="N178" s="132"/>
      <c r="O178" s="145" t="s">
        <v>57</v>
      </c>
      <c r="P178" s="8"/>
      <c r="Q178" s="184"/>
    </row>
    <row r="179" spans="1:17" ht="20.149999999999999" customHeight="1" x14ac:dyDescent="0.2">
      <c r="B179" s="51"/>
      <c r="C179" s="59"/>
      <c r="D179" s="859"/>
      <c r="E179" s="854"/>
      <c r="F179" s="854"/>
      <c r="G179" s="854"/>
      <c r="H179" s="854"/>
      <c r="I179" s="854"/>
      <c r="J179" s="854"/>
      <c r="K179" s="855"/>
      <c r="L179" s="132"/>
      <c r="M179" s="145" t="s">
        <v>57</v>
      </c>
      <c r="N179" s="132"/>
      <c r="O179" s="145" t="s">
        <v>57</v>
      </c>
      <c r="P179" s="8"/>
      <c r="Q179" s="184"/>
    </row>
    <row r="180" spans="1:17" ht="20.149999999999999" customHeight="1" x14ac:dyDescent="0.2">
      <c r="A180" s="48">
        <v>97</v>
      </c>
      <c r="B180" s="51"/>
      <c r="C180" s="59"/>
      <c r="D180" s="859"/>
      <c r="E180" s="854"/>
      <c r="F180" s="854"/>
      <c r="G180" s="854"/>
      <c r="H180" s="854"/>
      <c r="I180" s="854"/>
      <c r="J180" s="854"/>
      <c r="K180" s="855"/>
      <c r="L180" s="132"/>
      <c r="M180" s="145" t="s">
        <v>57</v>
      </c>
      <c r="N180" s="132"/>
      <c r="O180" s="145" t="s">
        <v>57</v>
      </c>
      <c r="P180" s="8"/>
      <c r="Q180" s="184"/>
    </row>
    <row r="181" spans="1:17" ht="20.149999999999999" customHeight="1" x14ac:dyDescent="0.2">
      <c r="B181" s="51"/>
      <c r="C181" s="59"/>
      <c r="D181" s="859"/>
      <c r="E181" s="854"/>
      <c r="F181" s="854"/>
      <c r="G181" s="854"/>
      <c r="H181" s="854"/>
      <c r="I181" s="854"/>
      <c r="J181" s="854"/>
      <c r="K181" s="855"/>
      <c r="L181" s="132"/>
      <c r="M181" s="145" t="s">
        <v>57</v>
      </c>
      <c r="N181" s="132"/>
      <c r="O181" s="145" t="s">
        <v>57</v>
      </c>
      <c r="P181" s="8"/>
      <c r="Q181" s="184"/>
    </row>
    <row r="182" spans="1:17" ht="20.149999999999999" customHeight="1" x14ac:dyDescent="0.2">
      <c r="B182" s="51"/>
      <c r="C182" s="59"/>
      <c r="D182" s="859"/>
      <c r="E182" s="854"/>
      <c r="F182" s="854"/>
      <c r="G182" s="854"/>
      <c r="H182" s="854"/>
      <c r="I182" s="854"/>
      <c r="J182" s="854"/>
      <c r="K182" s="855"/>
      <c r="L182" s="132"/>
      <c r="M182" s="145" t="s">
        <v>57</v>
      </c>
      <c r="N182" s="132"/>
      <c r="O182" s="145" t="s">
        <v>57</v>
      </c>
      <c r="P182" s="8"/>
      <c r="Q182" s="184"/>
    </row>
    <row r="183" spans="1:17" ht="20.149999999999999" customHeight="1" x14ac:dyDescent="0.2">
      <c r="B183" s="51"/>
      <c r="C183" s="59"/>
      <c r="D183" s="859"/>
      <c r="E183" s="854"/>
      <c r="F183" s="854"/>
      <c r="G183" s="854"/>
      <c r="H183" s="854"/>
      <c r="I183" s="854"/>
      <c r="J183" s="854"/>
      <c r="K183" s="855"/>
      <c r="L183" s="132"/>
      <c r="M183" s="145" t="s">
        <v>57</v>
      </c>
      <c r="N183" s="132"/>
      <c r="O183" s="145" t="s">
        <v>57</v>
      </c>
      <c r="P183" s="8"/>
      <c r="Q183" s="184"/>
    </row>
    <row r="184" spans="1:17" ht="20.149999999999999" customHeight="1" x14ac:dyDescent="0.2">
      <c r="B184" s="51"/>
      <c r="C184" s="59"/>
      <c r="D184" s="859"/>
      <c r="E184" s="854"/>
      <c r="F184" s="854"/>
      <c r="G184" s="854"/>
      <c r="H184" s="854"/>
      <c r="I184" s="854"/>
      <c r="J184" s="854"/>
      <c r="K184" s="855"/>
      <c r="L184" s="132"/>
      <c r="M184" s="145" t="s">
        <v>57</v>
      </c>
      <c r="N184" s="132"/>
      <c r="O184" s="145" t="s">
        <v>57</v>
      </c>
      <c r="P184" s="8"/>
      <c r="Q184" s="184"/>
    </row>
    <row r="185" spans="1:17" ht="20.149999999999999" customHeight="1" x14ac:dyDescent="0.2">
      <c r="A185" s="48">
        <v>97</v>
      </c>
      <c r="B185" s="51"/>
      <c r="C185" s="59"/>
      <c r="D185" s="859"/>
      <c r="E185" s="854"/>
      <c r="F185" s="854"/>
      <c r="G185" s="854"/>
      <c r="H185" s="854"/>
      <c r="I185" s="854"/>
      <c r="J185" s="854"/>
      <c r="K185" s="855"/>
      <c r="L185" s="132"/>
      <c r="M185" s="145" t="s">
        <v>57</v>
      </c>
      <c r="N185" s="132"/>
      <c r="O185" s="145" t="s">
        <v>57</v>
      </c>
      <c r="P185" s="8"/>
      <c r="Q185" s="184"/>
    </row>
    <row r="186" spans="1:17" ht="20.149999999999999" customHeight="1" x14ac:dyDescent="0.2">
      <c r="B186" s="51"/>
      <c r="C186" s="59"/>
      <c r="D186" s="859"/>
      <c r="E186" s="854"/>
      <c r="F186" s="854"/>
      <c r="G186" s="854"/>
      <c r="H186" s="854"/>
      <c r="I186" s="854"/>
      <c r="J186" s="854"/>
      <c r="K186" s="855"/>
      <c r="L186" s="132"/>
      <c r="M186" s="145" t="s">
        <v>57</v>
      </c>
      <c r="N186" s="132"/>
      <c r="O186" s="145" t="s">
        <v>57</v>
      </c>
      <c r="P186" s="8"/>
      <c r="Q186" s="184"/>
    </row>
    <row r="187" spans="1:17" ht="20.149999999999999" customHeight="1" x14ac:dyDescent="0.2">
      <c r="B187" s="51"/>
      <c r="C187" s="59"/>
      <c r="E187" s="66"/>
      <c r="F187" s="66"/>
      <c r="G187" s="66"/>
      <c r="H187" s="66"/>
      <c r="I187" s="66"/>
      <c r="J187" s="84"/>
      <c r="K187" s="66"/>
      <c r="L187" s="130"/>
      <c r="M187" s="144"/>
      <c r="N187" s="130"/>
      <c r="O187" s="144"/>
      <c r="P187" s="8"/>
      <c r="Q187" s="184"/>
    </row>
    <row r="188" spans="1:17" ht="20.149999999999999" customHeight="1" x14ac:dyDescent="0.2">
      <c r="B188" s="51"/>
      <c r="C188" s="59" t="s">
        <v>564</v>
      </c>
      <c r="D188" s="59"/>
      <c r="E188" s="59"/>
      <c r="F188" s="59"/>
      <c r="G188" s="59"/>
      <c r="H188" s="59"/>
      <c r="I188" s="59"/>
      <c r="J188" s="70"/>
      <c r="K188" s="59"/>
      <c r="L188" s="131"/>
      <c r="M188" s="146"/>
      <c r="N188" s="131"/>
      <c r="O188" s="146"/>
      <c r="P188" s="8"/>
      <c r="Q188" s="184"/>
    </row>
    <row r="189" spans="1:17" ht="21" customHeight="1" x14ac:dyDescent="0.2">
      <c r="B189" s="51"/>
      <c r="C189" s="59"/>
      <c r="D189" s="59" t="s">
        <v>1486</v>
      </c>
      <c r="E189" s="59"/>
      <c r="F189" s="59"/>
      <c r="G189" s="59"/>
      <c r="H189" s="59"/>
      <c r="I189" s="59"/>
      <c r="J189" s="70"/>
      <c r="K189" s="59"/>
      <c r="L189" s="132"/>
      <c r="M189" s="8" t="s">
        <v>57</v>
      </c>
      <c r="N189" s="132"/>
      <c r="O189" s="8" t="s">
        <v>57</v>
      </c>
      <c r="P189" s="8"/>
      <c r="Q189" s="184"/>
    </row>
    <row r="190" spans="1:17" ht="21" customHeight="1" x14ac:dyDescent="0.2">
      <c r="B190" s="51"/>
      <c r="C190" s="59"/>
      <c r="D190" s="59" t="s">
        <v>981</v>
      </c>
      <c r="E190" s="59"/>
      <c r="F190" s="59"/>
      <c r="G190" s="59"/>
      <c r="H190" s="59"/>
      <c r="I190" s="59"/>
      <c r="J190" s="70"/>
      <c r="K190" s="59"/>
      <c r="L190" s="132"/>
      <c r="M190" s="8" t="s">
        <v>57</v>
      </c>
      <c r="N190" s="132"/>
      <c r="O190" s="8" t="s">
        <v>57</v>
      </c>
      <c r="P190" s="8"/>
      <c r="Q190" s="184"/>
    </row>
    <row r="191" spans="1:17" ht="21" customHeight="1" x14ac:dyDescent="0.2">
      <c r="B191" s="51"/>
      <c r="C191" s="59"/>
      <c r="D191" s="59"/>
      <c r="E191" s="59"/>
      <c r="F191" s="59"/>
      <c r="G191" s="59"/>
      <c r="H191" s="59"/>
      <c r="I191" s="59"/>
      <c r="J191" s="70"/>
      <c r="K191" s="59"/>
      <c r="L191" s="124"/>
      <c r="M191" s="96"/>
      <c r="N191" s="124"/>
      <c r="O191" s="8"/>
      <c r="P191" s="8"/>
      <c r="Q191" s="184"/>
    </row>
    <row r="192" spans="1:17" ht="20.149999999999999" customHeight="1" x14ac:dyDescent="0.2">
      <c r="B192" s="51"/>
      <c r="C192" s="59" t="s">
        <v>256</v>
      </c>
      <c r="E192" s="85"/>
      <c r="F192" s="59"/>
      <c r="G192" s="59"/>
      <c r="H192" s="59"/>
      <c r="I192" s="59"/>
      <c r="J192" s="70"/>
      <c r="K192" s="59"/>
      <c r="L192" s="131"/>
      <c r="M192" s="96"/>
      <c r="N192" s="131"/>
      <c r="O192" s="28"/>
      <c r="P192" s="8"/>
      <c r="Q192" s="184"/>
    </row>
    <row r="193" spans="2:17" ht="20.149999999999999" customHeight="1" x14ac:dyDescent="0.2">
      <c r="B193" s="51"/>
      <c r="C193" s="59"/>
      <c r="D193" s="59" t="s">
        <v>1477</v>
      </c>
      <c r="E193" s="59"/>
      <c r="F193" s="59"/>
      <c r="G193" s="59"/>
      <c r="H193" s="59"/>
      <c r="I193" s="59"/>
      <c r="J193" s="70"/>
      <c r="K193" s="59"/>
      <c r="L193" s="132"/>
      <c r="M193" s="8" t="s">
        <v>57</v>
      </c>
      <c r="N193" s="132"/>
      <c r="O193" s="8" t="s">
        <v>57</v>
      </c>
      <c r="P193" s="8"/>
      <c r="Q193" s="184"/>
    </row>
    <row r="194" spans="2:17" ht="20.149999999999999" customHeight="1" x14ac:dyDescent="0.2">
      <c r="B194" s="51"/>
      <c r="C194" s="59"/>
      <c r="D194" s="59" t="s">
        <v>1478</v>
      </c>
      <c r="E194" s="59"/>
      <c r="F194" s="59"/>
      <c r="G194" s="59"/>
      <c r="H194" s="59"/>
      <c r="I194" s="59"/>
      <c r="J194" s="70"/>
      <c r="K194" s="59"/>
      <c r="L194" s="132"/>
      <c r="M194" s="8" t="s">
        <v>57</v>
      </c>
      <c r="N194" s="132"/>
      <c r="O194" s="8" t="s">
        <v>57</v>
      </c>
      <c r="P194" s="8"/>
      <c r="Q194" s="184"/>
    </row>
    <row r="195" spans="2:17" ht="20.149999999999999" customHeight="1" x14ac:dyDescent="0.2">
      <c r="B195" s="51"/>
      <c r="C195" s="59"/>
      <c r="D195" s="59" t="s">
        <v>1479</v>
      </c>
      <c r="E195" s="59"/>
      <c r="F195" s="59"/>
      <c r="G195" s="59"/>
      <c r="H195" s="59"/>
      <c r="I195" s="59"/>
      <c r="J195" s="70"/>
      <c r="K195" s="59"/>
      <c r="L195" s="132"/>
      <c r="M195" s="8" t="s">
        <v>57</v>
      </c>
      <c r="N195" s="132"/>
      <c r="O195" s="8" t="s">
        <v>57</v>
      </c>
      <c r="P195" s="8"/>
      <c r="Q195" s="184"/>
    </row>
    <row r="196" spans="2:17" ht="20.149999999999999" customHeight="1" x14ac:dyDescent="0.2">
      <c r="B196" s="51"/>
      <c r="C196" s="59"/>
      <c r="D196" s="59" t="s">
        <v>1480</v>
      </c>
      <c r="E196" s="59"/>
      <c r="F196" s="59"/>
      <c r="G196" s="59"/>
      <c r="H196" s="59"/>
      <c r="I196" s="59"/>
      <c r="J196" s="70"/>
      <c r="K196" s="59"/>
      <c r="L196" s="132"/>
      <c r="M196" s="8" t="s">
        <v>57</v>
      </c>
      <c r="N196" s="132"/>
      <c r="O196" s="8" t="s">
        <v>57</v>
      </c>
      <c r="P196" s="8"/>
      <c r="Q196" s="184"/>
    </row>
    <row r="197" spans="2:17" ht="20.149999999999999" customHeight="1" x14ac:dyDescent="0.2">
      <c r="B197" s="51"/>
      <c r="C197" s="59"/>
      <c r="D197" s="59" t="s">
        <v>1124</v>
      </c>
      <c r="E197" s="59"/>
      <c r="F197" s="59"/>
      <c r="G197" s="59"/>
      <c r="H197" s="59"/>
      <c r="I197" s="59"/>
      <c r="J197" s="70"/>
      <c r="K197" s="59"/>
      <c r="L197" s="132"/>
      <c r="M197" s="8" t="s">
        <v>57</v>
      </c>
      <c r="N197" s="132"/>
      <c r="O197" s="8" t="s">
        <v>57</v>
      </c>
      <c r="P197" s="8"/>
      <c r="Q197" s="184"/>
    </row>
    <row r="198" spans="2:17" ht="20.149999999999999" customHeight="1" x14ac:dyDescent="0.2">
      <c r="B198" s="51"/>
      <c r="C198" s="59"/>
      <c r="D198" s="59" t="s">
        <v>1481</v>
      </c>
      <c r="E198" s="59"/>
      <c r="F198" s="59"/>
      <c r="G198" s="59"/>
      <c r="H198" s="59"/>
      <c r="I198" s="59"/>
      <c r="J198" s="70"/>
      <c r="K198" s="59"/>
      <c r="L198" s="132"/>
      <c r="M198" s="8" t="s">
        <v>57</v>
      </c>
      <c r="N198" s="132"/>
      <c r="O198" s="8" t="s">
        <v>57</v>
      </c>
      <c r="P198" s="8"/>
      <c r="Q198" s="184"/>
    </row>
    <row r="199" spans="2:17" ht="20.149999999999999" customHeight="1" x14ac:dyDescent="0.2">
      <c r="B199" s="51"/>
      <c r="C199" s="59"/>
      <c r="D199" s="59" t="s">
        <v>1482</v>
      </c>
      <c r="E199" s="59"/>
      <c r="F199" s="59"/>
      <c r="G199" s="59"/>
      <c r="H199" s="59"/>
      <c r="I199" s="59"/>
      <c r="J199" s="70"/>
      <c r="K199" s="59"/>
      <c r="L199" s="132"/>
      <c r="M199" s="8" t="s">
        <v>57</v>
      </c>
      <c r="N199" s="132"/>
      <c r="O199" s="8" t="s">
        <v>57</v>
      </c>
      <c r="P199" s="8"/>
      <c r="Q199" s="184"/>
    </row>
    <row r="200" spans="2:17" ht="20.149999999999999" customHeight="1" x14ac:dyDescent="0.2">
      <c r="B200" s="51"/>
      <c r="C200" s="59"/>
      <c r="D200" s="59" t="s">
        <v>746</v>
      </c>
      <c r="E200" s="59"/>
      <c r="F200" s="59"/>
      <c r="G200" s="59"/>
      <c r="H200" s="59"/>
      <c r="I200" s="59"/>
      <c r="J200" s="70"/>
      <c r="K200" s="59"/>
      <c r="L200" s="132"/>
      <c r="M200" s="8" t="s">
        <v>57</v>
      </c>
      <c r="N200" s="132"/>
      <c r="O200" s="8" t="s">
        <v>57</v>
      </c>
      <c r="P200" s="8"/>
      <c r="Q200" s="184"/>
    </row>
    <row r="201" spans="2:17" ht="20.149999999999999" customHeight="1" x14ac:dyDescent="0.2">
      <c r="B201" s="53"/>
      <c r="C201" s="64"/>
      <c r="D201" s="64" t="s">
        <v>830</v>
      </c>
      <c r="E201" s="64"/>
      <c r="F201" s="64"/>
      <c r="G201" s="64"/>
      <c r="H201" s="64"/>
      <c r="I201" s="64"/>
      <c r="J201" s="78"/>
      <c r="K201" s="64"/>
      <c r="L201" s="132"/>
      <c r="M201" s="148" t="s">
        <v>385</v>
      </c>
      <c r="N201" s="132"/>
      <c r="O201" s="148" t="s">
        <v>385</v>
      </c>
      <c r="P201" s="148"/>
      <c r="Q201" s="188"/>
    </row>
    <row r="202" spans="2:17" ht="20.149999999999999" customHeight="1" x14ac:dyDescent="0.2">
      <c r="B202" s="53"/>
      <c r="C202" s="64"/>
      <c r="D202" s="64" t="s">
        <v>1483</v>
      </c>
      <c r="E202" s="64"/>
      <c r="F202" s="64"/>
      <c r="G202" s="64"/>
      <c r="H202" s="64"/>
      <c r="I202" s="64"/>
      <c r="J202" s="78"/>
      <c r="K202" s="64"/>
      <c r="L202" s="132"/>
      <c r="M202" s="148" t="s">
        <v>385</v>
      </c>
      <c r="N202" s="132"/>
      <c r="O202" s="148" t="s">
        <v>385</v>
      </c>
      <c r="P202" s="148"/>
      <c r="Q202" s="188"/>
    </row>
    <row r="203" spans="2:17" ht="20.149999999999999" customHeight="1" x14ac:dyDescent="0.2">
      <c r="B203" s="53"/>
      <c r="C203" s="64"/>
      <c r="D203" s="64" t="s">
        <v>1484</v>
      </c>
      <c r="E203" s="64"/>
      <c r="F203" s="64"/>
      <c r="G203" s="64"/>
      <c r="H203" s="64"/>
      <c r="I203" s="64"/>
      <c r="J203" s="78"/>
      <c r="K203" s="64"/>
      <c r="L203" s="132"/>
      <c r="M203" s="148" t="s">
        <v>385</v>
      </c>
      <c r="N203" s="132"/>
      <c r="O203" s="148" t="s">
        <v>385</v>
      </c>
      <c r="P203" s="148"/>
      <c r="Q203" s="188"/>
    </row>
    <row r="204" spans="2:17" ht="20.149999999999999" customHeight="1" x14ac:dyDescent="0.2">
      <c r="B204" s="53"/>
      <c r="C204" s="64"/>
      <c r="D204" s="64" t="s">
        <v>1485</v>
      </c>
      <c r="E204" s="64"/>
      <c r="F204" s="64"/>
      <c r="G204" s="64"/>
      <c r="H204" s="64"/>
      <c r="I204" s="64"/>
      <c r="J204" s="78"/>
      <c r="K204" s="64"/>
      <c r="L204" s="132"/>
      <c r="M204" s="148" t="s">
        <v>385</v>
      </c>
      <c r="N204" s="132"/>
      <c r="O204" s="148" t="s">
        <v>385</v>
      </c>
      <c r="P204" s="148"/>
      <c r="Q204" s="188"/>
    </row>
    <row r="205" spans="2:17" ht="39.75" customHeight="1" x14ac:dyDescent="0.2">
      <c r="B205" s="53"/>
      <c r="C205" s="64"/>
      <c r="D205" s="883" t="s">
        <v>1487</v>
      </c>
      <c r="E205" s="883"/>
      <c r="F205" s="883"/>
      <c r="G205" s="883"/>
      <c r="H205" s="883"/>
      <c r="I205" s="883"/>
      <c r="J205" s="883"/>
      <c r="K205" s="884"/>
      <c r="L205" s="132"/>
      <c r="M205" s="148" t="s">
        <v>385</v>
      </c>
      <c r="N205" s="132"/>
      <c r="O205" s="148" t="s">
        <v>385</v>
      </c>
      <c r="P205" s="148"/>
      <c r="Q205" s="188"/>
    </row>
    <row r="206" spans="2:17" ht="20.149999999999999" customHeight="1" x14ac:dyDescent="0.2">
      <c r="B206" s="51"/>
      <c r="C206" s="59"/>
      <c r="D206" s="59"/>
      <c r="E206" s="59"/>
      <c r="F206" s="59"/>
      <c r="G206" s="59"/>
      <c r="H206" s="59"/>
      <c r="I206" s="59"/>
      <c r="J206" s="70"/>
      <c r="K206" s="59"/>
      <c r="L206" s="130"/>
      <c r="M206" s="11"/>
      <c r="N206" s="130"/>
      <c r="O206" s="8"/>
      <c r="P206" s="8"/>
      <c r="Q206" s="184"/>
    </row>
    <row r="207" spans="2:17" ht="20.149999999999999" customHeight="1" x14ac:dyDescent="0.2">
      <c r="B207" s="51"/>
      <c r="C207" s="59" t="s">
        <v>398</v>
      </c>
      <c r="D207" s="59"/>
      <c r="E207" s="59"/>
      <c r="F207" s="59"/>
      <c r="G207" s="8"/>
      <c r="H207" s="8"/>
      <c r="I207" s="8"/>
      <c r="J207" s="70"/>
      <c r="K207" s="23"/>
      <c r="L207" s="136" t="s">
        <v>243</v>
      </c>
      <c r="M207" s="8"/>
      <c r="N207" s="128" t="s">
        <v>565</v>
      </c>
      <c r="O207" s="8"/>
      <c r="P207" s="8"/>
      <c r="Q207" s="184"/>
    </row>
    <row r="208" spans="2:17" ht="20.149999999999999" customHeight="1" x14ac:dyDescent="0.2">
      <c r="B208" s="51"/>
      <c r="C208" s="59"/>
      <c r="D208" s="79" t="s">
        <v>1488</v>
      </c>
      <c r="E208" s="89"/>
      <c r="F208" s="89"/>
      <c r="G208" s="89"/>
      <c r="H208" s="89"/>
      <c r="I208" s="89"/>
      <c r="J208" s="89"/>
      <c r="K208" s="116"/>
      <c r="L208" s="132"/>
      <c r="M208" s="8" t="s">
        <v>57</v>
      </c>
      <c r="N208" s="132"/>
      <c r="O208" s="8" t="s">
        <v>57</v>
      </c>
      <c r="P208" s="8"/>
      <c r="Q208" s="184"/>
    </row>
    <row r="209" spans="1:17" ht="20.149999999999999" customHeight="1" x14ac:dyDescent="0.2">
      <c r="A209" s="48">
        <v>97</v>
      </c>
      <c r="B209" s="51"/>
      <c r="C209" s="59"/>
      <c r="D209" s="79" t="s">
        <v>128</v>
      </c>
      <c r="E209" s="89"/>
      <c r="F209" s="89"/>
      <c r="G209" s="89"/>
      <c r="H209" s="89"/>
      <c r="I209" s="89"/>
      <c r="J209" s="89"/>
      <c r="K209" s="111"/>
      <c r="L209" s="132"/>
      <c r="M209" s="8" t="s">
        <v>57</v>
      </c>
      <c r="N209" s="132"/>
      <c r="O209" s="8" t="s">
        <v>57</v>
      </c>
      <c r="P209" s="8"/>
      <c r="Q209" s="184"/>
    </row>
    <row r="210" spans="1:17" ht="20.149999999999999" customHeight="1" x14ac:dyDescent="0.2">
      <c r="B210" s="51"/>
      <c r="C210" s="59"/>
      <c r="D210" s="79" t="s">
        <v>1489</v>
      </c>
      <c r="E210" s="89"/>
      <c r="F210" s="89"/>
      <c r="G210" s="89"/>
      <c r="H210" s="89"/>
      <c r="I210" s="89"/>
      <c r="J210" s="89"/>
      <c r="K210" s="117"/>
      <c r="L210" s="132"/>
      <c r="M210" s="8" t="s">
        <v>57</v>
      </c>
      <c r="N210" s="132"/>
      <c r="O210" s="8" t="s">
        <v>57</v>
      </c>
      <c r="P210" s="8"/>
      <c r="Q210" s="184"/>
    </row>
    <row r="211" spans="1:17" ht="20.149999999999999" customHeight="1" x14ac:dyDescent="0.2">
      <c r="B211" s="51"/>
      <c r="C211" s="59"/>
      <c r="D211" s="79" t="s">
        <v>1490</v>
      </c>
      <c r="E211" s="89"/>
      <c r="F211" s="89"/>
      <c r="G211" s="89"/>
      <c r="H211" s="89"/>
      <c r="I211" s="89"/>
      <c r="J211" s="89"/>
      <c r="K211" s="117"/>
      <c r="L211" s="132"/>
      <c r="M211" s="8" t="s">
        <v>57</v>
      </c>
      <c r="N211" s="132"/>
      <c r="O211" s="8" t="s">
        <v>57</v>
      </c>
      <c r="P211" s="8"/>
      <c r="Q211" s="184"/>
    </row>
    <row r="212" spans="1:17" ht="20.149999999999999" customHeight="1" x14ac:dyDescent="0.2">
      <c r="B212" s="51"/>
      <c r="C212" s="59"/>
      <c r="D212" s="79" t="s">
        <v>233</v>
      </c>
      <c r="E212" s="89"/>
      <c r="F212" s="89"/>
      <c r="G212" s="89"/>
      <c r="H212" s="89"/>
      <c r="I212" s="89"/>
      <c r="J212" s="89"/>
      <c r="K212" s="111"/>
      <c r="L212" s="132"/>
      <c r="M212" s="8" t="s">
        <v>57</v>
      </c>
      <c r="N212" s="132"/>
      <c r="O212" s="8" t="s">
        <v>57</v>
      </c>
      <c r="P212" s="8"/>
      <c r="Q212" s="184"/>
    </row>
    <row r="213" spans="1:17" ht="19.5" customHeight="1" x14ac:dyDescent="0.2">
      <c r="A213" s="48">
        <v>91</v>
      </c>
      <c r="B213" s="51"/>
      <c r="C213" s="59"/>
      <c r="D213" s="79" t="s">
        <v>46</v>
      </c>
      <c r="E213" s="89"/>
      <c r="F213" s="89"/>
      <c r="G213" s="89"/>
      <c r="H213" s="89"/>
      <c r="I213" s="89"/>
      <c r="J213" s="89"/>
      <c r="K213" s="109"/>
      <c r="L213" s="132"/>
      <c r="M213" s="8" t="s">
        <v>57</v>
      </c>
      <c r="N213" s="132"/>
      <c r="O213" s="8" t="s">
        <v>57</v>
      </c>
      <c r="P213" s="8"/>
      <c r="Q213" s="184"/>
    </row>
    <row r="214" spans="1:17" ht="19.5" customHeight="1" x14ac:dyDescent="0.2">
      <c r="B214" s="51"/>
      <c r="C214" s="59"/>
      <c r="D214" s="79" t="s">
        <v>1491</v>
      </c>
      <c r="E214" s="89"/>
      <c r="F214" s="89"/>
      <c r="G214" s="89"/>
      <c r="H214" s="89"/>
      <c r="I214" s="89"/>
      <c r="J214" s="89"/>
      <c r="K214" s="109"/>
      <c r="L214" s="132"/>
      <c r="M214" s="8" t="s">
        <v>57</v>
      </c>
      <c r="N214" s="132"/>
      <c r="O214" s="8" t="s">
        <v>57</v>
      </c>
      <c r="P214" s="8"/>
      <c r="Q214" s="184"/>
    </row>
    <row r="215" spans="1:17" ht="19.5" customHeight="1" x14ac:dyDescent="0.2">
      <c r="B215" s="51"/>
      <c r="C215" s="59"/>
      <c r="D215" s="79" t="s">
        <v>542</v>
      </c>
      <c r="E215" s="89"/>
      <c r="F215" s="89"/>
      <c r="G215" s="89"/>
      <c r="H215" s="89"/>
      <c r="I215" s="89"/>
      <c r="J215" s="89"/>
      <c r="K215" s="109"/>
      <c r="L215" s="132"/>
      <c r="M215" s="8" t="s">
        <v>57</v>
      </c>
      <c r="N215" s="132"/>
      <c r="O215" s="8" t="s">
        <v>57</v>
      </c>
      <c r="P215" s="8"/>
      <c r="Q215" s="184"/>
    </row>
    <row r="216" spans="1:17" ht="19.5" customHeight="1" x14ac:dyDescent="0.2">
      <c r="B216" s="51"/>
      <c r="C216" s="59"/>
      <c r="D216" s="79" t="s">
        <v>1492</v>
      </c>
      <c r="E216" s="89"/>
      <c r="F216" s="89"/>
      <c r="G216" s="89"/>
      <c r="H216" s="89"/>
      <c r="I216" s="89"/>
      <c r="J216" s="89"/>
      <c r="K216" s="109"/>
      <c r="L216" s="132"/>
      <c r="M216" s="8" t="s">
        <v>57</v>
      </c>
      <c r="N216" s="132"/>
      <c r="O216" s="8" t="s">
        <v>57</v>
      </c>
      <c r="P216" s="8"/>
      <c r="Q216" s="184"/>
    </row>
    <row r="217" spans="1:17" ht="19.5" customHeight="1" x14ac:dyDescent="0.2">
      <c r="B217" s="51"/>
      <c r="C217" s="59"/>
      <c r="D217" s="79" t="s">
        <v>1493</v>
      </c>
      <c r="E217" s="89"/>
      <c r="F217" s="89"/>
      <c r="G217" s="89"/>
      <c r="H217" s="89"/>
      <c r="I217" s="89"/>
      <c r="J217" s="89"/>
      <c r="K217" s="109"/>
      <c r="L217" s="132"/>
      <c r="M217" s="8" t="s">
        <v>57</v>
      </c>
      <c r="N217" s="132"/>
      <c r="O217" s="8" t="s">
        <v>57</v>
      </c>
      <c r="P217" s="8"/>
      <c r="Q217" s="184"/>
    </row>
    <row r="218" spans="1:17" ht="20.149999999999999" customHeight="1" x14ac:dyDescent="0.2">
      <c r="B218" s="51"/>
      <c r="C218" s="59"/>
      <c r="D218" s="79" t="s">
        <v>1494</v>
      </c>
      <c r="E218" s="89"/>
      <c r="F218" s="89"/>
      <c r="G218" s="89"/>
      <c r="H218" s="89"/>
      <c r="I218" s="89"/>
      <c r="J218" s="89"/>
      <c r="K218" s="111"/>
      <c r="L218" s="132"/>
      <c r="M218" s="8" t="s">
        <v>57</v>
      </c>
      <c r="N218" s="132"/>
      <c r="O218" s="8" t="s">
        <v>57</v>
      </c>
      <c r="P218" s="8"/>
      <c r="Q218" s="184"/>
    </row>
    <row r="219" spans="1:17" ht="20.149999999999999" customHeight="1" x14ac:dyDescent="0.2">
      <c r="A219" s="48">
        <v>92</v>
      </c>
      <c r="B219" s="51"/>
      <c r="C219" s="59"/>
      <c r="D219" s="79" t="s">
        <v>1495</v>
      </c>
      <c r="E219" s="89"/>
      <c r="F219" s="89"/>
      <c r="G219" s="89"/>
      <c r="H219" s="89"/>
      <c r="I219" s="89"/>
      <c r="J219" s="89"/>
      <c r="K219" s="111"/>
      <c r="L219" s="132"/>
      <c r="M219" s="8" t="s">
        <v>57</v>
      </c>
      <c r="N219" s="132"/>
      <c r="O219" s="8" t="s">
        <v>57</v>
      </c>
      <c r="P219" s="8"/>
      <c r="Q219" s="184"/>
    </row>
    <row r="220" spans="1:17" ht="20.149999999999999" customHeight="1" thickBot="1" x14ac:dyDescent="0.25">
      <c r="A220" s="48">
        <v>93</v>
      </c>
      <c r="B220" s="51"/>
      <c r="C220" s="59"/>
      <c r="D220" s="79" t="s">
        <v>1496</v>
      </c>
      <c r="E220" s="89"/>
      <c r="F220" s="89"/>
      <c r="G220" s="89"/>
      <c r="H220" s="89"/>
      <c r="I220" s="89"/>
      <c r="J220" s="89"/>
      <c r="K220" s="111"/>
      <c r="L220" s="132"/>
      <c r="M220" s="8" t="s">
        <v>57</v>
      </c>
      <c r="N220" s="132"/>
      <c r="O220" s="8" t="s">
        <v>57</v>
      </c>
      <c r="P220" s="8"/>
      <c r="Q220" s="184"/>
    </row>
    <row r="221" spans="1:17" ht="20.149999999999999" customHeight="1" thickBot="1" x14ac:dyDescent="0.25">
      <c r="A221" s="48">
        <v>93</v>
      </c>
      <c r="B221" s="51"/>
      <c r="C221" s="59"/>
      <c r="D221" s="79" t="s">
        <v>1513</v>
      </c>
      <c r="E221" s="89"/>
      <c r="F221" s="89"/>
      <c r="G221" s="89"/>
      <c r="H221" s="89"/>
      <c r="I221" s="89"/>
      <c r="J221" s="89"/>
      <c r="K221" s="111"/>
      <c r="L221" s="132"/>
      <c r="M221" s="8" t="s">
        <v>57</v>
      </c>
      <c r="N221" s="132"/>
      <c r="O221" s="8" t="s">
        <v>57</v>
      </c>
      <c r="P221" s="8"/>
      <c r="Q221" s="184"/>
    </row>
    <row r="222" spans="1:17" ht="20.149999999999999" customHeight="1" thickBot="1" x14ac:dyDescent="0.25">
      <c r="B222" s="51"/>
      <c r="C222" s="59"/>
      <c r="D222" s="48" t="s">
        <v>280</v>
      </c>
      <c r="G222" s="28"/>
      <c r="H222" s="28"/>
      <c r="I222" s="28"/>
      <c r="J222" s="103"/>
      <c r="K222" s="118"/>
      <c r="L222" s="137"/>
      <c r="M222" s="8"/>
      <c r="N222" s="137"/>
      <c r="O222" s="8"/>
      <c r="P222" s="8"/>
      <c r="Q222" s="184"/>
    </row>
    <row r="223" spans="1:17" ht="20.149999999999999" customHeight="1" x14ac:dyDescent="0.2">
      <c r="B223" s="51"/>
      <c r="C223" s="59"/>
      <c r="D223" s="885"/>
      <c r="E223" s="886"/>
      <c r="F223" s="886"/>
      <c r="G223" s="886"/>
      <c r="H223" s="886"/>
      <c r="I223" s="886"/>
      <c r="J223" s="886"/>
      <c r="K223" s="887"/>
      <c r="L223" s="132"/>
      <c r="M223" s="8" t="s">
        <v>57</v>
      </c>
      <c r="N223" s="132"/>
      <c r="O223" s="8" t="s">
        <v>57</v>
      </c>
      <c r="P223" s="8"/>
      <c r="Q223" s="184"/>
    </row>
    <row r="224" spans="1:17" ht="20.149999999999999" customHeight="1" x14ac:dyDescent="0.2">
      <c r="B224" s="51"/>
      <c r="C224" s="59"/>
      <c r="D224" s="885"/>
      <c r="E224" s="886"/>
      <c r="F224" s="886"/>
      <c r="G224" s="886"/>
      <c r="H224" s="886"/>
      <c r="I224" s="886"/>
      <c r="J224" s="886"/>
      <c r="K224" s="887"/>
      <c r="L224" s="132"/>
      <c r="M224" s="8" t="s">
        <v>57</v>
      </c>
      <c r="N224" s="132"/>
      <c r="O224" s="8" t="s">
        <v>57</v>
      </c>
      <c r="P224" s="8"/>
      <c r="Q224" s="184"/>
    </row>
    <row r="225" spans="2:17" ht="20.149999999999999" customHeight="1" x14ac:dyDescent="0.2">
      <c r="B225" s="51"/>
      <c r="C225" s="59"/>
      <c r="D225" s="885"/>
      <c r="E225" s="886"/>
      <c r="F225" s="886"/>
      <c r="G225" s="886"/>
      <c r="H225" s="886"/>
      <c r="I225" s="886"/>
      <c r="J225" s="886"/>
      <c r="K225" s="887"/>
      <c r="L225" s="132"/>
      <c r="M225" s="8" t="s">
        <v>57</v>
      </c>
      <c r="N225" s="132"/>
      <c r="O225" s="8" t="s">
        <v>57</v>
      </c>
      <c r="P225" s="8"/>
      <c r="Q225" s="184"/>
    </row>
    <row r="226" spans="2:17" ht="20.149999999999999" customHeight="1" x14ac:dyDescent="0.2">
      <c r="B226" s="51"/>
      <c r="C226" s="59"/>
      <c r="G226" s="28"/>
      <c r="H226" s="28"/>
      <c r="I226" s="28"/>
      <c r="J226" s="103"/>
      <c r="K226" s="119"/>
      <c r="L226" s="124"/>
      <c r="M226" s="8"/>
      <c r="N226" s="124"/>
      <c r="O226" s="8"/>
      <c r="P226" s="8"/>
      <c r="Q226" s="184"/>
    </row>
    <row r="227" spans="2:17" ht="20.149999999999999" customHeight="1" x14ac:dyDescent="0.2">
      <c r="B227" s="51"/>
      <c r="C227" s="60" t="s">
        <v>447</v>
      </c>
      <c r="D227" s="59"/>
      <c r="E227" s="85"/>
      <c r="F227" s="85"/>
      <c r="G227" s="96"/>
      <c r="H227" s="96"/>
      <c r="I227" s="96"/>
      <c r="J227" s="105"/>
      <c r="K227" s="23"/>
      <c r="L227" s="138"/>
      <c r="M227" s="8"/>
      <c r="N227" s="138"/>
      <c r="O227" s="8"/>
      <c r="P227" s="8"/>
      <c r="Q227" s="184"/>
    </row>
    <row r="228" spans="2:17" ht="20.149999999999999" customHeight="1" x14ac:dyDescent="0.2">
      <c r="B228" s="51"/>
      <c r="C228" s="60"/>
      <c r="D228" s="59" t="s">
        <v>1338</v>
      </c>
      <c r="E228" s="59"/>
      <c r="F228" s="59"/>
      <c r="G228" s="8"/>
      <c r="H228" s="8"/>
      <c r="I228" s="8"/>
      <c r="J228" s="70"/>
      <c r="K228" s="23"/>
      <c r="L228" s="132"/>
      <c r="M228" s="8" t="s">
        <v>57</v>
      </c>
      <c r="N228" s="132"/>
      <c r="O228" s="8" t="s">
        <v>57</v>
      </c>
      <c r="P228" s="8"/>
      <c r="Q228" s="184"/>
    </row>
    <row r="229" spans="2:17" ht="20.149999999999999" customHeight="1" x14ac:dyDescent="0.2">
      <c r="B229" s="51"/>
      <c r="C229" s="60"/>
      <c r="D229" s="80" t="s">
        <v>833</v>
      </c>
      <c r="E229" s="59"/>
      <c r="F229" s="59"/>
      <c r="G229" s="8"/>
      <c r="H229" s="8"/>
      <c r="I229" s="8"/>
      <c r="J229" s="70"/>
      <c r="K229" s="23"/>
      <c r="L229" s="132"/>
      <c r="M229" s="8" t="s">
        <v>57</v>
      </c>
      <c r="N229" s="132"/>
      <c r="O229" s="8" t="s">
        <v>57</v>
      </c>
      <c r="P229" s="8"/>
      <c r="Q229" s="184"/>
    </row>
    <row r="230" spans="2:17" ht="20.149999999999999" customHeight="1" x14ac:dyDescent="0.2">
      <c r="B230" s="51"/>
      <c r="C230" s="59"/>
      <c r="D230" s="59" t="s">
        <v>768</v>
      </c>
      <c r="E230" s="59"/>
      <c r="G230" s="8"/>
      <c r="H230" s="28"/>
      <c r="I230" s="28"/>
      <c r="J230" s="103"/>
      <c r="K230" s="23"/>
      <c r="L230" s="132"/>
      <c r="M230" s="8" t="s">
        <v>57</v>
      </c>
      <c r="N230" s="132"/>
      <c r="O230" s="8" t="s">
        <v>57</v>
      </c>
      <c r="P230" s="8"/>
      <c r="Q230" s="184"/>
    </row>
    <row r="231" spans="2:17" ht="20.149999999999999" customHeight="1" x14ac:dyDescent="0.2">
      <c r="B231" s="51"/>
      <c r="C231" s="59"/>
      <c r="D231" s="60"/>
      <c r="E231" s="59"/>
      <c r="F231" s="59"/>
      <c r="G231" s="8"/>
      <c r="H231" s="8"/>
      <c r="I231" s="8"/>
      <c r="J231" s="70"/>
      <c r="K231" s="23"/>
      <c r="L231" s="139"/>
      <c r="M231" s="8"/>
      <c r="N231" s="139"/>
      <c r="O231" s="8"/>
      <c r="P231" s="8"/>
      <c r="Q231" s="184"/>
    </row>
    <row r="232" spans="2:17" ht="20.149999999999999" customHeight="1" x14ac:dyDescent="0.2">
      <c r="B232" s="51" t="str">
        <f>CONCATENATE("(9)その他　（",表紙!L8,"9月1日現在)")</f>
        <v>(9)その他　（令和5年9月1日現在)</v>
      </c>
      <c r="C232" s="59"/>
      <c r="D232" s="59"/>
      <c r="E232" s="59"/>
      <c r="F232" s="59"/>
      <c r="G232" s="8"/>
      <c r="H232" s="8"/>
      <c r="I232" s="8"/>
      <c r="J232" s="70"/>
      <c r="K232" s="23"/>
      <c r="L232" s="128"/>
      <c r="M232" s="145"/>
      <c r="N232" s="128"/>
      <c r="O232" s="145"/>
      <c r="P232" s="8"/>
      <c r="Q232" s="184"/>
    </row>
    <row r="233" spans="2:17" ht="20.149999999999999" customHeight="1" x14ac:dyDescent="0.2">
      <c r="B233" s="51"/>
      <c r="C233" s="59" t="s">
        <v>1271</v>
      </c>
      <c r="D233" s="59"/>
      <c r="E233" s="59"/>
      <c r="F233" s="59"/>
      <c r="G233" s="8"/>
      <c r="H233" s="8"/>
      <c r="I233" s="8"/>
      <c r="J233" s="70"/>
      <c r="K233" s="23"/>
      <c r="L233" s="128"/>
      <c r="M233" s="145"/>
      <c r="N233" s="131"/>
      <c r="O233" s="145"/>
      <c r="P233" s="8"/>
      <c r="Q233" s="184"/>
    </row>
    <row r="234" spans="2:17" ht="20.149999999999999" customHeight="1" x14ac:dyDescent="0.2">
      <c r="B234" s="51"/>
      <c r="C234" s="59"/>
      <c r="D234" s="60" t="s">
        <v>742</v>
      </c>
      <c r="E234" s="59"/>
      <c r="F234" s="59"/>
      <c r="G234" s="8"/>
      <c r="H234" s="8"/>
      <c r="I234" s="8"/>
      <c r="J234" s="70"/>
      <c r="K234" s="23"/>
      <c r="L234" s="128"/>
      <c r="M234" s="145"/>
      <c r="N234" s="110"/>
      <c r="O234" s="61" t="s">
        <v>122</v>
      </c>
      <c r="P234" s="59"/>
      <c r="Q234" s="184"/>
    </row>
    <row r="235" spans="2:17" ht="20.149999999999999" customHeight="1" x14ac:dyDescent="0.2">
      <c r="B235" s="51"/>
      <c r="C235" s="59"/>
      <c r="D235" s="60" t="s">
        <v>759</v>
      </c>
      <c r="E235" s="59"/>
      <c r="F235" s="59"/>
      <c r="G235" s="8"/>
      <c r="H235" s="8"/>
      <c r="I235" s="8"/>
      <c r="J235" s="70"/>
      <c r="K235" s="23"/>
      <c r="L235" s="128"/>
      <c r="M235" s="145"/>
      <c r="N235" s="110"/>
      <c r="O235" s="61" t="s">
        <v>122</v>
      </c>
      <c r="P235" s="59"/>
      <c r="Q235" s="184"/>
    </row>
    <row r="236" spans="2:17" ht="20.149999999999999" customHeight="1" x14ac:dyDescent="0.2">
      <c r="B236" s="51"/>
      <c r="C236" s="59" t="s">
        <v>67</v>
      </c>
      <c r="D236" s="59"/>
      <c r="E236" s="59"/>
      <c r="F236" s="59"/>
      <c r="G236" s="8"/>
      <c r="H236" s="8"/>
      <c r="I236" s="8"/>
      <c r="J236" s="70"/>
      <c r="K236" s="23"/>
      <c r="L236" s="128"/>
      <c r="M236" s="145"/>
      <c r="N236" s="110"/>
      <c r="O236" s="174" t="s">
        <v>1304</v>
      </c>
      <c r="Q236" s="186"/>
    </row>
    <row r="237" spans="2:17" ht="20.149999999999999" customHeight="1" x14ac:dyDescent="0.2">
      <c r="B237" s="51"/>
      <c r="C237" s="59" t="s">
        <v>554</v>
      </c>
      <c r="D237" s="59"/>
      <c r="E237" s="59"/>
      <c r="F237" s="59"/>
      <c r="G237" s="8"/>
      <c r="H237" s="8"/>
      <c r="I237" s="8"/>
      <c r="J237" s="70"/>
      <c r="K237" s="109"/>
      <c r="L237" s="131"/>
      <c r="M237" s="146"/>
      <c r="N237" s="128"/>
      <c r="O237" s="145"/>
      <c r="P237" s="8"/>
      <c r="Q237" s="184"/>
    </row>
    <row r="238" spans="2:17" ht="20.149999999999999" customHeight="1" x14ac:dyDescent="0.2">
      <c r="B238" s="51"/>
      <c r="C238" s="59"/>
      <c r="D238" s="59" t="s">
        <v>970</v>
      </c>
      <c r="E238" s="59"/>
      <c r="F238" s="59"/>
      <c r="G238" s="8"/>
      <c r="H238" s="8"/>
      <c r="I238" s="8"/>
      <c r="J238" s="70"/>
      <c r="K238" s="110"/>
      <c r="L238" s="128" t="s">
        <v>378</v>
      </c>
      <c r="M238" s="149" t="s">
        <v>154</v>
      </c>
      <c r="N238" s="132"/>
      <c r="O238" s="175" t="str">
        <f>CONCATENATE("回開催（",表紙!L9,"1月～12月）")</f>
        <v>回開催（令和4年1月～12月）</v>
      </c>
      <c r="P238" s="8"/>
      <c r="Q238" s="184"/>
    </row>
    <row r="239" spans="2:17" ht="20.149999999999999" customHeight="1" x14ac:dyDescent="0.2">
      <c r="B239" s="51"/>
      <c r="C239" s="59"/>
      <c r="D239" s="60" t="s">
        <v>1210</v>
      </c>
      <c r="E239" s="59"/>
      <c r="F239" s="59"/>
      <c r="G239" s="8"/>
      <c r="H239" s="8"/>
      <c r="I239" s="8"/>
      <c r="J239" s="70"/>
      <c r="K239" s="110"/>
      <c r="L239" s="128" t="s">
        <v>378</v>
      </c>
      <c r="M239" s="150" t="s">
        <v>154</v>
      </c>
      <c r="N239" s="132"/>
      <c r="O239" s="175" t="str">
        <f>CONCATENATE("回開催（",表紙!L9,"1月～12月）")</f>
        <v>回開催（令和4年1月～12月）</v>
      </c>
      <c r="P239" s="59"/>
      <c r="Q239" s="185"/>
    </row>
    <row r="240" spans="2:17" ht="20.149999999999999" customHeight="1" thickBot="1" x14ac:dyDescent="0.25">
      <c r="B240" s="51"/>
      <c r="C240" s="59"/>
      <c r="D240" s="60" t="s">
        <v>1497</v>
      </c>
      <c r="E240" s="59"/>
      <c r="F240" s="59"/>
      <c r="G240" s="8"/>
      <c r="H240" s="8"/>
      <c r="I240" s="8"/>
      <c r="J240" s="70"/>
      <c r="K240" s="110"/>
      <c r="L240" s="128" t="s">
        <v>378</v>
      </c>
      <c r="M240" s="150" t="s">
        <v>154</v>
      </c>
      <c r="N240" s="132"/>
      <c r="O240" s="176" t="str">
        <f>CONCATENATE("回開催（",表紙!L9,"1月～12月）")</f>
        <v>回開催（令和4年1月～12月）</v>
      </c>
      <c r="P240" s="59"/>
      <c r="Q240" s="185"/>
    </row>
    <row r="241" spans="2:17" ht="20.149999999999999" customHeight="1" thickBot="1" x14ac:dyDescent="0.25">
      <c r="B241" s="51"/>
      <c r="C241" s="59" t="s">
        <v>1508</v>
      </c>
      <c r="D241" s="60"/>
      <c r="E241" s="59"/>
      <c r="F241" s="59"/>
      <c r="G241" s="8"/>
      <c r="H241" s="8"/>
      <c r="I241" s="8"/>
      <c r="J241" s="70"/>
      <c r="K241" s="23"/>
      <c r="L241" s="131"/>
      <c r="M241" s="146"/>
      <c r="N241" s="159"/>
      <c r="O241" s="14"/>
      <c r="P241" s="159"/>
      <c r="Q241" s="184"/>
    </row>
    <row r="242" spans="2:17" ht="20.149999999999999" customHeight="1" x14ac:dyDescent="0.2">
      <c r="B242" s="51"/>
      <c r="C242" s="59" t="s">
        <v>521</v>
      </c>
      <c r="D242" s="60"/>
      <c r="E242" s="59"/>
      <c r="F242" s="59"/>
      <c r="G242" s="8"/>
      <c r="H242" s="8"/>
      <c r="I242" s="8"/>
      <c r="J242" s="70"/>
      <c r="K242" s="23"/>
      <c r="L242" s="131"/>
      <c r="M242" s="146"/>
      <c r="N242" s="110"/>
      <c r="O242" s="14" t="s">
        <v>530</v>
      </c>
      <c r="P242" s="8"/>
      <c r="Q242" s="184"/>
    </row>
    <row r="243" spans="2:17" ht="20.149999999999999" customHeight="1" x14ac:dyDescent="0.2">
      <c r="B243" s="51"/>
      <c r="C243" s="59"/>
      <c r="D243" s="60" t="s">
        <v>532</v>
      </c>
      <c r="E243" s="59"/>
      <c r="F243" s="59"/>
      <c r="G243" s="8"/>
      <c r="H243" s="8"/>
      <c r="I243" s="8"/>
      <c r="J243" s="70"/>
      <c r="K243" s="23"/>
      <c r="L243" s="131"/>
      <c r="M243" s="146"/>
      <c r="N243" s="110"/>
      <c r="O243" s="14" t="s">
        <v>530</v>
      </c>
      <c r="P243" s="8"/>
      <c r="Q243" s="184"/>
    </row>
    <row r="244" spans="2:17" ht="20.149999999999999" customHeight="1" x14ac:dyDescent="0.2">
      <c r="B244" s="51"/>
      <c r="C244" s="59"/>
      <c r="D244" s="60" t="s">
        <v>358</v>
      </c>
      <c r="E244" s="59"/>
      <c r="F244" s="59"/>
      <c r="G244" s="8"/>
      <c r="H244" s="8"/>
      <c r="I244" s="8"/>
      <c r="J244" s="70"/>
      <c r="K244" s="23"/>
      <c r="L244" s="131"/>
      <c r="M244" s="146"/>
      <c r="N244" s="160" t="s">
        <v>545</v>
      </c>
      <c r="O244" s="14"/>
      <c r="P244" s="8"/>
      <c r="Q244" s="184"/>
    </row>
    <row r="245" spans="2:17" ht="20.149999999999999" customHeight="1" x14ac:dyDescent="0.2">
      <c r="B245" s="51"/>
      <c r="C245" s="59" t="s">
        <v>1509</v>
      </c>
      <c r="D245" s="60"/>
      <c r="E245" s="59"/>
      <c r="F245" s="59"/>
      <c r="G245" s="8"/>
      <c r="H245" s="8"/>
      <c r="I245" s="8"/>
      <c r="J245" s="70"/>
      <c r="K245" s="23"/>
      <c r="L245" s="131"/>
      <c r="M245" s="146"/>
      <c r="N245" s="110"/>
      <c r="O245" s="14" t="s">
        <v>530</v>
      </c>
      <c r="P245" s="8"/>
      <c r="Q245" s="184"/>
    </row>
    <row r="246" spans="2:17" ht="20.149999999999999" customHeight="1" x14ac:dyDescent="0.2">
      <c r="B246" s="51"/>
      <c r="C246" s="59"/>
      <c r="D246" s="60" t="s">
        <v>172</v>
      </c>
      <c r="E246" s="59"/>
      <c r="F246" s="59"/>
      <c r="G246" s="8"/>
      <c r="H246" s="8"/>
      <c r="I246" s="8"/>
      <c r="J246" s="70"/>
      <c r="K246" s="23"/>
      <c r="L246" s="131"/>
      <c r="M246" s="146"/>
      <c r="N246" s="160" t="s">
        <v>359</v>
      </c>
      <c r="O246" s="177"/>
      <c r="P246" s="159"/>
      <c r="Q246" s="184"/>
    </row>
    <row r="247" spans="2:17" ht="20.149999999999999" customHeight="1" x14ac:dyDescent="0.2">
      <c r="B247" s="51"/>
      <c r="C247" s="59"/>
      <c r="D247" s="60"/>
      <c r="E247" s="59"/>
      <c r="F247" s="59"/>
      <c r="G247" s="8"/>
      <c r="H247" s="8"/>
      <c r="I247" s="8"/>
      <c r="J247" s="70"/>
      <c r="K247" s="23"/>
      <c r="L247" s="131"/>
      <c r="M247" s="146"/>
      <c r="N247" s="131"/>
      <c r="O247" s="177"/>
      <c r="P247" s="159"/>
      <c r="Q247" s="184"/>
    </row>
    <row r="248" spans="2:17" ht="20.149999999999999" customHeight="1" x14ac:dyDescent="0.2">
      <c r="B248" s="51" t="s">
        <v>1514</v>
      </c>
      <c r="C248" s="59"/>
      <c r="D248" s="59"/>
      <c r="E248" s="59"/>
      <c r="F248" s="59"/>
      <c r="G248" s="8"/>
      <c r="H248" s="8"/>
      <c r="I248" s="8"/>
      <c r="J248" s="70"/>
      <c r="K248" s="23"/>
      <c r="L248" s="131"/>
      <c r="M248" s="146"/>
      <c r="N248" s="131"/>
      <c r="O248" s="146"/>
      <c r="P248" s="96"/>
      <c r="Q248" s="184"/>
    </row>
    <row r="249" spans="2:17" ht="20.149999999999999" customHeight="1" x14ac:dyDescent="0.2">
      <c r="B249" s="54"/>
      <c r="C249" s="60" t="s">
        <v>322</v>
      </c>
      <c r="D249" s="60" t="s">
        <v>533</v>
      </c>
      <c r="E249" s="61"/>
      <c r="F249" s="59"/>
      <c r="G249" s="59"/>
      <c r="H249" s="59"/>
      <c r="I249" s="59"/>
      <c r="J249" s="70" t="s">
        <v>193</v>
      </c>
      <c r="K249" s="23"/>
      <c r="L249" s="131"/>
      <c r="M249" s="146"/>
      <c r="N249" s="128"/>
      <c r="O249" s="145"/>
      <c r="P249" s="96"/>
      <c r="Q249" s="189"/>
    </row>
    <row r="250" spans="2:17" ht="20.149999999999999" customHeight="1" x14ac:dyDescent="0.2">
      <c r="B250" s="51"/>
      <c r="C250" s="61"/>
      <c r="D250" s="60"/>
      <c r="E250" s="60" t="str">
        <f>CONCATENATE("年間新入院患者数　(",表紙!L9,"1月1日～12月31日）　※1")</f>
        <v>年間新入院患者数　(令和4年1月1日～12月31日）　※1</v>
      </c>
      <c r="F250" s="8"/>
      <c r="G250" s="8"/>
      <c r="H250" s="8"/>
      <c r="I250" s="8"/>
      <c r="J250" s="70"/>
      <c r="K250" s="23"/>
      <c r="L250" s="128"/>
      <c r="M250" s="145"/>
      <c r="N250" s="157"/>
      <c r="O250" s="8" t="s">
        <v>385</v>
      </c>
      <c r="P250" s="59"/>
      <c r="Q250" s="185"/>
    </row>
    <row r="251" spans="2:17" ht="20.149999999999999" customHeight="1" x14ac:dyDescent="0.2">
      <c r="B251" s="51"/>
      <c r="C251" s="61"/>
      <c r="D251" s="60"/>
      <c r="F251" s="60" t="str">
        <f>CONCATENATE("年間新入院がん患者数　(",表紙!L9,"1月1日～12月31日)　※2")</f>
        <v>年間新入院がん患者数　(令和4年1月1日～12月31日)　※2</v>
      </c>
      <c r="G251" s="60"/>
      <c r="H251" s="60"/>
      <c r="I251" s="60"/>
      <c r="J251" s="70"/>
      <c r="K251" s="23"/>
      <c r="L251" s="128"/>
      <c r="M251" s="145"/>
      <c r="N251" s="157"/>
      <c r="O251" s="8" t="s">
        <v>385</v>
      </c>
      <c r="P251" s="59"/>
      <c r="Q251" s="185"/>
    </row>
    <row r="252" spans="2:17" ht="20.149999999999999" customHeight="1" x14ac:dyDescent="0.2">
      <c r="B252" s="51"/>
      <c r="C252" s="61"/>
      <c r="D252" s="60"/>
      <c r="E252" s="60"/>
      <c r="F252" s="60" t="s">
        <v>913</v>
      </c>
      <c r="G252" s="60"/>
      <c r="H252" s="60"/>
      <c r="I252" s="60"/>
      <c r="J252" s="70"/>
      <c r="K252" s="23"/>
      <c r="L252" s="128"/>
      <c r="M252" s="145"/>
      <c r="N252" s="161" t="e">
        <f>N251/N250</f>
        <v>#DIV/0!</v>
      </c>
      <c r="O252" s="8"/>
      <c r="P252" s="59"/>
      <c r="Q252" s="185"/>
    </row>
    <row r="253" spans="2:17" ht="20.149999999999999" customHeight="1" x14ac:dyDescent="0.2">
      <c r="B253" s="51"/>
      <c r="C253" s="61"/>
      <c r="D253" s="60"/>
      <c r="E253" s="60" t="s">
        <v>193</v>
      </c>
      <c r="F253" s="60"/>
      <c r="G253" s="60" t="s">
        <v>1498</v>
      </c>
      <c r="H253" s="60"/>
      <c r="I253" s="60"/>
      <c r="J253" s="70"/>
      <c r="K253" s="23"/>
      <c r="L253" s="128"/>
      <c r="M253" s="145"/>
      <c r="N253" s="157"/>
      <c r="O253" s="8" t="s">
        <v>385</v>
      </c>
      <c r="P253" s="59"/>
      <c r="Q253" s="185"/>
    </row>
    <row r="254" spans="2:17" ht="20.149999999999999" customHeight="1" x14ac:dyDescent="0.2">
      <c r="B254" s="51"/>
      <c r="C254" s="61"/>
      <c r="D254" s="60"/>
      <c r="E254" s="60" t="s">
        <v>193</v>
      </c>
      <c r="F254" s="59"/>
      <c r="G254" s="59" t="s">
        <v>413</v>
      </c>
      <c r="H254" s="59"/>
      <c r="I254" s="59"/>
      <c r="J254" s="70"/>
      <c r="K254" s="23"/>
      <c r="L254" s="128"/>
      <c r="M254" s="145"/>
      <c r="N254" s="157"/>
      <c r="O254" s="8" t="s">
        <v>385</v>
      </c>
      <c r="P254" s="59"/>
      <c r="Q254" s="185"/>
    </row>
    <row r="255" spans="2:17" ht="20.149999999999999" customHeight="1" x14ac:dyDescent="0.2">
      <c r="B255" s="51"/>
      <c r="C255" s="61"/>
      <c r="D255" s="60"/>
      <c r="E255" s="60" t="s">
        <v>193</v>
      </c>
      <c r="F255" s="60"/>
      <c r="G255" s="60" t="s">
        <v>537</v>
      </c>
      <c r="H255" s="60"/>
      <c r="I255" s="60"/>
      <c r="J255" s="70"/>
      <c r="K255" s="23"/>
      <c r="L255" s="128"/>
      <c r="M255" s="145"/>
      <c r="N255" s="157"/>
      <c r="O255" s="8" t="s">
        <v>385</v>
      </c>
      <c r="P255" s="59"/>
      <c r="Q255" s="185"/>
    </row>
    <row r="256" spans="2:17" ht="20.149999999999999" customHeight="1" x14ac:dyDescent="0.2">
      <c r="B256" s="51"/>
      <c r="C256" s="61"/>
      <c r="D256" s="60"/>
      <c r="E256" s="60" t="s">
        <v>193</v>
      </c>
      <c r="F256" s="60"/>
      <c r="G256" s="60" t="s">
        <v>538</v>
      </c>
      <c r="H256" s="60"/>
      <c r="I256" s="60"/>
      <c r="J256" s="70"/>
      <c r="K256" s="23"/>
      <c r="L256" s="128"/>
      <c r="M256" s="145"/>
      <c r="N256" s="157"/>
      <c r="O256" s="8" t="s">
        <v>385</v>
      </c>
      <c r="P256" s="59"/>
      <c r="Q256" s="185"/>
    </row>
    <row r="257" spans="2:17" ht="20.25" customHeight="1" x14ac:dyDescent="0.2">
      <c r="B257" s="51"/>
      <c r="C257" s="61"/>
      <c r="D257" s="60"/>
      <c r="E257" s="73"/>
      <c r="F257" s="60"/>
      <c r="G257" s="60" t="s">
        <v>539</v>
      </c>
      <c r="H257" s="73"/>
      <c r="I257" s="73"/>
      <c r="J257" s="105"/>
      <c r="K257" s="109"/>
      <c r="L257" s="131"/>
      <c r="M257" s="146"/>
      <c r="N257" s="157"/>
      <c r="O257" s="8" t="s">
        <v>385</v>
      </c>
      <c r="P257" s="59"/>
      <c r="Q257" s="185"/>
    </row>
    <row r="258" spans="2:17" ht="20.25" customHeight="1" x14ac:dyDescent="0.2">
      <c r="B258" s="51"/>
      <c r="C258" s="61"/>
      <c r="D258" s="60"/>
      <c r="E258" s="60" t="str">
        <f>CONCATENATE("年間外来がん患者のべ数　(",表紙!L9,"1月1日～12月31日)　※4")</f>
        <v>年間外来がん患者のべ数　(令和4年1月1日～12月31日)　※4</v>
      </c>
      <c r="F258" s="60"/>
      <c r="G258" s="60"/>
      <c r="H258" s="73"/>
      <c r="I258" s="73"/>
      <c r="J258" s="105"/>
      <c r="K258" s="109"/>
      <c r="L258" s="131"/>
      <c r="M258" s="146"/>
      <c r="N258" s="157"/>
      <c r="O258" s="8" t="s">
        <v>385</v>
      </c>
      <c r="P258" s="59"/>
      <c r="Q258" s="185"/>
    </row>
    <row r="259" spans="2:17" ht="20.25" customHeight="1" x14ac:dyDescent="0.2">
      <c r="B259" s="51"/>
      <c r="C259" s="61"/>
      <c r="D259" s="60"/>
      <c r="E259" s="60" t="str">
        <f>CONCATENATE("年間院内死亡がん患者数　(",表紙!L9,"1月1日～12月31日)")</f>
        <v>年間院内死亡がん患者数　(令和4年1月1日～12月31日)</v>
      </c>
      <c r="F259" s="60"/>
      <c r="G259" s="60"/>
      <c r="H259" s="73"/>
      <c r="I259" s="73"/>
      <c r="J259" s="105"/>
      <c r="K259" s="109"/>
      <c r="L259" s="131"/>
      <c r="M259" s="146"/>
      <c r="N259" s="157"/>
      <c r="O259" s="8" t="s">
        <v>385</v>
      </c>
      <c r="P259" s="59"/>
      <c r="Q259" s="185"/>
    </row>
    <row r="260" spans="2:17" ht="160.5" customHeight="1" x14ac:dyDescent="0.2">
      <c r="B260" s="51"/>
      <c r="C260" s="61"/>
      <c r="D260" s="81"/>
      <c r="E260" s="878" t="s">
        <v>1515</v>
      </c>
      <c r="F260" s="879"/>
      <c r="G260" s="879"/>
      <c r="H260" s="879"/>
      <c r="I260" s="879"/>
      <c r="J260" s="879"/>
      <c r="K260" s="879"/>
      <c r="L260" s="879"/>
      <c r="M260" s="145"/>
      <c r="N260" s="128"/>
      <c r="O260" s="145"/>
      <c r="P260" s="8"/>
      <c r="Q260" s="184"/>
    </row>
    <row r="261" spans="2:17" ht="20.149999999999999" customHeight="1" thickBot="1" x14ac:dyDescent="0.25">
      <c r="B261" s="54"/>
      <c r="C261" s="60" t="s">
        <v>111</v>
      </c>
      <c r="D261" s="60" t="str">
        <f>CONCATENATE("手術等の状況 (",表紙!L9,"1月1日～12月31日)")</f>
        <v>手術等の状況 (令和4年1月1日～12月31日)</v>
      </c>
      <c r="E261" s="61"/>
      <c r="F261" s="59"/>
      <c r="G261" s="59"/>
      <c r="H261" s="59"/>
      <c r="I261" s="59"/>
      <c r="J261" s="70"/>
      <c r="K261" s="23"/>
      <c r="L261" s="128"/>
      <c r="M261" s="145"/>
      <c r="N261" s="128"/>
      <c r="O261" s="145"/>
      <c r="P261" s="8"/>
      <c r="Q261" s="184"/>
    </row>
    <row r="262" spans="2:17" ht="17" thickBot="1" x14ac:dyDescent="0.25">
      <c r="B262" s="51"/>
      <c r="C262" s="67"/>
      <c r="D262" s="74" t="s">
        <v>292</v>
      </c>
      <c r="E262" s="60" t="s">
        <v>572</v>
      </c>
      <c r="F262" s="60"/>
      <c r="G262" s="98"/>
      <c r="H262" s="59"/>
      <c r="I262" s="59"/>
      <c r="J262" s="59"/>
      <c r="K262" s="23"/>
      <c r="L262" s="128"/>
      <c r="M262" s="145"/>
      <c r="N262" s="162"/>
      <c r="O262" s="8" t="s">
        <v>364</v>
      </c>
      <c r="P262" s="8"/>
      <c r="Q262" s="190"/>
    </row>
    <row r="263" spans="2:17" ht="16.5" x14ac:dyDescent="0.2">
      <c r="B263" s="55"/>
      <c r="C263" s="792"/>
      <c r="D263" s="74" t="s">
        <v>230</v>
      </c>
      <c r="E263" s="789" t="s">
        <v>544</v>
      </c>
      <c r="F263" s="789"/>
      <c r="G263" s="98"/>
      <c r="H263" s="59"/>
      <c r="I263" s="59"/>
      <c r="J263" s="59"/>
      <c r="K263" s="793"/>
      <c r="L263" s="128"/>
      <c r="M263" s="145"/>
      <c r="N263" s="163"/>
      <c r="O263" s="8"/>
      <c r="P263" s="8"/>
      <c r="Q263" s="190"/>
    </row>
    <row r="264" spans="2:17" ht="16.5" x14ac:dyDescent="0.2">
      <c r="B264" s="55"/>
      <c r="C264" s="792"/>
      <c r="D264" s="82"/>
      <c r="E264" s="789"/>
      <c r="F264" s="789" t="s">
        <v>715</v>
      </c>
      <c r="G264" s="59"/>
      <c r="H264" s="59"/>
      <c r="I264" s="59"/>
      <c r="J264" s="59"/>
      <c r="K264" s="793"/>
      <c r="L264" s="128"/>
      <c r="M264" s="97"/>
      <c r="N264" s="806"/>
      <c r="O264" s="8" t="s">
        <v>364</v>
      </c>
      <c r="P264" s="8"/>
      <c r="Q264" s="190"/>
    </row>
    <row r="265" spans="2:17" ht="15.75" customHeight="1" x14ac:dyDescent="0.2">
      <c r="B265" s="55"/>
      <c r="C265" s="792"/>
      <c r="D265" s="82"/>
      <c r="E265" s="789"/>
      <c r="F265" s="789" t="s">
        <v>169</v>
      </c>
      <c r="G265" s="59"/>
      <c r="H265" s="59"/>
      <c r="I265" s="59"/>
      <c r="J265" s="59"/>
      <c r="K265" s="793" t="s">
        <v>193</v>
      </c>
      <c r="L265" s="129"/>
      <c r="M265" s="113"/>
      <c r="N265" s="806"/>
      <c r="O265" s="8" t="s">
        <v>364</v>
      </c>
      <c r="P265" s="8"/>
      <c r="Q265" s="190"/>
    </row>
    <row r="266" spans="2:17" ht="18" customHeight="1" x14ac:dyDescent="0.2">
      <c r="B266" s="55"/>
      <c r="C266" s="792"/>
      <c r="D266" s="74" t="s">
        <v>205</v>
      </c>
      <c r="E266" s="878" t="s">
        <v>546</v>
      </c>
      <c r="F266" s="879"/>
      <c r="G266" s="879"/>
      <c r="H266" s="879"/>
      <c r="I266" s="879"/>
      <c r="J266" s="879"/>
      <c r="K266" s="879"/>
      <c r="L266" s="879"/>
      <c r="M266" s="129"/>
      <c r="N266" s="163"/>
      <c r="O266" s="8"/>
      <c r="P266" s="8"/>
      <c r="Q266" s="190"/>
    </row>
    <row r="267" spans="2:17" ht="16.5" x14ac:dyDescent="0.2">
      <c r="B267" s="55"/>
      <c r="C267" s="792"/>
      <c r="D267" s="82"/>
      <c r="E267" s="82"/>
      <c r="F267" s="789" t="s">
        <v>1299</v>
      </c>
      <c r="G267" s="98"/>
      <c r="H267" s="59"/>
      <c r="I267" s="59"/>
      <c r="J267" s="59"/>
      <c r="K267" s="793"/>
      <c r="L267" s="128"/>
      <c r="M267" s="145"/>
      <c r="N267" s="806"/>
      <c r="O267" s="8" t="s">
        <v>364</v>
      </c>
      <c r="P267" s="8"/>
      <c r="Q267" s="190"/>
    </row>
    <row r="268" spans="2:17" ht="16.5" x14ac:dyDescent="0.2">
      <c r="B268" s="55"/>
      <c r="C268" s="792"/>
      <c r="D268" s="82"/>
      <c r="E268" s="82"/>
      <c r="F268" s="789" t="s">
        <v>342</v>
      </c>
      <c r="G268" s="98"/>
      <c r="H268" s="59"/>
      <c r="I268" s="59"/>
      <c r="J268" s="59"/>
      <c r="K268" s="793"/>
      <c r="L268" s="128"/>
      <c r="M268" s="145"/>
      <c r="N268" s="806"/>
      <c r="O268" s="8" t="s">
        <v>364</v>
      </c>
      <c r="P268" s="8"/>
      <c r="Q268" s="190"/>
    </row>
    <row r="269" spans="2:17" ht="16.5" x14ac:dyDescent="0.2">
      <c r="B269" s="55"/>
      <c r="C269" s="792"/>
      <c r="D269" s="82"/>
      <c r="E269" s="82"/>
      <c r="F269" s="789" t="s">
        <v>896</v>
      </c>
      <c r="G269" s="98"/>
      <c r="H269" s="59"/>
      <c r="I269" s="59"/>
      <c r="J269" s="59"/>
      <c r="K269" s="793" t="s">
        <v>193</v>
      </c>
      <c r="L269" s="128"/>
      <c r="M269" s="145"/>
      <c r="N269" s="806"/>
      <c r="O269" s="8" t="s">
        <v>364</v>
      </c>
      <c r="P269" s="8"/>
      <c r="Q269" s="190"/>
    </row>
    <row r="270" spans="2:17" ht="16.5" x14ac:dyDescent="0.2">
      <c r="B270" s="55"/>
      <c r="C270" s="792"/>
      <c r="D270" s="82"/>
      <c r="E270" s="82"/>
      <c r="F270" s="789" t="s">
        <v>1083</v>
      </c>
      <c r="G270" s="98"/>
      <c r="H270" s="59"/>
      <c r="I270" s="59"/>
      <c r="J270" s="59"/>
      <c r="K270" s="793"/>
      <c r="L270" s="128"/>
      <c r="M270" s="145"/>
      <c r="N270" s="806"/>
      <c r="O270" s="8" t="s">
        <v>364</v>
      </c>
      <c r="P270" s="8"/>
      <c r="Q270" s="190"/>
    </row>
    <row r="271" spans="2:17" ht="20.25" customHeight="1" x14ac:dyDescent="0.2">
      <c r="B271" s="55"/>
      <c r="C271" s="792"/>
      <c r="D271" s="74" t="s">
        <v>208</v>
      </c>
      <c r="E271" s="789" t="s">
        <v>356</v>
      </c>
      <c r="F271" s="789"/>
      <c r="G271" s="98"/>
      <c r="H271" s="59"/>
      <c r="I271" s="59"/>
      <c r="J271" s="59"/>
      <c r="K271" s="793"/>
      <c r="L271" s="128"/>
      <c r="M271" s="145"/>
      <c r="N271" s="163"/>
      <c r="O271" s="8"/>
      <c r="P271" s="8"/>
      <c r="Q271" s="190"/>
    </row>
    <row r="272" spans="2:17" ht="19.5" customHeight="1" x14ac:dyDescent="0.2">
      <c r="B272" s="55"/>
      <c r="C272" s="792"/>
      <c r="D272" s="82"/>
      <c r="E272" s="82"/>
      <c r="F272" s="889" t="s">
        <v>7</v>
      </c>
      <c r="G272" s="890"/>
      <c r="H272" s="890"/>
      <c r="I272" s="890"/>
      <c r="J272" s="890"/>
      <c r="K272" s="890"/>
      <c r="L272" s="890"/>
      <c r="M272" s="145"/>
      <c r="N272" s="806"/>
      <c r="O272" s="8" t="s">
        <v>364</v>
      </c>
      <c r="P272" s="8"/>
      <c r="Q272" s="190"/>
    </row>
    <row r="273" spans="2:17" ht="16.5" x14ac:dyDescent="0.2">
      <c r="B273" s="55"/>
      <c r="C273" s="792"/>
      <c r="D273" s="82"/>
      <c r="E273" s="82"/>
      <c r="F273" s="789" t="s">
        <v>547</v>
      </c>
      <c r="G273" s="98"/>
      <c r="H273" s="59"/>
      <c r="I273" s="59"/>
      <c r="J273" s="59"/>
      <c r="K273" s="793"/>
      <c r="L273" s="128"/>
      <c r="M273" s="145"/>
      <c r="N273" s="806"/>
      <c r="O273" s="8" t="s">
        <v>364</v>
      </c>
      <c r="P273" s="8"/>
      <c r="Q273" s="190"/>
    </row>
    <row r="274" spans="2:17" ht="16.5" x14ac:dyDescent="0.2">
      <c r="B274" s="55"/>
      <c r="C274" s="792"/>
      <c r="D274" s="82"/>
      <c r="E274" s="82"/>
      <c r="F274" s="789" t="s">
        <v>249</v>
      </c>
      <c r="G274" s="98"/>
      <c r="H274" s="59"/>
      <c r="I274" s="59"/>
      <c r="J274" s="59"/>
      <c r="K274" s="793"/>
      <c r="L274" s="128"/>
      <c r="M274" s="145"/>
      <c r="N274" s="806"/>
      <c r="O274" s="8" t="s">
        <v>364</v>
      </c>
      <c r="P274" s="8"/>
      <c r="Q274" s="190"/>
    </row>
    <row r="275" spans="2:17" ht="16.5" x14ac:dyDescent="0.2">
      <c r="B275" s="55"/>
      <c r="C275" s="792"/>
      <c r="D275" s="59" t="s">
        <v>213</v>
      </c>
      <c r="E275" s="789" t="s">
        <v>549</v>
      </c>
      <c r="F275" s="789"/>
      <c r="G275" s="98"/>
      <c r="H275" s="59"/>
      <c r="I275" s="59"/>
      <c r="J275" s="59"/>
      <c r="K275" s="793" t="s">
        <v>193</v>
      </c>
      <c r="L275" s="128"/>
      <c r="M275" s="145"/>
      <c r="N275" s="163"/>
      <c r="O275" s="8"/>
      <c r="P275" s="8"/>
      <c r="Q275" s="190"/>
    </row>
    <row r="276" spans="2:17" ht="16.5" x14ac:dyDescent="0.2">
      <c r="B276" s="55"/>
      <c r="C276" s="792"/>
      <c r="D276" s="59"/>
      <c r="E276" s="789"/>
      <c r="F276" s="789" t="s">
        <v>93</v>
      </c>
      <c r="G276" s="98"/>
      <c r="H276" s="59"/>
      <c r="I276" s="59"/>
      <c r="J276" s="59"/>
      <c r="K276" s="793"/>
      <c r="L276" s="128"/>
      <c r="M276" s="145"/>
      <c r="N276" s="806"/>
      <c r="O276" s="8" t="s">
        <v>364</v>
      </c>
      <c r="P276" s="8"/>
      <c r="Q276" s="190"/>
    </row>
    <row r="277" spans="2:17" ht="16.5" x14ac:dyDescent="0.2">
      <c r="B277" s="55"/>
      <c r="C277" s="792"/>
      <c r="D277" s="59"/>
      <c r="E277" s="789"/>
      <c r="F277" s="789" t="s">
        <v>1516</v>
      </c>
      <c r="G277" s="98"/>
      <c r="H277" s="59"/>
      <c r="I277" s="59"/>
      <c r="J277" s="59"/>
      <c r="K277" s="793"/>
      <c r="L277" s="128"/>
      <c r="M277" s="145"/>
      <c r="N277" s="806"/>
      <c r="O277" s="8" t="s">
        <v>364</v>
      </c>
      <c r="P277" s="8"/>
      <c r="Q277" s="190"/>
    </row>
    <row r="278" spans="2:17" ht="16.5" x14ac:dyDescent="0.2">
      <c r="B278" s="55"/>
      <c r="C278" s="792"/>
      <c r="D278" s="59"/>
      <c r="E278" s="789"/>
      <c r="F278" s="789" t="s">
        <v>1517</v>
      </c>
      <c r="G278" s="98"/>
      <c r="H278" s="59"/>
      <c r="I278" s="59"/>
      <c r="J278" s="59"/>
      <c r="K278" s="793"/>
      <c r="L278" s="128"/>
      <c r="M278" s="145"/>
      <c r="N278" s="806"/>
      <c r="O278" s="8" t="s">
        <v>364</v>
      </c>
      <c r="P278" s="8"/>
      <c r="Q278" s="190"/>
    </row>
    <row r="279" spans="2:17" ht="16.5" x14ac:dyDescent="0.2">
      <c r="B279" s="55"/>
      <c r="C279" s="792"/>
      <c r="D279" s="59"/>
      <c r="E279" s="789"/>
      <c r="F279" s="789" t="s">
        <v>1518</v>
      </c>
      <c r="G279" s="98"/>
      <c r="H279" s="59"/>
      <c r="I279" s="59"/>
      <c r="J279" s="59"/>
      <c r="K279" s="793"/>
      <c r="L279" s="128"/>
      <c r="M279" s="145"/>
      <c r="N279" s="806"/>
      <c r="O279" s="8" t="s">
        <v>364</v>
      </c>
      <c r="P279" s="8"/>
      <c r="Q279" s="190"/>
    </row>
    <row r="280" spans="2:17" ht="16.5" x14ac:dyDescent="0.2">
      <c r="B280" s="55"/>
      <c r="C280" s="792"/>
      <c r="D280" s="59" t="s">
        <v>217</v>
      </c>
      <c r="E280" s="789" t="s">
        <v>551</v>
      </c>
      <c r="F280" s="59"/>
      <c r="G280" s="98"/>
      <c r="H280" s="59"/>
      <c r="I280" s="59"/>
      <c r="J280" s="59"/>
      <c r="K280" s="793" t="s">
        <v>193</v>
      </c>
      <c r="L280" s="128"/>
      <c r="M280" s="145"/>
      <c r="N280" s="163"/>
      <c r="O280" s="8"/>
      <c r="P280" s="8"/>
      <c r="Q280" s="190"/>
    </row>
    <row r="281" spans="2:17" ht="16.5" x14ac:dyDescent="0.2">
      <c r="B281" s="56"/>
      <c r="C281" s="792"/>
      <c r="D281" s="59"/>
      <c r="E281" s="789" t="s">
        <v>193</v>
      </c>
      <c r="F281" s="59" t="s">
        <v>713</v>
      </c>
      <c r="G281" s="59"/>
      <c r="H281" s="59"/>
      <c r="I281" s="59"/>
      <c r="J281" s="59"/>
      <c r="K281" s="793" t="s">
        <v>193</v>
      </c>
      <c r="L281" s="128"/>
      <c r="M281" s="145"/>
      <c r="N281" s="806"/>
      <c r="O281" s="8" t="s">
        <v>364</v>
      </c>
      <c r="P281" s="8"/>
      <c r="Q281" s="190"/>
    </row>
    <row r="282" spans="2:17" ht="16.5" x14ac:dyDescent="0.2">
      <c r="B282" s="56"/>
      <c r="C282" s="792"/>
      <c r="D282" s="59"/>
      <c r="E282" s="789" t="s">
        <v>193</v>
      </c>
      <c r="F282" s="59" t="s">
        <v>1227</v>
      </c>
      <c r="G282" s="59"/>
      <c r="H282" s="59"/>
      <c r="I282" s="59"/>
      <c r="J282" s="59"/>
      <c r="K282" s="793" t="s">
        <v>193</v>
      </c>
      <c r="L282" s="128"/>
      <c r="M282" s="145"/>
      <c r="N282" s="806"/>
      <c r="O282" s="8" t="s">
        <v>364</v>
      </c>
      <c r="P282" s="8"/>
      <c r="Q282" s="190"/>
    </row>
    <row r="283" spans="2:17" ht="16.5" x14ac:dyDescent="0.2">
      <c r="B283" s="56"/>
      <c r="C283" s="792"/>
      <c r="D283" s="59"/>
      <c r="E283" s="789" t="s">
        <v>193</v>
      </c>
      <c r="F283" s="59" t="s">
        <v>206</v>
      </c>
      <c r="G283" s="59"/>
      <c r="H283" s="59"/>
      <c r="I283" s="59"/>
      <c r="J283" s="59"/>
      <c r="K283" s="793" t="s">
        <v>193</v>
      </c>
      <c r="L283" s="128"/>
      <c r="M283" s="145"/>
      <c r="N283" s="806"/>
      <c r="O283" s="8" t="s">
        <v>364</v>
      </c>
      <c r="P283" s="8"/>
      <c r="Q283" s="190"/>
    </row>
    <row r="284" spans="2:17" ht="16.5" x14ac:dyDescent="0.2">
      <c r="B284" s="56"/>
      <c r="C284" s="792"/>
      <c r="D284" s="59"/>
      <c r="E284" s="789" t="s">
        <v>193</v>
      </c>
      <c r="F284" s="59" t="s">
        <v>1519</v>
      </c>
      <c r="G284" s="59"/>
      <c r="H284" s="59"/>
      <c r="I284" s="59"/>
      <c r="J284" s="59"/>
      <c r="K284" s="793" t="s">
        <v>193</v>
      </c>
      <c r="L284" s="128"/>
      <c r="M284" s="145"/>
      <c r="N284" s="806"/>
      <c r="O284" s="8" t="s">
        <v>364</v>
      </c>
      <c r="P284" s="8"/>
      <c r="Q284" s="190"/>
    </row>
    <row r="285" spans="2:17" ht="20.149999999999999" customHeight="1" thickBot="1" x14ac:dyDescent="0.25">
      <c r="B285" s="56"/>
      <c r="D285" s="63"/>
      <c r="E285" s="68"/>
      <c r="F285" s="66" t="s">
        <v>9</v>
      </c>
      <c r="G285" s="11"/>
      <c r="H285" s="11"/>
      <c r="I285" s="11"/>
      <c r="J285" s="790"/>
      <c r="K285" s="793"/>
      <c r="L285" s="128"/>
      <c r="M285" s="145"/>
      <c r="N285" s="806"/>
      <c r="O285" s="8" t="s">
        <v>364</v>
      </c>
      <c r="P285" s="8"/>
      <c r="Q285" s="190"/>
    </row>
    <row r="286" spans="2:17" ht="20.149999999999999" customHeight="1" x14ac:dyDescent="0.2">
      <c r="B286" s="57"/>
      <c r="C286" s="59"/>
      <c r="D286" s="63"/>
      <c r="E286" s="63"/>
      <c r="F286" s="70"/>
      <c r="G286" s="59"/>
      <c r="H286" s="59"/>
      <c r="I286" s="59"/>
      <c r="J286" s="59"/>
      <c r="K286" s="23"/>
      <c r="L286" s="128"/>
      <c r="M286" s="145"/>
      <c r="N286" s="163"/>
      <c r="O286" s="8"/>
      <c r="P286" s="59"/>
      <c r="Q286" s="191"/>
    </row>
    <row r="287" spans="2:17" ht="20.149999999999999" customHeight="1" x14ac:dyDescent="0.2">
      <c r="B287" s="56"/>
      <c r="C287" s="59" t="s">
        <v>69</v>
      </c>
      <c r="D287" s="60" t="s">
        <v>18</v>
      </c>
      <c r="E287" s="61"/>
      <c r="F287" s="8"/>
      <c r="G287" s="8"/>
      <c r="H287" s="8"/>
      <c r="I287" s="8"/>
      <c r="J287" s="70"/>
      <c r="K287" s="23"/>
      <c r="L287" s="128"/>
      <c r="M287" s="145"/>
      <c r="N287" s="163"/>
      <c r="O287" s="28"/>
      <c r="P287" s="8"/>
      <c r="Q287" s="190"/>
    </row>
    <row r="288" spans="2:17" ht="19.5" customHeight="1" x14ac:dyDescent="0.2">
      <c r="B288" s="51"/>
      <c r="C288" s="60" t="s">
        <v>58</v>
      </c>
      <c r="D288" s="60"/>
      <c r="E288" s="60"/>
      <c r="F288" s="59"/>
      <c r="G288" s="8"/>
      <c r="H288" s="8"/>
      <c r="I288" s="8"/>
      <c r="J288" s="70"/>
      <c r="K288" s="23"/>
      <c r="L288" s="128"/>
      <c r="M288" s="145"/>
      <c r="N288" s="164"/>
      <c r="O288" s="93"/>
      <c r="P288" s="8"/>
      <c r="Q288" s="190"/>
    </row>
    <row r="289" spans="2:17" ht="19.5" customHeight="1" x14ac:dyDescent="0.2">
      <c r="B289" s="51"/>
      <c r="C289" s="59"/>
      <c r="D289" s="29" t="s">
        <v>512</v>
      </c>
      <c r="E289" s="60" t="str">
        <f>CONCATENATE("のべ患者数　（",表紙!L9,"1月1日～12月31日の間に放射線治療を開始した患者数）")</f>
        <v>のべ患者数　（令和4年1月1日～12月31日の間に放射線治療を開始した患者数）</v>
      </c>
      <c r="F289" s="59"/>
      <c r="G289" s="59"/>
      <c r="H289" s="59"/>
      <c r="I289" s="59"/>
      <c r="J289" s="8"/>
      <c r="K289" s="120"/>
      <c r="L289" s="130"/>
      <c r="M289" s="144"/>
      <c r="N289" s="165"/>
      <c r="O289" s="178"/>
      <c r="P289" s="28"/>
      <c r="Q289" s="190"/>
    </row>
    <row r="290" spans="2:17" ht="19.5" customHeight="1" x14ac:dyDescent="0.2">
      <c r="B290" s="51"/>
      <c r="C290" s="60"/>
      <c r="D290" s="60"/>
      <c r="E290" s="59" t="str">
        <f>CONCATENATE("　　例：",表紙!L9,"4月に新患として放射線治療を受け、同年7月に転移で再度放射線治療を受けた場合は2名と数える。")</f>
        <v>　　例：令和4年4月に新患として放射線治療を受け、同年7月に転移で再度放射線治療を受けた場合は2名と数える。</v>
      </c>
      <c r="F290" s="59"/>
      <c r="G290" s="8"/>
      <c r="H290" s="8"/>
      <c r="I290" s="8"/>
      <c r="J290" s="70"/>
      <c r="K290" s="23"/>
      <c r="L290" s="128"/>
      <c r="M290" s="145"/>
      <c r="N290" s="164"/>
      <c r="O290" s="93"/>
      <c r="P290" s="8"/>
      <c r="Q290" s="190"/>
    </row>
    <row r="291" spans="2:17" ht="19.5" customHeight="1" x14ac:dyDescent="0.2">
      <c r="B291" s="51"/>
      <c r="C291" s="59"/>
      <c r="D291" s="68"/>
      <c r="E291" s="63" t="s">
        <v>1093</v>
      </c>
      <c r="F291" s="92"/>
      <c r="G291" s="29"/>
      <c r="H291" s="29"/>
      <c r="I291" s="29"/>
      <c r="J291" s="8"/>
      <c r="K291" s="23"/>
      <c r="L291" s="128"/>
      <c r="M291" s="145"/>
      <c r="N291" s="166"/>
      <c r="O291" s="8" t="s">
        <v>385</v>
      </c>
      <c r="P291" s="8"/>
      <c r="Q291" s="190"/>
    </row>
    <row r="292" spans="2:17" ht="19.5" customHeight="1" x14ac:dyDescent="0.2">
      <c r="B292" s="51"/>
      <c r="C292" s="59"/>
      <c r="D292" s="61"/>
      <c r="E292" s="789"/>
      <c r="F292" s="789" t="s">
        <v>578</v>
      </c>
      <c r="G292" s="59"/>
      <c r="H292" s="59"/>
      <c r="I292" s="59"/>
      <c r="J292" s="59"/>
      <c r="K292" s="109"/>
      <c r="L292" s="128"/>
      <c r="M292" s="145"/>
      <c r="N292" s="167"/>
      <c r="O292" s="8"/>
      <c r="P292" s="8"/>
      <c r="Q292" s="190"/>
    </row>
    <row r="293" spans="2:17" ht="19.5" customHeight="1" x14ac:dyDescent="0.2">
      <c r="B293" s="51"/>
      <c r="C293" s="59"/>
      <c r="D293" s="61"/>
      <c r="E293" s="789"/>
      <c r="F293" s="789"/>
      <c r="G293" s="59" t="s">
        <v>997</v>
      </c>
      <c r="H293" s="59"/>
      <c r="I293" s="59"/>
      <c r="J293" s="59"/>
      <c r="K293" s="791"/>
      <c r="L293" s="128"/>
      <c r="M293" s="145"/>
      <c r="N293" s="807"/>
      <c r="O293" s="8" t="s">
        <v>385</v>
      </c>
      <c r="P293" s="8"/>
      <c r="Q293" s="190"/>
    </row>
    <row r="294" spans="2:17" ht="19.5" customHeight="1" x14ac:dyDescent="0.2">
      <c r="B294" s="51"/>
      <c r="C294" s="59"/>
      <c r="D294" s="61"/>
      <c r="E294" s="789"/>
      <c r="F294" s="789"/>
      <c r="G294" s="59" t="s">
        <v>622</v>
      </c>
      <c r="H294" s="59"/>
      <c r="I294" s="59"/>
      <c r="J294" s="59"/>
      <c r="K294" s="122"/>
      <c r="L294" s="128"/>
      <c r="M294" s="145"/>
      <c r="N294" s="807"/>
      <c r="O294" s="8" t="s">
        <v>385</v>
      </c>
      <c r="P294" s="8"/>
      <c r="Q294" s="190"/>
    </row>
    <row r="295" spans="2:17" ht="19.5" customHeight="1" thickBot="1" x14ac:dyDescent="0.25">
      <c r="B295" s="51"/>
      <c r="C295" s="59"/>
      <c r="D295" s="61"/>
      <c r="E295" s="789"/>
      <c r="F295" s="789"/>
      <c r="G295" s="59" t="s">
        <v>964</v>
      </c>
      <c r="H295" s="59"/>
      <c r="I295" s="59"/>
      <c r="J295" s="59"/>
      <c r="K295" s="120"/>
      <c r="L295" s="128"/>
      <c r="M295" s="145"/>
      <c r="N295" s="807"/>
      <c r="O295" s="8" t="s">
        <v>385</v>
      </c>
      <c r="P295" s="8"/>
      <c r="Q295" s="190"/>
    </row>
    <row r="296" spans="2:17" ht="19.5" customHeight="1" thickBot="1" x14ac:dyDescent="0.25">
      <c r="B296" s="51"/>
      <c r="C296" s="59"/>
      <c r="D296" s="61"/>
      <c r="E296" s="789"/>
      <c r="F296" s="789"/>
      <c r="G296" s="59" t="s">
        <v>1510</v>
      </c>
      <c r="H296" s="59"/>
      <c r="I296" s="59"/>
      <c r="J296" s="59"/>
      <c r="K296" s="120"/>
      <c r="L296" s="128"/>
      <c r="M296" s="145"/>
      <c r="N296" s="807"/>
      <c r="O296" s="8" t="s">
        <v>385</v>
      </c>
      <c r="P296" s="8"/>
      <c r="Q296" s="190"/>
    </row>
    <row r="297" spans="2:17" ht="20.149999999999999" customHeight="1" thickBot="1" x14ac:dyDescent="0.25">
      <c r="B297" s="51"/>
      <c r="C297" s="59"/>
      <c r="D297" s="61"/>
      <c r="E297" s="789" t="s">
        <v>1511</v>
      </c>
      <c r="F297" s="61"/>
      <c r="G297" s="8"/>
      <c r="H297" s="8"/>
      <c r="I297" s="8"/>
      <c r="J297" s="8"/>
      <c r="K297" s="793"/>
      <c r="L297" s="795"/>
      <c r="M297" s="145"/>
      <c r="N297" s="807"/>
      <c r="O297" s="8" t="s">
        <v>385</v>
      </c>
      <c r="P297" s="8"/>
      <c r="Q297" s="190"/>
    </row>
    <row r="298" spans="2:17" ht="20.149999999999999" customHeight="1" thickBot="1" x14ac:dyDescent="0.25">
      <c r="B298" s="51"/>
      <c r="C298" s="59"/>
      <c r="D298" s="61"/>
      <c r="E298" s="789" t="s">
        <v>1512</v>
      </c>
      <c r="F298" s="61"/>
      <c r="G298" s="8"/>
      <c r="H298" s="8"/>
      <c r="I298" s="8"/>
      <c r="J298" s="8"/>
      <c r="K298" s="120"/>
      <c r="L298" s="794"/>
      <c r="M298" s="144"/>
      <c r="N298" s="807"/>
      <c r="O298" s="8" t="s">
        <v>385</v>
      </c>
      <c r="P298" s="8"/>
      <c r="Q298" s="190"/>
    </row>
    <row r="299" spans="2:17" ht="20.149999999999999" customHeight="1" x14ac:dyDescent="0.2">
      <c r="B299" s="51"/>
      <c r="C299" s="59"/>
      <c r="D299" s="809"/>
      <c r="E299" s="789"/>
      <c r="F299" s="61"/>
      <c r="G299" s="8"/>
      <c r="H299" s="8"/>
      <c r="I299" s="8"/>
      <c r="J299" s="8"/>
      <c r="K299" s="120"/>
      <c r="L299" s="794"/>
      <c r="M299" s="144"/>
      <c r="N299" s="169"/>
      <c r="O299" s="144"/>
      <c r="P299" s="8"/>
      <c r="Q299" s="190"/>
    </row>
    <row r="300" spans="2:17" ht="19.5" customHeight="1" x14ac:dyDescent="0.2">
      <c r="B300" s="51"/>
      <c r="C300" s="59"/>
      <c r="D300" s="29" t="s">
        <v>37</v>
      </c>
      <c r="E300" s="789" t="str">
        <f>CONCATENATE("のべ患者数　（",表紙!L9,"1月1日～12月31日の間に放射線治療を開始した患者数）")</f>
        <v>のべ患者数　（令和4年1月1日～12月31日の間に放射線治療を開始した患者数）</v>
      </c>
      <c r="F300" s="59"/>
      <c r="G300" s="59"/>
      <c r="H300" s="59"/>
      <c r="I300" s="59"/>
      <c r="J300" s="8"/>
      <c r="K300" s="120"/>
      <c r="L300" s="130"/>
      <c r="M300" s="144"/>
      <c r="N300" s="170"/>
      <c r="O300" s="179"/>
      <c r="P300" s="8"/>
      <c r="Q300" s="190"/>
    </row>
    <row r="301" spans="2:17" ht="19.5" customHeight="1" thickBot="1" x14ac:dyDescent="0.25">
      <c r="B301" s="51"/>
      <c r="C301" s="789"/>
      <c r="D301" s="789"/>
      <c r="E301" s="59" t="str">
        <f>CONCATENATE("　　例：",表紙!L9,"4月に新患として放射線治療を受け、同年7月に転移で再度放射線治療を受けた場合は2名と数える。")</f>
        <v>　　例：令和4年4月に新患として放射線治療を受け、同年7月に転移で再度放射線治療を受けた場合は2名と数える。</v>
      </c>
      <c r="F301" s="59"/>
      <c r="G301" s="8"/>
      <c r="H301" s="8"/>
      <c r="I301" s="8"/>
      <c r="J301" s="787"/>
      <c r="K301" s="793"/>
      <c r="L301" s="128"/>
      <c r="M301" s="145"/>
      <c r="N301" s="171"/>
      <c r="O301" s="180"/>
      <c r="P301" s="8"/>
      <c r="Q301" s="190"/>
    </row>
    <row r="302" spans="2:17" ht="19.5" customHeight="1" thickBot="1" x14ac:dyDescent="0.25">
      <c r="B302" s="51"/>
      <c r="C302" s="789"/>
      <c r="D302" s="63"/>
      <c r="E302" s="66"/>
      <c r="F302" s="59" t="s">
        <v>1302</v>
      </c>
      <c r="G302" s="8"/>
      <c r="H302" s="8"/>
      <c r="I302" s="8"/>
      <c r="J302" s="787"/>
      <c r="K302" s="793"/>
      <c r="L302" s="128"/>
      <c r="M302" s="145"/>
      <c r="N302" s="807"/>
      <c r="O302" s="8" t="s">
        <v>385</v>
      </c>
      <c r="P302" s="8"/>
      <c r="Q302" s="190"/>
    </row>
    <row r="303" spans="2:17" ht="19.5" customHeight="1" x14ac:dyDescent="0.2">
      <c r="B303" s="51"/>
      <c r="C303" s="789"/>
      <c r="D303" s="63"/>
      <c r="E303" s="66"/>
      <c r="F303" s="59" t="s">
        <v>1311</v>
      </c>
      <c r="G303" s="8"/>
      <c r="H303" s="8"/>
      <c r="I303" s="8"/>
      <c r="J303" s="787"/>
      <c r="K303" s="793"/>
      <c r="L303" s="128"/>
      <c r="M303" s="145"/>
      <c r="N303" s="807"/>
      <c r="O303" s="8" t="s">
        <v>385</v>
      </c>
      <c r="P303" s="8"/>
      <c r="Q303" s="190"/>
    </row>
    <row r="304" spans="2:17" ht="19.5" customHeight="1" x14ac:dyDescent="0.2">
      <c r="B304" s="51"/>
      <c r="C304" s="789"/>
      <c r="D304" s="63"/>
      <c r="E304" s="66"/>
      <c r="F304" s="66" t="s">
        <v>1324</v>
      </c>
      <c r="G304" s="11"/>
      <c r="H304" s="11"/>
      <c r="I304" s="11"/>
      <c r="J304" s="790"/>
      <c r="K304" s="793"/>
      <c r="L304" s="128"/>
      <c r="M304" s="145"/>
      <c r="N304" s="807"/>
      <c r="O304" s="8" t="s">
        <v>385</v>
      </c>
      <c r="P304" s="8"/>
      <c r="Q304" s="190"/>
    </row>
    <row r="305" spans="2:19" ht="19.5" customHeight="1" x14ac:dyDescent="0.2">
      <c r="B305" s="51"/>
      <c r="C305" s="789"/>
      <c r="D305" s="63"/>
      <c r="E305" s="66"/>
      <c r="F305" s="59" t="s">
        <v>479</v>
      </c>
      <c r="G305" s="8"/>
      <c r="H305" s="8"/>
      <c r="I305" s="8"/>
      <c r="J305" s="787"/>
      <c r="K305" s="793"/>
      <c r="L305" s="128"/>
      <c r="M305" s="145"/>
      <c r="N305" s="807"/>
      <c r="O305" s="8" t="s">
        <v>385</v>
      </c>
      <c r="P305" s="8"/>
      <c r="Q305" s="190"/>
    </row>
    <row r="306" spans="2:19" ht="19.5" customHeight="1" thickBot="1" x14ac:dyDescent="0.25">
      <c r="B306" s="51"/>
      <c r="C306" s="789"/>
      <c r="D306" s="63"/>
      <c r="E306" s="66"/>
      <c r="F306" s="59" t="s">
        <v>1325</v>
      </c>
      <c r="G306" s="8"/>
      <c r="H306" s="8"/>
      <c r="I306" s="8"/>
      <c r="J306" s="787"/>
      <c r="K306" s="793"/>
      <c r="L306" s="128"/>
      <c r="M306" s="145"/>
      <c r="N306" s="807"/>
      <c r="O306" s="8" t="s">
        <v>385</v>
      </c>
      <c r="P306" s="8"/>
      <c r="Q306" s="190"/>
    </row>
    <row r="307" spans="2:19" ht="19.5" customHeight="1" x14ac:dyDescent="0.2">
      <c r="B307" s="51"/>
      <c r="C307" s="789"/>
      <c r="D307" s="63"/>
      <c r="E307" s="66"/>
      <c r="F307" s="59"/>
      <c r="G307" s="8"/>
      <c r="H307" s="8"/>
      <c r="I307" s="8"/>
      <c r="J307" s="787"/>
      <c r="K307" s="793"/>
      <c r="L307" s="128"/>
      <c r="M307" s="145"/>
      <c r="N307" s="808"/>
      <c r="O307" s="8"/>
      <c r="P307" s="28"/>
      <c r="Q307" s="190"/>
    </row>
    <row r="308" spans="2:19" ht="20.149999999999999" customHeight="1" thickBot="1" x14ac:dyDescent="0.25">
      <c r="B308" s="51"/>
      <c r="C308" s="60" t="s">
        <v>293</v>
      </c>
      <c r="D308" s="60" t="str">
        <f>CONCATENATE("がんに係る薬物療法　 (",表紙!L9,"1月1日～12月31日)")</f>
        <v>がんに係る薬物療法　 (令和4年1月1日～12月31日)</v>
      </c>
      <c r="E308" s="61"/>
      <c r="F308" s="8"/>
      <c r="G308" s="8"/>
      <c r="H308" s="8"/>
      <c r="I308" s="8"/>
      <c r="J308" s="70"/>
      <c r="K308" s="23" t="s">
        <v>193</v>
      </c>
      <c r="L308" s="140"/>
      <c r="M308" s="145"/>
      <c r="N308" s="173"/>
      <c r="O308" s="8"/>
      <c r="P308" s="8"/>
      <c r="Q308" s="184"/>
    </row>
    <row r="309" spans="2:19" ht="20.149999999999999" customHeight="1" thickBot="1" x14ac:dyDescent="0.25">
      <c r="B309" s="51"/>
      <c r="C309" s="61"/>
      <c r="D309" s="60" t="s">
        <v>292</v>
      </c>
      <c r="E309" s="60" t="s">
        <v>1386</v>
      </c>
      <c r="F309" s="8"/>
      <c r="G309" s="8"/>
      <c r="H309" s="8"/>
      <c r="I309" s="8"/>
      <c r="J309" s="8"/>
      <c r="K309" s="23"/>
      <c r="L309" s="29"/>
      <c r="M309" s="97"/>
      <c r="N309" s="168"/>
      <c r="O309" s="8" t="s">
        <v>385</v>
      </c>
      <c r="P309" s="8"/>
      <c r="Q309" s="184"/>
    </row>
    <row r="310" spans="2:19" ht="20.149999999999999" customHeight="1" x14ac:dyDescent="0.2">
      <c r="B310" s="51"/>
      <c r="C310" s="61"/>
      <c r="D310" s="60"/>
      <c r="E310" s="60"/>
      <c r="F310" s="8" t="str">
        <f>CONCATENATE("例：",表紙!L9,"1月1日～12月31日の間に、エトポシド＋シスプラチン併用療法4コース実施した場合は1人と数える。")</f>
        <v>例：令和4年1月1日～12月31日の間に、エトポシド＋シスプラチン併用療法4コース実施した場合は1人と数える。</v>
      </c>
      <c r="G310" s="8"/>
      <c r="H310" s="8"/>
      <c r="I310" s="8"/>
      <c r="J310" s="8"/>
      <c r="K310" s="23"/>
      <c r="L310" s="141"/>
      <c r="M310" s="151"/>
      <c r="N310" s="66"/>
      <c r="O310" s="11"/>
      <c r="P310" s="11"/>
      <c r="Q310" s="184"/>
    </row>
    <row r="311" spans="2:19" ht="20.149999999999999" customHeight="1" x14ac:dyDescent="0.2">
      <c r="B311" s="51"/>
      <c r="C311" s="61"/>
      <c r="D311" s="60"/>
      <c r="E311" s="90"/>
      <c r="F311" s="93"/>
      <c r="G311" s="93"/>
      <c r="H311" s="93"/>
      <c r="I311" s="93"/>
      <c r="J311" s="93"/>
      <c r="K311" s="123"/>
      <c r="L311" s="59"/>
      <c r="M311" s="150"/>
      <c r="N311" s="59"/>
      <c r="O311" s="59"/>
      <c r="P311" s="8"/>
      <c r="Q311" s="184"/>
    </row>
    <row r="312" spans="2:19" ht="20.149999999999999" customHeight="1" x14ac:dyDescent="0.2">
      <c r="B312" s="51"/>
      <c r="C312" s="61"/>
      <c r="D312" s="60"/>
      <c r="E312" s="90"/>
      <c r="F312" s="93"/>
      <c r="G312" s="93"/>
      <c r="H312" s="93"/>
      <c r="I312" s="93"/>
      <c r="J312" s="93"/>
      <c r="K312" s="123"/>
      <c r="L312" s="128"/>
      <c r="M312" s="145"/>
      <c r="N312" s="59"/>
      <c r="O312" s="8"/>
      <c r="P312" s="66"/>
      <c r="Q312" s="184"/>
    </row>
    <row r="313" spans="2:19" ht="20.149999999999999" customHeight="1" x14ac:dyDescent="0.2">
      <c r="B313" s="51"/>
      <c r="C313" s="60" t="s">
        <v>529</v>
      </c>
      <c r="D313" s="60" t="s">
        <v>963</v>
      </c>
      <c r="E313" s="61"/>
      <c r="F313" s="59"/>
      <c r="G313" s="59"/>
      <c r="H313" s="59"/>
      <c r="I313" s="59"/>
      <c r="J313" s="70"/>
      <c r="K313" s="23"/>
      <c r="L313" s="128"/>
      <c r="M313" s="145"/>
      <c r="N313" s="172"/>
      <c r="O313" s="8"/>
      <c r="P313" s="8"/>
      <c r="Q313" s="184"/>
    </row>
    <row r="314" spans="2:19" ht="20.149999999999999" customHeight="1" x14ac:dyDescent="0.2">
      <c r="B314" s="51"/>
      <c r="C314" s="61"/>
      <c r="D314" s="60" t="s">
        <v>292</v>
      </c>
      <c r="E314" s="60" t="s">
        <v>582</v>
      </c>
      <c r="F314" s="8"/>
      <c r="G314" s="8"/>
      <c r="H314" s="8"/>
      <c r="I314" s="8"/>
      <c r="J314" s="70"/>
      <c r="K314" s="23"/>
      <c r="L314" s="128"/>
      <c r="M314" s="145"/>
      <c r="N314" s="172"/>
      <c r="O314" s="8"/>
      <c r="P314" s="8"/>
      <c r="Q314" s="184"/>
    </row>
    <row r="315" spans="2:19" s="48" customFormat="1" ht="20.149999999999999" customHeight="1" x14ac:dyDescent="0.2">
      <c r="B315" s="51"/>
      <c r="C315" s="59"/>
      <c r="D315" s="59"/>
      <c r="E315" s="60"/>
      <c r="F315" s="60" t="str">
        <f>CONCATENATE("病理診断（",表紙!L9,"1月1日～12月31日）")</f>
        <v>病理診断（令和4年1月1日～12月31日）</v>
      </c>
      <c r="G315" s="8"/>
      <c r="H315" s="8"/>
      <c r="I315" s="8"/>
      <c r="J315" s="70"/>
      <c r="K315" s="23"/>
      <c r="L315" s="128"/>
      <c r="M315" s="145"/>
      <c r="N315" s="168"/>
      <c r="O315" s="8" t="s">
        <v>364</v>
      </c>
      <c r="P315" s="8"/>
      <c r="Q315" s="184"/>
      <c r="S315" s="888"/>
    </row>
    <row r="316" spans="2:19" s="48" customFormat="1" ht="20.149999999999999" customHeight="1" x14ac:dyDescent="0.2">
      <c r="B316" s="54"/>
      <c r="C316" s="59"/>
      <c r="D316" s="59"/>
      <c r="E316" s="60"/>
      <c r="F316" s="60" t="str">
        <f>CONCATENATE("細胞診診断（",表紙!L9,"1月1日～12月31日）")</f>
        <v>細胞診診断（令和4年1月1日～12月31日）</v>
      </c>
      <c r="G316" s="8"/>
      <c r="H316" s="8"/>
      <c r="I316" s="8"/>
      <c r="J316" s="70"/>
      <c r="K316" s="23"/>
      <c r="L316" s="128"/>
      <c r="M316" s="145"/>
      <c r="N316" s="168"/>
      <c r="O316" s="8" t="s">
        <v>364</v>
      </c>
      <c r="P316" s="8"/>
      <c r="Q316" s="184"/>
      <c r="S316" s="888"/>
    </row>
    <row r="317" spans="2:19" s="48" customFormat="1" ht="20.149999999999999" customHeight="1" thickBot="1" x14ac:dyDescent="0.25">
      <c r="B317" s="54"/>
      <c r="C317" s="59"/>
      <c r="D317" s="59"/>
      <c r="E317" s="60"/>
      <c r="F317" s="60" t="str">
        <f>CONCATENATE("病理組織迅速組織顕微鏡検査（",表紙!L9,"1月1日～12月31日）")</f>
        <v>病理組織迅速組織顕微鏡検査（令和4年1月1日～12月31日）</v>
      </c>
      <c r="G317" s="8"/>
      <c r="H317" s="8"/>
      <c r="I317" s="8"/>
      <c r="J317" s="70"/>
      <c r="K317" s="23"/>
      <c r="L317" s="128"/>
      <c r="M317" s="145"/>
      <c r="N317" s="168"/>
      <c r="O317" s="8" t="s">
        <v>364</v>
      </c>
      <c r="P317" s="8"/>
      <c r="Q317" s="184"/>
      <c r="S317" s="888"/>
    </row>
    <row r="318" spans="2:19" ht="20.149999999999999" customHeight="1" x14ac:dyDescent="0.2">
      <c r="B318" s="48"/>
      <c r="C318" s="69"/>
      <c r="D318" s="48"/>
      <c r="E318" s="72"/>
      <c r="F318" s="72"/>
      <c r="G318" s="28"/>
      <c r="H318" s="28"/>
      <c r="I318" s="28"/>
      <c r="J318" s="103"/>
      <c r="K318" s="102"/>
      <c r="L318" s="124"/>
      <c r="M318" s="97"/>
      <c r="N318" s="124"/>
      <c r="O318" s="97"/>
      <c r="P318" s="28"/>
      <c r="Q318" s="97"/>
    </row>
    <row r="319" spans="2:19" ht="20.149999999999999" customHeight="1" x14ac:dyDescent="0.2">
      <c r="B319" s="48"/>
      <c r="C319" s="69"/>
      <c r="D319" s="48"/>
      <c r="E319" s="72"/>
      <c r="F319" s="72"/>
      <c r="G319" s="28"/>
      <c r="H319" s="28"/>
      <c r="I319" s="28"/>
      <c r="J319" s="103"/>
      <c r="K319" s="102"/>
      <c r="L319" s="124"/>
      <c r="M319" s="97"/>
      <c r="N319" s="124"/>
      <c r="O319" s="97"/>
      <c r="P319" s="28"/>
      <c r="Q319" s="97"/>
    </row>
    <row r="320" spans="2:19" ht="20.149999999999999" customHeight="1" x14ac:dyDescent="0.2">
      <c r="D320" s="48"/>
    </row>
  </sheetData>
  <customSheetViews>
    <customSheetView guid="{4F3A46E4-028B-44B5-A021-1EE76DADD7EB}" scale="85" showPageBreaks="1" showGridLines="0" printArea="1" view="pageBreakPreview">
      <selection activeCell="H5" sqref="H5"/>
      <rowBreaks count="7" manualBreakCount="7">
        <brk id="76" min="1" max="14" man="1"/>
        <brk id="155" min="1" max="14" man="1"/>
        <brk id="235" min="1" max="14" man="1"/>
        <brk id="304" min="1" max="14" man="1"/>
        <brk id="382" min="1" max="14" man="1"/>
        <brk id="450" min="1" max="14" man="1"/>
        <brk id="526" min="1" max="14" man="1"/>
      </rowBreaks>
      <colBreaks count="1" manualBreakCount="1">
        <brk id="15" max="1048575" man="1"/>
      </colBreaks>
      <pageMargins left="0.6692913385826772" right="0.43307086614173218" top="0.59055118110236227" bottom="0.59055118110236227" header="0.31496062992125984" footer="0.31496062992125984"/>
      <printOptions horizontalCentered="1"/>
      <headerFooter differentFirst="1" alignWithMargins="0">
        <oddHeader>&amp;R&amp;14（様式４）</oddHeader>
        <oddFooter>&amp;P / &amp;N ページ</oddFooter>
        <evenHeader>&amp;R&amp;14（様式４）</evenHeader>
        <evenFooter>&amp;P / &amp;N ページ</evenFooter>
        <firstHeader>&amp;R&amp;14（様式４）</firstHeader>
        <firstFooter>&amp;P / &amp;N ページ</firstFooter>
      </headerFooter>
    </customSheetView>
    <customSheetView guid="{D2DD6C5F-5A6F-43E4-9910-2DBF870F1B55}" scale="60" showPageBreaks="1" showGridLines="0" printArea="1" view="pageBreakPreview" topLeftCell="A22">
      <selection activeCell="J3" sqref="J3:K3"/>
      <rowBreaks count="8" manualBreakCount="8">
        <brk id="67" max="16" man="1"/>
        <brk id="149" max="16" man="1"/>
        <brk id="211" max="16" man="1"/>
        <brk id="272" max="16" man="1"/>
        <brk id="344" max="16" man="1"/>
        <brk id="415" max="16" man="1"/>
        <brk id="471" max="16" man="1"/>
        <brk id="556" max="16" man="1"/>
      </rowBreaks>
      <colBreaks count="1" manualBreakCount="1">
        <brk id="17" max="1048575" man="1"/>
      </colBreaks>
      <pageMargins left="0.51181102362204722" right="0.39370078740157483" top="0.59055118110236227" bottom="0.59055118110236227" header="0.31496062992125984" footer="0.31496062992125984"/>
      <printOptions horizontalCentered="1"/>
      <headerFooter differentFirst="1" alignWithMargins="0">
        <oddFooter>&amp;C&amp;P / &amp;N ページ&amp;R&amp;A</oddFooter>
        <evenFooter>&amp;C&amp;P / &amp;N ページ&amp;R&amp;A</evenFooter>
        <firstFooter>&amp;C&amp;P / &amp;N ページ&amp;R&amp;A</firstFooter>
      </headerFooter>
    </customSheetView>
  </customSheetViews>
  <mergeCells count="46">
    <mergeCell ref="S315:S317"/>
    <mergeCell ref="D224:K224"/>
    <mergeCell ref="D225:K225"/>
    <mergeCell ref="E260:L260"/>
    <mergeCell ref="E266:L266"/>
    <mergeCell ref="F272:L272"/>
    <mergeCell ref="D184:K184"/>
    <mergeCell ref="D185:K185"/>
    <mergeCell ref="D186:K186"/>
    <mergeCell ref="D205:K205"/>
    <mergeCell ref="D223:K223"/>
    <mergeCell ref="D179:K179"/>
    <mergeCell ref="D180:K180"/>
    <mergeCell ref="D181:K181"/>
    <mergeCell ref="D182:K182"/>
    <mergeCell ref="D183:K183"/>
    <mergeCell ref="E58:P58"/>
    <mergeCell ref="L59:M59"/>
    <mergeCell ref="D90:K90"/>
    <mergeCell ref="D177:K177"/>
    <mergeCell ref="D178:K178"/>
    <mergeCell ref="L54:M54"/>
    <mergeCell ref="E55:P55"/>
    <mergeCell ref="K28:P28"/>
    <mergeCell ref="K29:P29"/>
    <mergeCell ref="K30:P30"/>
    <mergeCell ref="K22:P22"/>
    <mergeCell ref="K23:P23"/>
    <mergeCell ref="K24:P24"/>
    <mergeCell ref="K25:P25"/>
    <mergeCell ref="K26:P26"/>
    <mergeCell ref="K17:P17"/>
    <mergeCell ref="K18:P18"/>
    <mergeCell ref="K19:P19"/>
    <mergeCell ref="K20:P20"/>
    <mergeCell ref="K21:P21"/>
    <mergeCell ref="K12:P12"/>
    <mergeCell ref="K13:P13"/>
    <mergeCell ref="K14:P14"/>
    <mergeCell ref="K15:P15"/>
    <mergeCell ref="K16:P16"/>
    <mergeCell ref="P1:Q1"/>
    <mergeCell ref="B2:Q2"/>
    <mergeCell ref="J3:K3"/>
    <mergeCell ref="K10:P10"/>
    <mergeCell ref="K11:P11"/>
  </mergeCells>
  <phoneticPr fontId="4"/>
  <dataValidations count="21">
    <dataValidation allowBlank="1" showInputMessage="1" showErrorMessage="1" prompt="該当項目について、実践の罫線で囲むこと" sqref="J5:N5"/>
    <dataValidation type="whole" operator="greaterThanOrEqual" allowBlank="1" showInputMessage="1" showErrorMessage="1" error="整数を入力" prompt="整数を入力" sqref="N309 N250:N251 N276:N279 N272:N274 N267:N270 N264:N265 N281:N285 N293:N298 N291 N302:N307 N253:N259 N40:N47 N34:N37 K26:P26 N228:N231 N193:N200 N87:N186 N54 N60:N83 N189:N191 L150 N223:N225 N315:N319 N262">
      <formula1>0</formula1>
    </dataValidation>
    <dataValidation type="date" operator="lessThan" allowBlank="1" showInputMessage="1" showErrorMessage="1" prompt="和暦はH/S/T/Mの1文字で入力_x000a_和暦YY／MM/DD" sqref="K21:P21">
      <formula1>41244</formula1>
    </dataValidation>
    <dataValidation allowBlank="1" showInputMessage="1" showErrorMessage="1" prompt="ハイフンを入れずに数字のみ入力" sqref="K12:P12"/>
    <dataValidation allowBlank="1" showInputMessage="1" showErrorMessage="1" prompt="表紙シートの病院名をコピー" sqref="K10:P10"/>
    <dataValidation allowBlank="1" showInputMessage="1" showErrorMessage="1" prompt="最寄り駅が駅ある場合は、複数記入_x000a__x000a_" sqref="K23:P23"/>
    <dataValidation allowBlank="1" showInputMessage="1" showErrorMessage="1" prompt="最寄りバス停が複数ある時は、複数記入_x000a_" sqref="K24:P24"/>
    <dataValidation allowBlank="1" showInputMessage="1" showErrorMessage="1" prompt="最寄りインターチェンジが複数ある場合は、複数記入" sqref="K25:P25"/>
    <dataValidation type="list" allowBlank="1" showInputMessage="1" showErrorMessage="1" sqref="K31">
      <formula1>"すべての診療科で必要,一部の診療科で必要,不要"</formula1>
    </dataValidation>
    <dataValidation imeMode="halfAlpha" allowBlank="1" showInputMessage="1" showErrorMessage="1" prompt="URLを記入" sqref="K17:P17"/>
    <dataValidation type="list" allowBlank="1" showInputMessage="1" showErrorMessage="1" sqref="N242:N243 N245">
      <formula1>list00</formula1>
    </dataValidation>
    <dataValidation type="list" allowBlank="1" showInputMessage="1" showErrorMessage="1" sqref="K238:K240">
      <formula1>list0</formula1>
    </dataValidation>
    <dataValidation type="decimal" operator="greaterThanOrEqual" allowBlank="1" showInputMessage="1" showErrorMessage="1" prompt="数値を入力" sqref="L228:L231 N201:N205 L193:L205 L87:L149 L60:L83 L189:L190 L151:L186 L223:L225 L208:L221">
      <formula1>0</formula1>
    </dataValidation>
    <dataValidation operator="greaterThanOrEqual" allowBlank="1" showErrorMessage="1" error="整数を入力" prompt="整数を入力" sqref="N222"/>
    <dataValidation type="whole" operator="greaterThanOrEqual" showInputMessage="1" showErrorMessage="1" error="整数を入力" prompt="整数を入力" sqref="N208:N221">
      <formula1>0</formula1>
    </dataValidation>
    <dataValidation allowBlank="1" showInputMessage="1" showErrorMessage="1" prompt="その他専門医等を記入" sqref="D177:K186"/>
    <dataValidation operator="greaterThanOrEqual" allowBlank="1" showInputMessage="1" showErrorMessage="1" error="整数を入力" sqref="N299"/>
    <dataValidation type="decimal" operator="greaterThanOrEqual" allowBlank="1" showInputMessage="1" showErrorMessage="1" prompt="自動計算_x000a_" sqref="N252">
      <formula1>0</formula1>
    </dataValidation>
    <dataValidation type="list" allowBlank="1" showInputMessage="1" showErrorMessage="1" sqref="N236">
      <formula1>yos404</formula1>
    </dataValidation>
    <dataValidation type="list" allowBlank="1" showInputMessage="1" showErrorMessage="1" sqref="N234:N235">
      <formula1>yos403</formula1>
    </dataValidation>
    <dataValidation type="whole" operator="greaterThanOrEqual" showInputMessage="1" showErrorMessage="1" sqref="N238:N240">
      <formula1>0</formula1>
    </dataValidation>
  </dataValidations>
  <printOptions horizontalCentered="1"/>
  <pageMargins left="0.51181102362204722" right="0.39370078740157483" top="0.59055118110236227" bottom="0.59055118110236227" header="0.31496062992125984" footer="0.31496062992125984"/>
  <pageSetup paperSize="9" scale="51" fitToHeight="0" orientation="portrait" r:id="rId1"/>
  <headerFooter differentFirst="1" alignWithMargins="0">
    <oddFooter>&amp;C&amp;P / &amp;N ページ&amp;R&amp;A</oddFooter>
  </headerFooter>
  <rowBreaks count="2" manualBreakCount="2">
    <brk id="53" max="16383" man="1"/>
    <brk id="286"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Z60"/>
  <sheetViews>
    <sheetView topLeftCell="AO1" workbookViewId="0">
      <selection activeCell="BA6" sqref="BA6"/>
    </sheetView>
  </sheetViews>
  <sheetFormatPr defaultRowHeight="13" x14ac:dyDescent="0.2"/>
  <cols>
    <col min="44" max="44" width="9" style="46" customWidth="1"/>
    <col min="47" max="47" width="10.26953125" customWidth="1"/>
  </cols>
  <sheetData>
    <row r="1" spans="1:52" x14ac:dyDescent="0.2">
      <c r="A1" t="s">
        <v>1138</v>
      </c>
      <c r="B1" t="s">
        <v>693</v>
      </c>
      <c r="C1" t="s">
        <v>992</v>
      </c>
      <c r="D1" t="s">
        <v>247</v>
      </c>
      <c r="E1" t="s">
        <v>610</v>
      </c>
      <c r="F1" t="s">
        <v>477</v>
      </c>
      <c r="G1" t="s">
        <v>143</v>
      </c>
      <c r="H1" t="s">
        <v>714</v>
      </c>
      <c r="I1" t="s">
        <v>644</v>
      </c>
      <c r="J1" t="s">
        <v>25</v>
      </c>
      <c r="K1" t="s">
        <v>648</v>
      </c>
      <c r="L1" t="s">
        <v>1332</v>
      </c>
      <c r="M1" t="s">
        <v>676</v>
      </c>
      <c r="N1" t="s">
        <v>126</v>
      </c>
      <c r="O1" t="s">
        <v>1337</v>
      </c>
      <c r="P1" t="s">
        <v>842</v>
      </c>
      <c r="Q1" t="s">
        <v>1081</v>
      </c>
      <c r="R1" t="s">
        <v>509</v>
      </c>
      <c r="S1" t="s">
        <v>770</v>
      </c>
      <c r="T1" t="s">
        <v>386</v>
      </c>
      <c r="U1" t="s">
        <v>201</v>
      </c>
      <c r="V1" t="s">
        <v>1089</v>
      </c>
      <c r="W1" t="s">
        <v>1291</v>
      </c>
      <c r="X1" t="s">
        <v>1070</v>
      </c>
      <c r="Y1" t="s">
        <v>825</v>
      </c>
      <c r="Z1" t="s">
        <v>467</v>
      </c>
      <c r="AA1" t="s">
        <v>569</v>
      </c>
      <c r="AB1" t="s">
        <v>1160</v>
      </c>
      <c r="AC1" t="s">
        <v>1165</v>
      </c>
      <c r="AD1" t="s">
        <v>1169</v>
      </c>
      <c r="AE1" t="s">
        <v>1171</v>
      </c>
      <c r="AF1" t="s">
        <v>995</v>
      </c>
      <c r="AG1" t="s">
        <v>1174</v>
      </c>
      <c r="AH1" t="s">
        <v>1071</v>
      </c>
      <c r="AI1" t="s">
        <v>776</v>
      </c>
      <c r="AJ1" t="s">
        <v>1072</v>
      </c>
      <c r="AK1" t="s">
        <v>614</v>
      </c>
      <c r="AL1" t="s">
        <v>1090</v>
      </c>
      <c r="AM1" s="785" t="s">
        <v>42</v>
      </c>
      <c r="AN1" s="785" t="s">
        <v>576</v>
      </c>
      <c r="AO1" s="785" t="s">
        <v>411</v>
      </c>
      <c r="AP1" s="785" t="s">
        <v>772</v>
      </c>
      <c r="AQ1" s="785" t="s">
        <v>1185</v>
      </c>
      <c r="AR1" s="785" t="s">
        <v>1043</v>
      </c>
      <c r="AS1" s="785" t="s">
        <v>553</v>
      </c>
      <c r="AT1" s="785" t="s">
        <v>1050</v>
      </c>
      <c r="AU1" s="786" t="s">
        <v>1317</v>
      </c>
      <c r="AV1" s="786" t="s">
        <v>631</v>
      </c>
      <c r="AW1" s="786" t="s">
        <v>498</v>
      </c>
      <c r="AX1" s="786" t="s">
        <v>456</v>
      </c>
      <c r="AY1" s="786" t="s">
        <v>972</v>
      </c>
      <c r="AZ1" s="786" t="s">
        <v>974</v>
      </c>
    </row>
    <row r="2" spans="1:52" x14ac:dyDescent="0.2">
      <c r="A2" t="s">
        <v>54</v>
      </c>
      <c r="B2" t="s">
        <v>1139</v>
      </c>
      <c r="C2" t="s">
        <v>54</v>
      </c>
      <c r="D2" t="s">
        <v>977</v>
      </c>
      <c r="E2" t="s">
        <v>1301</v>
      </c>
      <c r="F2" t="s">
        <v>698</v>
      </c>
      <c r="G2" t="s">
        <v>639</v>
      </c>
      <c r="H2" t="s">
        <v>1046</v>
      </c>
      <c r="I2" t="s">
        <v>4</v>
      </c>
      <c r="J2" t="s">
        <v>611</v>
      </c>
      <c r="K2" t="s">
        <v>377</v>
      </c>
      <c r="L2" t="s">
        <v>523</v>
      </c>
      <c r="M2" t="s">
        <v>1336</v>
      </c>
      <c r="N2" t="s">
        <v>1318</v>
      </c>
      <c r="O2" t="s">
        <v>712</v>
      </c>
      <c r="P2" t="s">
        <v>712</v>
      </c>
      <c r="Q2" t="s">
        <v>1073</v>
      </c>
      <c r="R2" t="s">
        <v>565</v>
      </c>
      <c r="S2" t="s">
        <v>705</v>
      </c>
      <c r="T2" t="s">
        <v>1073</v>
      </c>
      <c r="U2" t="s">
        <v>52</v>
      </c>
      <c r="V2" t="s">
        <v>1343</v>
      </c>
      <c r="W2" t="s">
        <v>1345</v>
      </c>
      <c r="X2" t="s">
        <v>790</v>
      </c>
      <c r="Y2" t="s">
        <v>54</v>
      </c>
      <c r="Z2" t="s">
        <v>698</v>
      </c>
      <c r="AA2" t="s">
        <v>698</v>
      </c>
      <c r="AB2" t="s">
        <v>1164</v>
      </c>
      <c r="AC2" t="s">
        <v>1166</v>
      </c>
      <c r="AD2" t="s">
        <v>1264</v>
      </c>
      <c r="AE2" t="s">
        <v>436</v>
      </c>
      <c r="AF2" t="s">
        <v>1178</v>
      </c>
      <c r="AG2" t="s">
        <v>1080</v>
      </c>
      <c r="AH2" t="s">
        <v>797</v>
      </c>
      <c r="AI2" t="s">
        <v>797</v>
      </c>
      <c r="AJ2" t="s">
        <v>797</v>
      </c>
      <c r="AK2" s="328" t="s">
        <v>712</v>
      </c>
      <c r="AL2" s="17" t="s">
        <v>1184</v>
      </c>
      <c r="AM2" s="785" t="s">
        <v>681</v>
      </c>
      <c r="AN2" s="785" t="s">
        <v>681</v>
      </c>
      <c r="AO2" s="785" t="s">
        <v>681</v>
      </c>
      <c r="AP2" s="785" t="s">
        <v>681</v>
      </c>
      <c r="AQ2" s="785" t="s">
        <v>681</v>
      </c>
      <c r="AR2" s="46" t="s">
        <v>296</v>
      </c>
      <c r="AS2" s="785" t="s">
        <v>616</v>
      </c>
      <c r="AT2" s="785" t="s">
        <v>449</v>
      </c>
      <c r="AU2" s="680" t="s">
        <v>1051</v>
      </c>
      <c r="AV2" s="680" t="s">
        <v>138</v>
      </c>
      <c r="AW2" t="s">
        <v>590</v>
      </c>
      <c r="AX2" s="782" t="s">
        <v>515</v>
      </c>
      <c r="AY2" t="s">
        <v>171</v>
      </c>
      <c r="AZ2" t="s">
        <v>872</v>
      </c>
    </row>
    <row r="3" spans="1:52" x14ac:dyDescent="0.2">
      <c r="A3" t="s">
        <v>135</v>
      </c>
      <c r="B3" t="s">
        <v>1140</v>
      </c>
      <c r="C3" t="s">
        <v>397</v>
      </c>
      <c r="D3" t="s">
        <v>334</v>
      </c>
      <c r="E3" t="s">
        <v>1303</v>
      </c>
      <c r="F3" t="s">
        <v>699</v>
      </c>
      <c r="G3" t="s">
        <v>641</v>
      </c>
      <c r="H3" t="s">
        <v>725</v>
      </c>
      <c r="I3" t="s">
        <v>280</v>
      </c>
      <c r="J3" t="s">
        <v>646</v>
      </c>
      <c r="K3" t="s">
        <v>283</v>
      </c>
      <c r="L3" t="s">
        <v>372</v>
      </c>
      <c r="M3" t="s">
        <v>1333</v>
      </c>
      <c r="N3" t="s">
        <v>440</v>
      </c>
      <c r="O3" t="s">
        <v>1339</v>
      </c>
      <c r="P3" t="s">
        <v>1339</v>
      </c>
      <c r="Q3" t="s">
        <v>637</v>
      </c>
      <c r="R3" t="s">
        <v>1253</v>
      </c>
      <c r="S3" t="s">
        <v>625</v>
      </c>
      <c r="T3" t="s">
        <v>637</v>
      </c>
      <c r="U3" t="s">
        <v>566</v>
      </c>
      <c r="V3" t="s">
        <v>1344</v>
      </c>
      <c r="W3" t="s">
        <v>1246</v>
      </c>
      <c r="X3" t="s">
        <v>1018</v>
      </c>
      <c r="Y3" t="s">
        <v>397</v>
      </c>
      <c r="Z3" t="s">
        <v>1346</v>
      </c>
      <c r="AA3" t="s">
        <v>1346</v>
      </c>
      <c r="AB3" t="s">
        <v>1163</v>
      </c>
      <c r="AC3" t="s">
        <v>560</v>
      </c>
      <c r="AD3" t="s">
        <v>955</v>
      </c>
      <c r="AE3" t="s">
        <v>1173</v>
      </c>
      <c r="AF3" t="s">
        <v>194</v>
      </c>
      <c r="AG3" t="s">
        <v>408</v>
      </c>
      <c r="AH3" t="s">
        <v>251</v>
      </c>
      <c r="AI3" t="s">
        <v>607</v>
      </c>
      <c r="AJ3" t="s">
        <v>482</v>
      </c>
      <c r="AK3" s="328" t="s">
        <v>260</v>
      </c>
      <c r="AL3" s="17" t="s">
        <v>397</v>
      </c>
      <c r="AM3" s="785" t="s">
        <v>395</v>
      </c>
      <c r="AN3" s="785" t="s">
        <v>395</v>
      </c>
      <c r="AO3" s="785" t="s">
        <v>395</v>
      </c>
      <c r="AP3" s="785" t="s">
        <v>395</v>
      </c>
      <c r="AQ3" s="785" t="s">
        <v>395</v>
      </c>
      <c r="AR3" s="46" t="s">
        <v>773</v>
      </c>
      <c r="AS3" s="785" t="s">
        <v>118</v>
      </c>
      <c r="AT3" s="785" t="s">
        <v>254</v>
      </c>
      <c r="AU3" s="680" t="s">
        <v>866</v>
      </c>
      <c r="AV3" s="680" t="s">
        <v>679</v>
      </c>
      <c r="AW3" t="s">
        <v>591</v>
      </c>
      <c r="AX3" s="782" t="s">
        <v>492</v>
      </c>
      <c r="AY3" t="s">
        <v>630</v>
      </c>
      <c r="AZ3" t="s">
        <v>630</v>
      </c>
    </row>
    <row r="4" spans="1:52" ht="24" x14ac:dyDescent="0.2">
      <c r="A4" t="s">
        <v>397</v>
      </c>
      <c r="B4" t="s">
        <v>177</v>
      </c>
      <c r="D4" t="s">
        <v>3</v>
      </c>
      <c r="G4" t="s">
        <v>164</v>
      </c>
      <c r="H4" t="s">
        <v>493</v>
      </c>
      <c r="J4" t="s">
        <v>579</v>
      </c>
      <c r="K4" t="s">
        <v>570</v>
      </c>
      <c r="L4" t="s">
        <v>649</v>
      </c>
      <c r="M4" t="s">
        <v>1334</v>
      </c>
      <c r="Q4" t="s">
        <v>310</v>
      </c>
      <c r="S4" t="s">
        <v>707</v>
      </c>
      <c r="T4" t="s">
        <v>310</v>
      </c>
      <c r="U4" t="s">
        <v>481</v>
      </c>
      <c r="V4" t="s">
        <v>570</v>
      </c>
      <c r="W4" t="s">
        <v>570</v>
      </c>
      <c r="X4" t="s">
        <v>1346</v>
      </c>
      <c r="AB4" t="s">
        <v>441</v>
      </c>
      <c r="AC4" t="s">
        <v>1167</v>
      </c>
      <c r="AE4" t="s">
        <v>1097</v>
      </c>
      <c r="AF4" t="s">
        <v>1177</v>
      </c>
      <c r="AG4" t="s">
        <v>1181</v>
      </c>
      <c r="AH4" t="s">
        <v>798</v>
      </c>
      <c r="AI4" t="s">
        <v>800</v>
      </c>
      <c r="AJ4" t="s">
        <v>801</v>
      </c>
      <c r="AK4" s="328" t="s">
        <v>1339</v>
      </c>
      <c r="AL4" s="328"/>
      <c r="AM4" s="785" t="s">
        <v>229</v>
      </c>
      <c r="AN4" s="785" t="s">
        <v>229</v>
      </c>
      <c r="AO4" s="785" t="s">
        <v>1356</v>
      </c>
      <c r="AP4" s="785" t="s">
        <v>1109</v>
      </c>
      <c r="AQ4" s="785" t="s">
        <v>1356</v>
      </c>
      <c r="AR4" s="46" t="s">
        <v>12</v>
      </c>
      <c r="AS4" s="785" t="s">
        <v>1044</v>
      </c>
      <c r="AT4" s="785" t="s">
        <v>291</v>
      </c>
      <c r="AU4" s="680" t="s">
        <v>517</v>
      </c>
      <c r="AV4" s="680" t="s">
        <v>682</v>
      </c>
      <c r="AW4" t="s">
        <v>595</v>
      </c>
      <c r="AX4" s="782" t="s">
        <v>73</v>
      </c>
      <c r="AY4" t="s">
        <v>898</v>
      </c>
      <c r="AZ4" t="s">
        <v>898</v>
      </c>
    </row>
    <row r="5" spans="1:52" ht="24" x14ac:dyDescent="0.2">
      <c r="D5" t="s">
        <v>1265</v>
      </c>
      <c r="G5" t="s">
        <v>328</v>
      </c>
      <c r="L5" t="s">
        <v>988</v>
      </c>
      <c r="S5" t="s">
        <v>550</v>
      </c>
      <c r="U5" t="s">
        <v>1095</v>
      </c>
      <c r="AA5" t="s">
        <v>1092</v>
      </c>
      <c r="AC5" t="s">
        <v>829</v>
      </c>
      <c r="AF5" t="s">
        <v>1175</v>
      </c>
      <c r="AG5" t="s">
        <v>256</v>
      </c>
      <c r="AH5" t="s">
        <v>416</v>
      </c>
      <c r="AI5" t="s">
        <v>211</v>
      </c>
      <c r="AJ5" t="s">
        <v>803</v>
      </c>
      <c r="AK5" s="328" t="s">
        <v>1363</v>
      </c>
      <c r="AM5" s="785" t="s">
        <v>1356</v>
      </c>
      <c r="AN5" s="785" t="s">
        <v>1307</v>
      </c>
      <c r="AO5" s="27"/>
      <c r="AP5" s="785" t="s">
        <v>1307</v>
      </c>
      <c r="AQ5" s="27"/>
      <c r="AR5" s="46" t="s">
        <v>813</v>
      </c>
      <c r="AT5" s="785" t="s">
        <v>1250</v>
      </c>
      <c r="AU5" s="680" t="s">
        <v>867</v>
      </c>
      <c r="AV5" s="680" t="s">
        <v>683</v>
      </c>
      <c r="AW5" t="s">
        <v>268</v>
      </c>
      <c r="AX5" s="782" t="s">
        <v>81</v>
      </c>
      <c r="AY5" t="s">
        <v>273</v>
      </c>
      <c r="AZ5" t="s">
        <v>273</v>
      </c>
    </row>
    <row r="6" spans="1:52" ht="24" x14ac:dyDescent="0.2">
      <c r="D6" t="s">
        <v>1267</v>
      </c>
      <c r="S6" t="s">
        <v>225</v>
      </c>
      <c r="AA6" t="s">
        <v>698</v>
      </c>
      <c r="AC6" t="s">
        <v>602</v>
      </c>
      <c r="AF6" t="s">
        <v>280</v>
      </c>
      <c r="AG6" t="s">
        <v>1179</v>
      </c>
      <c r="AH6" t="s">
        <v>159</v>
      </c>
      <c r="AI6" t="s">
        <v>1376</v>
      </c>
      <c r="AJ6" t="s">
        <v>706</v>
      </c>
      <c r="AM6" s="785" t="s">
        <v>1307</v>
      </c>
      <c r="AN6" s="27"/>
      <c r="AO6" s="27"/>
      <c r="AP6" s="27"/>
      <c r="AQ6" s="27"/>
      <c r="AR6" s="46" t="s">
        <v>814</v>
      </c>
      <c r="AT6" s="785" t="s">
        <v>280</v>
      </c>
      <c r="AU6" s="680" t="s">
        <v>868</v>
      </c>
      <c r="AV6" s="680"/>
      <c r="AW6" t="s">
        <v>316</v>
      </c>
      <c r="AX6" s="782" t="s">
        <v>661</v>
      </c>
    </row>
    <row r="7" spans="1:52" x14ac:dyDescent="0.2">
      <c r="D7" t="s">
        <v>976</v>
      </c>
      <c r="S7" t="s">
        <v>214</v>
      </c>
      <c r="AA7" t="s">
        <v>1346</v>
      </c>
      <c r="AC7" t="s">
        <v>573</v>
      </c>
      <c r="AG7" t="s">
        <v>52</v>
      </c>
      <c r="AH7" t="s">
        <v>668</v>
      </c>
      <c r="AJ7" t="s">
        <v>804</v>
      </c>
      <c r="AR7" s="46" t="s">
        <v>815</v>
      </c>
      <c r="AU7" s="680" t="s">
        <v>869</v>
      </c>
      <c r="AV7" s="680"/>
      <c r="AW7" t="s">
        <v>290</v>
      </c>
      <c r="AX7" s="782" t="s">
        <v>241</v>
      </c>
    </row>
    <row r="8" spans="1:52" x14ac:dyDescent="0.2">
      <c r="D8" t="s">
        <v>326</v>
      </c>
      <c r="S8" t="s">
        <v>769</v>
      </c>
      <c r="AC8" t="s">
        <v>613</v>
      </c>
      <c r="AG8" t="s">
        <v>566</v>
      </c>
      <c r="AH8" t="s">
        <v>799</v>
      </c>
      <c r="AJ8" t="s">
        <v>105</v>
      </c>
      <c r="AR8" s="46" t="s">
        <v>439</v>
      </c>
      <c r="AU8" s="680" t="s">
        <v>951</v>
      </c>
      <c r="AV8" s="680"/>
      <c r="AW8" t="s">
        <v>78</v>
      </c>
      <c r="AX8" s="782" t="s">
        <v>663</v>
      </c>
    </row>
    <row r="9" spans="1:52" x14ac:dyDescent="0.2">
      <c r="D9" t="s">
        <v>636</v>
      </c>
      <c r="AC9" t="s">
        <v>1094</v>
      </c>
      <c r="AG9" t="s">
        <v>1180</v>
      </c>
      <c r="AH9" t="s">
        <v>1375</v>
      </c>
      <c r="AJ9" t="s">
        <v>805</v>
      </c>
      <c r="AR9" s="46" t="s">
        <v>355</v>
      </c>
      <c r="AU9" s="680" t="s">
        <v>534</v>
      </c>
      <c r="AV9" s="680"/>
      <c r="AW9" t="s">
        <v>235</v>
      </c>
      <c r="AX9" s="782" t="s">
        <v>280</v>
      </c>
    </row>
    <row r="10" spans="1:52" x14ac:dyDescent="0.2">
      <c r="D10" t="s">
        <v>535</v>
      </c>
      <c r="AG10" t="s">
        <v>329</v>
      </c>
      <c r="AJ10" t="s">
        <v>806</v>
      </c>
      <c r="AR10" s="46" t="s">
        <v>816</v>
      </c>
      <c r="AU10" s="680" t="s">
        <v>1100</v>
      </c>
      <c r="AV10" s="680"/>
      <c r="AW10" t="s">
        <v>597</v>
      </c>
      <c r="AX10" s="782" t="s">
        <v>1088</v>
      </c>
    </row>
    <row r="11" spans="1:52" x14ac:dyDescent="0.2">
      <c r="D11" t="s">
        <v>638</v>
      </c>
      <c r="AG11" t="s">
        <v>1182</v>
      </c>
      <c r="AJ11" t="s">
        <v>465</v>
      </c>
      <c r="AR11" s="46" t="s">
        <v>818</v>
      </c>
      <c r="AU11" s="680" t="s">
        <v>878</v>
      </c>
      <c r="AV11" s="680"/>
      <c r="AW11" t="s">
        <v>519</v>
      </c>
    </row>
    <row r="12" spans="1:52" x14ac:dyDescent="0.2">
      <c r="AG12" t="s">
        <v>1389</v>
      </c>
      <c r="AJ12" t="s">
        <v>807</v>
      </c>
      <c r="AR12" s="46" t="s">
        <v>387</v>
      </c>
      <c r="AU12" s="680" t="s">
        <v>362</v>
      </c>
      <c r="AV12" s="680"/>
      <c r="AW12" t="s">
        <v>43</v>
      </c>
    </row>
    <row r="13" spans="1:52" x14ac:dyDescent="0.2">
      <c r="AG13" t="s">
        <v>1183</v>
      </c>
      <c r="AJ13" t="s">
        <v>808</v>
      </c>
      <c r="AR13" s="46" t="s">
        <v>820</v>
      </c>
      <c r="AU13" s="680" t="s">
        <v>879</v>
      </c>
      <c r="AV13" s="680"/>
      <c r="AW13" t="s">
        <v>394</v>
      </c>
    </row>
    <row r="14" spans="1:52" x14ac:dyDescent="0.2">
      <c r="AG14" t="s">
        <v>280</v>
      </c>
      <c r="AJ14" t="s">
        <v>809</v>
      </c>
      <c r="AR14" s="46" t="s">
        <v>908</v>
      </c>
      <c r="AU14" s="680" t="s">
        <v>881</v>
      </c>
      <c r="AV14" s="680"/>
      <c r="AW14" t="s">
        <v>601</v>
      </c>
    </row>
    <row r="15" spans="1:52" x14ac:dyDescent="0.2">
      <c r="AJ15" t="s">
        <v>810</v>
      </c>
      <c r="AR15" s="46" t="s">
        <v>1029</v>
      </c>
      <c r="AU15" s="680" t="s">
        <v>883</v>
      </c>
      <c r="AV15" s="680"/>
      <c r="AW15" t="s">
        <v>392</v>
      </c>
    </row>
    <row r="16" spans="1:52" x14ac:dyDescent="0.2">
      <c r="AJ16" t="s">
        <v>812</v>
      </c>
      <c r="AR16" s="46" t="s">
        <v>1030</v>
      </c>
      <c r="AU16" s="680" t="s">
        <v>729</v>
      </c>
      <c r="AV16" s="680"/>
      <c r="AW16" t="s">
        <v>604</v>
      </c>
    </row>
    <row r="17" spans="1:49" x14ac:dyDescent="0.2">
      <c r="AJ17" t="s">
        <v>1377</v>
      </c>
      <c r="AR17" s="46" t="s">
        <v>1031</v>
      </c>
      <c r="AU17" s="680" t="s">
        <v>1096</v>
      </c>
      <c r="AV17" s="680"/>
      <c r="AW17" t="s">
        <v>139</v>
      </c>
    </row>
    <row r="18" spans="1:49" x14ac:dyDescent="0.2">
      <c r="AJ18" t="s">
        <v>1379</v>
      </c>
      <c r="AR18" s="46" t="s">
        <v>563</v>
      </c>
      <c r="AU18" s="680" t="s">
        <v>884</v>
      </c>
      <c r="AV18" s="680"/>
      <c r="AW18" t="s">
        <v>425</v>
      </c>
    </row>
    <row r="19" spans="1:49" x14ac:dyDescent="0.2">
      <c r="AJ19" t="s">
        <v>1380</v>
      </c>
      <c r="AR19" s="46" t="s">
        <v>1032</v>
      </c>
      <c r="AU19" s="680" t="s">
        <v>1255</v>
      </c>
      <c r="AV19" s="680"/>
      <c r="AW19" t="s">
        <v>605</v>
      </c>
    </row>
    <row r="20" spans="1:49" x14ac:dyDescent="0.2">
      <c r="A20" t="s">
        <v>452</v>
      </c>
      <c r="C20" t="s">
        <v>1057</v>
      </c>
      <c r="D20" t="s">
        <v>221</v>
      </c>
      <c r="E20" t="s">
        <v>1099</v>
      </c>
      <c r="H20" t="s">
        <v>1108</v>
      </c>
      <c r="I20" t="s">
        <v>323</v>
      </c>
      <c r="K20" t="s">
        <v>1232</v>
      </c>
      <c r="N20" t="s">
        <v>792</v>
      </c>
      <c r="O20" t="s">
        <v>1368</v>
      </c>
      <c r="P20" t="s">
        <v>905</v>
      </c>
      <c r="S20" t="s">
        <v>148</v>
      </c>
      <c r="V20" t="s">
        <v>852</v>
      </c>
      <c r="W20" t="s">
        <v>857</v>
      </c>
      <c r="X20" t="s">
        <v>710</v>
      </c>
      <c r="Y20" t="s">
        <v>14</v>
      </c>
      <c r="AA20" t="s">
        <v>740</v>
      </c>
      <c r="AB20" t="s">
        <v>371</v>
      </c>
      <c r="AJ20" t="s">
        <v>880</v>
      </c>
      <c r="AR20" s="46" t="s">
        <v>1033</v>
      </c>
      <c r="AU20" s="680" t="s">
        <v>198</v>
      </c>
      <c r="AV20" s="680"/>
      <c r="AW20" t="s">
        <v>360</v>
      </c>
    </row>
    <row r="21" spans="1:49" x14ac:dyDescent="0.2">
      <c r="A21" t="s">
        <v>599</v>
      </c>
      <c r="C21" t="s">
        <v>1264</v>
      </c>
      <c r="D21" t="s">
        <v>436</v>
      </c>
      <c r="E21" t="s">
        <v>62</v>
      </c>
      <c r="H21" s="46" t="s">
        <v>1104</v>
      </c>
      <c r="I21" s="781" t="s">
        <v>1110</v>
      </c>
      <c r="K21" s="782" t="s">
        <v>515</v>
      </c>
      <c r="L21" s="782" t="s">
        <v>659</v>
      </c>
      <c r="N21" s="781" t="s">
        <v>1110</v>
      </c>
      <c r="O21" t="s">
        <v>1369</v>
      </c>
      <c r="P21" t="s">
        <v>1369</v>
      </c>
      <c r="S21" t="s">
        <v>52</v>
      </c>
      <c r="T21" t="s">
        <v>1073</v>
      </c>
      <c r="U21" t="s">
        <v>565</v>
      </c>
      <c r="V21" t="s">
        <v>657</v>
      </c>
      <c r="W21" s="680" t="s">
        <v>1051</v>
      </c>
      <c r="X21" t="s">
        <v>751</v>
      </c>
      <c r="Y21" t="s">
        <v>751</v>
      </c>
      <c r="AA21" s="783" t="s">
        <v>1051</v>
      </c>
      <c r="AB21" s="783" t="s">
        <v>1051</v>
      </c>
      <c r="AJ21" t="s">
        <v>574</v>
      </c>
      <c r="AR21" s="46" t="s">
        <v>1034</v>
      </c>
      <c r="AU21" s="680" t="s">
        <v>1103</v>
      </c>
      <c r="AV21" s="680"/>
      <c r="AW21" t="s">
        <v>608</v>
      </c>
    </row>
    <row r="22" spans="1:49" x14ac:dyDescent="0.2">
      <c r="A22" t="s">
        <v>1340</v>
      </c>
      <c r="C22" t="s">
        <v>955</v>
      </c>
      <c r="D22" t="s">
        <v>1173</v>
      </c>
      <c r="E22" t="s">
        <v>1098</v>
      </c>
      <c r="H22" s="46" t="s">
        <v>690</v>
      </c>
      <c r="I22" s="781" t="s">
        <v>1111</v>
      </c>
      <c r="K22" s="782" t="s">
        <v>624</v>
      </c>
      <c r="L22" s="782" t="s">
        <v>419</v>
      </c>
      <c r="N22" s="781" t="s">
        <v>1111</v>
      </c>
      <c r="O22" t="s">
        <v>1370</v>
      </c>
      <c r="P22" t="s">
        <v>1370</v>
      </c>
      <c r="S22" t="s">
        <v>566</v>
      </c>
      <c r="T22" t="s">
        <v>637</v>
      </c>
      <c r="U22" t="s">
        <v>1253</v>
      </c>
      <c r="V22" t="s">
        <v>305</v>
      </c>
      <c r="W22" s="680" t="s">
        <v>866</v>
      </c>
      <c r="X22" t="s">
        <v>423</v>
      </c>
      <c r="Y22" t="s">
        <v>423</v>
      </c>
      <c r="AA22" s="783" t="s">
        <v>866</v>
      </c>
      <c r="AB22" s="783" t="s">
        <v>866</v>
      </c>
      <c r="AJ22" t="s">
        <v>1065</v>
      </c>
      <c r="AR22" s="46" t="s">
        <v>1035</v>
      </c>
      <c r="AU22" s="680" t="s">
        <v>945</v>
      </c>
      <c r="AV22" s="680"/>
      <c r="AW22" t="s">
        <v>379</v>
      </c>
    </row>
    <row r="23" spans="1:49" x14ac:dyDescent="0.2">
      <c r="A23" t="s">
        <v>402</v>
      </c>
      <c r="E23" t="s">
        <v>434</v>
      </c>
      <c r="H23" s="46" t="s">
        <v>341</v>
      </c>
      <c r="I23" s="781" t="s">
        <v>1113</v>
      </c>
      <c r="K23" s="782" t="s">
        <v>73</v>
      </c>
      <c r="L23" s="782" t="s">
        <v>73</v>
      </c>
      <c r="N23" s="781" t="s">
        <v>1113</v>
      </c>
      <c r="O23" t="s">
        <v>167</v>
      </c>
      <c r="P23" t="s">
        <v>167</v>
      </c>
      <c r="S23" t="s">
        <v>481</v>
      </c>
      <c r="T23" t="s">
        <v>310</v>
      </c>
      <c r="V23" t="s">
        <v>854</v>
      </c>
      <c r="W23" s="680" t="s">
        <v>517</v>
      </c>
      <c r="X23" t="s">
        <v>858</v>
      </c>
      <c r="Y23" t="s">
        <v>858</v>
      </c>
      <c r="AA23" s="783" t="s">
        <v>517</v>
      </c>
      <c r="AB23" s="783" t="s">
        <v>517</v>
      </c>
      <c r="AJ23" t="s">
        <v>1066</v>
      </c>
      <c r="AR23" s="46" t="s">
        <v>1036</v>
      </c>
      <c r="AU23" s="680" t="s">
        <v>755</v>
      </c>
      <c r="AV23" s="680"/>
      <c r="AW23" t="s">
        <v>615</v>
      </c>
    </row>
    <row r="24" spans="1:49" x14ac:dyDescent="0.2">
      <c r="A24" t="s">
        <v>1341</v>
      </c>
      <c r="H24" s="46" t="s">
        <v>1106</v>
      </c>
      <c r="I24" s="781" t="s">
        <v>367</v>
      </c>
      <c r="K24" s="782" t="s">
        <v>81</v>
      </c>
      <c r="L24" s="782" t="s">
        <v>81</v>
      </c>
      <c r="N24" s="781" t="s">
        <v>367</v>
      </c>
      <c r="P24" t="s">
        <v>906</v>
      </c>
      <c r="W24" s="680" t="s">
        <v>867</v>
      </c>
      <c r="X24" t="s">
        <v>483</v>
      </c>
      <c r="Y24" t="s">
        <v>483</v>
      </c>
      <c r="AA24" s="783" t="s">
        <v>867</v>
      </c>
      <c r="AB24" s="783" t="s">
        <v>867</v>
      </c>
      <c r="AJ24" t="s">
        <v>1068</v>
      </c>
      <c r="AR24" s="46" t="s">
        <v>1037</v>
      </c>
      <c r="AU24" s="680" t="s">
        <v>817</v>
      </c>
      <c r="AV24" s="680"/>
      <c r="AW24" t="s">
        <v>583</v>
      </c>
    </row>
    <row r="25" spans="1:49" x14ac:dyDescent="0.2">
      <c r="A25" t="s">
        <v>1342</v>
      </c>
      <c r="E25" t="s">
        <v>1286</v>
      </c>
      <c r="F25" t="s">
        <v>1153</v>
      </c>
      <c r="G25" t="s">
        <v>1362</v>
      </c>
      <c r="H25" s="46" t="s">
        <v>1107</v>
      </c>
      <c r="I25" s="781" t="s">
        <v>1114</v>
      </c>
      <c r="K25" s="782" t="s">
        <v>661</v>
      </c>
      <c r="L25" s="782" t="s">
        <v>661</v>
      </c>
      <c r="N25" s="781" t="s">
        <v>1114</v>
      </c>
      <c r="W25" s="680" t="s">
        <v>868</v>
      </c>
      <c r="X25" t="s">
        <v>861</v>
      </c>
      <c r="Y25" t="s">
        <v>861</v>
      </c>
      <c r="AA25" s="783" t="s">
        <v>868</v>
      </c>
      <c r="AB25" s="783" t="s">
        <v>868</v>
      </c>
      <c r="AJ25" t="s">
        <v>1069</v>
      </c>
      <c r="AR25" s="46" t="s">
        <v>1038</v>
      </c>
      <c r="AU25" s="680" t="s">
        <v>886</v>
      </c>
      <c r="AV25" s="680"/>
      <c r="AW25" t="s">
        <v>618</v>
      </c>
    </row>
    <row r="26" spans="1:49" x14ac:dyDescent="0.2">
      <c r="E26" t="s">
        <v>434</v>
      </c>
      <c r="F26" s="46" t="s">
        <v>1104</v>
      </c>
      <c r="G26" t="s">
        <v>1027</v>
      </c>
      <c r="H26" s="46" t="s">
        <v>570</v>
      </c>
      <c r="I26" s="781" t="s">
        <v>393</v>
      </c>
      <c r="K26" s="782" t="s">
        <v>241</v>
      </c>
      <c r="L26" s="782" t="s">
        <v>241</v>
      </c>
      <c r="N26" s="781" t="s">
        <v>393</v>
      </c>
      <c r="W26" s="680" t="s">
        <v>634</v>
      </c>
      <c r="X26" t="s">
        <v>280</v>
      </c>
      <c r="Y26" t="s">
        <v>280</v>
      </c>
      <c r="AA26" s="783" t="s">
        <v>869</v>
      </c>
      <c r="AB26" s="783" t="s">
        <v>634</v>
      </c>
      <c r="AJ26" t="s">
        <v>216</v>
      </c>
      <c r="AR26" s="46" t="s">
        <v>909</v>
      </c>
      <c r="AU26" s="680" t="s">
        <v>887</v>
      </c>
      <c r="AV26" s="680"/>
      <c r="AW26" t="s">
        <v>275</v>
      </c>
    </row>
    <row r="27" spans="1:49" x14ac:dyDescent="0.2">
      <c r="E27" t="s">
        <v>311</v>
      </c>
      <c r="F27" s="46" t="s">
        <v>690</v>
      </c>
      <c r="G27" t="s">
        <v>1076</v>
      </c>
      <c r="H27" s="46" t="s">
        <v>621</v>
      </c>
      <c r="I27" s="781" t="s">
        <v>899</v>
      </c>
      <c r="K27" s="782" t="s">
        <v>663</v>
      </c>
      <c r="L27" s="782" t="s">
        <v>663</v>
      </c>
      <c r="N27" s="781" t="s">
        <v>899</v>
      </c>
      <c r="W27" s="680" t="s">
        <v>869</v>
      </c>
      <c r="AA27" s="783" t="s">
        <v>64</v>
      </c>
      <c r="AB27" s="783" t="s">
        <v>869</v>
      </c>
      <c r="AR27" s="46" t="s">
        <v>1028</v>
      </c>
      <c r="AU27" s="680" t="s">
        <v>146</v>
      </c>
      <c r="AV27" s="680"/>
      <c r="AW27" t="s">
        <v>619</v>
      </c>
    </row>
    <row r="28" spans="1:49" x14ac:dyDescent="0.2">
      <c r="E28" t="s">
        <v>677</v>
      </c>
      <c r="F28" s="46" t="s">
        <v>341</v>
      </c>
      <c r="G28" t="s">
        <v>1361</v>
      </c>
      <c r="I28" s="781" t="s">
        <v>1115</v>
      </c>
      <c r="K28" s="782" t="s">
        <v>280</v>
      </c>
      <c r="L28" s="782" t="s">
        <v>280</v>
      </c>
      <c r="N28" s="781" t="s">
        <v>1115</v>
      </c>
      <c r="W28" s="680" t="s">
        <v>951</v>
      </c>
      <c r="AA28" s="783" t="s">
        <v>873</v>
      </c>
      <c r="AB28" s="783" t="s">
        <v>64</v>
      </c>
      <c r="AG28" t="s">
        <v>1365</v>
      </c>
      <c r="AH28" t="s">
        <v>670</v>
      </c>
      <c r="AI28" t="s">
        <v>795</v>
      </c>
      <c r="AJ28" t="s">
        <v>1364</v>
      </c>
      <c r="AR28" s="46" t="s">
        <v>1039</v>
      </c>
      <c r="AU28" s="680" t="s">
        <v>110</v>
      </c>
      <c r="AV28" s="680"/>
      <c r="AW28" t="s">
        <v>570</v>
      </c>
    </row>
    <row r="29" spans="1:49" x14ac:dyDescent="0.2">
      <c r="E29" t="s">
        <v>1285</v>
      </c>
      <c r="F29" s="46" t="s">
        <v>1106</v>
      </c>
      <c r="G29" t="s">
        <v>183</v>
      </c>
      <c r="I29" s="781" t="s">
        <v>1116</v>
      </c>
      <c r="K29" s="782" t="s">
        <v>1088</v>
      </c>
      <c r="L29" s="782" t="s">
        <v>1088</v>
      </c>
      <c r="N29" s="781" t="s">
        <v>1116</v>
      </c>
      <c r="W29" s="680" t="s">
        <v>534</v>
      </c>
      <c r="AA29" s="783" t="s">
        <v>874</v>
      </c>
      <c r="AB29" s="783" t="s">
        <v>873</v>
      </c>
      <c r="AD29" s="46" t="s">
        <v>1104</v>
      </c>
      <c r="AE29" t="s">
        <v>1080</v>
      </c>
      <c r="AF29" t="s">
        <v>1366</v>
      </c>
      <c r="AG29" t="s">
        <v>1080</v>
      </c>
      <c r="AR29" s="46" t="s">
        <v>1040</v>
      </c>
      <c r="AU29" s="680" t="s">
        <v>700</v>
      </c>
      <c r="AV29" s="680"/>
      <c r="AW29" t="s">
        <v>621</v>
      </c>
    </row>
    <row r="30" spans="1:49" x14ac:dyDescent="0.2">
      <c r="E30" t="s">
        <v>368</v>
      </c>
      <c r="F30" s="46" t="s">
        <v>1107</v>
      </c>
      <c r="G30" t="s">
        <v>280</v>
      </c>
      <c r="H30" s="780"/>
      <c r="I30" s="781" t="s">
        <v>687</v>
      </c>
      <c r="N30" s="781" t="s">
        <v>687</v>
      </c>
      <c r="W30" s="680" t="s">
        <v>1100</v>
      </c>
      <c r="AA30" s="783" t="s">
        <v>876</v>
      </c>
      <c r="AB30" s="783" t="s">
        <v>874</v>
      </c>
      <c r="AD30" s="46" t="s">
        <v>690</v>
      </c>
      <c r="AE30" t="s">
        <v>408</v>
      </c>
      <c r="AG30" t="s">
        <v>408</v>
      </c>
      <c r="AU30" s="680" t="s">
        <v>900</v>
      </c>
      <c r="AV30" s="680"/>
    </row>
    <row r="31" spans="1:49" x14ac:dyDescent="0.2">
      <c r="E31" t="s">
        <v>1091</v>
      </c>
      <c r="F31" s="46" t="s">
        <v>570</v>
      </c>
      <c r="I31" s="781" t="s">
        <v>1118</v>
      </c>
      <c r="N31" s="781" t="s">
        <v>1118</v>
      </c>
      <c r="W31" s="680" t="s">
        <v>878</v>
      </c>
      <c r="AA31" s="783" t="s">
        <v>878</v>
      </c>
      <c r="AB31" s="783" t="s">
        <v>876</v>
      </c>
      <c r="AD31" s="46" t="s">
        <v>341</v>
      </c>
      <c r="AE31" t="s">
        <v>1181</v>
      </c>
      <c r="AG31" t="s">
        <v>1181</v>
      </c>
      <c r="AU31" s="680" t="s">
        <v>701</v>
      </c>
      <c r="AV31" s="680"/>
    </row>
    <row r="32" spans="1:49" x14ac:dyDescent="0.2">
      <c r="E32" t="s">
        <v>1112</v>
      </c>
      <c r="F32" s="46" t="s">
        <v>621</v>
      </c>
      <c r="I32" s="781" t="s">
        <v>1119</v>
      </c>
      <c r="N32" s="781" t="s">
        <v>1119</v>
      </c>
      <c r="W32" s="680" t="s">
        <v>362</v>
      </c>
      <c r="AA32" s="783" t="s">
        <v>879</v>
      </c>
      <c r="AB32" s="783" t="s">
        <v>878</v>
      </c>
      <c r="AD32" s="46" t="s">
        <v>1106</v>
      </c>
      <c r="AE32" t="s">
        <v>256</v>
      </c>
      <c r="AG32" t="s">
        <v>256</v>
      </c>
      <c r="AU32" s="680" t="s">
        <v>443</v>
      </c>
      <c r="AV32" s="680"/>
    </row>
    <row r="33" spans="9:48" x14ac:dyDescent="0.2">
      <c r="I33" s="781" t="s">
        <v>1120</v>
      </c>
      <c r="N33" s="781" t="s">
        <v>1120</v>
      </c>
      <c r="W33" s="680" t="s">
        <v>879</v>
      </c>
      <c r="AA33" s="783" t="s">
        <v>881</v>
      </c>
      <c r="AB33" s="783" t="s">
        <v>879</v>
      </c>
      <c r="AD33" s="46" t="s">
        <v>1107</v>
      </c>
      <c r="AE33" t="s">
        <v>1179</v>
      </c>
      <c r="AG33" t="s">
        <v>1179</v>
      </c>
      <c r="AU33" s="680" t="s">
        <v>703</v>
      </c>
      <c r="AV33" s="680"/>
    </row>
    <row r="34" spans="9:48" x14ac:dyDescent="0.2">
      <c r="I34" s="97" t="s">
        <v>658</v>
      </c>
      <c r="N34" s="97" t="s">
        <v>658</v>
      </c>
      <c r="W34" s="680" t="s">
        <v>881</v>
      </c>
      <c r="AA34" s="783" t="s">
        <v>362</v>
      </c>
      <c r="AB34" s="783" t="s">
        <v>881</v>
      </c>
      <c r="AD34" s="46" t="s">
        <v>570</v>
      </c>
      <c r="AE34" t="s">
        <v>52</v>
      </c>
      <c r="AG34" t="s">
        <v>52</v>
      </c>
      <c r="AU34" s="680" t="s">
        <v>675</v>
      </c>
    </row>
    <row r="35" spans="9:48" x14ac:dyDescent="0.2">
      <c r="I35" s="781" t="s">
        <v>656</v>
      </c>
      <c r="N35" s="781" t="s">
        <v>656</v>
      </c>
      <c r="W35" s="680" t="s">
        <v>883</v>
      </c>
      <c r="AA35" s="783" t="s">
        <v>882</v>
      </c>
      <c r="AB35" s="783" t="s">
        <v>362</v>
      </c>
      <c r="AD35" s="46" t="s">
        <v>621</v>
      </c>
      <c r="AE35" t="s">
        <v>566</v>
      </c>
      <c r="AG35" t="s">
        <v>566</v>
      </c>
      <c r="AU35" s="680" t="s">
        <v>684</v>
      </c>
    </row>
    <row r="36" spans="9:48" x14ac:dyDescent="0.2">
      <c r="I36" s="781" t="s">
        <v>160</v>
      </c>
      <c r="N36" s="781" t="s">
        <v>160</v>
      </c>
      <c r="W36" s="680" t="s">
        <v>729</v>
      </c>
      <c r="AA36" s="784" t="s">
        <v>684</v>
      </c>
      <c r="AB36" s="783" t="s">
        <v>882</v>
      </c>
      <c r="AE36" t="s">
        <v>1180</v>
      </c>
      <c r="AG36" t="s">
        <v>1180</v>
      </c>
      <c r="AU36" s="680" t="s">
        <v>280</v>
      </c>
    </row>
    <row r="37" spans="9:48" x14ac:dyDescent="0.2">
      <c r="I37" s="781" t="s">
        <v>655</v>
      </c>
      <c r="N37" s="781" t="s">
        <v>655</v>
      </c>
      <c r="W37" s="680" t="s">
        <v>1096</v>
      </c>
      <c r="AA37" s="783" t="s">
        <v>883</v>
      </c>
      <c r="AB37" s="784" t="s">
        <v>684</v>
      </c>
      <c r="AE37" t="s">
        <v>329</v>
      </c>
      <c r="AG37" t="s">
        <v>329</v>
      </c>
    </row>
    <row r="38" spans="9:48" x14ac:dyDescent="0.2">
      <c r="I38" s="781" t="s">
        <v>33</v>
      </c>
      <c r="N38" s="781" t="s">
        <v>33</v>
      </c>
      <c r="W38" s="680" t="s">
        <v>884</v>
      </c>
      <c r="AA38" s="783" t="s">
        <v>555</v>
      </c>
      <c r="AB38" s="783" t="s">
        <v>883</v>
      </c>
      <c r="AE38" t="s">
        <v>1182</v>
      </c>
      <c r="AG38" t="s">
        <v>1182</v>
      </c>
    </row>
    <row r="39" spans="9:48" x14ac:dyDescent="0.2">
      <c r="I39" s="781" t="s">
        <v>606</v>
      </c>
      <c r="N39" s="781" t="s">
        <v>606</v>
      </c>
      <c r="W39" s="680" t="s">
        <v>1255</v>
      </c>
      <c r="AA39" s="783" t="s">
        <v>884</v>
      </c>
      <c r="AB39" s="783" t="s">
        <v>555</v>
      </c>
      <c r="AE39" t="s">
        <v>1389</v>
      </c>
      <c r="AG39" t="s">
        <v>1389</v>
      </c>
    </row>
    <row r="40" spans="9:48" x14ac:dyDescent="0.2">
      <c r="I40" s="781" t="s">
        <v>107</v>
      </c>
      <c r="N40" s="781" t="s">
        <v>107</v>
      </c>
      <c r="W40" s="680" t="s">
        <v>198</v>
      </c>
      <c r="AA40" s="783" t="s">
        <v>198</v>
      </c>
      <c r="AB40" s="783" t="s">
        <v>884</v>
      </c>
      <c r="AE40" t="s">
        <v>1183</v>
      </c>
      <c r="AG40" t="s">
        <v>1183</v>
      </c>
    </row>
    <row r="41" spans="9:48" x14ac:dyDescent="0.2">
      <c r="I41" s="781" t="s">
        <v>10</v>
      </c>
      <c r="N41" s="781" t="s">
        <v>10</v>
      </c>
      <c r="W41" s="680" t="s">
        <v>1103</v>
      </c>
      <c r="AA41" s="783" t="s">
        <v>391</v>
      </c>
      <c r="AB41" s="783" t="s">
        <v>198</v>
      </c>
      <c r="AE41" t="s">
        <v>280</v>
      </c>
      <c r="AG41" t="s">
        <v>280</v>
      </c>
    </row>
    <row r="42" spans="9:48" x14ac:dyDescent="0.2">
      <c r="I42" s="781" t="s">
        <v>1355</v>
      </c>
      <c r="N42" s="781" t="s">
        <v>1355</v>
      </c>
      <c r="W42" s="680" t="s">
        <v>945</v>
      </c>
      <c r="AA42" s="783" t="s">
        <v>885</v>
      </c>
      <c r="AB42" s="783" t="s">
        <v>391</v>
      </c>
    </row>
    <row r="43" spans="9:48" x14ac:dyDescent="0.2">
      <c r="I43" s="781" t="s">
        <v>1354</v>
      </c>
      <c r="N43" s="781" t="s">
        <v>1354</v>
      </c>
      <c r="W43" s="680" t="s">
        <v>755</v>
      </c>
      <c r="AA43" s="783" t="s">
        <v>945</v>
      </c>
      <c r="AB43" s="783" t="s">
        <v>885</v>
      </c>
    </row>
    <row r="44" spans="9:48" x14ac:dyDescent="0.2">
      <c r="I44" s="781" t="s">
        <v>1353</v>
      </c>
      <c r="N44" s="781" t="s">
        <v>1353</v>
      </c>
      <c r="W44" s="680" t="s">
        <v>817</v>
      </c>
      <c r="AA44" s="783" t="s">
        <v>755</v>
      </c>
      <c r="AB44" s="783" t="s">
        <v>945</v>
      </c>
    </row>
    <row r="45" spans="9:48" ht="12" customHeight="1" x14ac:dyDescent="0.2">
      <c r="I45" s="781" t="s">
        <v>1352</v>
      </c>
      <c r="N45" s="781" t="s">
        <v>1352</v>
      </c>
      <c r="W45" s="680" t="s">
        <v>886</v>
      </c>
      <c r="AA45" s="783" t="s">
        <v>817</v>
      </c>
      <c r="AB45" s="783" t="s">
        <v>755</v>
      </c>
    </row>
    <row r="46" spans="9:48" x14ac:dyDescent="0.2">
      <c r="I46" s="781" t="s">
        <v>280</v>
      </c>
      <c r="N46" s="781" t="s">
        <v>280</v>
      </c>
      <c r="W46" s="680" t="s">
        <v>887</v>
      </c>
      <c r="AA46" s="783" t="s">
        <v>886</v>
      </c>
      <c r="AB46" s="783" t="s">
        <v>817</v>
      </c>
    </row>
    <row r="47" spans="9:48" x14ac:dyDescent="0.2">
      <c r="I47" s="781" t="s">
        <v>543</v>
      </c>
      <c r="N47" s="781" t="s">
        <v>543</v>
      </c>
      <c r="W47" s="680" t="s">
        <v>146</v>
      </c>
      <c r="AA47" s="783" t="s">
        <v>887</v>
      </c>
      <c r="AB47" s="783" t="s">
        <v>886</v>
      </c>
    </row>
    <row r="48" spans="9:48" x14ac:dyDescent="0.2">
      <c r="W48" s="680" t="s">
        <v>110</v>
      </c>
      <c r="AA48" s="783" t="s">
        <v>888</v>
      </c>
      <c r="AB48" s="783" t="s">
        <v>887</v>
      </c>
    </row>
    <row r="49" spans="23:28" x14ac:dyDescent="0.2">
      <c r="W49" s="680" t="s">
        <v>700</v>
      </c>
      <c r="AA49" s="783" t="s">
        <v>110</v>
      </c>
      <c r="AB49" s="783" t="s">
        <v>888</v>
      </c>
    </row>
    <row r="50" spans="23:28" x14ac:dyDescent="0.2">
      <c r="W50" s="680" t="s">
        <v>900</v>
      </c>
      <c r="AA50" s="783" t="s">
        <v>285</v>
      </c>
      <c r="AB50" s="783" t="s">
        <v>110</v>
      </c>
    </row>
    <row r="51" spans="23:28" x14ac:dyDescent="0.2">
      <c r="W51" s="680" t="s">
        <v>701</v>
      </c>
      <c r="AA51" s="783" t="s">
        <v>900</v>
      </c>
      <c r="AB51" s="783" t="s">
        <v>285</v>
      </c>
    </row>
    <row r="52" spans="23:28" x14ac:dyDescent="0.2">
      <c r="W52" s="680" t="s">
        <v>443</v>
      </c>
      <c r="AA52" s="783" t="s">
        <v>889</v>
      </c>
      <c r="AB52" s="783" t="s">
        <v>900</v>
      </c>
    </row>
    <row r="53" spans="23:28" x14ac:dyDescent="0.2">
      <c r="W53" s="680" t="s">
        <v>703</v>
      </c>
      <c r="AA53" s="783" t="s">
        <v>675</v>
      </c>
      <c r="AB53" s="783" t="s">
        <v>889</v>
      </c>
    </row>
    <row r="54" spans="23:28" x14ac:dyDescent="0.2">
      <c r="W54" s="680" t="s">
        <v>675</v>
      </c>
      <c r="AA54" s="783" t="s">
        <v>396</v>
      </c>
      <c r="AB54" s="783" t="s">
        <v>675</v>
      </c>
    </row>
    <row r="55" spans="23:28" x14ac:dyDescent="0.2">
      <c r="W55" s="680" t="s">
        <v>684</v>
      </c>
      <c r="AA55" s="783" t="s">
        <v>505</v>
      </c>
      <c r="AB55" s="783" t="s">
        <v>396</v>
      </c>
    </row>
    <row r="56" spans="23:28" x14ac:dyDescent="0.2">
      <c r="W56" s="680" t="s">
        <v>280</v>
      </c>
      <c r="AA56" s="783" t="s">
        <v>890</v>
      </c>
      <c r="AB56" s="783" t="s">
        <v>505</v>
      </c>
    </row>
    <row r="57" spans="23:28" x14ac:dyDescent="0.2">
      <c r="AA57" s="783" t="s">
        <v>86</v>
      </c>
      <c r="AB57" s="783" t="s">
        <v>890</v>
      </c>
    </row>
    <row r="58" spans="23:28" x14ac:dyDescent="0.2">
      <c r="AA58" s="783" t="s">
        <v>893</v>
      </c>
      <c r="AB58" s="783" t="s">
        <v>86</v>
      </c>
    </row>
    <row r="59" spans="23:28" x14ac:dyDescent="0.2">
      <c r="AA59" s="783" t="s">
        <v>443</v>
      </c>
      <c r="AB59" s="783" t="s">
        <v>893</v>
      </c>
    </row>
    <row r="60" spans="23:28" x14ac:dyDescent="0.2">
      <c r="AB60" s="783" t="s">
        <v>443</v>
      </c>
    </row>
  </sheetData>
  <customSheetViews>
    <customSheetView guid="{4F3A46E4-028B-44B5-A021-1EE76DADD7EB}" state="hidden">
      <selection activeCell="C2" sqref="C2:C3"/>
      <pageMargins left="0.70866141732283472" right="0.70866141732283472" top="0.74803149606299213" bottom="0.74803149606299213" header="0.31496062992125984" footer="0.31496062992125984"/>
    </customSheetView>
    <customSheetView guid="{D2DD6C5F-5A6F-43E4-9910-2DBF870F1B55}" state="hidden" topLeftCell="AO1">
      <selection activeCell="BA6" sqref="BA6"/>
      <pageMargins left="0.70866141732283472" right="0.70866141732283472" top="0.74803149606299213" bottom="0.74803149606299213" header="0.31496062992125984" footer="0.31496062992125984"/>
    </customSheetView>
  </customSheetViews>
  <phoneticPr fontId="4"/>
  <dataValidations count="1">
    <dataValidation type="list" allowBlank="1" showInputMessage="1" showErrorMessage="1" sqref="A1">
      <formula1>$A$2:$A$4</formula1>
    </dataValidation>
  </dataValidations>
  <pageMargins left="0.70866141732283472" right="0.70866141732283472" top="0.74803149606299213" bottom="0.74803149606299213"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4"/>
  <sheetViews>
    <sheetView view="pageBreakPreview" topLeftCell="A124" zoomScale="75" zoomScaleNormal="75" zoomScaleSheetLayoutView="75" workbookViewId="0">
      <selection activeCell="E52" sqref="E52"/>
    </sheetView>
  </sheetViews>
  <sheetFormatPr defaultRowHeight="16.5" x14ac:dyDescent="0.2"/>
  <cols>
    <col min="1" max="1" width="6.36328125" style="29" customWidth="1"/>
    <col min="2" max="2" width="4.08984375" style="29" customWidth="1"/>
    <col min="3" max="3" width="4.90625" style="29" customWidth="1"/>
    <col min="4" max="4" width="5.7265625" style="29" customWidth="1"/>
    <col min="5" max="5" width="85.26953125" style="44" customWidth="1"/>
    <col min="6" max="6" width="4.08984375" style="192" customWidth="1"/>
    <col min="7" max="7" width="9.36328125" style="1" customWidth="1"/>
    <col min="8" max="8" width="18.36328125" style="45" customWidth="1"/>
    <col min="9" max="9" width="3.36328125" style="193" customWidth="1"/>
    <col min="10" max="10" width="19.6328125" style="1" customWidth="1"/>
    <col min="11" max="11" width="3.6328125" style="1" customWidth="1"/>
  </cols>
  <sheetData>
    <row r="1" spans="1:11" x14ac:dyDescent="0.2">
      <c r="A1" s="197" t="s">
        <v>651</v>
      </c>
      <c r="B1" s="48"/>
      <c r="C1" s="48"/>
      <c r="D1" s="48"/>
      <c r="E1" s="103"/>
      <c r="F1" s="72"/>
      <c r="G1" s="28"/>
      <c r="H1" s="124"/>
      <c r="I1" s="28"/>
      <c r="J1" s="28"/>
      <c r="K1" s="28"/>
    </row>
    <row r="2" spans="1:11" x14ac:dyDescent="0.2">
      <c r="A2" s="197"/>
      <c r="B2" s="48"/>
      <c r="C2" s="48"/>
      <c r="D2" s="48"/>
      <c r="E2" s="256" t="s">
        <v>741</v>
      </c>
      <c r="F2" s="891" t="str">
        <f>LEFT(表紙!C3,30)</f>
        <v>　病院</v>
      </c>
      <c r="G2" s="892"/>
      <c r="H2" s="892"/>
      <c r="I2" s="892"/>
      <c r="J2" s="892"/>
      <c r="K2" s="893"/>
    </row>
    <row r="3" spans="1:11" s="4" customFormat="1" x14ac:dyDescent="0.2">
      <c r="A3" s="48"/>
      <c r="B3" s="48"/>
      <c r="C3" s="48"/>
      <c r="D3" s="243"/>
      <c r="E3" s="257"/>
      <c r="F3" s="283" t="s">
        <v>921</v>
      </c>
      <c r="G3" s="309"/>
      <c r="H3" s="328"/>
      <c r="I3" s="372"/>
      <c r="J3" s="400"/>
      <c r="K3" s="400"/>
    </row>
    <row r="4" spans="1:11" s="4" customFormat="1" x14ac:dyDescent="0.2">
      <c r="A4" s="48"/>
      <c r="B4" s="48"/>
      <c r="C4" s="48"/>
      <c r="D4" s="243"/>
      <c r="E4" s="257"/>
      <c r="F4" s="283" t="s">
        <v>959</v>
      </c>
      <c r="G4" s="309"/>
      <c r="H4" s="328"/>
      <c r="I4" s="372"/>
      <c r="J4" s="400"/>
      <c r="K4" s="400"/>
    </row>
    <row r="5" spans="1:11" s="4" customFormat="1" x14ac:dyDescent="0.2">
      <c r="A5" s="48"/>
      <c r="B5" s="48"/>
      <c r="C5" s="48"/>
      <c r="D5" s="243"/>
      <c r="E5" s="257"/>
      <c r="F5" s="283" t="s">
        <v>152</v>
      </c>
      <c r="G5" s="309"/>
      <c r="H5" s="328"/>
      <c r="I5" s="372"/>
      <c r="J5" s="400"/>
      <c r="K5" s="400"/>
    </row>
    <row r="6" spans="1:11" s="4" customFormat="1" x14ac:dyDescent="0.2">
      <c r="A6" s="48"/>
      <c r="B6" s="48"/>
      <c r="C6" s="48"/>
      <c r="D6" s="243"/>
      <c r="E6" s="257"/>
      <c r="F6" s="283" t="s">
        <v>924</v>
      </c>
      <c r="G6" s="309"/>
      <c r="H6" s="328"/>
      <c r="I6" s="372"/>
      <c r="J6" s="400"/>
      <c r="K6" s="400"/>
    </row>
    <row r="7" spans="1:11" s="4" customFormat="1" x14ac:dyDescent="0.2">
      <c r="A7" s="48"/>
      <c r="B7" s="48"/>
      <c r="C7" s="48"/>
      <c r="D7" s="243"/>
      <c r="E7" s="257"/>
      <c r="F7" s="283" t="s">
        <v>824</v>
      </c>
      <c r="G7" s="309"/>
      <c r="H7" s="328"/>
      <c r="I7" s="372"/>
      <c r="J7" s="400"/>
      <c r="K7" s="400"/>
    </row>
    <row r="8" spans="1:11" s="4" customFormat="1" x14ac:dyDescent="0.2">
      <c r="A8" s="48"/>
      <c r="B8" s="48"/>
      <c r="C8" s="48"/>
      <c r="D8" s="243"/>
      <c r="E8" s="257"/>
      <c r="F8" s="283" t="s">
        <v>846</v>
      </c>
      <c r="G8" s="310"/>
      <c r="H8" s="328"/>
      <c r="I8" s="372"/>
      <c r="J8" s="400"/>
      <c r="K8" s="400"/>
    </row>
    <row r="9" spans="1:11" s="194" customFormat="1" ht="27.75" customHeight="1" x14ac:dyDescent="0.2">
      <c r="A9" s="198" t="s">
        <v>980</v>
      </c>
      <c r="B9" s="211"/>
      <c r="C9" s="211"/>
      <c r="D9" s="211"/>
      <c r="E9" s="258"/>
      <c r="F9" s="284"/>
      <c r="G9" s="311"/>
      <c r="H9" s="329"/>
      <c r="I9" s="329"/>
      <c r="J9" s="329"/>
      <c r="K9" s="411"/>
    </row>
    <row r="10" spans="1:11" ht="40.5" customHeight="1" x14ac:dyDescent="0.2">
      <c r="A10" s="57"/>
      <c r="B10" s="878" t="s">
        <v>484</v>
      </c>
      <c r="C10" s="878"/>
      <c r="D10" s="878"/>
      <c r="E10" s="894"/>
      <c r="F10" s="285" t="s">
        <v>224</v>
      </c>
      <c r="G10" s="96"/>
      <c r="H10" s="330"/>
      <c r="I10" s="373"/>
      <c r="J10" s="401" t="s">
        <v>151</v>
      </c>
      <c r="K10" s="412"/>
    </row>
    <row r="11" spans="1:11" s="194" customFormat="1" ht="30" customHeight="1" x14ac:dyDescent="0.2">
      <c r="A11" s="199" t="s">
        <v>1310</v>
      </c>
      <c r="B11" s="212"/>
      <c r="C11" s="212"/>
      <c r="D11" s="212"/>
      <c r="E11" s="261"/>
      <c r="F11" s="287"/>
      <c r="G11" s="312"/>
      <c r="H11" s="331"/>
      <c r="I11" s="375"/>
      <c r="J11" s="402"/>
      <c r="K11" s="413"/>
    </row>
    <row r="12" spans="1:11" s="194" customFormat="1" x14ac:dyDescent="0.2">
      <c r="A12" s="200" t="s">
        <v>185</v>
      </c>
      <c r="B12" s="213"/>
      <c r="C12" s="213"/>
      <c r="D12" s="213"/>
      <c r="E12" s="262"/>
      <c r="F12" s="288"/>
      <c r="G12" s="313"/>
      <c r="H12" s="332"/>
      <c r="I12" s="332"/>
      <c r="J12" s="332"/>
      <c r="K12" s="414"/>
    </row>
    <row r="13" spans="1:11" s="4" customFormat="1" x14ac:dyDescent="0.2">
      <c r="A13" s="201" t="s">
        <v>104</v>
      </c>
      <c r="B13" s="214"/>
      <c r="C13" s="214"/>
      <c r="D13" s="214"/>
      <c r="E13" s="263"/>
      <c r="F13" s="253"/>
      <c r="G13" s="314"/>
      <c r="H13" s="333"/>
      <c r="I13" s="333"/>
      <c r="J13" s="333"/>
      <c r="K13" s="415"/>
    </row>
    <row r="14" spans="1:11" s="4" customFormat="1" x14ac:dyDescent="0.2">
      <c r="A14" s="51"/>
      <c r="B14" s="215" t="s">
        <v>191</v>
      </c>
      <c r="C14" s="215"/>
      <c r="D14" s="244"/>
      <c r="E14" s="264"/>
      <c r="F14" s="233"/>
      <c r="G14" s="315"/>
      <c r="H14" s="334" t="s">
        <v>193</v>
      </c>
      <c r="I14" s="334"/>
      <c r="J14" s="334" t="s">
        <v>193</v>
      </c>
      <c r="K14" s="416"/>
    </row>
    <row r="15" spans="1:11" s="4" customFormat="1" x14ac:dyDescent="0.2">
      <c r="A15" s="51"/>
      <c r="B15" s="59"/>
      <c r="C15" s="59" t="s">
        <v>774</v>
      </c>
      <c r="D15" s="70"/>
      <c r="E15" s="9"/>
      <c r="F15" s="63"/>
      <c r="G15" s="11"/>
      <c r="H15" s="335"/>
      <c r="I15" s="129"/>
      <c r="J15" s="129"/>
      <c r="K15" s="183"/>
    </row>
    <row r="16" spans="1:11" ht="177.75" customHeight="1" x14ac:dyDescent="0.2">
      <c r="A16" s="51"/>
      <c r="B16" s="59"/>
      <c r="C16" s="59"/>
      <c r="D16" s="60" t="s">
        <v>197</v>
      </c>
      <c r="E16" s="70" t="s">
        <v>1397</v>
      </c>
      <c r="F16" s="289" t="s">
        <v>224</v>
      </c>
      <c r="G16" s="11"/>
      <c r="H16" s="330"/>
      <c r="I16" s="376"/>
      <c r="J16" s="121" t="s">
        <v>151</v>
      </c>
      <c r="K16" s="417"/>
    </row>
    <row r="17" spans="1:11" ht="49.5" x14ac:dyDescent="0.2">
      <c r="A17" s="51"/>
      <c r="B17" s="59"/>
      <c r="C17" s="59"/>
      <c r="D17" s="60" t="s">
        <v>202</v>
      </c>
      <c r="E17" s="70" t="s">
        <v>756</v>
      </c>
      <c r="F17" s="286" t="s">
        <v>224</v>
      </c>
      <c r="G17" s="8"/>
      <c r="H17" s="330"/>
      <c r="I17" s="376"/>
      <c r="J17" s="121" t="s">
        <v>151</v>
      </c>
      <c r="K17" s="183"/>
    </row>
    <row r="18" spans="1:11" ht="40.5" customHeight="1" x14ac:dyDescent="0.2">
      <c r="A18" s="51"/>
      <c r="B18" s="59"/>
      <c r="C18" s="59"/>
      <c r="D18" s="60" t="s">
        <v>205</v>
      </c>
      <c r="E18" s="70" t="s">
        <v>1576</v>
      </c>
      <c r="F18" s="286" t="s">
        <v>6</v>
      </c>
      <c r="G18" s="8"/>
      <c r="H18" s="153" t="s">
        <v>454</v>
      </c>
      <c r="I18" s="376"/>
      <c r="J18" s="121"/>
      <c r="K18" s="183"/>
    </row>
    <row r="19" spans="1:11" ht="40.5" customHeight="1" x14ac:dyDescent="0.2">
      <c r="A19" s="51"/>
      <c r="B19" s="59"/>
      <c r="C19" s="59"/>
      <c r="D19" s="60" t="s">
        <v>208</v>
      </c>
      <c r="E19" s="70" t="s">
        <v>1577</v>
      </c>
      <c r="F19" s="286" t="s">
        <v>6</v>
      </c>
      <c r="G19" s="8"/>
      <c r="H19" s="153" t="s">
        <v>1419</v>
      </c>
      <c r="I19" s="376"/>
      <c r="J19" s="121"/>
      <c r="K19" s="183"/>
    </row>
    <row r="20" spans="1:11" ht="47" x14ac:dyDescent="0.2">
      <c r="A20" s="51"/>
      <c r="B20" s="59"/>
      <c r="C20" s="59"/>
      <c r="D20" s="60" t="s">
        <v>1520</v>
      </c>
      <c r="E20" s="70" t="s">
        <v>589</v>
      </c>
      <c r="F20" s="286" t="s">
        <v>224</v>
      </c>
      <c r="G20" s="8"/>
      <c r="H20" s="330"/>
      <c r="I20" s="376"/>
      <c r="J20" s="121" t="s">
        <v>151</v>
      </c>
      <c r="K20" s="183"/>
    </row>
    <row r="21" spans="1:11" ht="33" x14ac:dyDescent="0.2">
      <c r="A21" s="51"/>
      <c r="B21" s="59"/>
      <c r="C21" s="59"/>
      <c r="D21" s="60" t="s">
        <v>1521</v>
      </c>
      <c r="E21" s="70" t="s">
        <v>215</v>
      </c>
      <c r="F21" s="286" t="s">
        <v>6</v>
      </c>
      <c r="G21" s="8"/>
      <c r="H21" s="330"/>
      <c r="I21" s="376"/>
      <c r="J21" s="121" t="s">
        <v>151</v>
      </c>
      <c r="K21" s="183"/>
    </row>
    <row r="22" spans="1:11" ht="75" x14ac:dyDescent="0.2">
      <c r="A22" s="51"/>
      <c r="B22" s="59"/>
      <c r="C22" s="59"/>
      <c r="D22" s="60" t="s">
        <v>1522</v>
      </c>
      <c r="E22" s="75" t="s">
        <v>1420</v>
      </c>
      <c r="F22" s="286" t="s">
        <v>224</v>
      </c>
      <c r="G22" s="316"/>
      <c r="H22" s="330"/>
      <c r="I22" s="376"/>
      <c r="J22" s="121" t="s">
        <v>151</v>
      </c>
      <c r="K22" s="183"/>
    </row>
    <row r="23" spans="1:11" ht="58.5" customHeight="1" x14ac:dyDescent="0.2">
      <c r="A23" s="51"/>
      <c r="B23" s="59"/>
      <c r="C23" s="59"/>
      <c r="D23" s="60" t="s">
        <v>1523</v>
      </c>
      <c r="E23" s="75" t="s">
        <v>956</v>
      </c>
      <c r="F23" s="286" t="s">
        <v>6</v>
      </c>
      <c r="G23" s="8"/>
      <c r="H23" s="336"/>
      <c r="I23" s="374"/>
      <c r="J23" s="895" t="s">
        <v>826</v>
      </c>
      <c r="K23" s="896"/>
    </row>
    <row r="24" spans="1:11" s="4" customFormat="1" x14ac:dyDescent="0.2">
      <c r="A24" s="51"/>
      <c r="B24" s="215" t="s">
        <v>753</v>
      </c>
      <c r="C24" s="215"/>
      <c r="D24" s="244"/>
      <c r="E24" s="264"/>
      <c r="F24" s="233"/>
      <c r="G24" s="315"/>
      <c r="H24" s="334" t="s">
        <v>193</v>
      </c>
      <c r="I24" s="334"/>
      <c r="J24" s="334" t="s">
        <v>193</v>
      </c>
      <c r="K24" s="416"/>
    </row>
    <row r="25" spans="1:11" s="4" customFormat="1" x14ac:dyDescent="0.2">
      <c r="A25" s="51"/>
      <c r="B25" s="59"/>
      <c r="C25" s="59" t="s">
        <v>774</v>
      </c>
      <c r="D25" s="70"/>
      <c r="E25" s="9"/>
      <c r="F25" s="63"/>
      <c r="G25" s="11"/>
      <c r="H25" s="335"/>
      <c r="I25" s="129"/>
      <c r="J25" s="129"/>
      <c r="K25" s="183"/>
    </row>
    <row r="26" spans="1:11" x14ac:dyDescent="0.2">
      <c r="A26" s="51"/>
      <c r="B26" s="59"/>
      <c r="C26" s="59"/>
      <c r="D26" s="60" t="s">
        <v>197</v>
      </c>
      <c r="E26" s="241" t="s">
        <v>1189</v>
      </c>
      <c r="F26" s="289" t="s">
        <v>6</v>
      </c>
      <c r="G26" s="11"/>
      <c r="H26" s="330"/>
      <c r="I26" s="376"/>
      <c r="J26" s="121" t="s">
        <v>151</v>
      </c>
      <c r="K26" s="417"/>
    </row>
    <row r="27" spans="1:11" x14ac:dyDescent="0.2">
      <c r="A27" s="51"/>
      <c r="B27" s="59"/>
      <c r="C27" s="59"/>
      <c r="D27" s="60" t="s">
        <v>230</v>
      </c>
      <c r="E27" s="241" t="s">
        <v>1243</v>
      </c>
      <c r="F27" s="286" t="s">
        <v>6</v>
      </c>
      <c r="G27" s="8"/>
      <c r="H27" s="330"/>
      <c r="I27" s="376"/>
      <c r="J27" s="121" t="s">
        <v>151</v>
      </c>
      <c r="K27" s="183"/>
    </row>
    <row r="28" spans="1:11" ht="35.25" customHeight="1" x14ac:dyDescent="0.2">
      <c r="A28" s="51"/>
      <c r="B28" s="59"/>
      <c r="C28" s="59"/>
      <c r="D28" s="60" t="s">
        <v>205</v>
      </c>
      <c r="E28" s="241" t="s">
        <v>1409</v>
      </c>
      <c r="F28" s="286" t="s">
        <v>6</v>
      </c>
      <c r="G28" s="8"/>
      <c r="H28" s="330"/>
      <c r="I28" s="376"/>
      <c r="J28" s="121" t="s">
        <v>151</v>
      </c>
      <c r="K28" s="183"/>
    </row>
    <row r="29" spans="1:11" ht="33" x14ac:dyDescent="0.2">
      <c r="A29" s="51"/>
      <c r="B29" s="59"/>
      <c r="C29" s="59"/>
      <c r="D29" s="60" t="s">
        <v>208</v>
      </c>
      <c r="E29" s="241" t="s">
        <v>1191</v>
      </c>
      <c r="F29" s="286" t="s">
        <v>6</v>
      </c>
      <c r="G29" s="8"/>
      <c r="H29" s="330"/>
      <c r="I29" s="376"/>
      <c r="J29" s="121" t="s">
        <v>151</v>
      </c>
      <c r="K29" s="183"/>
    </row>
    <row r="30" spans="1:11" s="4" customFormat="1" x14ac:dyDescent="0.2">
      <c r="A30" s="51"/>
      <c r="B30" s="59"/>
      <c r="C30" s="59" t="s">
        <v>915</v>
      </c>
      <c r="D30" s="70"/>
      <c r="E30" s="9"/>
      <c r="F30" s="63"/>
      <c r="G30" s="11"/>
      <c r="H30" s="335"/>
      <c r="I30" s="129"/>
      <c r="J30" s="129"/>
      <c r="K30" s="183"/>
    </row>
    <row r="31" spans="1:11" ht="33" x14ac:dyDescent="0.2">
      <c r="A31" s="51"/>
      <c r="B31" s="59"/>
      <c r="C31" s="59"/>
      <c r="D31" s="60" t="s">
        <v>292</v>
      </c>
      <c r="E31" s="241" t="s">
        <v>1413</v>
      </c>
      <c r="F31" s="286" t="s">
        <v>6</v>
      </c>
      <c r="G31" s="8"/>
      <c r="H31" s="330"/>
      <c r="I31" s="376"/>
      <c r="J31" s="121" t="s">
        <v>151</v>
      </c>
      <c r="K31" s="183"/>
    </row>
    <row r="32" spans="1:11" s="195" customFormat="1" x14ac:dyDescent="0.2">
      <c r="A32" s="51"/>
      <c r="B32" s="216" t="s">
        <v>69</v>
      </c>
      <c r="C32" s="230" t="s">
        <v>522</v>
      </c>
      <c r="D32" s="233"/>
      <c r="E32" s="244"/>
      <c r="F32" s="290"/>
      <c r="G32" s="215"/>
      <c r="H32" s="337"/>
      <c r="I32" s="337"/>
      <c r="J32" s="403"/>
      <c r="K32" s="418"/>
    </row>
    <row r="33" spans="1:11" s="195" customFormat="1" ht="19" x14ac:dyDescent="0.2">
      <c r="A33" s="202"/>
      <c r="B33" s="217"/>
      <c r="C33" s="231" t="s">
        <v>774</v>
      </c>
      <c r="D33" s="217"/>
      <c r="E33" s="265"/>
      <c r="F33" s="286" t="s">
        <v>6</v>
      </c>
      <c r="G33" s="317"/>
      <c r="H33" s="338"/>
      <c r="I33" s="377"/>
      <c r="J33" s="389"/>
      <c r="K33" s="417"/>
    </row>
    <row r="34" spans="1:11" s="195" customFormat="1" ht="19" x14ac:dyDescent="0.2">
      <c r="A34" s="202"/>
      <c r="B34" s="217"/>
      <c r="C34" s="231"/>
      <c r="D34" s="59" t="s">
        <v>292</v>
      </c>
      <c r="E34" s="265" t="s">
        <v>775</v>
      </c>
      <c r="F34" s="286" t="s">
        <v>26</v>
      </c>
      <c r="G34" s="317"/>
      <c r="H34" s="330"/>
      <c r="I34" s="377"/>
      <c r="J34" s="14" t="s">
        <v>151</v>
      </c>
      <c r="K34" s="417"/>
    </row>
    <row r="35" spans="1:11" s="195" customFormat="1" ht="30.5" x14ac:dyDescent="0.2">
      <c r="A35" s="202"/>
      <c r="B35" s="217"/>
      <c r="C35" s="231"/>
      <c r="D35" s="59" t="s">
        <v>230</v>
      </c>
      <c r="E35" s="266" t="s">
        <v>1410</v>
      </c>
      <c r="F35" s="286" t="s">
        <v>26</v>
      </c>
      <c r="G35" s="317"/>
      <c r="H35" s="330"/>
      <c r="I35" s="377"/>
      <c r="J35" s="14" t="s">
        <v>151</v>
      </c>
      <c r="K35" s="417"/>
    </row>
    <row r="36" spans="1:11" s="195" customFormat="1" ht="19" x14ac:dyDescent="0.2">
      <c r="A36" s="202"/>
      <c r="B36" s="217"/>
      <c r="C36" s="231"/>
      <c r="D36" s="245"/>
      <c r="E36" s="266" t="s">
        <v>1578</v>
      </c>
      <c r="F36" s="286" t="s">
        <v>6</v>
      </c>
      <c r="G36" s="317"/>
      <c r="H36" s="339" t="s">
        <v>1573</v>
      </c>
      <c r="I36" s="377"/>
      <c r="J36" s="389"/>
      <c r="K36" s="417"/>
    </row>
    <row r="37" spans="1:11" s="4" customFormat="1" ht="19" x14ac:dyDescent="0.2">
      <c r="A37" s="202"/>
      <c r="B37" s="217"/>
      <c r="C37" s="217"/>
      <c r="D37" s="59" t="s">
        <v>205</v>
      </c>
      <c r="E37" s="267" t="s">
        <v>220</v>
      </c>
      <c r="F37" s="286" t="s">
        <v>6</v>
      </c>
      <c r="G37" s="317"/>
      <c r="H37" s="330"/>
      <c r="I37" s="378"/>
      <c r="J37" s="121" t="s">
        <v>151</v>
      </c>
      <c r="K37" s="417"/>
    </row>
    <row r="38" spans="1:11" s="4" customFormat="1" ht="19" x14ac:dyDescent="0.2">
      <c r="A38" s="202"/>
      <c r="B38" s="217"/>
      <c r="C38" s="217"/>
      <c r="D38" s="59" t="s">
        <v>208</v>
      </c>
      <c r="E38" s="267" t="s">
        <v>719</v>
      </c>
      <c r="F38" s="286" t="s">
        <v>6</v>
      </c>
      <c r="G38" s="317"/>
      <c r="H38" s="340"/>
      <c r="I38" s="124"/>
      <c r="J38" s="150"/>
      <c r="K38" s="417"/>
    </row>
    <row r="39" spans="1:11" s="4" customFormat="1" ht="19" x14ac:dyDescent="0.2">
      <c r="A39" s="203"/>
      <c r="B39" s="218"/>
      <c r="C39" s="218"/>
      <c r="D39" s="59" t="s">
        <v>213</v>
      </c>
      <c r="E39" s="268" t="s">
        <v>248</v>
      </c>
      <c r="F39" s="286" t="s">
        <v>6</v>
      </c>
      <c r="G39" s="317"/>
      <c r="H39" s="330"/>
      <c r="I39" s="373"/>
      <c r="J39" s="121" t="s">
        <v>151</v>
      </c>
      <c r="K39" s="419"/>
    </row>
    <row r="40" spans="1:11" s="4" customFormat="1" ht="19" x14ac:dyDescent="0.2">
      <c r="A40" s="203"/>
      <c r="B40" s="218"/>
      <c r="C40" s="218"/>
      <c r="D40" s="59" t="s">
        <v>217</v>
      </c>
      <c r="E40" s="268" t="s">
        <v>212</v>
      </c>
      <c r="F40" s="286" t="s">
        <v>6</v>
      </c>
      <c r="G40" s="317"/>
      <c r="H40" s="341"/>
      <c r="I40" s="373"/>
      <c r="J40" s="121" t="s">
        <v>151</v>
      </c>
      <c r="K40" s="419"/>
    </row>
    <row r="41" spans="1:11" s="195" customFormat="1" ht="35.25" customHeight="1" x14ac:dyDescent="0.2">
      <c r="A41" s="203"/>
      <c r="B41" s="218"/>
      <c r="C41" s="218"/>
      <c r="D41" s="59" t="s">
        <v>219</v>
      </c>
      <c r="E41" s="268" t="s">
        <v>1433</v>
      </c>
      <c r="F41" s="286" t="s">
        <v>6</v>
      </c>
      <c r="G41" s="317"/>
      <c r="H41" s="336"/>
      <c r="I41" s="373"/>
      <c r="J41" s="897" t="s">
        <v>727</v>
      </c>
      <c r="K41" s="896"/>
    </row>
    <row r="42" spans="1:11" s="195" customFormat="1" ht="35.25" customHeight="1" x14ac:dyDescent="0.2">
      <c r="A42" s="203"/>
      <c r="B42" s="218"/>
      <c r="C42" s="218"/>
      <c r="D42" s="59" t="s">
        <v>21</v>
      </c>
      <c r="E42" s="268" t="s">
        <v>193</v>
      </c>
      <c r="F42" s="898" t="s">
        <v>728</v>
      </c>
      <c r="G42" s="899"/>
      <c r="H42" s="900"/>
      <c r="I42" s="876"/>
      <c r="J42" s="876"/>
      <c r="K42" s="901"/>
    </row>
    <row r="43" spans="1:11" s="4" customFormat="1" ht="19" x14ac:dyDescent="0.2">
      <c r="A43" s="203"/>
      <c r="B43" s="218"/>
      <c r="C43" s="218"/>
      <c r="D43" s="59" t="s">
        <v>22</v>
      </c>
      <c r="E43" s="268" t="s">
        <v>120</v>
      </c>
      <c r="F43" s="286" t="s">
        <v>6</v>
      </c>
      <c r="G43" s="317"/>
      <c r="H43" s="340"/>
      <c r="I43" s="376"/>
      <c r="J43" s="150"/>
      <c r="K43" s="419"/>
    </row>
    <row r="44" spans="1:11" s="195" customFormat="1" ht="19" x14ac:dyDescent="0.2">
      <c r="A44" s="54"/>
      <c r="B44" s="66"/>
      <c r="C44" s="48" t="s">
        <v>915</v>
      </c>
      <c r="D44" s="72"/>
      <c r="E44" s="103"/>
      <c r="F44" s="291"/>
      <c r="G44" s="318"/>
      <c r="H44" s="342"/>
      <c r="I44" s="379"/>
      <c r="J44" s="379"/>
      <c r="K44" s="420"/>
    </row>
    <row r="45" spans="1:11" s="4" customFormat="1" ht="19" x14ac:dyDescent="0.2">
      <c r="A45" s="51"/>
      <c r="B45" s="59"/>
      <c r="C45" s="59"/>
      <c r="D45" s="60" t="s">
        <v>197</v>
      </c>
      <c r="E45" s="70" t="s">
        <v>516</v>
      </c>
      <c r="F45" s="292" t="s">
        <v>142</v>
      </c>
      <c r="G45" s="317"/>
      <c r="H45" s="343"/>
      <c r="I45" s="128" t="s">
        <v>385</v>
      </c>
      <c r="J45" s="389"/>
      <c r="K45" s="417"/>
    </row>
    <row r="46" spans="1:11" s="4" customFormat="1" ht="19" x14ac:dyDescent="0.2">
      <c r="A46" s="51"/>
      <c r="B46" s="59"/>
      <c r="C46" s="59"/>
      <c r="D46" s="60" t="s">
        <v>202</v>
      </c>
      <c r="E46" s="65" t="s">
        <v>916</v>
      </c>
      <c r="F46" s="292" t="s">
        <v>6</v>
      </c>
      <c r="G46" s="317"/>
      <c r="H46" s="343"/>
      <c r="I46" s="128" t="s">
        <v>385</v>
      </c>
      <c r="J46" s="389"/>
      <c r="K46" s="419"/>
    </row>
    <row r="47" spans="1:11" s="4" customFormat="1" ht="19" x14ac:dyDescent="0.2">
      <c r="A47" s="51"/>
      <c r="B47" s="59"/>
      <c r="C47" s="59"/>
      <c r="D47" s="60" t="s">
        <v>205</v>
      </c>
      <c r="E47" s="70" t="s">
        <v>1</v>
      </c>
      <c r="F47" s="292" t="s">
        <v>6</v>
      </c>
      <c r="G47" s="317"/>
      <c r="H47" s="343"/>
      <c r="I47" s="128" t="s">
        <v>385</v>
      </c>
      <c r="J47" s="389"/>
      <c r="K47" s="183"/>
    </row>
    <row r="48" spans="1:11" s="4" customFormat="1" ht="19" x14ac:dyDescent="0.2">
      <c r="A48" s="51"/>
      <c r="B48" s="59"/>
      <c r="C48" s="59"/>
      <c r="D48" s="60" t="s">
        <v>208</v>
      </c>
      <c r="E48" s="65" t="s">
        <v>916</v>
      </c>
      <c r="F48" s="292" t="s">
        <v>6</v>
      </c>
      <c r="G48" s="317"/>
      <c r="H48" s="343"/>
      <c r="I48" s="128" t="s">
        <v>385</v>
      </c>
      <c r="J48" s="389"/>
      <c r="K48" s="183"/>
    </row>
    <row r="49" spans="1:11" s="4" customFormat="1" ht="30.5" x14ac:dyDescent="0.2">
      <c r="A49" s="203"/>
      <c r="B49" s="218"/>
      <c r="C49" s="59"/>
      <c r="D49" s="59" t="s">
        <v>213</v>
      </c>
      <c r="E49" s="259" t="s">
        <v>303</v>
      </c>
      <c r="F49" s="292" t="s">
        <v>142</v>
      </c>
      <c r="G49" s="8"/>
      <c r="H49" s="343"/>
      <c r="I49" s="128" t="s">
        <v>385</v>
      </c>
      <c r="J49" s="389"/>
      <c r="K49" s="419"/>
    </row>
    <row r="50" spans="1:11" s="4" customFormat="1" ht="19" x14ac:dyDescent="0.2">
      <c r="A50" s="51"/>
      <c r="B50" s="59"/>
      <c r="C50" s="59"/>
      <c r="D50" s="60" t="s">
        <v>217</v>
      </c>
      <c r="E50" s="70" t="s">
        <v>1132</v>
      </c>
      <c r="F50" s="292" t="s">
        <v>6</v>
      </c>
      <c r="G50" s="317"/>
      <c r="H50" s="343"/>
      <c r="I50" s="128" t="s">
        <v>385</v>
      </c>
      <c r="J50" s="389"/>
      <c r="K50" s="183"/>
    </row>
    <row r="51" spans="1:11" s="4" customFormat="1" ht="19" x14ac:dyDescent="0.2">
      <c r="A51" s="51"/>
      <c r="B51" s="59"/>
      <c r="C51" s="59"/>
      <c r="D51" s="60" t="s">
        <v>219</v>
      </c>
      <c r="E51" s="65" t="s">
        <v>916</v>
      </c>
      <c r="F51" s="292" t="s">
        <v>6</v>
      </c>
      <c r="G51" s="317"/>
      <c r="H51" s="343"/>
      <c r="I51" s="128" t="s">
        <v>385</v>
      </c>
      <c r="J51" s="389"/>
      <c r="K51" s="183"/>
    </row>
    <row r="52" spans="1:11" s="4" customFormat="1" ht="47" x14ac:dyDescent="0.2">
      <c r="A52" s="203"/>
      <c r="B52" s="218"/>
      <c r="C52" s="59"/>
      <c r="D52" s="59" t="s">
        <v>22</v>
      </c>
      <c r="E52" s="259" t="s">
        <v>237</v>
      </c>
      <c r="F52" s="292" t="s">
        <v>142</v>
      </c>
      <c r="G52" s="8"/>
      <c r="H52" s="343"/>
      <c r="I52" s="128" t="s">
        <v>385</v>
      </c>
      <c r="J52" s="389"/>
      <c r="K52" s="419"/>
    </row>
    <row r="53" spans="1:11" s="195" customFormat="1" x14ac:dyDescent="0.2">
      <c r="A53" s="202"/>
      <c r="B53" s="217"/>
      <c r="C53" s="59"/>
      <c r="D53" s="59" t="s">
        <v>192</v>
      </c>
      <c r="E53" s="269" t="s">
        <v>730</v>
      </c>
      <c r="F53" s="286" t="s">
        <v>6</v>
      </c>
      <c r="G53" s="8"/>
      <c r="H53" s="343"/>
      <c r="I53" s="128" t="s">
        <v>385</v>
      </c>
      <c r="J53" s="389"/>
      <c r="K53" s="417"/>
    </row>
    <row r="54" spans="1:11" s="195" customFormat="1" ht="33" x14ac:dyDescent="0.2">
      <c r="A54" s="202"/>
      <c r="B54" s="217"/>
      <c r="C54" s="59"/>
      <c r="D54" s="59" t="s">
        <v>234</v>
      </c>
      <c r="E54" s="78" t="s">
        <v>1579</v>
      </c>
      <c r="F54" s="286" t="s">
        <v>6</v>
      </c>
      <c r="G54" s="8"/>
      <c r="H54" s="344" t="s">
        <v>1574</v>
      </c>
      <c r="I54" s="128"/>
      <c r="J54" s="389"/>
      <c r="K54" s="417"/>
    </row>
    <row r="55" spans="1:11" x14ac:dyDescent="0.2">
      <c r="A55" s="203"/>
      <c r="B55" s="215" t="s">
        <v>489</v>
      </c>
      <c r="C55" s="232"/>
      <c r="D55" s="246"/>
      <c r="E55" s="270"/>
      <c r="F55" s="293"/>
      <c r="G55" s="319"/>
      <c r="H55" s="345"/>
      <c r="I55" s="355"/>
      <c r="J55" s="355"/>
      <c r="K55" s="421"/>
    </row>
    <row r="56" spans="1:11" s="4" customFormat="1" x14ac:dyDescent="0.2">
      <c r="A56" s="51"/>
      <c r="B56" s="59"/>
      <c r="C56" s="59" t="s">
        <v>774</v>
      </c>
      <c r="D56" s="70"/>
      <c r="F56" s="237"/>
      <c r="G56" s="11"/>
      <c r="H56" s="335"/>
      <c r="I56" s="129"/>
      <c r="J56" s="129"/>
      <c r="K56" s="183"/>
    </row>
    <row r="57" spans="1:11" ht="33" x14ac:dyDescent="0.2">
      <c r="A57" s="203"/>
      <c r="B57" s="218"/>
      <c r="C57" s="218"/>
      <c r="D57" s="60" t="s">
        <v>197</v>
      </c>
      <c r="E57" s="70" t="s">
        <v>1235</v>
      </c>
      <c r="F57" s="286" t="s">
        <v>224</v>
      </c>
      <c r="G57" s="320"/>
      <c r="H57" s="330"/>
      <c r="I57" s="374"/>
      <c r="J57" s="121" t="s">
        <v>151</v>
      </c>
      <c r="K57" s="417"/>
    </row>
    <row r="58" spans="1:11" ht="30.5" x14ac:dyDescent="0.2">
      <c r="A58" s="203"/>
      <c r="B58" s="218"/>
      <c r="C58" s="218"/>
      <c r="D58" s="60" t="s">
        <v>230</v>
      </c>
      <c r="E58" s="70" t="s">
        <v>894</v>
      </c>
      <c r="F58" s="286" t="s">
        <v>224</v>
      </c>
      <c r="G58" s="320"/>
      <c r="H58" s="330"/>
      <c r="I58" s="374"/>
      <c r="J58" s="121" t="s">
        <v>151</v>
      </c>
      <c r="K58" s="419"/>
    </row>
    <row r="59" spans="1:11" ht="33" x14ac:dyDescent="0.2">
      <c r="A59" s="203"/>
      <c r="B59" s="218"/>
      <c r="C59" s="218"/>
      <c r="D59" s="60" t="s">
        <v>205</v>
      </c>
      <c r="E59" s="70" t="s">
        <v>232</v>
      </c>
      <c r="F59" s="286" t="s">
        <v>224</v>
      </c>
      <c r="G59" s="320"/>
      <c r="H59" s="330"/>
      <c r="I59" s="374"/>
      <c r="J59" s="121" t="s">
        <v>151</v>
      </c>
      <c r="K59" s="419"/>
    </row>
    <row r="60" spans="1:11" ht="37.5" customHeight="1" x14ac:dyDescent="0.2">
      <c r="A60" s="203"/>
      <c r="B60" s="218"/>
      <c r="C60" s="218"/>
      <c r="D60" s="60" t="s">
        <v>1524</v>
      </c>
      <c r="E60" s="76" t="s">
        <v>1421</v>
      </c>
      <c r="F60" s="286" t="s">
        <v>6</v>
      </c>
      <c r="G60" s="316"/>
      <c r="H60" s="330"/>
      <c r="I60" s="374"/>
      <c r="J60" s="121" t="s">
        <v>151</v>
      </c>
      <c r="K60" s="187"/>
    </row>
    <row r="61" spans="1:11" ht="37.5" customHeight="1" x14ac:dyDescent="0.2">
      <c r="A61" s="203"/>
      <c r="B61" s="218"/>
      <c r="C61" s="218"/>
      <c r="D61" s="796" t="s">
        <v>1520</v>
      </c>
      <c r="E61" s="86" t="s">
        <v>163</v>
      </c>
      <c r="F61" s="286" t="s">
        <v>6</v>
      </c>
      <c r="G61" s="316"/>
      <c r="H61" s="336"/>
      <c r="I61" s="374"/>
      <c r="J61" s="902" t="s">
        <v>758</v>
      </c>
      <c r="K61" s="896"/>
    </row>
    <row r="62" spans="1:11" s="195" customFormat="1" ht="33" customHeight="1" x14ac:dyDescent="0.2">
      <c r="A62" s="203"/>
      <c r="B62" s="218"/>
      <c r="C62" s="218"/>
      <c r="D62" s="796" t="s">
        <v>1521</v>
      </c>
      <c r="E62" s="86" t="s">
        <v>83</v>
      </c>
      <c r="F62" s="286" t="s">
        <v>6</v>
      </c>
      <c r="G62" s="316"/>
      <c r="H62" s="330"/>
      <c r="I62" s="124"/>
      <c r="J62" s="121" t="s">
        <v>151</v>
      </c>
      <c r="K62" s="187"/>
    </row>
    <row r="63" spans="1:11" s="195" customFormat="1" ht="37.5" customHeight="1" x14ac:dyDescent="0.2">
      <c r="A63" s="203"/>
      <c r="B63" s="218"/>
      <c r="C63" s="218"/>
      <c r="D63" s="796" t="s">
        <v>1522</v>
      </c>
      <c r="E63" s="86" t="s">
        <v>1422</v>
      </c>
      <c r="F63" s="286" t="s">
        <v>6</v>
      </c>
      <c r="G63" s="316"/>
      <c r="H63" s="336"/>
      <c r="I63" s="380"/>
      <c r="J63" s="902" t="s">
        <v>758</v>
      </c>
      <c r="K63" s="896"/>
    </row>
    <row r="64" spans="1:11" x14ac:dyDescent="0.2">
      <c r="A64" s="202"/>
      <c r="B64" s="217"/>
      <c r="C64" s="217"/>
      <c r="D64" s="796" t="s">
        <v>1523</v>
      </c>
      <c r="E64" s="271" t="s">
        <v>650</v>
      </c>
      <c r="F64" s="286" t="s">
        <v>6</v>
      </c>
      <c r="G64" s="316"/>
      <c r="H64" s="330"/>
      <c r="I64" s="373"/>
      <c r="J64" s="121" t="s">
        <v>151</v>
      </c>
      <c r="K64" s="417"/>
    </row>
    <row r="65" spans="1:11" x14ac:dyDescent="0.2">
      <c r="A65" s="202"/>
      <c r="B65" s="217"/>
      <c r="C65" s="217"/>
      <c r="D65" s="796" t="s">
        <v>1525</v>
      </c>
      <c r="E65" s="271" t="s">
        <v>864</v>
      </c>
      <c r="F65" s="286" t="s">
        <v>6</v>
      </c>
      <c r="G65" s="316"/>
      <c r="H65" s="330"/>
      <c r="I65" s="376"/>
      <c r="J65" s="121" t="s">
        <v>151</v>
      </c>
      <c r="K65" s="417"/>
    </row>
    <row r="66" spans="1:11" x14ac:dyDescent="0.2">
      <c r="A66" s="202"/>
      <c r="B66" s="217"/>
      <c r="C66" s="217"/>
      <c r="D66" s="796" t="s">
        <v>1526</v>
      </c>
      <c r="E66" s="271" t="s">
        <v>444</v>
      </c>
      <c r="F66" s="286" t="s">
        <v>6</v>
      </c>
      <c r="G66" s="316"/>
      <c r="H66" s="330"/>
      <c r="I66" s="373"/>
      <c r="J66" s="121" t="s">
        <v>151</v>
      </c>
      <c r="K66" s="417"/>
    </row>
    <row r="67" spans="1:11" s="195" customFormat="1" x14ac:dyDescent="0.2">
      <c r="A67" s="202"/>
      <c r="B67" s="217"/>
      <c r="C67" s="217"/>
      <c r="D67" s="796" t="s">
        <v>1527</v>
      </c>
      <c r="E67" s="272" t="s">
        <v>592</v>
      </c>
      <c r="F67" s="286" t="s">
        <v>6</v>
      </c>
      <c r="G67" s="316"/>
      <c r="H67" s="343"/>
      <c r="I67" s="381" t="s">
        <v>218</v>
      </c>
      <c r="J67" s="404"/>
      <c r="K67" s="417"/>
    </row>
    <row r="68" spans="1:11" s="195" customFormat="1" x14ac:dyDescent="0.2">
      <c r="A68" s="202"/>
      <c r="B68" s="217"/>
      <c r="C68" s="217"/>
      <c r="D68" s="796" t="s">
        <v>1528</v>
      </c>
      <c r="E68" s="273" t="s">
        <v>68</v>
      </c>
      <c r="F68" s="286" t="s">
        <v>6</v>
      </c>
      <c r="G68" s="316"/>
      <c r="H68" s="330"/>
      <c r="I68" s="382"/>
      <c r="J68" s="121" t="s">
        <v>151</v>
      </c>
      <c r="K68" s="417"/>
    </row>
    <row r="69" spans="1:11" s="195" customFormat="1" x14ac:dyDescent="0.2">
      <c r="A69" s="202"/>
      <c r="B69" s="217"/>
      <c r="C69" s="59" t="s">
        <v>915</v>
      </c>
      <c r="E69" s="272"/>
      <c r="F69" s="286"/>
      <c r="G69" s="316"/>
      <c r="H69" s="346"/>
      <c r="I69" s="74"/>
      <c r="J69" s="404"/>
      <c r="K69" s="417"/>
    </row>
    <row r="70" spans="1:11" s="4" customFormat="1" x14ac:dyDescent="0.2">
      <c r="A70" s="51"/>
      <c r="B70" s="59"/>
      <c r="C70" s="59"/>
      <c r="D70" s="60" t="s">
        <v>197</v>
      </c>
      <c r="E70" s="70" t="s">
        <v>431</v>
      </c>
      <c r="F70" s="292" t="s">
        <v>917</v>
      </c>
      <c r="G70" s="8"/>
      <c r="H70" s="343"/>
      <c r="I70" s="128" t="s">
        <v>385</v>
      </c>
      <c r="J70" s="389"/>
      <c r="K70" s="417"/>
    </row>
    <row r="71" spans="1:11" s="4" customFormat="1" x14ac:dyDescent="0.2">
      <c r="A71" s="51"/>
      <c r="B71" s="59"/>
      <c r="C71" s="59"/>
      <c r="D71" s="60" t="s">
        <v>202</v>
      </c>
      <c r="E71" s="65" t="s">
        <v>134</v>
      </c>
      <c r="F71" s="292" t="s">
        <v>6</v>
      </c>
      <c r="G71" s="8"/>
      <c r="H71" s="343"/>
      <c r="I71" s="128" t="s">
        <v>385</v>
      </c>
      <c r="J71" s="389"/>
      <c r="K71" s="419"/>
    </row>
    <row r="72" spans="1:11" s="4" customFormat="1" x14ac:dyDescent="0.2">
      <c r="A72" s="51"/>
      <c r="B72" s="59"/>
      <c r="C72" s="59"/>
      <c r="D72" s="60" t="s">
        <v>205</v>
      </c>
      <c r="E72" s="70" t="s">
        <v>30</v>
      </c>
      <c r="F72" s="292" t="s">
        <v>6</v>
      </c>
      <c r="G72" s="8"/>
      <c r="H72" s="343"/>
      <c r="I72" s="128" t="s">
        <v>385</v>
      </c>
      <c r="J72" s="389"/>
      <c r="K72" s="183"/>
    </row>
    <row r="73" spans="1:11" s="4" customFormat="1" x14ac:dyDescent="0.2">
      <c r="A73" s="51"/>
      <c r="B73" s="59"/>
      <c r="C73" s="59"/>
      <c r="D73" s="60" t="s">
        <v>208</v>
      </c>
      <c r="E73" s="65" t="s">
        <v>134</v>
      </c>
      <c r="F73" s="292" t="s">
        <v>6</v>
      </c>
      <c r="G73" s="8"/>
      <c r="H73" s="343"/>
      <c r="I73" s="128" t="s">
        <v>385</v>
      </c>
      <c r="J73" s="389"/>
      <c r="K73" s="183"/>
    </row>
    <row r="74" spans="1:11" s="4" customFormat="1" ht="42" customHeight="1" x14ac:dyDescent="0.2">
      <c r="A74" s="51"/>
      <c r="B74" s="59"/>
      <c r="C74" s="59"/>
      <c r="D74" s="60" t="s">
        <v>213</v>
      </c>
      <c r="E74" s="70" t="s">
        <v>1423</v>
      </c>
      <c r="F74" s="292" t="s">
        <v>917</v>
      </c>
      <c r="G74" s="8"/>
      <c r="H74" s="343"/>
      <c r="I74" s="128" t="s">
        <v>385</v>
      </c>
      <c r="J74" s="389"/>
      <c r="K74" s="183"/>
    </row>
    <row r="75" spans="1:11" s="4" customFormat="1" x14ac:dyDescent="0.2">
      <c r="A75" s="51"/>
      <c r="B75" s="59"/>
      <c r="C75" s="59"/>
      <c r="D75" s="60" t="s">
        <v>217</v>
      </c>
      <c r="E75" s="115" t="s">
        <v>1300</v>
      </c>
      <c r="F75" s="286" t="s">
        <v>6</v>
      </c>
      <c r="G75" s="8"/>
      <c r="H75" s="343"/>
      <c r="I75" s="128" t="s">
        <v>385</v>
      </c>
      <c r="J75" s="389"/>
      <c r="K75" s="183"/>
    </row>
    <row r="76" spans="1:11" s="4" customFormat="1" ht="33" x14ac:dyDescent="0.2">
      <c r="A76" s="51"/>
      <c r="B76" s="59"/>
      <c r="C76" s="59"/>
      <c r="D76" s="60" t="s">
        <v>219</v>
      </c>
      <c r="E76" s="70" t="s">
        <v>1221</v>
      </c>
      <c r="F76" s="292" t="s">
        <v>917</v>
      </c>
      <c r="G76" s="8"/>
      <c r="H76" s="343"/>
      <c r="I76" s="128" t="s">
        <v>385</v>
      </c>
      <c r="J76" s="389"/>
      <c r="K76" s="183"/>
    </row>
    <row r="77" spans="1:11" s="4" customFormat="1" x14ac:dyDescent="0.2">
      <c r="A77" s="51"/>
      <c r="B77" s="59"/>
      <c r="C77" s="59"/>
      <c r="D77" s="60" t="s">
        <v>22</v>
      </c>
      <c r="E77" s="115" t="s">
        <v>1300</v>
      </c>
      <c r="F77" s="292" t="s">
        <v>480</v>
      </c>
      <c r="G77" s="8"/>
      <c r="H77" s="343"/>
      <c r="I77" s="128" t="s">
        <v>385</v>
      </c>
      <c r="J77" s="389"/>
      <c r="K77" s="183"/>
    </row>
    <row r="78" spans="1:11" s="4" customFormat="1" ht="33" x14ac:dyDescent="0.2">
      <c r="A78" s="51"/>
      <c r="B78" s="48"/>
      <c r="C78" s="85"/>
      <c r="D78" s="60" t="s">
        <v>192</v>
      </c>
      <c r="E78" s="75" t="s">
        <v>1580</v>
      </c>
      <c r="F78" s="286" t="s">
        <v>6</v>
      </c>
      <c r="G78" s="8"/>
      <c r="H78" s="153" t="s">
        <v>584</v>
      </c>
      <c r="I78" s="376"/>
      <c r="J78" s="389"/>
      <c r="K78" s="183"/>
    </row>
    <row r="79" spans="1:11" x14ac:dyDescent="0.2">
      <c r="A79" s="51"/>
      <c r="B79" s="215" t="s">
        <v>1411</v>
      </c>
      <c r="C79" s="233"/>
      <c r="D79" s="244"/>
      <c r="E79" s="244"/>
      <c r="F79" s="294"/>
      <c r="G79" s="315"/>
      <c r="H79" s="347"/>
      <c r="I79" s="383"/>
      <c r="J79" s="383"/>
      <c r="K79" s="416"/>
    </row>
    <row r="80" spans="1:11" x14ac:dyDescent="0.2">
      <c r="A80" s="51"/>
      <c r="B80" s="59"/>
      <c r="C80" s="60" t="s">
        <v>774</v>
      </c>
      <c r="D80" s="70"/>
      <c r="E80" s="70"/>
      <c r="F80" s="286"/>
      <c r="G80" s="8"/>
      <c r="H80" s="348"/>
      <c r="I80" s="384"/>
      <c r="J80" s="384"/>
      <c r="K80" s="183"/>
    </row>
    <row r="81" spans="1:11" s="4" customFormat="1" ht="33" x14ac:dyDescent="0.2">
      <c r="A81" s="203"/>
      <c r="B81" s="218"/>
      <c r="C81" s="218"/>
      <c r="D81" s="60" t="s">
        <v>197</v>
      </c>
      <c r="E81" s="70" t="s">
        <v>255</v>
      </c>
      <c r="F81" s="286" t="s">
        <v>224</v>
      </c>
      <c r="G81" s="8"/>
      <c r="H81" s="330"/>
      <c r="I81" s="128"/>
      <c r="J81" s="121" t="s">
        <v>151</v>
      </c>
      <c r="K81" s="417"/>
    </row>
    <row r="82" spans="1:11" s="4" customFormat="1" x14ac:dyDescent="0.2">
      <c r="A82" s="203"/>
      <c r="B82" s="218"/>
      <c r="C82" s="218"/>
      <c r="D82" s="60" t="s">
        <v>230</v>
      </c>
      <c r="E82" s="70" t="s">
        <v>1581</v>
      </c>
      <c r="F82" s="286" t="s">
        <v>6</v>
      </c>
      <c r="G82" s="8"/>
      <c r="H82" s="153" t="s">
        <v>29</v>
      </c>
      <c r="I82" s="374"/>
      <c r="J82" s="385"/>
      <c r="K82" s="183"/>
    </row>
    <row r="83" spans="1:11" s="4" customFormat="1" x14ac:dyDescent="0.2">
      <c r="A83" s="203"/>
      <c r="B83" s="218"/>
      <c r="C83" s="218"/>
      <c r="D83" s="60" t="s">
        <v>205</v>
      </c>
      <c r="E83" s="70" t="s">
        <v>1582</v>
      </c>
      <c r="F83" s="286" t="s">
        <v>6</v>
      </c>
      <c r="G83" s="8"/>
      <c r="H83" s="153" t="s">
        <v>998</v>
      </c>
      <c r="I83" s="374"/>
      <c r="J83" s="385"/>
      <c r="K83" s="183"/>
    </row>
    <row r="84" spans="1:11" x14ac:dyDescent="0.2">
      <c r="A84" s="203"/>
      <c r="B84" s="218"/>
      <c r="C84" s="218"/>
      <c r="D84" s="60" t="s">
        <v>208</v>
      </c>
      <c r="E84" s="70" t="s">
        <v>259</v>
      </c>
      <c r="F84" s="286" t="s">
        <v>224</v>
      </c>
      <c r="G84" s="8"/>
      <c r="H84" s="330"/>
      <c r="I84" s="128"/>
      <c r="J84" s="121" t="s">
        <v>151</v>
      </c>
      <c r="K84" s="419"/>
    </row>
    <row r="85" spans="1:11" x14ac:dyDescent="0.2">
      <c r="A85" s="203"/>
      <c r="B85" s="218"/>
      <c r="C85" s="218"/>
      <c r="D85" s="60" t="s">
        <v>213</v>
      </c>
      <c r="E85" s="70" t="str">
        <f>CONCATENATE("緩和ケア外来患者数（",表紙!L9,"1月1日～12月31日）")</f>
        <v>緩和ケア外来患者数（令和4年1月1日～12月31日）</v>
      </c>
      <c r="F85" s="286" t="s">
        <v>6</v>
      </c>
      <c r="G85" s="8"/>
      <c r="H85" s="343"/>
      <c r="I85" s="128" t="s">
        <v>385</v>
      </c>
      <c r="J85" s="121"/>
      <c r="K85" s="419"/>
    </row>
    <row r="86" spans="1:11" s="4" customFormat="1" ht="37.5" customHeight="1" x14ac:dyDescent="0.2">
      <c r="A86" s="203"/>
      <c r="B86" s="218"/>
      <c r="C86" s="218"/>
      <c r="D86" s="60" t="s">
        <v>217</v>
      </c>
      <c r="E86" s="70" t="s">
        <v>1583</v>
      </c>
      <c r="F86" s="286" t="s">
        <v>6</v>
      </c>
      <c r="G86" s="8"/>
      <c r="H86" s="153" t="s">
        <v>967</v>
      </c>
      <c r="I86" s="374"/>
      <c r="J86" s="385"/>
      <c r="K86" s="183"/>
    </row>
    <row r="87" spans="1:11" s="4" customFormat="1" ht="24" customHeight="1" x14ac:dyDescent="0.2">
      <c r="A87" s="203"/>
      <c r="B87" s="218"/>
      <c r="C87" s="218"/>
      <c r="D87" s="60" t="s">
        <v>219</v>
      </c>
      <c r="E87" s="70" t="s">
        <v>1584</v>
      </c>
      <c r="F87" s="286" t="s">
        <v>6</v>
      </c>
      <c r="G87" s="8"/>
      <c r="H87" s="153" t="s">
        <v>1575</v>
      </c>
      <c r="I87" s="374"/>
      <c r="J87" s="385"/>
      <c r="K87" s="183"/>
    </row>
    <row r="88" spans="1:11" ht="33" x14ac:dyDescent="0.2">
      <c r="A88" s="203"/>
      <c r="B88" s="218"/>
      <c r="C88" s="218"/>
      <c r="D88" s="60" t="s">
        <v>22</v>
      </c>
      <c r="E88" s="70" t="s">
        <v>2</v>
      </c>
      <c r="F88" s="286" t="s">
        <v>224</v>
      </c>
      <c r="G88" s="8"/>
      <c r="H88" s="330"/>
      <c r="I88" s="128"/>
      <c r="J88" s="121" t="s">
        <v>151</v>
      </c>
      <c r="K88" s="419"/>
    </row>
    <row r="89" spans="1:11" s="4" customFormat="1" x14ac:dyDescent="0.2">
      <c r="A89" s="203"/>
      <c r="B89" s="218"/>
      <c r="C89" s="218"/>
      <c r="D89" s="72" t="s">
        <v>192</v>
      </c>
      <c r="E89" s="70" t="s">
        <v>1585</v>
      </c>
      <c r="F89" s="286" t="s">
        <v>6</v>
      </c>
      <c r="G89" s="8"/>
      <c r="H89" s="153" t="s">
        <v>75</v>
      </c>
      <c r="I89" s="374"/>
      <c r="J89" s="385"/>
      <c r="K89" s="183"/>
    </row>
    <row r="90" spans="1:11" s="195" customFormat="1" ht="33" x14ac:dyDescent="0.2">
      <c r="A90" s="203"/>
      <c r="B90" s="218"/>
      <c r="C90" s="218"/>
      <c r="D90" s="60" t="s">
        <v>1526</v>
      </c>
      <c r="E90" s="70" t="s">
        <v>250</v>
      </c>
      <c r="F90" s="286" t="s">
        <v>224</v>
      </c>
      <c r="G90" s="8"/>
      <c r="H90" s="330"/>
      <c r="I90" s="128"/>
      <c r="J90" s="121" t="s">
        <v>151</v>
      </c>
      <c r="K90" s="419"/>
    </row>
    <row r="91" spans="1:11" s="4" customFormat="1" ht="38.25" customHeight="1" x14ac:dyDescent="0.2">
      <c r="A91" s="203"/>
      <c r="B91" s="218"/>
      <c r="C91" s="218"/>
      <c r="D91" s="60" t="s">
        <v>1527</v>
      </c>
      <c r="E91" s="70" t="s">
        <v>832</v>
      </c>
      <c r="F91" s="286" t="s">
        <v>6</v>
      </c>
      <c r="G91" s="8"/>
      <c r="H91" s="128"/>
      <c r="I91" s="385"/>
      <c r="J91" s="385"/>
      <c r="K91" s="183"/>
    </row>
    <row r="92" spans="1:11" s="4" customFormat="1" x14ac:dyDescent="0.2">
      <c r="A92" s="203"/>
      <c r="B92" s="218"/>
      <c r="C92" s="218"/>
      <c r="D92" s="59"/>
      <c r="E92" s="84" t="s">
        <v>263</v>
      </c>
      <c r="F92" s="286" t="s">
        <v>6</v>
      </c>
      <c r="G92" s="8"/>
      <c r="H92" s="341"/>
      <c r="I92" s="128"/>
      <c r="J92" s="121" t="s">
        <v>151</v>
      </c>
      <c r="K92" s="183"/>
    </row>
    <row r="93" spans="1:11" s="4" customFormat="1" x14ac:dyDescent="0.2">
      <c r="A93" s="203"/>
      <c r="B93" s="218"/>
      <c r="C93" s="218"/>
      <c r="D93" s="59"/>
      <c r="E93" s="70" t="s">
        <v>265</v>
      </c>
      <c r="F93" s="286" t="s">
        <v>6</v>
      </c>
      <c r="G93" s="8"/>
      <c r="H93" s="341"/>
      <c r="I93" s="128"/>
      <c r="J93" s="121" t="s">
        <v>151</v>
      </c>
      <c r="K93" s="183"/>
    </row>
    <row r="94" spans="1:11" s="4" customFormat="1" x14ac:dyDescent="0.2">
      <c r="A94" s="203"/>
      <c r="B94" s="218"/>
      <c r="C94" s="218"/>
      <c r="D94" s="59"/>
      <c r="E94" s="105" t="s">
        <v>405</v>
      </c>
      <c r="F94" s="286" t="s">
        <v>6</v>
      </c>
      <c r="G94" s="8"/>
      <c r="H94" s="341"/>
      <c r="I94" s="124"/>
      <c r="J94" s="405" t="s">
        <v>151</v>
      </c>
      <c r="K94" s="38"/>
    </row>
    <row r="95" spans="1:11" s="4" customFormat="1" x14ac:dyDescent="0.2">
      <c r="A95" s="203"/>
      <c r="B95" s="218"/>
      <c r="C95" s="218"/>
      <c r="D95" s="59"/>
      <c r="E95" s="259" t="s">
        <v>934</v>
      </c>
      <c r="F95" s="286" t="s">
        <v>6</v>
      </c>
      <c r="G95" s="8"/>
      <c r="H95" s="903" t="s">
        <v>55</v>
      </c>
      <c r="I95" s="904"/>
      <c r="J95" s="904"/>
      <c r="K95" s="905"/>
    </row>
    <row r="96" spans="1:11" s="4" customFormat="1" x14ac:dyDescent="0.2">
      <c r="A96" s="203"/>
      <c r="B96" s="218"/>
      <c r="C96" s="218"/>
      <c r="D96" s="59"/>
      <c r="E96" s="70" t="s">
        <v>840</v>
      </c>
      <c r="F96" s="286" t="s">
        <v>6</v>
      </c>
      <c r="G96" s="8"/>
      <c r="H96" s="349"/>
      <c r="I96" s="386"/>
      <c r="J96" s="122" t="s">
        <v>151</v>
      </c>
      <c r="K96" s="422"/>
    </row>
    <row r="97" spans="1:11" s="4" customFormat="1" x14ac:dyDescent="0.2">
      <c r="A97" s="203"/>
      <c r="B97" s="218"/>
      <c r="C97" s="218"/>
      <c r="D97" s="59"/>
      <c r="E97" s="70" t="s">
        <v>834</v>
      </c>
      <c r="F97" s="286" t="s">
        <v>6</v>
      </c>
      <c r="G97" s="8"/>
      <c r="H97" s="341"/>
      <c r="I97" s="124"/>
      <c r="J97" s="405" t="s">
        <v>151</v>
      </c>
      <c r="K97" s="412"/>
    </row>
    <row r="98" spans="1:11" s="4" customFormat="1" ht="30" customHeight="1" x14ac:dyDescent="0.2">
      <c r="A98" s="203"/>
      <c r="B98" s="218"/>
      <c r="C98" s="218"/>
      <c r="D98" s="59"/>
      <c r="E98" s="105"/>
      <c r="F98" s="286" t="s">
        <v>6</v>
      </c>
      <c r="G98" s="8"/>
      <c r="H98" s="900"/>
      <c r="I98" s="876"/>
      <c r="J98" s="876"/>
      <c r="K98" s="901"/>
    </row>
    <row r="99" spans="1:11" s="195" customFormat="1" ht="52.5" customHeight="1" x14ac:dyDescent="0.2">
      <c r="A99" s="203"/>
      <c r="B99" s="218"/>
      <c r="C99" s="218"/>
      <c r="D99" s="60" t="s">
        <v>1528</v>
      </c>
      <c r="E99" s="70" t="s">
        <v>34</v>
      </c>
      <c r="F99" s="286" t="s">
        <v>224</v>
      </c>
      <c r="G99" s="8"/>
      <c r="H99" s="330"/>
      <c r="I99" s="128"/>
      <c r="J99" s="121" t="s">
        <v>151</v>
      </c>
      <c r="K99" s="419"/>
    </row>
    <row r="100" spans="1:11" s="195" customFormat="1" ht="49.5" x14ac:dyDescent="0.2">
      <c r="A100" s="203"/>
      <c r="B100" s="218"/>
      <c r="C100" s="218"/>
      <c r="D100" s="60" t="s">
        <v>1529</v>
      </c>
      <c r="E100" s="70" t="s">
        <v>1212</v>
      </c>
      <c r="F100" s="286" t="s">
        <v>224</v>
      </c>
      <c r="G100" s="8"/>
      <c r="H100" s="330"/>
      <c r="I100" s="128"/>
      <c r="J100" s="121" t="s">
        <v>151</v>
      </c>
      <c r="K100" s="419"/>
    </row>
    <row r="101" spans="1:11" s="195" customFormat="1" ht="29.25" customHeight="1" x14ac:dyDescent="0.2">
      <c r="A101" s="203"/>
      <c r="B101" s="218"/>
      <c r="C101" s="218"/>
      <c r="D101" s="60" t="s">
        <v>1530</v>
      </c>
      <c r="E101" s="70" t="s">
        <v>1586</v>
      </c>
      <c r="F101" s="286" t="s">
        <v>6</v>
      </c>
      <c r="G101" s="8"/>
      <c r="H101" s="153" t="s">
        <v>823</v>
      </c>
      <c r="I101" s="128"/>
      <c r="J101" s="121"/>
      <c r="K101" s="419"/>
    </row>
    <row r="102" spans="1:11" s="4" customFormat="1" x14ac:dyDescent="0.2">
      <c r="A102" s="203"/>
      <c r="B102" s="218"/>
      <c r="C102" s="234"/>
      <c r="D102" s="60" t="s">
        <v>1531</v>
      </c>
      <c r="E102" s="70" t="s">
        <v>1190</v>
      </c>
      <c r="F102" s="286" t="s">
        <v>6</v>
      </c>
      <c r="G102" s="8"/>
      <c r="H102" s="330"/>
      <c r="I102" s="128"/>
      <c r="J102" s="121" t="s">
        <v>151</v>
      </c>
      <c r="K102" s="183"/>
    </row>
    <row r="103" spans="1:11" s="4" customFormat="1" ht="53.25" customHeight="1" x14ac:dyDescent="0.2">
      <c r="A103" s="51"/>
      <c r="B103" s="59"/>
      <c r="C103" s="85"/>
      <c r="D103" s="60" t="s">
        <v>1532</v>
      </c>
      <c r="E103" s="274" t="str">
        <f>CONCATENATE("緩和ケア病棟に入院した患者の申込みから入院するまでの平均待機期間（",表紙!L9,"1月1日～12月31日に緩和ケア病棟に入院した者）（転棟、緊急入院を除く）")</f>
        <v>緩和ケア病棟に入院した患者の申込みから入院するまでの平均待機期間（令和4年1月1日～12月31日に緩和ケア病棟に入院した者）（転棟、緊急入院を除く）</v>
      </c>
      <c r="F103" s="286" t="s">
        <v>6</v>
      </c>
      <c r="G103" s="8"/>
      <c r="H103" s="343"/>
      <c r="I103" s="387" t="s">
        <v>910</v>
      </c>
      <c r="J103" s="406"/>
      <c r="K103" s="423"/>
    </row>
    <row r="104" spans="1:11" s="4" customFormat="1" x14ac:dyDescent="0.2">
      <c r="A104" s="51"/>
      <c r="B104" s="59"/>
      <c r="C104" s="85"/>
      <c r="D104" s="60" t="s">
        <v>1533</v>
      </c>
      <c r="E104" s="272" t="str">
        <f>CONCATENATE("緩和ケア病棟の年間新入院患者数(",表紙!L9,"1月1日～12月31日）")</f>
        <v>緩和ケア病棟の年間新入院患者数(令和4年1月1日～12月31日）</v>
      </c>
      <c r="F104" s="286" t="s">
        <v>6</v>
      </c>
      <c r="G104" s="8"/>
      <c r="H104" s="343"/>
      <c r="I104" s="387" t="s">
        <v>385</v>
      </c>
      <c r="J104" s="406"/>
      <c r="K104" s="423"/>
    </row>
    <row r="105" spans="1:11" s="4" customFormat="1" x14ac:dyDescent="0.2">
      <c r="A105" s="51"/>
      <c r="B105" s="59"/>
      <c r="C105" s="85"/>
      <c r="D105" s="60" t="s">
        <v>1534</v>
      </c>
      <c r="E105" s="272" t="str">
        <f>CONCATENATE("緩和ケア病棟の平均在院日数（",表紙!L9,"1月1日～12月31日）")</f>
        <v>緩和ケア病棟の平均在院日数（令和4年1月1日～12月31日）</v>
      </c>
      <c r="F105" s="286" t="s">
        <v>6</v>
      </c>
      <c r="G105" s="8"/>
      <c r="H105" s="343"/>
      <c r="I105" s="387" t="s">
        <v>910</v>
      </c>
      <c r="J105" s="406"/>
      <c r="K105" s="423"/>
    </row>
    <row r="106" spans="1:11" s="4" customFormat="1" x14ac:dyDescent="0.2">
      <c r="A106" s="51"/>
      <c r="B106" s="59"/>
      <c r="C106" s="85"/>
      <c r="D106" s="60" t="s">
        <v>1535</v>
      </c>
      <c r="E106" s="248" t="s">
        <v>643</v>
      </c>
      <c r="F106" s="286"/>
      <c r="G106" s="8"/>
      <c r="H106" s="330"/>
      <c r="I106" s="128"/>
      <c r="J106" s="121" t="s">
        <v>151</v>
      </c>
      <c r="K106" s="423"/>
    </row>
    <row r="107" spans="1:11" s="4" customFormat="1" x14ac:dyDescent="0.2">
      <c r="A107" s="51"/>
      <c r="B107" s="59"/>
      <c r="C107" s="85"/>
      <c r="D107" s="60" t="s">
        <v>1536</v>
      </c>
      <c r="E107" s="248" t="s">
        <v>161</v>
      </c>
      <c r="F107" s="286" t="s">
        <v>6</v>
      </c>
      <c r="G107" s="8"/>
      <c r="H107" s="330"/>
      <c r="I107" s="128"/>
      <c r="J107" s="121" t="s">
        <v>151</v>
      </c>
      <c r="K107" s="423"/>
    </row>
    <row r="108" spans="1:11" s="195" customFormat="1" x14ac:dyDescent="0.2">
      <c r="A108" s="51"/>
      <c r="B108" s="59"/>
      <c r="C108" s="59" t="s">
        <v>915</v>
      </c>
      <c r="D108" s="60"/>
      <c r="E108" s="259"/>
      <c r="F108" s="292"/>
      <c r="G108" s="59"/>
      <c r="H108" s="342"/>
      <c r="I108" s="388"/>
      <c r="J108" s="407"/>
      <c r="K108" s="185"/>
    </row>
    <row r="109" spans="1:11" s="4" customFormat="1" ht="33" x14ac:dyDescent="0.2">
      <c r="A109" s="51"/>
      <c r="B109" s="59"/>
      <c r="C109" s="59"/>
      <c r="D109" s="60" t="s">
        <v>197</v>
      </c>
      <c r="E109" s="103" t="s">
        <v>984</v>
      </c>
      <c r="F109" s="292" t="s">
        <v>917</v>
      </c>
      <c r="G109" s="8"/>
      <c r="H109" s="343"/>
      <c r="I109" s="387" t="s">
        <v>385</v>
      </c>
      <c r="J109" s="406"/>
      <c r="K109" s="423"/>
    </row>
    <row r="110" spans="1:11" s="4" customFormat="1" x14ac:dyDescent="0.2">
      <c r="A110" s="51"/>
      <c r="B110" s="59"/>
      <c r="C110" s="59"/>
      <c r="D110" s="60" t="s">
        <v>202</v>
      </c>
      <c r="E110" s="65" t="s">
        <v>916</v>
      </c>
      <c r="F110" s="292" t="s">
        <v>109</v>
      </c>
      <c r="G110" s="8"/>
      <c r="H110" s="343"/>
      <c r="I110" s="387" t="s">
        <v>385</v>
      </c>
      <c r="J110" s="406"/>
      <c r="K110" s="423"/>
    </row>
    <row r="111" spans="1:11" s="4" customFormat="1" ht="33" x14ac:dyDescent="0.2">
      <c r="A111" s="51"/>
      <c r="B111" s="59"/>
      <c r="C111" s="59"/>
      <c r="D111" s="60" t="s">
        <v>205</v>
      </c>
      <c r="E111" s="103" t="s">
        <v>399</v>
      </c>
      <c r="F111" s="286" t="s">
        <v>6</v>
      </c>
      <c r="G111" s="8"/>
      <c r="H111" s="343"/>
      <c r="I111" s="387" t="s">
        <v>385</v>
      </c>
      <c r="J111" s="406"/>
      <c r="K111" s="423"/>
    </row>
    <row r="112" spans="1:11" s="4" customFormat="1" x14ac:dyDescent="0.2">
      <c r="A112" s="51"/>
      <c r="B112" s="59"/>
      <c r="C112" s="59"/>
      <c r="D112" s="60" t="s">
        <v>208</v>
      </c>
      <c r="E112" s="65" t="s">
        <v>916</v>
      </c>
      <c r="F112" s="286" t="s">
        <v>6</v>
      </c>
      <c r="G112" s="8"/>
      <c r="H112" s="343"/>
      <c r="I112" s="387" t="s">
        <v>385</v>
      </c>
      <c r="J112" s="406"/>
      <c r="K112" s="423"/>
    </row>
    <row r="113" spans="1:11" s="4" customFormat="1" ht="33" x14ac:dyDescent="0.2">
      <c r="A113" s="51"/>
      <c r="B113" s="59"/>
      <c r="C113" s="59"/>
      <c r="D113" s="60" t="s">
        <v>213</v>
      </c>
      <c r="E113" s="103" t="s">
        <v>925</v>
      </c>
      <c r="F113" s="292" t="s">
        <v>1211</v>
      </c>
      <c r="G113" s="8"/>
      <c r="H113" s="343"/>
      <c r="I113" s="387" t="s">
        <v>385</v>
      </c>
      <c r="J113" s="406"/>
      <c r="K113" s="423"/>
    </row>
    <row r="114" spans="1:11" s="4" customFormat="1" x14ac:dyDescent="0.2">
      <c r="A114" s="51"/>
      <c r="B114" s="59"/>
      <c r="C114" s="59"/>
      <c r="D114" s="60" t="s">
        <v>217</v>
      </c>
      <c r="E114" s="65" t="s">
        <v>916</v>
      </c>
      <c r="F114" s="292" t="s">
        <v>480</v>
      </c>
      <c r="G114" s="8"/>
      <c r="H114" s="343"/>
      <c r="I114" s="387" t="s">
        <v>385</v>
      </c>
      <c r="J114" s="406"/>
      <c r="K114" s="423"/>
    </row>
    <row r="115" spans="1:11" s="4" customFormat="1" ht="33" x14ac:dyDescent="0.2">
      <c r="A115" s="51"/>
      <c r="B115" s="59"/>
      <c r="C115" s="59"/>
      <c r="D115" s="60" t="s">
        <v>219</v>
      </c>
      <c r="E115" s="103" t="s">
        <v>168</v>
      </c>
      <c r="F115" s="286" t="s">
        <v>6</v>
      </c>
      <c r="G115" s="8"/>
      <c r="H115" s="343"/>
      <c r="I115" s="387" t="s">
        <v>385</v>
      </c>
      <c r="J115" s="406"/>
      <c r="K115" s="423"/>
    </row>
    <row r="116" spans="1:11" s="4" customFormat="1" x14ac:dyDescent="0.2">
      <c r="A116" s="51"/>
      <c r="B116" s="59"/>
      <c r="C116" s="59"/>
      <c r="D116" s="60" t="s">
        <v>22</v>
      </c>
      <c r="E116" s="65" t="s">
        <v>916</v>
      </c>
      <c r="F116" s="286" t="s">
        <v>6</v>
      </c>
      <c r="G116" s="8"/>
      <c r="H116" s="343"/>
      <c r="I116" s="387" t="s">
        <v>385</v>
      </c>
      <c r="J116" s="406"/>
      <c r="K116" s="423"/>
    </row>
    <row r="117" spans="1:11" s="4" customFormat="1" ht="33" x14ac:dyDescent="0.2">
      <c r="A117" s="51"/>
      <c r="B117" s="59"/>
      <c r="C117" s="59"/>
      <c r="D117" s="60" t="s">
        <v>192</v>
      </c>
      <c r="E117" s="103" t="s">
        <v>845</v>
      </c>
      <c r="F117" s="292" t="s">
        <v>917</v>
      </c>
      <c r="G117" s="8"/>
      <c r="H117" s="343"/>
      <c r="I117" s="387" t="s">
        <v>385</v>
      </c>
      <c r="J117" s="406"/>
      <c r="K117" s="423"/>
    </row>
    <row r="118" spans="1:11" s="4" customFormat="1" x14ac:dyDescent="0.2">
      <c r="A118" s="51"/>
      <c r="B118" s="59"/>
      <c r="C118" s="59"/>
      <c r="D118" s="60" t="s">
        <v>234</v>
      </c>
      <c r="E118" s="259" t="s">
        <v>541</v>
      </c>
      <c r="F118" s="292" t="s">
        <v>480</v>
      </c>
      <c r="G118" s="8"/>
      <c r="H118" s="343"/>
      <c r="I118" s="387" t="s">
        <v>385</v>
      </c>
      <c r="J118" s="406"/>
      <c r="K118" s="423"/>
    </row>
    <row r="119" spans="1:11" s="4" customFormat="1" x14ac:dyDescent="0.2">
      <c r="A119" s="51"/>
      <c r="B119" s="59"/>
      <c r="C119" s="59"/>
      <c r="D119" s="60" t="s">
        <v>239</v>
      </c>
      <c r="E119" s="65" t="s">
        <v>916</v>
      </c>
      <c r="F119" s="286" t="s">
        <v>6</v>
      </c>
      <c r="G119" s="8"/>
      <c r="H119" s="343"/>
      <c r="I119" s="387" t="s">
        <v>385</v>
      </c>
      <c r="J119" s="406"/>
      <c r="K119" s="423"/>
    </row>
    <row r="120" spans="1:11" s="4" customFormat="1" x14ac:dyDescent="0.2">
      <c r="A120" s="51"/>
      <c r="B120" s="59"/>
      <c r="C120" s="59"/>
      <c r="D120" s="60" t="s">
        <v>240</v>
      </c>
      <c r="E120" s="259" t="s">
        <v>223</v>
      </c>
      <c r="F120" s="286" t="s">
        <v>6</v>
      </c>
      <c r="G120" s="8"/>
      <c r="H120" s="343"/>
      <c r="I120" s="387" t="s">
        <v>385</v>
      </c>
      <c r="J120" s="406"/>
      <c r="K120" s="423"/>
    </row>
    <row r="121" spans="1:11" s="4" customFormat="1" x14ac:dyDescent="0.2">
      <c r="A121" s="51"/>
      <c r="B121" s="59"/>
      <c r="C121" s="59"/>
      <c r="D121" s="60" t="s">
        <v>245</v>
      </c>
      <c r="E121" s="259" t="s">
        <v>587</v>
      </c>
      <c r="F121" s="286" t="s">
        <v>6</v>
      </c>
      <c r="G121" s="8"/>
      <c r="H121" s="343"/>
      <c r="I121" s="387" t="s">
        <v>385</v>
      </c>
      <c r="J121" s="406"/>
      <c r="K121" s="423"/>
    </row>
    <row r="122" spans="1:11" s="4" customFormat="1" x14ac:dyDescent="0.2">
      <c r="A122" s="51"/>
      <c r="B122" s="59"/>
      <c r="C122" s="59"/>
      <c r="D122" s="60" t="s">
        <v>266</v>
      </c>
      <c r="E122" s="259" t="s">
        <v>666</v>
      </c>
      <c r="F122" s="292" t="s">
        <v>480</v>
      </c>
      <c r="G122" s="8"/>
      <c r="H122" s="343"/>
      <c r="I122" s="387" t="s">
        <v>385</v>
      </c>
      <c r="J122" s="406"/>
      <c r="K122" s="423"/>
    </row>
    <row r="123" spans="1:11" s="4" customFormat="1" x14ac:dyDescent="0.2">
      <c r="A123" s="51"/>
      <c r="B123" s="59"/>
      <c r="C123" s="59"/>
      <c r="D123" s="60" t="s">
        <v>267</v>
      </c>
      <c r="E123" s="269" t="s">
        <v>916</v>
      </c>
      <c r="F123" s="286" t="s">
        <v>6</v>
      </c>
      <c r="G123" s="8"/>
      <c r="H123" s="343"/>
      <c r="I123" s="387" t="s">
        <v>385</v>
      </c>
      <c r="J123" s="406"/>
      <c r="K123" s="423"/>
    </row>
    <row r="124" spans="1:11" s="4" customFormat="1" x14ac:dyDescent="0.2">
      <c r="A124" s="51"/>
      <c r="B124" s="59"/>
      <c r="C124" s="59"/>
      <c r="D124" s="60" t="s">
        <v>269</v>
      </c>
      <c r="E124" s="259" t="s">
        <v>287</v>
      </c>
      <c r="F124" s="286" t="s">
        <v>6</v>
      </c>
      <c r="G124" s="8"/>
      <c r="H124" s="343"/>
      <c r="I124" s="387" t="s">
        <v>385</v>
      </c>
      <c r="J124" s="406"/>
      <c r="K124" s="423"/>
    </row>
    <row r="125" spans="1:11" s="4" customFormat="1" x14ac:dyDescent="0.2">
      <c r="A125" s="51"/>
      <c r="B125" s="59"/>
      <c r="C125" s="59"/>
      <c r="D125" s="60" t="s">
        <v>270</v>
      </c>
      <c r="E125" s="259" t="s">
        <v>835</v>
      </c>
      <c r="F125" s="286" t="s">
        <v>6</v>
      </c>
      <c r="G125" s="8"/>
      <c r="H125" s="343"/>
      <c r="I125" s="387" t="s">
        <v>385</v>
      </c>
      <c r="J125" s="406"/>
      <c r="K125" s="423"/>
    </row>
    <row r="126" spans="1:11" s="4" customFormat="1" x14ac:dyDescent="0.2">
      <c r="A126" s="51"/>
      <c r="B126" s="59"/>
      <c r="C126" s="59"/>
      <c r="D126" s="65" t="s">
        <v>272</v>
      </c>
      <c r="E126" s="268" t="s">
        <v>982</v>
      </c>
      <c r="F126" s="286" t="s">
        <v>6</v>
      </c>
      <c r="G126" s="8"/>
      <c r="H126" s="343"/>
      <c r="I126" s="387" t="s">
        <v>385</v>
      </c>
      <c r="J126" s="406"/>
      <c r="K126" s="423"/>
    </row>
    <row r="127" spans="1:11" s="4" customFormat="1" x14ac:dyDescent="0.2">
      <c r="A127" s="51"/>
      <c r="B127" s="59"/>
      <c r="C127" s="59"/>
      <c r="D127" s="65" t="s">
        <v>277</v>
      </c>
      <c r="E127" s="275" t="s">
        <v>916</v>
      </c>
      <c r="F127" s="286" t="s">
        <v>6</v>
      </c>
      <c r="G127" s="8"/>
      <c r="H127" s="343"/>
      <c r="I127" s="387" t="s">
        <v>385</v>
      </c>
      <c r="J127" s="406"/>
      <c r="K127" s="423"/>
    </row>
    <row r="128" spans="1:11" s="4" customFormat="1" x14ac:dyDescent="0.2">
      <c r="A128" s="51"/>
      <c r="B128" s="59"/>
      <c r="C128" s="59"/>
      <c r="D128" s="65" t="s">
        <v>279</v>
      </c>
      <c r="E128" s="268" t="s">
        <v>983</v>
      </c>
      <c r="F128" s="286" t="s">
        <v>6</v>
      </c>
      <c r="G128" s="8"/>
      <c r="H128" s="343"/>
      <c r="I128" s="387" t="s">
        <v>385</v>
      </c>
      <c r="J128" s="406"/>
      <c r="K128" s="423"/>
    </row>
    <row r="129" spans="1:11" s="4" customFormat="1" x14ac:dyDescent="0.2">
      <c r="A129" s="51"/>
      <c r="B129" s="59"/>
      <c r="C129" s="59"/>
      <c r="D129" s="65" t="s">
        <v>117</v>
      </c>
      <c r="E129" s="268" t="s">
        <v>986</v>
      </c>
      <c r="F129" s="286" t="s">
        <v>6</v>
      </c>
      <c r="G129" s="8"/>
      <c r="H129" s="343"/>
      <c r="I129" s="387" t="s">
        <v>385</v>
      </c>
      <c r="J129" s="406"/>
      <c r="K129" s="423"/>
    </row>
    <row r="130" spans="1:11" s="4" customFormat="1" ht="42" customHeight="1" x14ac:dyDescent="0.2">
      <c r="A130" s="51"/>
      <c r="B130" s="59"/>
      <c r="C130" s="59"/>
      <c r="D130" s="60" t="s">
        <v>281</v>
      </c>
      <c r="E130" s="268" t="s">
        <v>1587</v>
      </c>
      <c r="F130" s="286" t="s">
        <v>6</v>
      </c>
      <c r="G130" s="8"/>
      <c r="H130" s="350" t="s">
        <v>1228</v>
      </c>
      <c r="I130" s="130"/>
      <c r="J130" s="389"/>
      <c r="K130" s="419"/>
    </row>
    <row r="131" spans="1:11" s="4" customFormat="1" ht="33" x14ac:dyDescent="0.2">
      <c r="A131" s="51"/>
      <c r="B131" s="59"/>
      <c r="C131" s="59"/>
      <c r="D131" s="60" t="s">
        <v>586</v>
      </c>
      <c r="E131" s="268" t="s">
        <v>1588</v>
      </c>
      <c r="F131" s="286" t="s">
        <v>6</v>
      </c>
      <c r="G131" s="8"/>
      <c r="H131" s="350" t="s">
        <v>763</v>
      </c>
      <c r="I131" s="130"/>
      <c r="J131" s="389"/>
      <c r="K131" s="419"/>
    </row>
    <row r="132" spans="1:11" x14ac:dyDescent="0.2">
      <c r="A132" s="204"/>
      <c r="B132" s="219" t="s">
        <v>764</v>
      </c>
      <c r="C132" s="235" t="s">
        <v>258</v>
      </c>
      <c r="D132" s="247"/>
      <c r="E132" s="250"/>
      <c r="F132" s="295"/>
      <c r="G132" s="321"/>
      <c r="H132" s="351"/>
      <c r="I132" s="351"/>
      <c r="J132" s="351"/>
      <c r="K132" s="424"/>
    </row>
    <row r="133" spans="1:11" s="4" customFormat="1" x14ac:dyDescent="0.2">
      <c r="A133" s="203"/>
      <c r="B133" s="59"/>
      <c r="C133" s="60" t="s">
        <v>774</v>
      </c>
      <c r="D133" s="248"/>
      <c r="E133" s="70"/>
      <c r="F133" s="296"/>
      <c r="G133" s="8"/>
      <c r="H133" s="352"/>
      <c r="I133" s="389"/>
      <c r="J133" s="389"/>
      <c r="K133" s="419"/>
    </row>
    <row r="134" spans="1:11" s="4" customFormat="1" x14ac:dyDescent="0.2">
      <c r="A134" s="204"/>
      <c r="B134" s="66"/>
      <c r="C134" s="63"/>
      <c r="D134" s="248" t="s">
        <v>292</v>
      </c>
      <c r="E134" s="259" t="s">
        <v>985</v>
      </c>
      <c r="F134" s="286" t="s">
        <v>6</v>
      </c>
      <c r="G134" s="11"/>
      <c r="H134" s="330"/>
      <c r="I134" s="390"/>
      <c r="J134" s="122" t="s">
        <v>151</v>
      </c>
      <c r="K134" s="425"/>
    </row>
    <row r="135" spans="1:11" s="4" customFormat="1" x14ac:dyDescent="0.2">
      <c r="A135" s="204"/>
      <c r="B135" s="66"/>
      <c r="C135" s="63"/>
      <c r="D135" s="248"/>
      <c r="E135" s="260" t="s">
        <v>1006</v>
      </c>
      <c r="F135" s="286" t="s">
        <v>26</v>
      </c>
      <c r="G135" s="11"/>
      <c r="H135" s="330"/>
      <c r="I135" s="390"/>
      <c r="J135" s="122" t="s">
        <v>151</v>
      </c>
      <c r="K135" s="425"/>
    </row>
    <row r="136" spans="1:11" s="4" customFormat="1" x14ac:dyDescent="0.2">
      <c r="A136" s="204"/>
      <c r="B136" s="66"/>
      <c r="C136" s="63"/>
      <c r="D136" s="248"/>
      <c r="E136" s="260" t="s">
        <v>1589</v>
      </c>
      <c r="F136" s="289" t="s">
        <v>6</v>
      </c>
      <c r="G136" s="11"/>
      <c r="H136" s="353" t="s">
        <v>1245</v>
      </c>
      <c r="I136" s="390"/>
      <c r="J136" s="122"/>
      <c r="K136" s="425"/>
    </row>
    <row r="137" spans="1:11" s="195" customFormat="1" x14ac:dyDescent="0.2">
      <c r="A137" s="205"/>
      <c r="B137" s="220"/>
      <c r="C137" s="66"/>
      <c r="D137" s="60" t="s">
        <v>230</v>
      </c>
      <c r="E137" s="276" t="s">
        <v>1134</v>
      </c>
      <c r="F137" s="289" t="s">
        <v>6</v>
      </c>
      <c r="G137" s="322"/>
      <c r="H137" s="330"/>
      <c r="I137" s="130"/>
      <c r="J137" s="122" t="s">
        <v>151</v>
      </c>
      <c r="K137" s="426"/>
    </row>
    <row r="138" spans="1:11" s="195" customFormat="1" x14ac:dyDescent="0.2">
      <c r="A138" s="202"/>
      <c r="B138" s="217"/>
      <c r="C138" s="59"/>
      <c r="D138" s="60" t="s">
        <v>205</v>
      </c>
      <c r="E138" s="78" t="s">
        <v>979</v>
      </c>
      <c r="F138" s="286" t="s">
        <v>6</v>
      </c>
      <c r="G138" s="316"/>
      <c r="H138" s="330"/>
      <c r="I138" s="128"/>
      <c r="J138" s="121" t="s">
        <v>151</v>
      </c>
      <c r="K138" s="423"/>
    </row>
    <row r="139" spans="1:11" s="195" customFormat="1" ht="17.25" customHeight="1" x14ac:dyDescent="0.2">
      <c r="A139" s="202"/>
      <c r="B139" s="217"/>
      <c r="C139" s="59"/>
      <c r="D139" s="60" t="s">
        <v>208</v>
      </c>
      <c r="E139" s="78" t="s">
        <v>415</v>
      </c>
      <c r="F139" s="286" t="s">
        <v>6</v>
      </c>
      <c r="G139" s="316"/>
      <c r="H139" s="330"/>
      <c r="I139" s="128"/>
      <c r="J139" s="121" t="s">
        <v>151</v>
      </c>
      <c r="K139" s="423"/>
    </row>
    <row r="140" spans="1:11" s="195" customFormat="1" x14ac:dyDescent="0.2">
      <c r="A140" s="202"/>
      <c r="B140" s="217"/>
      <c r="C140" s="59"/>
      <c r="D140" s="60" t="s">
        <v>213</v>
      </c>
      <c r="E140" s="78" t="s">
        <v>640</v>
      </c>
      <c r="F140" s="286" t="s">
        <v>6</v>
      </c>
      <c r="G140" s="316"/>
      <c r="H140" s="330"/>
      <c r="I140" s="128"/>
      <c r="J140" s="121" t="s">
        <v>151</v>
      </c>
      <c r="K140" s="423"/>
    </row>
    <row r="141" spans="1:11" s="195" customFormat="1" ht="33" x14ac:dyDescent="0.2">
      <c r="A141" s="202"/>
      <c r="B141" s="217"/>
      <c r="C141" s="59"/>
      <c r="D141" s="60" t="s">
        <v>217</v>
      </c>
      <c r="E141" s="78" t="s">
        <v>174</v>
      </c>
      <c r="F141" s="286" t="s">
        <v>6</v>
      </c>
      <c r="G141" s="316"/>
      <c r="H141" s="330"/>
      <c r="I141" s="128"/>
      <c r="J141" s="121" t="s">
        <v>151</v>
      </c>
      <c r="K141" s="423"/>
    </row>
    <row r="142" spans="1:11" s="195" customFormat="1" x14ac:dyDescent="0.2">
      <c r="A142" s="202"/>
      <c r="B142" s="217"/>
      <c r="C142" s="59"/>
      <c r="D142" s="60" t="s">
        <v>219</v>
      </c>
      <c r="E142" s="78" t="s">
        <v>708</v>
      </c>
      <c r="F142" s="286" t="s">
        <v>6</v>
      </c>
      <c r="G142" s="316"/>
      <c r="H142" s="330"/>
      <c r="I142" s="128"/>
      <c r="J142" s="121" t="s">
        <v>151</v>
      </c>
      <c r="K142" s="423"/>
    </row>
    <row r="143" spans="1:11" x14ac:dyDescent="0.2">
      <c r="A143" s="203"/>
      <c r="B143" s="218"/>
      <c r="C143" s="48"/>
      <c r="D143" s="60" t="s">
        <v>22</v>
      </c>
      <c r="E143" s="78" t="s">
        <v>927</v>
      </c>
      <c r="F143" s="286" t="s">
        <v>6</v>
      </c>
      <c r="G143" s="8"/>
      <c r="H143" s="330"/>
      <c r="I143" s="128"/>
      <c r="J143" s="121" t="s">
        <v>151</v>
      </c>
      <c r="K143" s="417"/>
    </row>
    <row r="144" spans="1:11" ht="33" x14ac:dyDescent="0.2">
      <c r="A144" s="203"/>
      <c r="B144" s="218"/>
      <c r="C144" s="59"/>
      <c r="D144" s="249" t="s">
        <v>192</v>
      </c>
      <c r="E144" s="277" t="s">
        <v>485</v>
      </c>
      <c r="F144" s="286" t="s">
        <v>6</v>
      </c>
      <c r="G144" s="8"/>
      <c r="H144" s="330"/>
      <c r="I144" s="128"/>
      <c r="J144" s="121" t="s">
        <v>151</v>
      </c>
      <c r="K144" s="417"/>
    </row>
    <row r="145" spans="1:11" s="195" customFormat="1" x14ac:dyDescent="0.2">
      <c r="A145" s="51"/>
      <c r="B145" s="59"/>
      <c r="C145" s="59" t="s">
        <v>915</v>
      </c>
      <c r="D145" s="73"/>
      <c r="E145" s="105"/>
      <c r="F145" s="292"/>
      <c r="G145" s="59"/>
      <c r="H145" s="342"/>
      <c r="I145" s="388"/>
      <c r="J145" s="388"/>
      <c r="K145" s="185"/>
    </row>
    <row r="146" spans="1:11" s="195" customFormat="1" x14ac:dyDescent="0.2">
      <c r="A146" s="54"/>
      <c r="B146" s="48"/>
      <c r="C146" s="48"/>
      <c r="D146" s="73" t="s">
        <v>292</v>
      </c>
      <c r="E146" s="105" t="s">
        <v>891</v>
      </c>
      <c r="F146" s="292" t="s">
        <v>1007</v>
      </c>
      <c r="G146" s="59"/>
      <c r="H146" s="343"/>
      <c r="I146" s="391" t="s">
        <v>385</v>
      </c>
      <c r="J146" s="388"/>
      <c r="K146" s="185"/>
    </row>
    <row r="147" spans="1:11" s="195" customFormat="1" x14ac:dyDescent="0.2">
      <c r="A147" s="202"/>
      <c r="B147" s="217"/>
      <c r="C147" s="59"/>
      <c r="D147" s="60" t="s">
        <v>230</v>
      </c>
      <c r="E147" s="268" t="s">
        <v>588</v>
      </c>
      <c r="F147" s="292" t="s">
        <v>307</v>
      </c>
      <c r="G147" s="8"/>
      <c r="H147" s="343"/>
      <c r="I147" s="128" t="s">
        <v>385</v>
      </c>
      <c r="J147" s="389"/>
      <c r="K147" s="417"/>
    </row>
    <row r="148" spans="1:11" s="4" customFormat="1" x14ac:dyDescent="0.2">
      <c r="A148" s="202"/>
      <c r="B148" s="217"/>
      <c r="C148" s="59"/>
      <c r="D148" s="60" t="s">
        <v>205</v>
      </c>
      <c r="E148" s="269" t="s">
        <v>916</v>
      </c>
      <c r="F148" s="292" t="s">
        <v>307</v>
      </c>
      <c r="G148" s="8"/>
      <c r="H148" s="343"/>
      <c r="I148" s="128" t="s">
        <v>385</v>
      </c>
      <c r="J148" s="389"/>
      <c r="K148" s="417"/>
    </row>
    <row r="149" spans="1:11" s="4" customFormat="1" x14ac:dyDescent="0.2">
      <c r="A149" s="202"/>
      <c r="B149" s="217"/>
      <c r="C149" s="59"/>
      <c r="D149" s="60" t="s">
        <v>208</v>
      </c>
      <c r="E149" s="268" t="s">
        <v>645</v>
      </c>
      <c r="F149" s="292" t="s">
        <v>480</v>
      </c>
      <c r="G149" s="8"/>
      <c r="H149" s="343"/>
      <c r="I149" s="128" t="s">
        <v>385</v>
      </c>
      <c r="J149" s="389"/>
      <c r="K149" s="417"/>
    </row>
    <row r="150" spans="1:11" s="4" customFormat="1" x14ac:dyDescent="0.2">
      <c r="A150" s="203"/>
      <c r="B150" s="218"/>
      <c r="C150" s="59"/>
      <c r="D150" s="60" t="s">
        <v>213</v>
      </c>
      <c r="E150" s="269" t="s">
        <v>916</v>
      </c>
      <c r="F150" s="286" t="s">
        <v>6</v>
      </c>
      <c r="G150" s="8"/>
      <c r="H150" s="343"/>
      <c r="I150" s="128" t="s">
        <v>385</v>
      </c>
      <c r="J150" s="389"/>
      <c r="K150" s="419"/>
    </row>
    <row r="151" spans="1:11" s="4" customFormat="1" ht="33" x14ac:dyDescent="0.2">
      <c r="A151" s="51"/>
      <c r="B151" s="59"/>
      <c r="C151" s="59"/>
      <c r="D151" s="60" t="s">
        <v>217</v>
      </c>
      <c r="E151" s="268" t="s">
        <v>231</v>
      </c>
      <c r="F151" s="286" t="s">
        <v>6</v>
      </c>
      <c r="G151" s="8"/>
      <c r="H151" s="343"/>
      <c r="I151" s="128" t="s">
        <v>385</v>
      </c>
      <c r="J151" s="128"/>
      <c r="K151" s="183"/>
    </row>
    <row r="152" spans="1:11" s="4" customFormat="1" ht="29.25" customHeight="1" x14ac:dyDescent="0.2">
      <c r="A152" s="51"/>
      <c r="B152" s="59"/>
      <c r="C152" s="59"/>
      <c r="D152" s="60" t="s">
        <v>219</v>
      </c>
      <c r="E152" s="268" t="s">
        <v>400</v>
      </c>
      <c r="F152" s="286" t="s">
        <v>6</v>
      </c>
      <c r="G152" s="8"/>
      <c r="H152" s="343"/>
      <c r="I152" s="128" t="s">
        <v>385</v>
      </c>
      <c r="J152" s="128"/>
      <c r="K152" s="183"/>
    </row>
    <row r="153" spans="1:11" s="195" customFormat="1" ht="33" x14ac:dyDescent="0.2">
      <c r="A153" s="202"/>
      <c r="B153" s="217"/>
      <c r="C153" s="59"/>
      <c r="D153" s="60" t="s">
        <v>22</v>
      </c>
      <c r="E153" s="78" t="s">
        <v>1590</v>
      </c>
      <c r="F153" s="286" t="s">
        <v>6</v>
      </c>
      <c r="G153" s="8"/>
      <c r="H153" s="153" t="s">
        <v>244</v>
      </c>
      <c r="I153" s="128"/>
      <c r="J153" s="389"/>
      <c r="K153" s="417"/>
    </row>
    <row r="154" spans="1:11" s="195" customFormat="1" x14ac:dyDescent="0.2">
      <c r="A154" s="202"/>
      <c r="B154" s="215" t="s">
        <v>1049</v>
      </c>
      <c r="C154" s="236"/>
      <c r="D154" s="250"/>
      <c r="E154" s="250"/>
      <c r="F154" s="297"/>
      <c r="G154" s="323"/>
      <c r="H154" s="351"/>
      <c r="I154" s="392"/>
      <c r="J154" s="392"/>
      <c r="K154" s="427"/>
    </row>
    <row r="155" spans="1:11" s="195" customFormat="1" x14ac:dyDescent="0.2">
      <c r="A155" s="202"/>
      <c r="B155" s="59"/>
      <c r="C155" s="237" t="s">
        <v>774</v>
      </c>
      <c r="D155" s="103"/>
      <c r="E155" s="103"/>
      <c r="F155" s="298"/>
      <c r="G155" s="322"/>
      <c r="H155" s="354"/>
      <c r="I155" s="390"/>
      <c r="J155" s="390"/>
      <c r="K155" s="428"/>
    </row>
    <row r="156" spans="1:11" s="195" customFormat="1" x14ac:dyDescent="0.2">
      <c r="A156" s="202"/>
      <c r="B156" s="217"/>
      <c r="C156" s="217"/>
      <c r="D156" s="60" t="s">
        <v>197</v>
      </c>
      <c r="E156" s="78" t="s">
        <v>1134</v>
      </c>
      <c r="F156" s="286" t="s">
        <v>6</v>
      </c>
      <c r="G156" s="316"/>
      <c r="H156" s="330"/>
      <c r="I156" s="128"/>
      <c r="J156" s="121" t="s">
        <v>151</v>
      </c>
      <c r="K156" s="423"/>
    </row>
    <row r="157" spans="1:11" s="195" customFormat="1" x14ac:dyDescent="0.2">
      <c r="A157" s="202"/>
      <c r="B157" s="217"/>
      <c r="C157" s="217"/>
      <c r="D157" s="60" t="s">
        <v>202</v>
      </c>
      <c r="E157" s="78" t="s">
        <v>979</v>
      </c>
      <c r="F157" s="286" t="s">
        <v>6</v>
      </c>
      <c r="G157" s="316"/>
      <c r="H157" s="330"/>
      <c r="I157" s="128"/>
      <c r="J157" s="121" t="s">
        <v>151</v>
      </c>
      <c r="K157" s="423"/>
    </row>
    <row r="158" spans="1:11" s="195" customFormat="1" ht="17.25" customHeight="1" x14ac:dyDescent="0.2">
      <c r="A158" s="202"/>
      <c r="B158" s="217"/>
      <c r="C158" s="59"/>
      <c r="D158" s="60" t="s">
        <v>205</v>
      </c>
      <c r="E158" s="78" t="s">
        <v>415</v>
      </c>
      <c r="F158" s="286" t="s">
        <v>6</v>
      </c>
      <c r="G158" s="316"/>
      <c r="H158" s="330"/>
      <c r="I158" s="128"/>
      <c r="J158" s="121" t="s">
        <v>151</v>
      </c>
      <c r="K158" s="423"/>
    </row>
    <row r="159" spans="1:11" s="195" customFormat="1" x14ac:dyDescent="0.2">
      <c r="A159" s="202"/>
      <c r="B159" s="217"/>
      <c r="C159" s="59"/>
      <c r="D159" s="60" t="s">
        <v>208</v>
      </c>
      <c r="E159" s="78" t="s">
        <v>1262</v>
      </c>
      <c r="F159" s="286" t="s">
        <v>6</v>
      </c>
      <c r="G159" s="316"/>
      <c r="H159" s="330"/>
      <c r="I159" s="128"/>
      <c r="J159" s="121" t="s">
        <v>151</v>
      </c>
      <c r="K159" s="423"/>
    </row>
    <row r="160" spans="1:11" s="195" customFormat="1" x14ac:dyDescent="0.2">
      <c r="A160" s="202"/>
      <c r="B160" s="217"/>
      <c r="C160" s="59"/>
      <c r="D160" s="60" t="s">
        <v>213</v>
      </c>
      <c r="E160" s="78" t="s">
        <v>1225</v>
      </c>
      <c r="F160" s="286" t="s">
        <v>6</v>
      </c>
      <c r="G160" s="316"/>
      <c r="H160" s="330"/>
      <c r="I160" s="128"/>
      <c r="J160" s="121" t="s">
        <v>151</v>
      </c>
      <c r="K160" s="423"/>
    </row>
    <row r="161" spans="1:11" s="195" customFormat="1" x14ac:dyDescent="0.2">
      <c r="A161" s="202"/>
      <c r="B161" s="217"/>
      <c r="C161" s="218"/>
      <c r="D161" s="60" t="s">
        <v>217</v>
      </c>
      <c r="E161" s="78" t="s">
        <v>680</v>
      </c>
      <c r="F161" s="286" t="s">
        <v>6</v>
      </c>
      <c r="G161" s="316"/>
      <c r="H161" s="330"/>
      <c r="I161" s="128"/>
      <c r="J161" s="121" t="s">
        <v>151</v>
      </c>
      <c r="K161" s="423"/>
    </row>
    <row r="162" spans="1:11" x14ac:dyDescent="0.2">
      <c r="A162" s="203"/>
      <c r="B162" s="218"/>
      <c r="C162" s="238"/>
      <c r="D162" s="60" t="s">
        <v>219</v>
      </c>
      <c r="E162" s="78" t="s">
        <v>927</v>
      </c>
      <c r="F162" s="286" t="s">
        <v>6</v>
      </c>
      <c r="G162" s="8"/>
      <c r="H162" s="330"/>
      <c r="I162" s="128"/>
      <c r="J162" s="121" t="s">
        <v>151</v>
      </c>
      <c r="K162" s="417"/>
    </row>
    <row r="163" spans="1:11" s="195" customFormat="1" x14ac:dyDescent="0.2">
      <c r="A163" s="54"/>
      <c r="B163" s="48"/>
      <c r="C163" s="85" t="s">
        <v>915</v>
      </c>
      <c r="D163" s="60"/>
      <c r="E163" s="105"/>
      <c r="F163" s="286"/>
      <c r="G163" s="59"/>
      <c r="H163" s="342"/>
      <c r="I163" s="388"/>
      <c r="J163" s="388"/>
      <c r="K163" s="185"/>
    </row>
    <row r="164" spans="1:11" s="195" customFormat="1" x14ac:dyDescent="0.2">
      <c r="A164" s="202"/>
      <c r="B164" s="217"/>
      <c r="C164" s="59"/>
      <c r="D164" s="60" t="s">
        <v>197</v>
      </c>
      <c r="E164" s="268" t="s">
        <v>94</v>
      </c>
      <c r="F164" s="286" t="s">
        <v>6</v>
      </c>
      <c r="G164" s="8"/>
      <c r="H164" s="343"/>
      <c r="I164" s="128" t="s">
        <v>385</v>
      </c>
      <c r="J164" s="389"/>
      <c r="K164" s="417"/>
    </row>
    <row r="165" spans="1:11" s="4" customFormat="1" x14ac:dyDescent="0.2">
      <c r="A165" s="202"/>
      <c r="B165" s="217"/>
      <c r="C165" s="59"/>
      <c r="D165" s="60" t="s">
        <v>202</v>
      </c>
      <c r="E165" s="269" t="s">
        <v>916</v>
      </c>
      <c r="F165" s="286" t="s">
        <v>6</v>
      </c>
      <c r="G165" s="8"/>
      <c r="H165" s="343"/>
      <c r="I165" s="128" t="s">
        <v>385</v>
      </c>
      <c r="J165" s="389"/>
      <c r="K165" s="417"/>
    </row>
    <row r="166" spans="1:11" s="195" customFormat="1" x14ac:dyDescent="0.2">
      <c r="A166" s="202"/>
      <c r="B166" s="217"/>
      <c r="C166" s="59"/>
      <c r="D166" s="60" t="s">
        <v>205</v>
      </c>
      <c r="E166" s="268" t="s">
        <v>376</v>
      </c>
      <c r="F166" s="286" t="s">
        <v>6</v>
      </c>
      <c r="G166" s="8"/>
      <c r="H166" s="343"/>
      <c r="I166" s="128" t="s">
        <v>385</v>
      </c>
      <c r="J166" s="389"/>
      <c r="K166" s="417"/>
    </row>
    <row r="167" spans="1:11" s="4" customFormat="1" x14ac:dyDescent="0.2">
      <c r="A167" s="202"/>
      <c r="B167" s="217"/>
      <c r="C167" s="59"/>
      <c r="D167" s="60" t="s">
        <v>208</v>
      </c>
      <c r="E167" s="269" t="s">
        <v>916</v>
      </c>
      <c r="F167" s="286" t="s">
        <v>6</v>
      </c>
      <c r="G167" s="8"/>
      <c r="H167" s="343"/>
      <c r="I167" s="128" t="s">
        <v>385</v>
      </c>
      <c r="J167" s="389"/>
      <c r="K167" s="417"/>
    </row>
    <row r="168" spans="1:11" ht="33" x14ac:dyDescent="0.2">
      <c r="A168" s="202"/>
      <c r="B168" s="217"/>
      <c r="C168" s="239"/>
      <c r="D168" s="60" t="s">
        <v>213</v>
      </c>
      <c r="E168" s="278" t="s">
        <v>1133</v>
      </c>
      <c r="F168" s="286" t="s">
        <v>6</v>
      </c>
      <c r="G168" s="316"/>
      <c r="H168" s="330"/>
      <c r="I168" s="128"/>
      <c r="J168" s="121" t="s">
        <v>151</v>
      </c>
      <c r="K168" s="423"/>
    </row>
    <row r="169" spans="1:11" x14ac:dyDescent="0.2">
      <c r="A169" s="51"/>
      <c r="B169" s="215" t="s">
        <v>72</v>
      </c>
      <c r="C169" s="233"/>
      <c r="D169" s="244"/>
      <c r="E169" s="244"/>
      <c r="F169" s="290"/>
      <c r="G169" s="315"/>
      <c r="H169" s="355"/>
      <c r="I169" s="383"/>
      <c r="J169" s="383"/>
      <c r="K169" s="416"/>
    </row>
    <row r="170" spans="1:11" ht="33" x14ac:dyDescent="0.2">
      <c r="A170" s="203"/>
      <c r="B170" s="218"/>
      <c r="C170" s="218"/>
      <c r="D170" s="60" t="s">
        <v>197</v>
      </c>
      <c r="E170" s="70" t="s">
        <v>145</v>
      </c>
      <c r="F170" s="286" t="s">
        <v>224</v>
      </c>
      <c r="G170" s="320"/>
      <c r="H170" s="330"/>
      <c r="I170" s="128"/>
      <c r="J170" s="121" t="s">
        <v>151</v>
      </c>
      <c r="K170" s="423"/>
    </row>
    <row r="171" spans="1:11" x14ac:dyDescent="0.2">
      <c r="A171" s="203"/>
      <c r="B171" s="218"/>
      <c r="C171" s="218"/>
      <c r="D171" s="60" t="s">
        <v>202</v>
      </c>
      <c r="E171" s="70" t="s">
        <v>1591</v>
      </c>
      <c r="F171" s="286" t="s">
        <v>6</v>
      </c>
      <c r="G171" s="8"/>
      <c r="H171" s="153" t="s">
        <v>943</v>
      </c>
      <c r="I171" s="128"/>
      <c r="J171" s="121"/>
      <c r="K171" s="423"/>
    </row>
    <row r="172" spans="1:11" ht="49.5" x14ac:dyDescent="0.2">
      <c r="A172" s="203"/>
      <c r="B172" s="218"/>
      <c r="C172" s="218"/>
      <c r="D172" s="60" t="s">
        <v>205</v>
      </c>
      <c r="E172" s="70" t="s">
        <v>1424</v>
      </c>
      <c r="F172" s="286" t="s">
        <v>224</v>
      </c>
      <c r="G172" s="8"/>
      <c r="H172" s="330"/>
      <c r="I172" s="128"/>
      <c r="J172" s="121" t="s">
        <v>151</v>
      </c>
      <c r="K172" s="423"/>
    </row>
    <row r="173" spans="1:11" ht="33" x14ac:dyDescent="0.2">
      <c r="A173" s="203"/>
      <c r="B173" s="218"/>
      <c r="C173" s="218"/>
      <c r="D173" s="60" t="s">
        <v>208</v>
      </c>
      <c r="E173" s="70" t="s">
        <v>1592</v>
      </c>
      <c r="F173" s="286" t="s">
        <v>6</v>
      </c>
      <c r="G173" s="8"/>
      <c r="H173" s="153" t="s">
        <v>301</v>
      </c>
      <c r="I173" s="128"/>
      <c r="J173" s="121"/>
      <c r="K173" s="423"/>
    </row>
    <row r="174" spans="1:11" ht="72" x14ac:dyDescent="0.2">
      <c r="A174" s="203"/>
      <c r="B174" s="218"/>
      <c r="C174" s="218"/>
      <c r="D174" s="60" t="s">
        <v>213</v>
      </c>
      <c r="E174" s="70" t="s">
        <v>13</v>
      </c>
      <c r="F174" s="286" t="s">
        <v>224</v>
      </c>
      <c r="G174" s="8"/>
      <c r="H174" s="330"/>
      <c r="I174" s="128"/>
      <c r="J174" s="121" t="s">
        <v>151</v>
      </c>
      <c r="K174" s="423"/>
    </row>
    <row r="175" spans="1:11" x14ac:dyDescent="0.2">
      <c r="A175" s="203"/>
      <c r="B175" s="218"/>
      <c r="C175" s="218"/>
      <c r="D175" s="60" t="s">
        <v>217</v>
      </c>
      <c r="E175" s="70" t="s">
        <v>1593</v>
      </c>
      <c r="F175" s="286" t="s">
        <v>6</v>
      </c>
      <c r="G175" s="8"/>
      <c r="H175" s="153" t="s">
        <v>1425</v>
      </c>
      <c r="I175" s="128"/>
      <c r="J175" s="121"/>
      <c r="K175" s="423"/>
    </row>
    <row r="176" spans="1:11" s="4" customFormat="1" ht="54.75" customHeight="1" x14ac:dyDescent="0.2">
      <c r="A176" s="203"/>
      <c r="B176" s="218"/>
      <c r="C176" s="218"/>
      <c r="D176" s="60" t="s">
        <v>219</v>
      </c>
      <c r="E176" s="70" t="s">
        <v>284</v>
      </c>
      <c r="F176" s="286" t="s">
        <v>926</v>
      </c>
      <c r="G176" s="8"/>
      <c r="H176" s="330"/>
      <c r="I176" s="128"/>
      <c r="J176" s="121" t="s">
        <v>151</v>
      </c>
      <c r="K176" s="423"/>
    </row>
    <row r="177" spans="1:11" x14ac:dyDescent="0.2">
      <c r="A177" s="51"/>
      <c r="B177" s="215" t="s">
        <v>1412</v>
      </c>
      <c r="C177" s="233"/>
      <c r="D177" s="244"/>
      <c r="E177" s="244"/>
      <c r="F177" s="290"/>
      <c r="G177" s="315"/>
      <c r="H177" s="356"/>
      <c r="I177" s="383"/>
      <c r="J177" s="383"/>
      <c r="K177" s="416"/>
    </row>
    <row r="178" spans="1:11" s="195" customFormat="1" ht="101.25" customHeight="1" x14ac:dyDescent="0.2">
      <c r="A178" s="203"/>
      <c r="B178" s="218"/>
      <c r="C178" s="218"/>
      <c r="D178" s="60" t="s">
        <v>197</v>
      </c>
      <c r="E178" s="70" t="s">
        <v>494</v>
      </c>
      <c r="F178" s="286" t="s">
        <v>224</v>
      </c>
      <c r="G178" s="8"/>
      <c r="H178" s="330"/>
      <c r="I178" s="128"/>
      <c r="J178" s="121" t="s">
        <v>151</v>
      </c>
      <c r="K178" s="419"/>
    </row>
    <row r="179" spans="1:11" s="195" customFormat="1" ht="63" customHeight="1" x14ac:dyDescent="0.2">
      <c r="A179" s="203"/>
      <c r="B179" s="218"/>
      <c r="C179" s="59"/>
      <c r="D179" s="60" t="s">
        <v>202</v>
      </c>
      <c r="E179" s="70" t="s">
        <v>1594</v>
      </c>
      <c r="F179" s="286" t="s">
        <v>224</v>
      </c>
      <c r="G179" s="8"/>
      <c r="H179" s="153" t="s">
        <v>704</v>
      </c>
      <c r="I179" s="376"/>
      <c r="J179" s="121"/>
      <c r="K179" s="183"/>
    </row>
    <row r="180" spans="1:11" s="195" customFormat="1" ht="62.25" customHeight="1" x14ac:dyDescent="0.2">
      <c r="A180" s="203"/>
      <c r="B180" s="218"/>
      <c r="C180" s="59"/>
      <c r="D180" s="60" t="s">
        <v>205</v>
      </c>
      <c r="E180" s="70" t="s">
        <v>1595</v>
      </c>
      <c r="F180" s="286" t="s">
        <v>307</v>
      </c>
      <c r="G180" s="8"/>
      <c r="H180" s="153" t="s">
        <v>363</v>
      </c>
      <c r="I180" s="376"/>
      <c r="J180" s="121"/>
      <c r="K180" s="183"/>
    </row>
    <row r="181" spans="1:11" s="195" customFormat="1" ht="36.75" customHeight="1" x14ac:dyDescent="0.2">
      <c r="A181" s="203"/>
      <c r="B181" s="218"/>
      <c r="C181" s="59"/>
      <c r="D181" s="60" t="s">
        <v>208</v>
      </c>
      <c r="E181" s="84" t="s">
        <v>786</v>
      </c>
      <c r="F181" s="286" t="s">
        <v>193</v>
      </c>
      <c r="G181" s="8"/>
      <c r="H181" s="357"/>
      <c r="I181" s="128"/>
      <c r="J181" s="121"/>
      <c r="K181" s="422"/>
    </row>
    <row r="182" spans="1:11" s="4" customFormat="1" x14ac:dyDescent="0.2">
      <c r="A182" s="202"/>
      <c r="B182" s="217"/>
      <c r="C182" s="218"/>
      <c r="D182" s="60"/>
      <c r="E182" s="84" t="s">
        <v>263</v>
      </c>
      <c r="F182" s="286" t="s">
        <v>6</v>
      </c>
      <c r="G182" s="8"/>
      <c r="H182" s="349"/>
      <c r="I182" s="376"/>
      <c r="J182" s="121" t="s">
        <v>151</v>
      </c>
      <c r="K182" s="422"/>
    </row>
    <row r="183" spans="1:11" s="4" customFormat="1" x14ac:dyDescent="0.2">
      <c r="A183" s="203"/>
      <c r="B183" s="218"/>
      <c r="C183" s="218"/>
      <c r="D183" s="60"/>
      <c r="E183" s="70" t="s">
        <v>837</v>
      </c>
      <c r="F183" s="286" t="s">
        <v>6</v>
      </c>
      <c r="G183" s="8"/>
      <c r="H183" s="341"/>
      <c r="I183" s="376"/>
      <c r="J183" s="121" t="s">
        <v>151</v>
      </c>
      <c r="K183" s="183"/>
    </row>
    <row r="184" spans="1:11" s="195" customFormat="1" x14ac:dyDescent="0.2">
      <c r="A184" s="203"/>
      <c r="B184" s="217"/>
      <c r="C184" s="218"/>
      <c r="D184" s="60"/>
      <c r="E184" s="105" t="s">
        <v>405</v>
      </c>
      <c r="F184" s="286" t="s">
        <v>6</v>
      </c>
      <c r="G184" s="8"/>
      <c r="H184" s="341"/>
      <c r="I184" s="124"/>
      <c r="J184" s="405" t="s">
        <v>151</v>
      </c>
      <c r="K184" s="412"/>
    </row>
    <row r="185" spans="1:11" s="4" customFormat="1" x14ac:dyDescent="0.2">
      <c r="A185" s="203"/>
      <c r="B185" s="218"/>
      <c r="C185" s="218"/>
      <c r="D185" s="60"/>
      <c r="E185" s="259" t="s">
        <v>934</v>
      </c>
      <c r="F185" s="286" t="s">
        <v>6</v>
      </c>
      <c r="G185" s="8"/>
      <c r="H185" s="906" t="s">
        <v>55</v>
      </c>
      <c r="I185" s="904"/>
      <c r="J185" s="904"/>
      <c r="K185" s="905"/>
    </row>
    <row r="186" spans="1:11" s="4" customFormat="1" x14ac:dyDescent="0.2">
      <c r="A186" s="203"/>
      <c r="B186" s="218"/>
      <c r="C186" s="218"/>
      <c r="D186" s="60"/>
      <c r="E186" s="70" t="s">
        <v>791</v>
      </c>
      <c r="F186" s="286" t="s">
        <v>6</v>
      </c>
      <c r="G186" s="8"/>
      <c r="H186" s="341"/>
      <c r="I186" s="393"/>
      <c r="J186" s="408" t="s">
        <v>151</v>
      </c>
      <c r="K186" s="429"/>
    </row>
    <row r="187" spans="1:11" s="4" customFormat="1" x14ac:dyDescent="0.2">
      <c r="A187" s="203"/>
      <c r="B187" s="218"/>
      <c r="C187" s="218"/>
      <c r="D187" s="59"/>
      <c r="E187" s="70" t="s">
        <v>286</v>
      </c>
      <c r="F187" s="286" t="s">
        <v>6</v>
      </c>
      <c r="G187" s="8"/>
      <c r="H187" s="341"/>
      <c r="I187" s="124"/>
      <c r="J187" s="405" t="s">
        <v>151</v>
      </c>
      <c r="K187" s="38"/>
    </row>
    <row r="188" spans="1:11" s="4" customFormat="1" ht="48" customHeight="1" x14ac:dyDescent="0.2">
      <c r="A188" s="203"/>
      <c r="B188" s="218"/>
      <c r="C188" s="218"/>
      <c r="D188" s="59"/>
      <c r="E188" s="105"/>
      <c r="F188" s="898" t="s">
        <v>330</v>
      </c>
      <c r="G188" s="899"/>
      <c r="H188" s="900"/>
      <c r="I188" s="876"/>
      <c r="J188" s="876"/>
      <c r="K188" s="901"/>
    </row>
    <row r="189" spans="1:11" s="4" customFormat="1" x14ac:dyDescent="0.2">
      <c r="A189" s="203"/>
      <c r="B189" s="218"/>
      <c r="C189" s="218"/>
      <c r="D189" s="59" t="s">
        <v>213</v>
      </c>
      <c r="E189" s="70" t="s">
        <v>1596</v>
      </c>
      <c r="F189" s="286" t="s">
        <v>6</v>
      </c>
      <c r="G189" s="8"/>
      <c r="H189" s="153" t="s">
        <v>907</v>
      </c>
      <c r="I189" s="393"/>
      <c r="J189" s="408"/>
      <c r="K189" s="430"/>
    </row>
    <row r="190" spans="1:11" s="4" customFormat="1" x14ac:dyDescent="0.2">
      <c r="A190" s="203"/>
      <c r="B190" s="218"/>
      <c r="C190" s="218"/>
      <c r="D190" s="59" t="s">
        <v>217</v>
      </c>
      <c r="E190" s="70" t="s">
        <v>1135</v>
      </c>
      <c r="F190" s="286" t="s">
        <v>6</v>
      </c>
      <c r="G190" s="8"/>
      <c r="H190" s="330"/>
      <c r="I190" s="130"/>
      <c r="J190" s="121" t="s">
        <v>151</v>
      </c>
      <c r="K190" s="422"/>
    </row>
    <row r="191" spans="1:11" x14ac:dyDescent="0.2">
      <c r="A191" s="204"/>
      <c r="B191" s="219" t="s">
        <v>264</v>
      </c>
      <c r="C191" s="219"/>
      <c r="D191" s="251"/>
      <c r="E191" s="250"/>
      <c r="F191" s="299"/>
      <c r="G191" s="321"/>
      <c r="H191" s="358"/>
      <c r="I191" s="394"/>
      <c r="J191" s="358"/>
      <c r="K191" s="431"/>
    </row>
    <row r="192" spans="1:11" s="4" customFormat="1" x14ac:dyDescent="0.2">
      <c r="A192" s="203"/>
      <c r="B192" s="59"/>
      <c r="C192" s="59" t="s">
        <v>1156</v>
      </c>
      <c r="D192" s="252"/>
      <c r="E192" s="70"/>
      <c r="F192" s="286"/>
      <c r="G192" s="8"/>
      <c r="H192" s="121"/>
      <c r="I192" s="128"/>
      <c r="J192" s="121"/>
      <c r="K192" s="417"/>
    </row>
    <row r="193" spans="1:11" s="4" customFormat="1" x14ac:dyDescent="0.2">
      <c r="A193" s="203"/>
      <c r="B193" s="218"/>
      <c r="C193" s="218"/>
      <c r="D193" s="59" t="s">
        <v>292</v>
      </c>
      <c r="E193" s="70" t="s">
        <v>295</v>
      </c>
      <c r="F193" s="286" t="s">
        <v>926</v>
      </c>
      <c r="G193" s="8"/>
      <c r="H193" s="341"/>
      <c r="I193" s="128"/>
      <c r="J193" s="121" t="s">
        <v>151</v>
      </c>
      <c r="K193" s="183"/>
    </row>
    <row r="194" spans="1:11" s="4" customFormat="1" ht="49.5" x14ac:dyDescent="0.2">
      <c r="A194" s="202"/>
      <c r="B194" s="217"/>
      <c r="C194" s="218"/>
      <c r="D194" s="59" t="s">
        <v>230</v>
      </c>
      <c r="E194" s="84" t="s">
        <v>49</v>
      </c>
      <c r="F194" s="286" t="s">
        <v>224</v>
      </c>
      <c r="G194" s="8"/>
      <c r="H194" s="341"/>
      <c r="I194" s="128"/>
      <c r="J194" s="121" t="s">
        <v>151</v>
      </c>
      <c r="K194" s="183"/>
    </row>
    <row r="195" spans="1:11" s="4" customFormat="1" x14ac:dyDescent="0.2">
      <c r="A195" s="203"/>
      <c r="B195" s="218"/>
      <c r="C195" s="218"/>
      <c r="D195" s="59" t="s">
        <v>205</v>
      </c>
      <c r="E195" s="70" t="s">
        <v>271</v>
      </c>
      <c r="F195" s="286" t="s">
        <v>6</v>
      </c>
      <c r="G195" s="8"/>
      <c r="H195" s="341"/>
      <c r="I195" s="128"/>
      <c r="J195" s="121" t="s">
        <v>151</v>
      </c>
      <c r="K195" s="183"/>
    </row>
    <row r="196" spans="1:11" s="4" customFormat="1" x14ac:dyDescent="0.2">
      <c r="A196" s="203"/>
      <c r="B196" s="218"/>
      <c r="C196" s="218"/>
      <c r="D196" s="59" t="s">
        <v>208</v>
      </c>
      <c r="E196" s="70" t="s">
        <v>297</v>
      </c>
      <c r="F196" s="286" t="s">
        <v>6</v>
      </c>
      <c r="G196" s="8"/>
      <c r="H196" s="341"/>
      <c r="I196" s="128"/>
      <c r="J196" s="121" t="s">
        <v>151</v>
      </c>
      <c r="K196" s="423"/>
    </row>
    <row r="197" spans="1:11" s="4" customFormat="1" x14ac:dyDescent="0.2">
      <c r="A197" s="203"/>
      <c r="B197" s="218"/>
      <c r="C197" s="218"/>
      <c r="D197" s="59" t="s">
        <v>213</v>
      </c>
      <c r="E197" s="70" t="s">
        <v>298</v>
      </c>
      <c r="F197" s="286" t="s">
        <v>6</v>
      </c>
      <c r="G197" s="8"/>
      <c r="H197" s="330"/>
      <c r="I197" s="128"/>
      <c r="J197" s="121" t="s">
        <v>151</v>
      </c>
      <c r="K197" s="183"/>
    </row>
    <row r="198" spans="1:11" s="4" customFormat="1" x14ac:dyDescent="0.2">
      <c r="A198" s="203"/>
      <c r="B198" s="218"/>
      <c r="C198" s="59" t="s">
        <v>350</v>
      </c>
      <c r="D198" s="59"/>
      <c r="E198" s="70"/>
      <c r="F198" s="286"/>
      <c r="G198" s="8"/>
      <c r="H198" s="121"/>
      <c r="I198" s="128"/>
      <c r="J198" s="121"/>
      <c r="K198" s="183"/>
    </row>
    <row r="199" spans="1:11" s="4" customFormat="1" x14ac:dyDescent="0.2">
      <c r="A199" s="203"/>
      <c r="B199" s="218"/>
      <c r="C199" s="218"/>
      <c r="D199" s="59" t="s">
        <v>292</v>
      </c>
      <c r="E199" s="70" t="s">
        <v>777</v>
      </c>
      <c r="F199" s="286" t="s">
        <v>6</v>
      </c>
      <c r="G199" s="8"/>
      <c r="H199" s="330"/>
      <c r="I199" s="128"/>
      <c r="J199" s="121" t="s">
        <v>151</v>
      </c>
      <c r="K199" s="419"/>
    </row>
    <row r="200" spans="1:11" s="4" customFormat="1" ht="37.5" customHeight="1" x14ac:dyDescent="0.2">
      <c r="A200" s="203"/>
      <c r="B200" s="218"/>
      <c r="C200" s="218"/>
      <c r="D200" s="59"/>
      <c r="E200" s="70" t="s">
        <v>41</v>
      </c>
      <c r="F200" s="286"/>
      <c r="G200" s="8"/>
      <c r="H200" s="359"/>
      <c r="I200" s="128"/>
      <c r="J200" s="121" t="s">
        <v>193</v>
      </c>
      <c r="K200" s="419"/>
    </row>
    <row r="201" spans="1:11" x14ac:dyDescent="0.2">
      <c r="A201" s="203"/>
      <c r="B201" s="218"/>
      <c r="C201" s="218"/>
      <c r="D201" s="59" t="s">
        <v>230</v>
      </c>
      <c r="E201" s="70" t="s">
        <v>737</v>
      </c>
      <c r="F201" s="286" t="s">
        <v>6</v>
      </c>
      <c r="G201" s="8"/>
      <c r="H201" s="330"/>
      <c r="I201" s="128"/>
      <c r="J201" s="121" t="s">
        <v>151</v>
      </c>
      <c r="K201" s="419"/>
    </row>
    <row r="202" spans="1:11" x14ac:dyDescent="0.2">
      <c r="A202" s="206" t="s">
        <v>299</v>
      </c>
      <c r="B202" s="221"/>
      <c r="C202" s="221"/>
      <c r="D202" s="253"/>
      <c r="E202" s="263"/>
      <c r="F202" s="300"/>
      <c r="G202" s="324"/>
      <c r="H202" s="360"/>
      <c r="I202" s="366"/>
      <c r="J202" s="366"/>
      <c r="K202" s="432"/>
    </row>
    <row r="203" spans="1:11" s="196" customFormat="1" x14ac:dyDescent="0.2">
      <c r="A203" s="203"/>
      <c r="B203" s="59" t="s">
        <v>300</v>
      </c>
      <c r="C203" s="60"/>
      <c r="D203" s="60"/>
      <c r="E203" s="70"/>
      <c r="F203" s="301"/>
      <c r="G203" s="320"/>
      <c r="H203" s="361"/>
      <c r="I203" s="384"/>
      <c r="J203" s="384"/>
      <c r="K203" s="419"/>
    </row>
    <row r="204" spans="1:11" s="196" customFormat="1" ht="33" x14ac:dyDescent="0.2">
      <c r="A204" s="203"/>
      <c r="B204" s="218"/>
      <c r="C204" s="59"/>
      <c r="D204" s="60" t="s">
        <v>292</v>
      </c>
      <c r="E204" s="70" t="s">
        <v>28</v>
      </c>
      <c r="F204" s="286" t="s">
        <v>926</v>
      </c>
      <c r="G204" s="320"/>
      <c r="H204" s="330"/>
      <c r="I204" s="128"/>
      <c r="J204" s="121" t="s">
        <v>151</v>
      </c>
      <c r="K204" s="419"/>
    </row>
    <row r="205" spans="1:11" s="196" customFormat="1" x14ac:dyDescent="0.2">
      <c r="A205" s="207" t="s">
        <v>193</v>
      </c>
      <c r="B205" s="59" t="s">
        <v>97</v>
      </c>
      <c r="C205" s="4"/>
      <c r="D205" s="60"/>
      <c r="E205" s="70"/>
      <c r="F205" s="301"/>
      <c r="G205" s="320"/>
      <c r="H205" s="361"/>
      <c r="I205" s="384"/>
      <c r="J205" s="384"/>
      <c r="K205" s="419"/>
    </row>
    <row r="206" spans="1:11" s="196" customFormat="1" ht="33" x14ac:dyDescent="0.2">
      <c r="A206" s="207" t="s">
        <v>193</v>
      </c>
      <c r="B206" s="218"/>
      <c r="C206" s="59"/>
      <c r="D206" s="60" t="s">
        <v>292</v>
      </c>
      <c r="E206" s="70" t="s">
        <v>1008</v>
      </c>
      <c r="F206" s="286" t="s">
        <v>926</v>
      </c>
      <c r="G206" s="320"/>
      <c r="H206" s="341"/>
      <c r="I206" s="128"/>
      <c r="J206" s="121" t="s">
        <v>151</v>
      </c>
      <c r="K206" s="419"/>
    </row>
    <row r="207" spans="1:11" s="196" customFormat="1" x14ac:dyDescent="0.2">
      <c r="A207" s="203"/>
      <c r="B207" s="218"/>
      <c r="C207" s="59"/>
      <c r="D207" s="60" t="s">
        <v>202</v>
      </c>
      <c r="E207" s="70" t="s">
        <v>302</v>
      </c>
      <c r="F207" s="286" t="s">
        <v>224</v>
      </c>
      <c r="G207" s="320"/>
      <c r="H207" s="341"/>
      <c r="I207" s="128"/>
      <c r="J207" s="121" t="s">
        <v>151</v>
      </c>
      <c r="K207" s="419"/>
    </row>
    <row r="208" spans="1:11" s="196" customFormat="1" x14ac:dyDescent="0.2">
      <c r="A208" s="203"/>
      <c r="B208" s="218"/>
      <c r="C208" s="59"/>
      <c r="D208" s="60" t="s">
        <v>205</v>
      </c>
      <c r="E208" s="70" t="s">
        <v>304</v>
      </c>
      <c r="F208" s="286" t="s">
        <v>926</v>
      </c>
      <c r="G208" s="320"/>
      <c r="H208" s="341"/>
      <c r="I208" s="128"/>
      <c r="J208" s="121" t="s">
        <v>151</v>
      </c>
      <c r="K208" s="419"/>
    </row>
    <row r="209" spans="1:15" x14ac:dyDescent="0.2">
      <c r="A209" s="203"/>
      <c r="B209" s="218"/>
      <c r="C209" s="59"/>
      <c r="D209" s="60" t="s">
        <v>208</v>
      </c>
      <c r="E209" s="70" t="s">
        <v>306</v>
      </c>
      <c r="F209" s="286" t="s">
        <v>307</v>
      </c>
      <c r="G209" s="320"/>
      <c r="H209" s="341"/>
      <c r="I209" s="128"/>
      <c r="J209" s="121" t="s">
        <v>151</v>
      </c>
      <c r="K209" s="419"/>
    </row>
    <row r="210" spans="1:15" ht="60.75" customHeight="1" x14ac:dyDescent="0.2">
      <c r="A210" s="203"/>
      <c r="B210" s="218"/>
      <c r="C210" s="59"/>
      <c r="D210" s="60" t="s">
        <v>213</v>
      </c>
      <c r="E210" s="70" t="s">
        <v>1192</v>
      </c>
      <c r="F210" s="286" t="s">
        <v>307</v>
      </c>
      <c r="G210" s="320"/>
      <c r="H210" s="362"/>
      <c r="I210" s="128"/>
      <c r="J210" s="902" t="s">
        <v>1047</v>
      </c>
      <c r="K210" s="896"/>
    </row>
    <row r="211" spans="1:15" ht="35.25" customHeight="1" x14ac:dyDescent="0.2">
      <c r="A211" s="203"/>
      <c r="B211" s="218"/>
      <c r="C211" s="59"/>
      <c r="D211" s="60" t="s">
        <v>217</v>
      </c>
      <c r="E211" s="70" t="s">
        <v>313</v>
      </c>
      <c r="F211" s="286" t="s">
        <v>224</v>
      </c>
      <c r="G211" s="320"/>
      <c r="H211" s="330"/>
      <c r="I211" s="128"/>
      <c r="J211" s="121" t="s">
        <v>151</v>
      </c>
      <c r="K211" s="419"/>
    </row>
    <row r="212" spans="1:15" ht="35.25" customHeight="1" x14ac:dyDescent="0.2">
      <c r="A212" s="203"/>
      <c r="B212" s="218"/>
      <c r="C212" s="59"/>
      <c r="D212" s="60" t="s">
        <v>219</v>
      </c>
      <c r="E212" s="70" t="s">
        <v>1597</v>
      </c>
      <c r="F212" s="286" t="s">
        <v>307</v>
      </c>
      <c r="G212" s="8"/>
      <c r="H212" s="153" t="s">
        <v>346</v>
      </c>
      <c r="I212" s="128"/>
      <c r="J212" s="121"/>
      <c r="K212" s="419"/>
    </row>
    <row r="213" spans="1:15" ht="20.25" customHeight="1" x14ac:dyDescent="0.2">
      <c r="A213" s="203"/>
      <c r="B213" s="59" t="s">
        <v>778</v>
      </c>
      <c r="C213" s="59"/>
      <c r="D213" s="60"/>
      <c r="E213" s="70"/>
      <c r="F213" s="286"/>
      <c r="G213" s="8"/>
      <c r="H213" s="335"/>
      <c r="I213" s="384"/>
      <c r="J213" s="384"/>
      <c r="K213" s="419"/>
    </row>
    <row r="214" spans="1:15" ht="20.25" customHeight="1" x14ac:dyDescent="0.2">
      <c r="A214" s="203"/>
      <c r="B214" s="59"/>
      <c r="C214" s="59"/>
      <c r="D214" s="59" t="s">
        <v>292</v>
      </c>
      <c r="E214" s="259" t="s">
        <v>314</v>
      </c>
      <c r="F214" s="286" t="s">
        <v>224</v>
      </c>
      <c r="G214" s="320"/>
      <c r="H214" s="330"/>
      <c r="I214" s="128"/>
      <c r="J214" s="121" t="s">
        <v>151</v>
      </c>
      <c r="K214" s="419"/>
    </row>
    <row r="215" spans="1:15" s="29" customFormat="1" ht="47.25" customHeight="1" x14ac:dyDescent="0.2">
      <c r="A215" s="51"/>
      <c r="B215" s="222"/>
      <c r="C215" s="59"/>
      <c r="D215" s="59" t="s">
        <v>230</v>
      </c>
      <c r="E215" s="279" t="s">
        <v>1154</v>
      </c>
      <c r="F215" s="286" t="s">
        <v>307</v>
      </c>
      <c r="G215" s="8"/>
      <c r="H215" s="336"/>
      <c r="I215" s="23"/>
      <c r="J215" s="907" t="s">
        <v>720</v>
      </c>
      <c r="K215" s="896"/>
      <c r="L215" s="28"/>
      <c r="M215" s="97"/>
      <c r="N215" s="28"/>
      <c r="O215" s="97"/>
    </row>
    <row r="216" spans="1:15" s="29" customFormat="1" ht="36" customHeight="1" x14ac:dyDescent="0.2">
      <c r="A216" s="51"/>
      <c r="B216" s="222"/>
      <c r="C216" s="59"/>
      <c r="D216" s="59"/>
      <c r="E216" s="279"/>
      <c r="F216" s="908" t="s">
        <v>662</v>
      </c>
      <c r="G216" s="873"/>
      <c r="H216" s="363"/>
      <c r="I216" s="23"/>
      <c r="K216" s="187"/>
      <c r="L216" s="28"/>
      <c r="M216" s="97"/>
      <c r="N216" s="28"/>
      <c r="O216" s="97"/>
    </row>
    <row r="217" spans="1:15" s="29" customFormat="1" ht="20.149999999999999" customHeight="1" x14ac:dyDescent="0.2">
      <c r="A217" s="51"/>
      <c r="B217" s="59"/>
      <c r="C217" s="59"/>
      <c r="D217" s="59" t="s">
        <v>205</v>
      </c>
      <c r="E217" s="267" t="s">
        <v>1155</v>
      </c>
      <c r="F217" s="286" t="s">
        <v>307</v>
      </c>
      <c r="G217" s="8"/>
      <c r="H217" s="330"/>
      <c r="I217" s="128"/>
      <c r="J217" s="121" t="s">
        <v>151</v>
      </c>
      <c r="K217" s="419"/>
      <c r="L217" s="888"/>
      <c r="M217" s="888"/>
      <c r="N217" s="888"/>
      <c r="O217" s="97"/>
    </row>
    <row r="218" spans="1:15" ht="25.5" customHeight="1" x14ac:dyDescent="0.2">
      <c r="A218" s="208" t="s">
        <v>989</v>
      </c>
      <c r="B218" s="223"/>
      <c r="C218" s="240"/>
      <c r="D218" s="254"/>
      <c r="E218" s="280"/>
      <c r="F218" s="302"/>
      <c r="G218" s="325"/>
      <c r="H218" s="364"/>
      <c r="I218" s="395"/>
      <c r="J218" s="395"/>
      <c r="K218" s="433"/>
    </row>
    <row r="219" spans="1:15" s="195" customFormat="1" ht="87.75" customHeight="1" x14ac:dyDescent="0.2">
      <c r="A219" s="209"/>
      <c r="B219" s="224">
        <v>-1</v>
      </c>
      <c r="C219" s="4"/>
      <c r="D219" s="48" t="s">
        <v>292</v>
      </c>
      <c r="E219" s="226" t="s">
        <v>973</v>
      </c>
      <c r="F219" s="286" t="s">
        <v>224</v>
      </c>
      <c r="G219" s="8"/>
      <c r="H219" s="330"/>
      <c r="I219" s="128"/>
      <c r="J219" s="121" t="s">
        <v>151</v>
      </c>
      <c r="K219" s="423"/>
    </row>
    <row r="220" spans="1:15" s="195" customFormat="1" ht="39" customHeight="1" x14ac:dyDescent="0.2">
      <c r="A220" s="203"/>
      <c r="B220" s="225"/>
      <c r="C220" s="226"/>
      <c r="D220" s="59" t="s">
        <v>230</v>
      </c>
      <c r="E220" s="226" t="s">
        <v>1598</v>
      </c>
      <c r="F220" s="286" t="s">
        <v>307</v>
      </c>
      <c r="G220" s="8"/>
      <c r="H220" s="153" t="s">
        <v>920</v>
      </c>
      <c r="I220" s="128"/>
      <c r="J220" s="121"/>
      <c r="K220" s="423"/>
    </row>
    <row r="221" spans="1:15" ht="73.5" customHeight="1" x14ac:dyDescent="0.2">
      <c r="A221" s="203"/>
      <c r="B221" s="226">
        <v>-2</v>
      </c>
      <c r="C221" s="59"/>
      <c r="D221" s="59" t="s">
        <v>292</v>
      </c>
      <c r="E221" s="226" t="s">
        <v>647</v>
      </c>
      <c r="F221" s="286" t="s">
        <v>224</v>
      </c>
      <c r="G221" s="8"/>
      <c r="H221" s="330"/>
      <c r="I221" s="128"/>
      <c r="J221" s="121" t="s">
        <v>151</v>
      </c>
      <c r="K221" s="423"/>
    </row>
    <row r="222" spans="1:15" ht="39" customHeight="1" x14ac:dyDescent="0.2">
      <c r="A222" s="203"/>
      <c r="B222" s="226"/>
      <c r="C222" s="59"/>
      <c r="D222" s="59" t="s">
        <v>230</v>
      </c>
      <c r="E222" s="226" t="s">
        <v>1599</v>
      </c>
      <c r="F222" s="286" t="s">
        <v>307</v>
      </c>
      <c r="G222" s="8"/>
      <c r="H222" s="153" t="s">
        <v>1426</v>
      </c>
      <c r="I222" s="128"/>
      <c r="J222" s="121"/>
      <c r="K222" s="423"/>
    </row>
    <row r="223" spans="1:15" ht="53.25" customHeight="1" x14ac:dyDescent="0.2">
      <c r="A223" s="203"/>
      <c r="B223" s="226"/>
      <c r="C223" s="59"/>
      <c r="D223" s="59" t="s">
        <v>205</v>
      </c>
      <c r="E223" s="226" t="s">
        <v>1600</v>
      </c>
      <c r="F223" s="286" t="s">
        <v>307</v>
      </c>
      <c r="G223" s="8"/>
      <c r="H223" s="153" t="s">
        <v>1277</v>
      </c>
      <c r="I223" s="128"/>
      <c r="J223" s="121"/>
      <c r="K223" s="423"/>
    </row>
    <row r="224" spans="1:15" ht="39" customHeight="1" x14ac:dyDescent="0.2">
      <c r="A224" s="203"/>
      <c r="B224" s="226"/>
      <c r="C224" s="59"/>
      <c r="D224" s="59" t="s">
        <v>208</v>
      </c>
      <c r="E224" s="226" t="s">
        <v>1601</v>
      </c>
      <c r="F224" s="286" t="s">
        <v>307</v>
      </c>
      <c r="G224" s="8"/>
      <c r="H224" s="153" t="s">
        <v>600</v>
      </c>
      <c r="I224" s="128"/>
      <c r="J224" s="121"/>
      <c r="K224" s="423"/>
    </row>
    <row r="225" spans="1:11" ht="33" x14ac:dyDescent="0.2">
      <c r="A225" s="203"/>
      <c r="B225" s="226">
        <v>-3</v>
      </c>
      <c r="C225" s="59"/>
      <c r="D225" s="59" t="s">
        <v>292</v>
      </c>
      <c r="E225" s="226" t="s">
        <v>318</v>
      </c>
      <c r="F225" s="286" t="s">
        <v>224</v>
      </c>
      <c r="G225" s="8"/>
      <c r="H225" s="330"/>
      <c r="I225" s="128"/>
      <c r="J225" s="121" t="s">
        <v>151</v>
      </c>
      <c r="K225" s="423"/>
    </row>
    <row r="226" spans="1:11" ht="33" x14ac:dyDescent="0.2">
      <c r="A226" s="203"/>
      <c r="B226" s="227" t="s">
        <v>189</v>
      </c>
      <c r="C226" s="226"/>
      <c r="D226" s="59" t="s">
        <v>1537</v>
      </c>
      <c r="E226" s="226" t="s">
        <v>1408</v>
      </c>
      <c r="F226" s="286" t="s">
        <v>224</v>
      </c>
      <c r="G226" s="8"/>
      <c r="H226" s="330"/>
      <c r="I226" s="128"/>
      <c r="J226" s="121" t="s">
        <v>151</v>
      </c>
      <c r="K226" s="423"/>
    </row>
    <row r="227" spans="1:11" ht="52.5" customHeight="1" x14ac:dyDescent="0.2">
      <c r="A227" s="203"/>
      <c r="B227" s="227"/>
      <c r="C227" s="226"/>
      <c r="D227" s="59" t="s">
        <v>1538</v>
      </c>
      <c r="E227" s="226" t="s">
        <v>1602</v>
      </c>
      <c r="F227" s="286" t="s">
        <v>307</v>
      </c>
      <c r="G227" s="8"/>
      <c r="H227" s="153" t="s">
        <v>1278</v>
      </c>
      <c r="I227" s="128"/>
      <c r="J227" s="121"/>
      <c r="K227" s="423"/>
    </row>
    <row r="228" spans="1:11" ht="72.75" customHeight="1" x14ac:dyDescent="0.2">
      <c r="A228" s="203"/>
      <c r="B228" s="226">
        <v>-5</v>
      </c>
      <c r="C228" s="226"/>
      <c r="D228" s="59" t="s">
        <v>292</v>
      </c>
      <c r="E228" s="226" t="s">
        <v>190</v>
      </c>
      <c r="F228" s="286" t="s">
        <v>307</v>
      </c>
      <c r="G228" s="8"/>
      <c r="H228" s="330"/>
      <c r="I228" s="128"/>
      <c r="J228" s="121" t="s">
        <v>151</v>
      </c>
      <c r="K228" s="423"/>
    </row>
    <row r="229" spans="1:11" s="4" customFormat="1" ht="21.75" customHeight="1" x14ac:dyDescent="0.2">
      <c r="A229" s="208" t="s">
        <v>991</v>
      </c>
      <c r="B229" s="223"/>
      <c r="C229" s="223"/>
      <c r="D229" s="254"/>
      <c r="E229" s="280"/>
      <c r="F229" s="303"/>
      <c r="G229" s="325"/>
      <c r="H229" s="365"/>
      <c r="I229" s="395"/>
      <c r="J229" s="395"/>
      <c r="K229" s="434"/>
    </row>
    <row r="230" spans="1:11" s="4" customFormat="1" x14ac:dyDescent="0.2">
      <c r="A230" s="206" t="s">
        <v>1427</v>
      </c>
      <c r="B230" s="228"/>
      <c r="C230" s="214"/>
      <c r="D230" s="253"/>
      <c r="E230" s="263"/>
      <c r="F230" s="304"/>
      <c r="G230" s="314"/>
      <c r="H230" s="366"/>
      <c r="I230" s="396"/>
      <c r="J230" s="396"/>
      <c r="K230" s="415"/>
    </row>
    <row r="231" spans="1:11" s="4" customFormat="1" ht="37.5" customHeight="1" x14ac:dyDescent="0.2">
      <c r="A231" s="51"/>
      <c r="B231" s="59" t="s">
        <v>322</v>
      </c>
      <c r="C231" s="878" t="s">
        <v>324</v>
      </c>
      <c r="D231" s="879"/>
      <c r="E231" s="909"/>
      <c r="F231" s="286" t="s">
        <v>224</v>
      </c>
      <c r="G231" s="8"/>
      <c r="H231" s="330"/>
      <c r="I231" s="128"/>
      <c r="J231" s="121" t="s">
        <v>151</v>
      </c>
      <c r="K231" s="423"/>
    </row>
    <row r="232" spans="1:11" s="4" customFormat="1" ht="33" x14ac:dyDescent="0.2">
      <c r="A232" s="51"/>
      <c r="B232" s="59"/>
      <c r="C232" s="70"/>
      <c r="D232" s="70" t="s">
        <v>292</v>
      </c>
      <c r="E232" s="70" t="s">
        <v>1432</v>
      </c>
      <c r="F232" s="286" t="s">
        <v>224</v>
      </c>
      <c r="G232" s="8"/>
      <c r="H232" s="330"/>
      <c r="I232" s="128"/>
      <c r="J232" s="121" t="s">
        <v>151</v>
      </c>
      <c r="K232" s="423"/>
    </row>
    <row r="233" spans="1:11" s="4" customFormat="1" x14ac:dyDescent="0.2">
      <c r="A233" s="51"/>
      <c r="B233" s="59"/>
      <c r="C233" s="59"/>
      <c r="D233" s="60" t="s">
        <v>230</v>
      </c>
      <c r="E233" s="70" t="s">
        <v>580</v>
      </c>
      <c r="F233" s="286" t="s">
        <v>224</v>
      </c>
      <c r="G233" s="8"/>
      <c r="H233" s="330"/>
      <c r="I233" s="128"/>
      <c r="J233" s="121" t="s">
        <v>151</v>
      </c>
      <c r="K233" s="423"/>
    </row>
    <row r="234" spans="1:11" s="4" customFormat="1" ht="43.5" customHeight="1" x14ac:dyDescent="0.2">
      <c r="A234" s="51"/>
      <c r="B234" s="59"/>
      <c r="C234" s="59"/>
      <c r="D234" s="60" t="s">
        <v>205</v>
      </c>
      <c r="E234" s="70" t="s">
        <v>1079</v>
      </c>
      <c r="F234" s="286" t="s">
        <v>224</v>
      </c>
      <c r="G234" s="8"/>
      <c r="H234" s="330"/>
      <c r="I234" s="128"/>
      <c r="J234" s="121" t="s">
        <v>151</v>
      </c>
      <c r="K234" s="423"/>
    </row>
    <row r="235" spans="1:11" s="4" customFormat="1" x14ac:dyDescent="0.2">
      <c r="A235" s="51"/>
      <c r="B235" s="59"/>
      <c r="C235" s="59"/>
      <c r="D235" s="60" t="s">
        <v>208</v>
      </c>
      <c r="E235" s="70" t="s">
        <v>1316</v>
      </c>
      <c r="F235" s="286" t="s">
        <v>224</v>
      </c>
      <c r="G235" s="8"/>
      <c r="H235" s="330"/>
      <c r="I235" s="128"/>
      <c r="J235" s="121" t="s">
        <v>151</v>
      </c>
      <c r="K235" s="423"/>
    </row>
    <row r="236" spans="1:11" x14ac:dyDescent="0.2">
      <c r="A236" s="51"/>
      <c r="B236" s="59"/>
      <c r="C236" s="59"/>
      <c r="D236" s="60" t="s">
        <v>213</v>
      </c>
      <c r="E236" s="70" t="s">
        <v>902</v>
      </c>
      <c r="F236" s="286" t="s">
        <v>224</v>
      </c>
      <c r="G236" s="8"/>
      <c r="H236" s="330"/>
      <c r="I236" s="128"/>
      <c r="J236" s="121" t="s">
        <v>151</v>
      </c>
      <c r="K236" s="423"/>
    </row>
    <row r="237" spans="1:11" ht="33" x14ac:dyDescent="0.2">
      <c r="A237" s="51"/>
      <c r="B237" s="59"/>
      <c r="C237" s="59"/>
      <c r="D237" s="60" t="s">
        <v>217</v>
      </c>
      <c r="E237" s="70" t="s">
        <v>252</v>
      </c>
      <c r="F237" s="286" t="s">
        <v>307</v>
      </c>
      <c r="G237" s="8"/>
      <c r="H237" s="330"/>
      <c r="I237" s="128"/>
      <c r="J237" s="121" t="s">
        <v>151</v>
      </c>
      <c r="K237" s="423"/>
    </row>
    <row r="238" spans="1:11" ht="33" x14ac:dyDescent="0.2">
      <c r="A238" s="51"/>
      <c r="B238" s="59"/>
      <c r="C238" s="59"/>
      <c r="D238" s="60" t="s">
        <v>219</v>
      </c>
      <c r="E238" s="70" t="s">
        <v>1428</v>
      </c>
      <c r="F238" s="286" t="s">
        <v>224</v>
      </c>
      <c r="G238" s="8"/>
      <c r="H238" s="330"/>
      <c r="I238" s="128"/>
      <c r="J238" s="121" t="s">
        <v>151</v>
      </c>
      <c r="K238" s="423"/>
    </row>
    <row r="239" spans="1:11" s="195" customFormat="1" x14ac:dyDescent="0.2">
      <c r="A239" s="51"/>
      <c r="B239" s="59"/>
      <c r="C239" s="59"/>
      <c r="D239" s="60" t="s">
        <v>22</v>
      </c>
      <c r="E239" s="70" t="s">
        <v>635</v>
      </c>
      <c r="F239" s="286" t="s">
        <v>224</v>
      </c>
      <c r="G239" s="8"/>
      <c r="H239" s="330"/>
      <c r="I239" s="128"/>
      <c r="J239" s="121" t="s">
        <v>151</v>
      </c>
      <c r="K239" s="423"/>
    </row>
    <row r="240" spans="1:11" s="195" customFormat="1" x14ac:dyDescent="0.2">
      <c r="A240" s="51"/>
      <c r="B240" s="59"/>
      <c r="C240" s="59"/>
      <c r="D240" s="60" t="s">
        <v>192</v>
      </c>
      <c r="E240" s="70" t="s">
        <v>1063</v>
      </c>
      <c r="F240" s="286" t="s">
        <v>224</v>
      </c>
      <c r="G240" s="8"/>
      <c r="H240" s="330"/>
      <c r="I240" s="128"/>
      <c r="J240" s="121" t="s">
        <v>151</v>
      </c>
      <c r="K240" s="423"/>
    </row>
    <row r="241" spans="1:11" s="195" customFormat="1" ht="33" x14ac:dyDescent="0.2">
      <c r="A241" s="51"/>
      <c r="B241" s="59"/>
      <c r="C241" s="59"/>
      <c r="D241" s="60" t="s">
        <v>234</v>
      </c>
      <c r="E241" s="70" t="s">
        <v>629</v>
      </c>
      <c r="F241" s="286" t="s">
        <v>307</v>
      </c>
      <c r="G241" s="8"/>
      <c r="H241" s="330"/>
      <c r="I241" s="128"/>
      <c r="J241" s="121" t="s">
        <v>151</v>
      </c>
      <c r="K241" s="423"/>
    </row>
    <row r="242" spans="1:11" s="195" customFormat="1" x14ac:dyDescent="0.2">
      <c r="A242" s="51"/>
      <c r="B242" s="59"/>
      <c r="C242" s="59"/>
      <c r="D242" s="60" t="s">
        <v>239</v>
      </c>
      <c r="E242" s="70" t="s">
        <v>1430</v>
      </c>
      <c r="F242" s="286" t="s">
        <v>307</v>
      </c>
      <c r="G242" s="8"/>
      <c r="H242" s="330"/>
      <c r="I242" s="128"/>
      <c r="J242" s="121" t="s">
        <v>151</v>
      </c>
      <c r="K242" s="423"/>
    </row>
    <row r="243" spans="1:11" s="195" customFormat="1" ht="18" customHeight="1" x14ac:dyDescent="0.2">
      <c r="A243" s="51"/>
      <c r="B243" s="59"/>
      <c r="C243" s="59"/>
      <c r="D243" s="60" t="s">
        <v>240</v>
      </c>
      <c r="E243" s="70" t="s">
        <v>1213</v>
      </c>
      <c r="F243" s="286" t="s">
        <v>224</v>
      </c>
      <c r="G243" s="8"/>
      <c r="H243" s="330"/>
      <c r="I243" s="128"/>
      <c r="J243" s="121" t="s">
        <v>151</v>
      </c>
      <c r="K243" s="423"/>
    </row>
    <row r="244" spans="1:11" s="195" customFormat="1" ht="33.75" customHeight="1" x14ac:dyDescent="0.2">
      <c r="A244" s="51"/>
      <c r="B244" s="59" t="s">
        <v>111</v>
      </c>
      <c r="C244" s="878" t="s">
        <v>1431</v>
      </c>
      <c r="D244" s="879"/>
      <c r="E244" s="909"/>
      <c r="F244" s="289"/>
      <c r="G244" s="11"/>
      <c r="H244" s="330"/>
      <c r="I244" s="128"/>
      <c r="J244" s="121" t="s">
        <v>151</v>
      </c>
      <c r="K244" s="423"/>
    </row>
    <row r="245" spans="1:11" s="195" customFormat="1" ht="36.75" customHeight="1" x14ac:dyDescent="0.2">
      <c r="A245" s="52"/>
      <c r="B245" s="66" t="s">
        <v>69</v>
      </c>
      <c r="C245" s="878" t="s">
        <v>1603</v>
      </c>
      <c r="D245" s="879"/>
      <c r="E245" s="909"/>
      <c r="F245" s="289"/>
      <c r="G245" s="11"/>
      <c r="H245" s="350" t="s">
        <v>157</v>
      </c>
      <c r="I245" s="130"/>
      <c r="J245" s="122"/>
      <c r="K245" s="426"/>
    </row>
    <row r="246" spans="1:11" s="195" customFormat="1" x14ac:dyDescent="0.2">
      <c r="A246" s="52"/>
      <c r="B246" s="66" t="s">
        <v>764</v>
      </c>
      <c r="C246" s="881" t="s">
        <v>1604</v>
      </c>
      <c r="D246" s="910"/>
      <c r="E246" s="911"/>
      <c r="F246" s="289"/>
      <c r="G246" s="11"/>
      <c r="H246" s="367" t="s">
        <v>1279</v>
      </c>
      <c r="I246" s="130"/>
      <c r="J246" s="122"/>
      <c r="K246" s="426"/>
    </row>
    <row r="247" spans="1:11" s="195" customFormat="1" x14ac:dyDescent="0.2">
      <c r="A247" s="52"/>
      <c r="B247" s="66" t="s">
        <v>1049</v>
      </c>
      <c r="C247" s="881" t="s">
        <v>1605</v>
      </c>
      <c r="D247" s="910"/>
      <c r="E247" s="911"/>
      <c r="F247" s="289"/>
      <c r="G247" s="11"/>
      <c r="H247" s="367" t="s">
        <v>1280</v>
      </c>
      <c r="I247" s="130"/>
      <c r="J247" s="122"/>
      <c r="K247" s="426"/>
    </row>
    <row r="248" spans="1:11" s="195" customFormat="1" x14ac:dyDescent="0.2">
      <c r="A248" s="52"/>
      <c r="B248" s="66" t="s">
        <v>747</v>
      </c>
      <c r="C248" s="874" t="s">
        <v>325</v>
      </c>
      <c r="D248" s="875"/>
      <c r="E248" s="912"/>
      <c r="F248" s="289" t="s">
        <v>224</v>
      </c>
      <c r="G248" s="11"/>
      <c r="H248" s="368"/>
      <c r="I248" s="130"/>
      <c r="J248" s="122" t="s">
        <v>151</v>
      </c>
      <c r="K248" s="426"/>
    </row>
    <row r="249" spans="1:11" s="4" customFormat="1" x14ac:dyDescent="0.2">
      <c r="A249" s="203"/>
      <c r="B249" s="218"/>
      <c r="C249" s="218"/>
      <c r="D249" s="59"/>
      <c r="E249" s="70" t="s">
        <v>327</v>
      </c>
      <c r="F249" s="289" t="s">
        <v>307</v>
      </c>
      <c r="G249" s="8"/>
      <c r="H249" s="341"/>
      <c r="I249" s="128"/>
      <c r="J249" s="121" t="s">
        <v>151</v>
      </c>
      <c r="K249" s="183"/>
    </row>
    <row r="250" spans="1:11" s="4" customFormat="1" x14ac:dyDescent="0.2">
      <c r="A250" s="203"/>
      <c r="B250" s="218"/>
      <c r="C250" s="218"/>
      <c r="D250" s="59"/>
      <c r="E250" s="70" t="s">
        <v>841</v>
      </c>
      <c r="F250" s="286" t="s">
        <v>307</v>
      </c>
      <c r="G250" s="8"/>
      <c r="H250" s="341"/>
      <c r="I250" s="128"/>
      <c r="J250" s="121" t="s">
        <v>151</v>
      </c>
      <c r="K250" s="183"/>
    </row>
    <row r="251" spans="1:11" s="195" customFormat="1" x14ac:dyDescent="0.2">
      <c r="A251" s="203"/>
      <c r="B251" s="217"/>
      <c r="C251" s="218"/>
      <c r="D251" s="59"/>
      <c r="E251" s="105" t="s">
        <v>843</v>
      </c>
      <c r="F251" s="286" t="s">
        <v>307</v>
      </c>
      <c r="G251" s="8"/>
      <c r="H251" s="341"/>
      <c r="I251" s="124"/>
      <c r="J251" s="405" t="s">
        <v>151</v>
      </c>
      <c r="K251" s="412"/>
    </row>
    <row r="252" spans="1:11" s="4" customFormat="1" x14ac:dyDescent="0.2">
      <c r="A252" s="203"/>
      <c r="B252" s="218"/>
      <c r="C252" s="218"/>
      <c r="D252" s="59"/>
      <c r="E252" s="259" t="s">
        <v>935</v>
      </c>
      <c r="F252" s="305" t="s">
        <v>307</v>
      </c>
      <c r="G252" s="8"/>
      <c r="H252" s="906" t="s">
        <v>55</v>
      </c>
      <c r="I252" s="904"/>
      <c r="J252" s="904"/>
      <c r="K252" s="905"/>
    </row>
    <row r="253" spans="1:11" s="4" customFormat="1" x14ac:dyDescent="0.2">
      <c r="A253" s="203"/>
      <c r="B253" s="218"/>
      <c r="C253" s="218"/>
      <c r="D253" s="59"/>
      <c r="E253" s="70" t="s">
        <v>771</v>
      </c>
      <c r="F253" s="286" t="s">
        <v>307</v>
      </c>
      <c r="G253" s="8"/>
      <c r="H253" s="341"/>
      <c r="I253" s="124"/>
      <c r="J253" s="405" t="s">
        <v>151</v>
      </c>
      <c r="K253" s="183"/>
    </row>
    <row r="254" spans="1:11" s="4" customFormat="1" x14ac:dyDescent="0.2">
      <c r="A254" s="203"/>
      <c r="B254" s="218"/>
      <c r="C254" s="218"/>
      <c r="D254" s="59"/>
      <c r="E254" s="70" t="s">
        <v>199</v>
      </c>
      <c r="F254" s="286" t="s">
        <v>307</v>
      </c>
      <c r="G254" s="8"/>
      <c r="H254" s="341"/>
      <c r="I254" s="397"/>
      <c r="J254" s="409" t="s">
        <v>151</v>
      </c>
      <c r="K254" s="412"/>
    </row>
    <row r="255" spans="1:11" s="4" customFormat="1" ht="46.5" customHeight="1" x14ac:dyDescent="0.2">
      <c r="A255" s="203"/>
      <c r="B255" s="218"/>
      <c r="C255" s="218"/>
      <c r="D255" s="59"/>
      <c r="E255" s="105"/>
      <c r="F255" s="898" t="s">
        <v>330</v>
      </c>
      <c r="G255" s="899"/>
      <c r="H255" s="900"/>
      <c r="I255" s="876"/>
      <c r="J255" s="876"/>
      <c r="K255" s="901"/>
    </row>
    <row r="256" spans="1:11" s="196" customFormat="1" ht="41.25" customHeight="1" x14ac:dyDescent="0.2">
      <c r="A256" s="51"/>
      <c r="B256" s="59" t="s">
        <v>187</v>
      </c>
      <c r="C256" s="878" t="s">
        <v>558</v>
      </c>
      <c r="D256" s="879"/>
      <c r="E256" s="909"/>
      <c r="F256" s="286" t="s">
        <v>224</v>
      </c>
      <c r="G256" s="8"/>
      <c r="H256" s="341"/>
      <c r="I256" s="128"/>
      <c r="J256" s="121" t="s">
        <v>151</v>
      </c>
      <c r="K256" s="183"/>
    </row>
    <row r="257" spans="1:11" s="196" customFormat="1" x14ac:dyDescent="0.2">
      <c r="A257" s="53"/>
      <c r="B257" s="64"/>
      <c r="C257" s="64"/>
      <c r="D257" s="64" t="s">
        <v>292</v>
      </c>
      <c r="E257" s="268" t="s">
        <v>422</v>
      </c>
      <c r="F257" s="306" t="s">
        <v>307</v>
      </c>
      <c r="G257" s="148"/>
      <c r="H257" s="343"/>
      <c r="I257" s="148" t="s">
        <v>385</v>
      </c>
      <c r="J257" s="410"/>
      <c r="K257" s="435"/>
    </row>
    <row r="258" spans="1:11" s="196" customFormat="1" x14ac:dyDescent="0.2">
      <c r="A258" s="53"/>
      <c r="B258" s="64"/>
      <c r="C258" s="64"/>
      <c r="D258" s="64" t="s">
        <v>230</v>
      </c>
      <c r="E258" s="268" t="s">
        <v>652</v>
      </c>
      <c r="F258" s="306" t="s">
        <v>307</v>
      </c>
      <c r="G258" s="148"/>
      <c r="H258" s="343"/>
      <c r="I258" s="148" t="s">
        <v>385</v>
      </c>
      <c r="J258" s="410"/>
      <c r="K258" s="435"/>
    </row>
    <row r="259" spans="1:11" s="4" customFormat="1" x14ac:dyDescent="0.2">
      <c r="A259" s="53"/>
      <c r="B259" s="64"/>
      <c r="C259" s="64"/>
      <c r="D259" s="64" t="s">
        <v>205</v>
      </c>
      <c r="E259" s="268" t="s">
        <v>430</v>
      </c>
      <c r="F259" s="286" t="s">
        <v>307</v>
      </c>
      <c r="G259" s="148"/>
      <c r="H259" s="343"/>
      <c r="I259" s="148" t="s">
        <v>385</v>
      </c>
      <c r="J259" s="410"/>
      <c r="K259" s="435"/>
    </row>
    <row r="260" spans="1:11" s="4" customFormat="1" x14ac:dyDescent="0.2">
      <c r="A260" s="53"/>
      <c r="B260" s="64"/>
      <c r="C260" s="64"/>
      <c r="D260" s="64" t="s">
        <v>208</v>
      </c>
      <c r="E260" s="268" t="s">
        <v>717</v>
      </c>
      <c r="F260" s="286" t="s">
        <v>307</v>
      </c>
      <c r="G260" s="148"/>
      <c r="H260" s="343"/>
      <c r="I260" s="148" t="s">
        <v>385</v>
      </c>
      <c r="J260" s="410"/>
      <c r="K260" s="435"/>
    </row>
    <row r="261" spans="1:11" s="4" customFormat="1" x14ac:dyDescent="0.2">
      <c r="A261" s="51"/>
      <c r="B261" s="59" t="s">
        <v>1330</v>
      </c>
      <c r="C261" s="878" t="s">
        <v>1606</v>
      </c>
      <c r="D261" s="879"/>
      <c r="E261" s="909"/>
      <c r="F261" s="306" t="s">
        <v>307</v>
      </c>
      <c r="G261" s="11"/>
      <c r="H261" s="367" t="s">
        <v>1272</v>
      </c>
      <c r="I261" s="128"/>
      <c r="J261" s="128"/>
      <c r="K261" s="183"/>
    </row>
    <row r="262" spans="1:11" s="4" customFormat="1" ht="38.25" customHeight="1" x14ac:dyDescent="0.2">
      <c r="A262" s="51"/>
      <c r="B262" s="59" t="s">
        <v>116</v>
      </c>
      <c r="C262" s="878" t="s">
        <v>928</v>
      </c>
      <c r="D262" s="879"/>
      <c r="E262" s="909"/>
      <c r="F262" s="286" t="s">
        <v>224</v>
      </c>
      <c r="G262" s="8"/>
      <c r="H262" s="330"/>
      <c r="I262" s="128"/>
      <c r="J262" s="121" t="s">
        <v>151</v>
      </c>
      <c r="K262" s="183"/>
    </row>
    <row r="263" spans="1:11" s="4" customFormat="1" ht="33" customHeight="1" x14ac:dyDescent="0.2">
      <c r="A263" s="51"/>
      <c r="B263" s="59" t="s">
        <v>226</v>
      </c>
      <c r="C263" s="878" t="s">
        <v>1607</v>
      </c>
      <c r="D263" s="878"/>
      <c r="E263" s="894"/>
      <c r="F263" s="306" t="s">
        <v>307</v>
      </c>
      <c r="G263" s="8"/>
      <c r="H263" s="367" t="s">
        <v>113</v>
      </c>
      <c r="I263" s="128"/>
      <c r="J263" s="384"/>
      <c r="K263" s="183"/>
    </row>
    <row r="264" spans="1:11" s="4" customFormat="1" ht="33" customHeight="1" x14ac:dyDescent="0.2">
      <c r="A264" s="51"/>
      <c r="B264" s="59" t="s">
        <v>332</v>
      </c>
      <c r="C264" s="913" t="s">
        <v>1414</v>
      </c>
      <c r="D264" s="913"/>
      <c r="E264" s="914"/>
      <c r="F264" s="306" t="s">
        <v>307</v>
      </c>
      <c r="G264" s="8"/>
      <c r="H264" s="330"/>
      <c r="I264" s="128"/>
      <c r="J264" s="121" t="s">
        <v>151</v>
      </c>
      <c r="K264" s="183"/>
    </row>
    <row r="265" spans="1:11" s="4" customFormat="1" ht="33" customHeight="1" x14ac:dyDescent="0.2">
      <c r="A265" s="51"/>
      <c r="B265" s="59" t="s">
        <v>1378</v>
      </c>
      <c r="C265" s="913" t="s">
        <v>1415</v>
      </c>
      <c r="D265" s="913"/>
      <c r="E265" s="914"/>
      <c r="F265" s="306" t="s">
        <v>307</v>
      </c>
      <c r="G265" s="8"/>
      <c r="H265" s="330"/>
      <c r="I265" s="128"/>
      <c r="J265" s="121" t="s">
        <v>151</v>
      </c>
      <c r="K265" s="183"/>
    </row>
    <row r="266" spans="1:11" s="4" customFormat="1" ht="36.75" customHeight="1" x14ac:dyDescent="0.2">
      <c r="A266" s="51"/>
      <c r="B266" s="59" t="s">
        <v>1000</v>
      </c>
      <c r="C266" s="878" t="s">
        <v>1608</v>
      </c>
      <c r="D266" s="878"/>
      <c r="E266" s="894"/>
      <c r="F266" s="306" t="s">
        <v>307</v>
      </c>
      <c r="G266" s="8"/>
      <c r="H266" s="367" t="s">
        <v>821</v>
      </c>
      <c r="I266" s="128"/>
      <c r="J266" s="384"/>
      <c r="K266" s="183"/>
    </row>
    <row r="267" spans="1:11" x14ac:dyDescent="0.2">
      <c r="A267" s="206" t="s">
        <v>993</v>
      </c>
      <c r="B267" s="228"/>
      <c r="C267" s="228"/>
      <c r="D267" s="253"/>
      <c r="E267" s="263"/>
      <c r="F267" s="307"/>
      <c r="G267" s="314"/>
      <c r="H267" s="369"/>
      <c r="I267" s="396"/>
      <c r="J267" s="396"/>
      <c r="K267" s="436"/>
    </row>
    <row r="268" spans="1:11" ht="63" customHeight="1" x14ac:dyDescent="0.2">
      <c r="A268" s="203"/>
      <c r="B268" s="59" t="s">
        <v>322</v>
      </c>
      <c r="C268" s="878" t="s">
        <v>153</v>
      </c>
      <c r="D268" s="878"/>
      <c r="E268" s="894"/>
      <c r="F268" s="286" t="s">
        <v>224</v>
      </c>
      <c r="G268" s="8"/>
      <c r="H268" s="330"/>
      <c r="I268" s="128"/>
      <c r="J268" s="121" t="s">
        <v>151</v>
      </c>
      <c r="K268" s="183"/>
    </row>
    <row r="269" spans="1:11" x14ac:dyDescent="0.2">
      <c r="A269" s="203"/>
      <c r="B269" s="59"/>
      <c r="C269" s="60" t="s">
        <v>333</v>
      </c>
      <c r="D269" s="60"/>
      <c r="E269" s="60"/>
      <c r="F269" s="286" t="s">
        <v>6</v>
      </c>
      <c r="G269" s="8"/>
      <c r="H269" s="343"/>
      <c r="I269" s="14" t="s">
        <v>1268</v>
      </c>
      <c r="J269" s="121"/>
      <c r="K269" s="183"/>
    </row>
    <row r="270" spans="1:11" ht="36" customHeight="1" x14ac:dyDescent="0.2">
      <c r="A270" s="203"/>
      <c r="B270" s="59" t="s">
        <v>111</v>
      </c>
      <c r="C270" s="878" t="str">
        <f>CONCATENATE("院内がん登録数（入院、外来は問わない自施設初回治療分：症例区分20,21,30及び31）年間250件以上である。（",表紙!L9,"1月1日～12月31日）")</f>
        <v>院内がん登録数（入院、外来は問わない自施設初回治療分：症例区分20,21,30及び31）年間250件以上である。（令和4年1月1日～12月31日）</v>
      </c>
      <c r="D270" s="878"/>
      <c r="E270" s="894"/>
      <c r="F270" s="286"/>
      <c r="G270" s="8"/>
      <c r="H270" s="370"/>
      <c r="I270" s="128" t="s">
        <v>364</v>
      </c>
      <c r="J270" s="121"/>
      <c r="K270" s="183"/>
    </row>
    <row r="271" spans="1:11" ht="35.25" customHeight="1" x14ac:dyDescent="0.2">
      <c r="A271" s="203"/>
      <c r="B271" s="59" t="s">
        <v>69</v>
      </c>
      <c r="C271" s="878" t="s">
        <v>654</v>
      </c>
      <c r="D271" s="879"/>
      <c r="E271" s="909"/>
      <c r="F271" s="286" t="s">
        <v>577</v>
      </c>
      <c r="G271" s="8"/>
      <c r="H271" s="330"/>
      <c r="I271" s="128"/>
      <c r="J271" s="121" t="s">
        <v>151</v>
      </c>
      <c r="K271" s="183"/>
    </row>
    <row r="272" spans="1:11" x14ac:dyDescent="0.2">
      <c r="A272" s="203"/>
      <c r="B272" s="59" t="s">
        <v>293</v>
      </c>
      <c r="C272" s="878" t="s">
        <v>85</v>
      </c>
      <c r="D272" s="879"/>
      <c r="E272" s="909"/>
      <c r="F272" s="286" t="s">
        <v>307</v>
      </c>
      <c r="G272" s="8"/>
      <c r="H272" s="330"/>
      <c r="I272" s="128"/>
      <c r="J272" s="121" t="s">
        <v>151</v>
      </c>
      <c r="K272" s="183"/>
    </row>
    <row r="273" spans="1:20" ht="18" customHeight="1" x14ac:dyDescent="0.2">
      <c r="A273" s="203"/>
      <c r="B273" s="59" t="s">
        <v>529</v>
      </c>
      <c r="C273" s="878" t="s">
        <v>1609</v>
      </c>
      <c r="D273" s="879"/>
      <c r="E273" s="909"/>
      <c r="F273" s="286" t="s">
        <v>6</v>
      </c>
      <c r="G273" s="8"/>
      <c r="H273" s="367" t="s">
        <v>464</v>
      </c>
      <c r="I273" s="128"/>
      <c r="J273" s="121"/>
      <c r="K273" s="183"/>
      <c r="T273" t="s">
        <v>1139</v>
      </c>
    </row>
    <row r="274" spans="1:20" s="195" customFormat="1" ht="19.5" customHeight="1" x14ac:dyDescent="0.2">
      <c r="A274" s="51"/>
      <c r="B274" s="59"/>
      <c r="C274" s="59"/>
      <c r="D274" s="59" t="s">
        <v>292</v>
      </c>
      <c r="E274" s="70" t="s">
        <v>721</v>
      </c>
      <c r="F274" s="286" t="s">
        <v>6</v>
      </c>
      <c r="G274" s="326"/>
      <c r="H274" s="330"/>
      <c r="I274" s="128" t="s">
        <v>193</v>
      </c>
      <c r="J274" s="121" t="s">
        <v>151</v>
      </c>
      <c r="K274" s="183"/>
    </row>
    <row r="275" spans="1:20" s="195" customFormat="1" ht="19.5" customHeight="1" x14ac:dyDescent="0.2">
      <c r="A275" s="51"/>
      <c r="B275" s="59"/>
      <c r="C275" s="59"/>
      <c r="D275" s="59" t="s">
        <v>230</v>
      </c>
      <c r="E275" s="70" t="s">
        <v>336</v>
      </c>
      <c r="F275" s="286" t="s">
        <v>6</v>
      </c>
      <c r="G275" s="8"/>
      <c r="H275" s="371"/>
      <c r="I275" s="128" t="s">
        <v>337</v>
      </c>
      <c r="J275" s="121"/>
      <c r="K275" s="183"/>
    </row>
    <row r="276" spans="1:20" s="195" customFormat="1" x14ac:dyDescent="0.2">
      <c r="A276" s="51"/>
      <c r="B276" s="59"/>
      <c r="C276" s="59"/>
      <c r="D276" s="59" t="s">
        <v>205</v>
      </c>
      <c r="E276" s="70" t="s">
        <v>994</v>
      </c>
      <c r="F276" s="286" t="s">
        <v>6</v>
      </c>
      <c r="G276" s="8"/>
      <c r="H276" s="330"/>
      <c r="I276" s="128"/>
      <c r="J276" s="121" t="s">
        <v>151</v>
      </c>
      <c r="K276" s="183"/>
    </row>
    <row r="277" spans="1:20" s="195" customFormat="1" x14ac:dyDescent="0.2">
      <c r="A277" s="51"/>
      <c r="B277" s="59"/>
      <c r="C277" s="59"/>
      <c r="D277" s="60" t="s">
        <v>208</v>
      </c>
      <c r="E277" s="279" t="s">
        <v>731</v>
      </c>
      <c r="F277" s="286" t="s">
        <v>6</v>
      </c>
      <c r="G277" s="8"/>
      <c r="H277" s="330"/>
      <c r="I277" s="128"/>
      <c r="J277" s="121" t="s">
        <v>151</v>
      </c>
      <c r="K277" s="183"/>
    </row>
    <row r="278" spans="1:20" ht="43.5" customHeight="1" x14ac:dyDescent="0.2">
      <c r="A278" s="51"/>
      <c r="B278" s="59"/>
      <c r="C278" s="59"/>
      <c r="D278" s="60" t="s">
        <v>213</v>
      </c>
      <c r="E278" s="279" t="s">
        <v>340</v>
      </c>
      <c r="F278" s="286" t="s">
        <v>6</v>
      </c>
      <c r="G278" s="8"/>
      <c r="H278" s="330"/>
      <c r="I278" s="128"/>
      <c r="J278" s="902" t="s">
        <v>1335</v>
      </c>
      <c r="K278" s="915"/>
    </row>
    <row r="279" spans="1:20" x14ac:dyDescent="0.2">
      <c r="A279" s="51"/>
      <c r="B279" s="59"/>
      <c r="C279" s="59"/>
      <c r="D279" s="60" t="s">
        <v>217</v>
      </c>
      <c r="E279" s="70" t="s">
        <v>745</v>
      </c>
      <c r="F279" s="286" t="s">
        <v>6</v>
      </c>
      <c r="G279" s="8"/>
      <c r="H279" s="330"/>
      <c r="I279" s="128"/>
      <c r="J279" s="121" t="s">
        <v>151</v>
      </c>
      <c r="K279" s="183"/>
    </row>
    <row r="280" spans="1:20" s="195" customFormat="1" x14ac:dyDescent="0.2">
      <c r="A280" s="51"/>
      <c r="B280" s="59"/>
      <c r="C280" s="59" t="s">
        <v>193</v>
      </c>
      <c r="D280" s="59" t="s">
        <v>1522</v>
      </c>
      <c r="E280" s="59" t="s">
        <v>1269</v>
      </c>
      <c r="F280" s="286" t="s">
        <v>6</v>
      </c>
      <c r="G280" s="8"/>
      <c r="H280" s="343"/>
      <c r="I280" s="8" t="s">
        <v>385</v>
      </c>
      <c r="J280" s="128"/>
      <c r="K280" s="183"/>
    </row>
    <row r="281" spans="1:20" s="195" customFormat="1" x14ac:dyDescent="0.2">
      <c r="A281" s="51"/>
      <c r="B281" s="59"/>
      <c r="C281" s="59"/>
      <c r="D281" s="59" t="s">
        <v>1523</v>
      </c>
      <c r="E281" s="115" t="s">
        <v>971</v>
      </c>
      <c r="F281" s="286" t="s">
        <v>6</v>
      </c>
      <c r="G281" s="8"/>
      <c r="H281" s="343"/>
      <c r="I281" s="8" t="s">
        <v>385</v>
      </c>
      <c r="J281" s="128"/>
      <c r="K281" s="183"/>
    </row>
    <row r="282" spans="1:20" s="195" customFormat="1" x14ac:dyDescent="0.2">
      <c r="A282" s="51"/>
      <c r="B282" s="59"/>
      <c r="C282" s="59"/>
      <c r="D282" s="59" t="s">
        <v>1525</v>
      </c>
      <c r="E282" s="59" t="s">
        <v>1275</v>
      </c>
      <c r="F282" s="286" t="s">
        <v>6</v>
      </c>
      <c r="G282" s="8"/>
      <c r="H282" s="343"/>
      <c r="I282" s="8" t="s">
        <v>385</v>
      </c>
      <c r="J282" s="8"/>
      <c r="K282" s="185"/>
    </row>
    <row r="283" spans="1:20" s="195" customFormat="1" x14ac:dyDescent="0.2">
      <c r="A283" s="51"/>
      <c r="B283" s="59"/>
      <c r="C283" s="59"/>
      <c r="D283" s="59" t="s">
        <v>1526</v>
      </c>
      <c r="E283" s="115" t="s">
        <v>971</v>
      </c>
      <c r="F283" s="286" t="s">
        <v>6</v>
      </c>
      <c r="G283" s="8"/>
      <c r="H283" s="343"/>
      <c r="I283" s="8" t="s">
        <v>385</v>
      </c>
      <c r="J283" s="8"/>
      <c r="K283" s="185"/>
    </row>
    <row r="284" spans="1:20" s="29" customFormat="1" x14ac:dyDescent="0.2">
      <c r="A284" s="210" t="s">
        <v>692</v>
      </c>
      <c r="B284" s="229"/>
      <c r="C284" s="242"/>
      <c r="D284" s="255"/>
      <c r="E284" s="282"/>
      <c r="F284" s="308"/>
      <c r="G284" s="327"/>
      <c r="H284" s="366"/>
      <c r="I284" s="398"/>
      <c r="J284" s="398"/>
      <c r="K284" s="437"/>
    </row>
    <row r="285" spans="1:20" s="29" customFormat="1" ht="34.5" customHeight="1" x14ac:dyDescent="0.2">
      <c r="A285" s="207"/>
      <c r="B285" s="85" t="s">
        <v>322</v>
      </c>
      <c r="C285" s="878" t="s">
        <v>228</v>
      </c>
      <c r="D285" s="879"/>
      <c r="E285" s="909"/>
      <c r="F285" s="286" t="s">
        <v>26</v>
      </c>
      <c r="G285" s="320"/>
      <c r="H285" s="330"/>
      <c r="I285" s="128"/>
      <c r="J285" s="121" t="s">
        <v>151</v>
      </c>
      <c r="K285" s="419"/>
    </row>
    <row r="286" spans="1:20" s="29" customFormat="1" x14ac:dyDescent="0.2">
      <c r="A286" s="51"/>
      <c r="B286" s="59"/>
      <c r="C286" s="59"/>
      <c r="D286" s="59">
        <v>1</v>
      </c>
      <c r="E286" s="70" t="s">
        <v>343</v>
      </c>
      <c r="F286" s="286" t="s">
        <v>6</v>
      </c>
      <c r="G286" s="8"/>
      <c r="H286" s="330"/>
      <c r="I286" s="128"/>
      <c r="J286" s="121" t="s">
        <v>151</v>
      </c>
      <c r="K286" s="183"/>
    </row>
    <row r="287" spans="1:20" s="29" customFormat="1" x14ac:dyDescent="0.2">
      <c r="A287" s="51"/>
      <c r="B287" s="59"/>
      <c r="C287" s="59"/>
      <c r="D287" s="59">
        <v>2</v>
      </c>
      <c r="E287" s="70" t="s">
        <v>848</v>
      </c>
      <c r="F287" s="286" t="s">
        <v>6</v>
      </c>
      <c r="G287" s="8"/>
      <c r="H287" s="341"/>
      <c r="I287" s="376"/>
      <c r="J287" s="121" t="s">
        <v>151</v>
      </c>
      <c r="K287" s="183"/>
    </row>
    <row r="288" spans="1:20" s="29" customFormat="1" x14ac:dyDescent="0.2">
      <c r="A288" s="51"/>
      <c r="B288" s="59"/>
      <c r="C288" s="59"/>
      <c r="D288" s="59">
        <v>3</v>
      </c>
      <c r="E288" s="105" t="s">
        <v>850</v>
      </c>
      <c r="F288" s="286" t="s">
        <v>6</v>
      </c>
      <c r="G288" s="8"/>
      <c r="H288" s="341"/>
      <c r="I288" s="399"/>
      <c r="J288" s="409" t="s">
        <v>151</v>
      </c>
      <c r="K288" s="412"/>
    </row>
    <row r="289" spans="1:11" s="29" customFormat="1" x14ac:dyDescent="0.2">
      <c r="A289" s="51"/>
      <c r="B289" s="59"/>
      <c r="C289" s="59"/>
      <c r="D289" s="59"/>
      <c r="E289" s="259" t="s">
        <v>678</v>
      </c>
      <c r="F289" s="286" t="s">
        <v>6</v>
      </c>
      <c r="G289" s="8"/>
      <c r="H289" s="906" t="s">
        <v>55</v>
      </c>
      <c r="I289" s="904"/>
      <c r="J289" s="904"/>
      <c r="K289" s="905"/>
    </row>
    <row r="290" spans="1:11" s="29" customFormat="1" x14ac:dyDescent="0.2">
      <c r="A290" s="51"/>
      <c r="B290" s="59"/>
      <c r="C290" s="59"/>
      <c r="D290" s="59">
        <v>4</v>
      </c>
      <c r="E290" s="70" t="s">
        <v>140</v>
      </c>
      <c r="F290" s="286" t="s">
        <v>6</v>
      </c>
      <c r="G290" s="8"/>
      <c r="H290" s="341"/>
      <c r="I290" s="393"/>
      <c r="J290" s="408" t="s">
        <v>151</v>
      </c>
      <c r="K290" s="429"/>
    </row>
    <row r="291" spans="1:11" ht="24" customHeight="1" x14ac:dyDescent="0.2">
      <c r="A291" s="51"/>
      <c r="B291" s="59"/>
      <c r="C291" s="59"/>
      <c r="D291" s="59">
        <v>5</v>
      </c>
      <c r="E291" s="70" t="s">
        <v>1357</v>
      </c>
      <c r="F291" s="286" t="s">
        <v>6</v>
      </c>
      <c r="G291" s="8"/>
      <c r="H291" s="341"/>
      <c r="I291" s="399"/>
      <c r="J291" s="409" t="s">
        <v>151</v>
      </c>
      <c r="K291" s="438"/>
    </row>
    <row r="292" spans="1:11" ht="47.25" customHeight="1" x14ac:dyDescent="0.2">
      <c r="A292" s="51"/>
      <c r="B292" s="59"/>
      <c r="C292" s="85"/>
      <c r="D292" s="85"/>
      <c r="E292" s="105"/>
      <c r="F292" s="898" t="s">
        <v>330</v>
      </c>
      <c r="G292" s="899"/>
      <c r="H292" s="900"/>
      <c r="I292" s="876"/>
      <c r="J292" s="876"/>
      <c r="K292" s="901"/>
    </row>
    <row r="293" spans="1:11" s="29" customFormat="1" ht="29.25" customHeight="1" x14ac:dyDescent="0.2">
      <c r="A293" s="203"/>
      <c r="B293" s="59" t="s">
        <v>111</v>
      </c>
      <c r="C293" s="878" t="s">
        <v>344</v>
      </c>
      <c r="D293" s="879"/>
      <c r="E293" s="879"/>
      <c r="F293" s="281"/>
      <c r="G293" s="320"/>
      <c r="H293" s="357"/>
      <c r="I293" s="128"/>
      <c r="J293" s="121"/>
      <c r="K293" s="183"/>
    </row>
    <row r="294" spans="1:11" s="29" customFormat="1" ht="33" x14ac:dyDescent="0.2">
      <c r="A294" s="203"/>
      <c r="B294" s="218"/>
      <c r="C294" s="59"/>
      <c r="D294" s="60" t="s">
        <v>292</v>
      </c>
      <c r="E294" s="70" t="s">
        <v>345</v>
      </c>
      <c r="F294" s="286" t="s">
        <v>926</v>
      </c>
      <c r="G294" s="320"/>
      <c r="H294" s="368"/>
      <c r="I294" s="376"/>
      <c r="J294" s="121" t="s">
        <v>151</v>
      </c>
      <c r="K294" s="183"/>
    </row>
    <row r="295" spans="1:11" s="29" customFormat="1" x14ac:dyDescent="0.2">
      <c r="A295" s="51"/>
      <c r="B295" s="59"/>
      <c r="C295" s="59"/>
      <c r="D295" s="59">
        <v>1</v>
      </c>
      <c r="E295" s="70" t="s">
        <v>343</v>
      </c>
      <c r="F295" s="286" t="s">
        <v>6</v>
      </c>
      <c r="G295" s="8"/>
      <c r="H295" s="330"/>
      <c r="I295" s="128"/>
      <c r="J295" s="121" t="s">
        <v>151</v>
      </c>
      <c r="K295" s="183"/>
    </row>
    <row r="296" spans="1:11" s="29" customFormat="1" x14ac:dyDescent="0.2">
      <c r="A296" s="51"/>
      <c r="B296" s="59"/>
      <c r="C296" s="59"/>
      <c r="D296" s="59">
        <v>2</v>
      </c>
      <c r="E296" s="70" t="s">
        <v>848</v>
      </c>
      <c r="F296" s="286" t="s">
        <v>6</v>
      </c>
      <c r="G296" s="8"/>
      <c r="H296" s="341"/>
      <c r="I296" s="376"/>
      <c r="J296" s="121" t="s">
        <v>151</v>
      </c>
      <c r="K296" s="183"/>
    </row>
    <row r="297" spans="1:11" s="29" customFormat="1" x14ac:dyDescent="0.2">
      <c r="A297" s="51"/>
      <c r="B297" s="59"/>
      <c r="C297" s="59"/>
      <c r="D297" s="59">
        <v>3</v>
      </c>
      <c r="E297" s="105" t="s">
        <v>850</v>
      </c>
      <c r="F297" s="286" t="s">
        <v>6</v>
      </c>
      <c r="G297" s="8"/>
      <c r="H297" s="341"/>
      <c r="I297" s="124"/>
      <c r="J297" s="405" t="s">
        <v>151</v>
      </c>
      <c r="K297" s="412"/>
    </row>
    <row r="298" spans="1:11" s="29" customFormat="1" x14ac:dyDescent="0.2">
      <c r="A298" s="51"/>
      <c r="B298" s="59"/>
      <c r="C298" s="59"/>
      <c r="D298" s="59"/>
      <c r="E298" s="70" t="s">
        <v>678</v>
      </c>
      <c r="F298" s="286" t="s">
        <v>6</v>
      </c>
      <c r="G298" s="8"/>
      <c r="H298" s="906" t="s">
        <v>55</v>
      </c>
      <c r="I298" s="904"/>
      <c r="J298" s="904"/>
      <c r="K298" s="905"/>
    </row>
    <row r="299" spans="1:11" s="29" customFormat="1" x14ac:dyDescent="0.2">
      <c r="A299" s="51"/>
      <c r="B299" s="59"/>
      <c r="C299" s="59"/>
      <c r="D299" s="59">
        <v>4</v>
      </c>
      <c r="E299" s="70" t="s">
        <v>688</v>
      </c>
      <c r="F299" s="286" t="s">
        <v>6</v>
      </c>
      <c r="G299" s="8"/>
      <c r="H299" s="341"/>
      <c r="I299" s="393"/>
      <c r="J299" s="408" t="s">
        <v>151</v>
      </c>
      <c r="K299" s="183"/>
    </row>
    <row r="300" spans="1:11" s="29" customFormat="1" x14ac:dyDescent="0.2">
      <c r="A300" s="51"/>
      <c r="B300" s="59"/>
      <c r="C300" s="59"/>
      <c r="D300" s="59">
        <v>5</v>
      </c>
      <c r="E300" s="70" t="s">
        <v>1357</v>
      </c>
      <c r="F300" s="286" t="s">
        <v>6</v>
      </c>
      <c r="G300" s="8"/>
      <c r="H300" s="341"/>
      <c r="I300" s="124"/>
      <c r="J300" s="405" t="s">
        <v>151</v>
      </c>
      <c r="K300" s="412"/>
    </row>
    <row r="301" spans="1:11" ht="53.25" customHeight="1" x14ac:dyDescent="0.2">
      <c r="A301" s="51"/>
      <c r="B301" s="59"/>
      <c r="C301" s="59"/>
      <c r="D301" s="59"/>
      <c r="E301" s="105"/>
      <c r="F301" s="898" t="s">
        <v>330</v>
      </c>
      <c r="G301" s="899"/>
      <c r="H301" s="900"/>
      <c r="I301" s="876"/>
      <c r="J301" s="876"/>
      <c r="K301" s="901"/>
    </row>
    <row r="302" spans="1:11" s="29" customFormat="1" ht="33" x14ac:dyDescent="0.2">
      <c r="A302" s="203"/>
      <c r="B302" s="218"/>
      <c r="C302" s="59"/>
      <c r="D302" s="60" t="s">
        <v>230</v>
      </c>
      <c r="E302" s="70" t="s">
        <v>347</v>
      </c>
      <c r="F302" s="286" t="s">
        <v>6</v>
      </c>
      <c r="G302" s="320"/>
      <c r="H302" s="357"/>
      <c r="I302" s="128"/>
      <c r="J302" s="121"/>
      <c r="K302" s="183"/>
    </row>
    <row r="303" spans="1:11" s="29" customFormat="1" x14ac:dyDescent="0.2">
      <c r="A303" s="51"/>
      <c r="B303" s="59"/>
      <c r="C303" s="59"/>
      <c r="D303" s="48">
        <v>1</v>
      </c>
      <c r="E303" s="70" t="s">
        <v>343</v>
      </c>
      <c r="F303" s="286" t="s">
        <v>6</v>
      </c>
      <c r="G303" s="8"/>
      <c r="H303" s="330"/>
      <c r="I303" s="128"/>
      <c r="J303" s="121" t="s">
        <v>151</v>
      </c>
      <c r="K303" s="183"/>
    </row>
    <row r="304" spans="1:11" s="29" customFormat="1" x14ac:dyDescent="0.2">
      <c r="A304" s="51"/>
      <c r="B304" s="59"/>
      <c r="C304" s="59"/>
      <c r="D304" s="59">
        <v>2</v>
      </c>
      <c r="E304" s="70" t="s">
        <v>848</v>
      </c>
      <c r="F304" s="286" t="s">
        <v>6</v>
      </c>
      <c r="G304" s="8"/>
      <c r="H304" s="341"/>
      <c r="I304" s="376"/>
      <c r="J304" s="121" t="s">
        <v>151</v>
      </c>
      <c r="K304" s="183"/>
    </row>
    <row r="305" spans="1:11" s="29" customFormat="1" x14ac:dyDescent="0.2">
      <c r="A305" s="51"/>
      <c r="B305" s="59"/>
      <c r="C305" s="59"/>
      <c r="D305" s="59">
        <v>3</v>
      </c>
      <c r="E305" s="105" t="s">
        <v>850</v>
      </c>
      <c r="F305" s="286" t="s">
        <v>6</v>
      </c>
      <c r="G305" s="8"/>
      <c r="H305" s="341"/>
      <c r="I305" s="124"/>
      <c r="J305" s="405" t="s">
        <v>151</v>
      </c>
      <c r="K305" s="38"/>
    </row>
    <row r="306" spans="1:11" s="29" customFormat="1" x14ac:dyDescent="0.2">
      <c r="A306" s="51"/>
      <c r="B306" s="59"/>
      <c r="C306" s="59"/>
      <c r="D306" s="59"/>
      <c r="E306" s="70" t="s">
        <v>678</v>
      </c>
      <c r="F306" s="286" t="s">
        <v>6</v>
      </c>
      <c r="G306" s="8"/>
      <c r="H306" s="906" t="s">
        <v>55</v>
      </c>
      <c r="I306" s="904"/>
      <c r="J306" s="904"/>
      <c r="K306" s="905"/>
    </row>
    <row r="307" spans="1:11" s="29" customFormat="1" x14ac:dyDescent="0.2">
      <c r="A307" s="51"/>
      <c r="B307" s="59"/>
      <c r="C307" s="59"/>
      <c r="D307" s="59">
        <v>4</v>
      </c>
      <c r="E307" s="70" t="s">
        <v>140</v>
      </c>
      <c r="F307" s="286" t="s">
        <v>6</v>
      </c>
      <c r="G307" s="8"/>
      <c r="H307" s="341"/>
      <c r="I307" s="393"/>
      <c r="J307" s="408" t="s">
        <v>151</v>
      </c>
      <c r="K307" s="429"/>
    </row>
    <row r="308" spans="1:11" s="29" customFormat="1" x14ac:dyDescent="0.2">
      <c r="A308" s="51"/>
      <c r="B308" s="59"/>
      <c r="C308" s="59"/>
      <c r="D308" s="59">
        <v>5</v>
      </c>
      <c r="E308" s="70" t="s">
        <v>1357</v>
      </c>
      <c r="F308" s="286" t="s">
        <v>307</v>
      </c>
      <c r="G308" s="8"/>
      <c r="H308" s="341"/>
      <c r="I308" s="124"/>
      <c r="J308" s="405" t="s">
        <v>151</v>
      </c>
      <c r="K308" s="38"/>
    </row>
    <row r="309" spans="1:11" ht="48" customHeight="1" x14ac:dyDescent="0.2">
      <c r="A309" s="51"/>
      <c r="B309" s="85"/>
      <c r="C309" s="85"/>
      <c r="D309" s="85"/>
      <c r="E309" s="105"/>
      <c r="F309" s="898" t="s">
        <v>330</v>
      </c>
      <c r="G309" s="899"/>
      <c r="H309" s="916"/>
      <c r="I309" s="917"/>
      <c r="J309" s="917"/>
      <c r="K309" s="918"/>
    </row>
    <row r="310" spans="1:11" s="29" customFormat="1" x14ac:dyDescent="0.2">
      <c r="A310" s="51"/>
      <c r="B310" s="59"/>
      <c r="C310" s="59"/>
      <c r="D310" s="70" t="s">
        <v>205</v>
      </c>
      <c r="E310" s="70" t="s">
        <v>354</v>
      </c>
      <c r="F310" s="286" t="s">
        <v>6</v>
      </c>
      <c r="G310" s="8"/>
      <c r="H310" s="330"/>
      <c r="I310" s="133"/>
      <c r="J310" s="408" t="s">
        <v>151</v>
      </c>
      <c r="K310" s="429"/>
    </row>
    <row r="311" spans="1:11" s="29" customFormat="1" x14ac:dyDescent="0.2">
      <c r="A311" s="51"/>
      <c r="B311" s="59"/>
      <c r="C311" s="59"/>
      <c r="D311" s="22" t="s">
        <v>193</v>
      </c>
      <c r="E311" s="70" t="s">
        <v>1157</v>
      </c>
      <c r="F311" s="286" t="s">
        <v>6</v>
      </c>
      <c r="G311" s="8"/>
      <c r="H311" s="330"/>
      <c r="I311" s="128"/>
      <c r="J311" s="121" t="s">
        <v>151</v>
      </c>
      <c r="K311" s="183"/>
    </row>
    <row r="312" spans="1:11" s="29" customFormat="1" x14ac:dyDescent="0.2">
      <c r="A312" s="51"/>
      <c r="B312" s="59"/>
      <c r="C312" s="59"/>
      <c r="D312" s="22" t="s">
        <v>193</v>
      </c>
      <c r="E312" s="70" t="s">
        <v>1159</v>
      </c>
      <c r="F312" s="286" t="s">
        <v>6</v>
      </c>
      <c r="G312" s="8"/>
      <c r="H312" s="330"/>
      <c r="I312" s="128"/>
      <c r="J312" s="121" t="s">
        <v>151</v>
      </c>
      <c r="K312" s="183"/>
    </row>
    <row r="313" spans="1:11" s="29" customFormat="1" x14ac:dyDescent="0.2">
      <c r="A313" s="51"/>
      <c r="B313" s="59"/>
      <c r="C313" s="59"/>
      <c r="D313" s="22" t="s">
        <v>193</v>
      </c>
      <c r="E313" s="70" t="s">
        <v>1102</v>
      </c>
      <c r="F313" s="286" t="s">
        <v>6</v>
      </c>
      <c r="G313" s="8"/>
      <c r="H313" s="330"/>
      <c r="I313" s="128"/>
      <c r="J313" s="121" t="s">
        <v>151</v>
      </c>
      <c r="K313" s="183"/>
    </row>
    <row r="314" spans="1:11" s="29" customFormat="1" x14ac:dyDescent="0.2">
      <c r="A314" s="51"/>
      <c r="B314" s="59"/>
      <c r="C314" s="59"/>
      <c r="D314" s="22" t="s">
        <v>193</v>
      </c>
      <c r="E314" s="70" t="s">
        <v>1358</v>
      </c>
      <c r="F314" s="286" t="s">
        <v>6</v>
      </c>
      <c r="G314" s="8"/>
      <c r="H314" s="330"/>
      <c r="I314" s="128"/>
      <c r="J314" s="121" t="s">
        <v>151</v>
      </c>
      <c r="K314" s="183"/>
    </row>
    <row r="315" spans="1:11" ht="36.75" customHeight="1" x14ac:dyDescent="0.2">
      <c r="A315" s="51"/>
      <c r="B315" s="59"/>
      <c r="C315" s="59"/>
      <c r="D315" s="60" t="s">
        <v>208</v>
      </c>
      <c r="E315" s="70" t="s">
        <v>1610</v>
      </c>
      <c r="F315" s="286" t="s">
        <v>6</v>
      </c>
      <c r="G315" s="8"/>
      <c r="H315" s="153" t="s">
        <v>1172</v>
      </c>
      <c r="I315" s="374"/>
      <c r="J315" s="385"/>
      <c r="K315" s="183"/>
    </row>
    <row r="316" spans="1:11" s="29" customFormat="1" x14ac:dyDescent="0.2">
      <c r="A316" s="51"/>
      <c r="B316" s="59" t="s">
        <v>69</v>
      </c>
      <c r="C316" s="59" t="s">
        <v>557</v>
      </c>
      <c r="D316" s="22"/>
      <c r="E316" s="70"/>
      <c r="F316" s="305"/>
      <c r="G316" s="8"/>
      <c r="H316" s="335"/>
      <c r="I316" s="129"/>
      <c r="J316" s="129"/>
      <c r="K316" s="419"/>
    </row>
    <row r="317" spans="1:11" ht="35.25" customHeight="1" x14ac:dyDescent="0.2">
      <c r="A317" s="51"/>
      <c r="B317" s="66"/>
      <c r="C317" s="66"/>
      <c r="D317" s="63" t="s">
        <v>292</v>
      </c>
      <c r="E317" s="84" t="s">
        <v>918</v>
      </c>
      <c r="F317" s="286" t="s">
        <v>6</v>
      </c>
      <c r="G317" s="8"/>
      <c r="H317" s="330"/>
      <c r="I317" s="128"/>
      <c r="J317" s="121" t="s">
        <v>151</v>
      </c>
      <c r="K317" s="183"/>
    </row>
    <row r="318" spans="1:11" ht="36.75" customHeight="1" x14ac:dyDescent="0.2">
      <c r="A318" s="51"/>
      <c r="B318" s="59"/>
      <c r="C318" s="59"/>
      <c r="D318" s="60" t="s">
        <v>230</v>
      </c>
      <c r="E318" s="70" t="s">
        <v>838</v>
      </c>
      <c r="F318" s="286" t="s">
        <v>6</v>
      </c>
      <c r="G318" s="8"/>
      <c r="H318" s="330"/>
      <c r="I318" s="128"/>
      <c r="J318" s="121" t="s">
        <v>151</v>
      </c>
      <c r="K318" s="183"/>
    </row>
    <row r="319" spans="1:11" ht="20.25" customHeight="1" x14ac:dyDescent="0.2">
      <c r="A319" s="51"/>
      <c r="B319" s="59"/>
      <c r="C319" s="59"/>
      <c r="D319" s="60" t="s">
        <v>205</v>
      </c>
      <c r="E319" s="70" t="s">
        <v>1137</v>
      </c>
      <c r="F319" s="286" t="s">
        <v>6</v>
      </c>
      <c r="G319" s="8"/>
      <c r="H319" s="330"/>
      <c r="I319" s="128"/>
      <c r="J319" s="121" t="s">
        <v>151</v>
      </c>
      <c r="K319" s="183"/>
    </row>
    <row r="320" spans="1:11" ht="20.25" customHeight="1" x14ac:dyDescent="0.2">
      <c r="A320" s="51"/>
      <c r="B320" s="59"/>
      <c r="C320" s="59"/>
      <c r="D320" s="60" t="s">
        <v>208</v>
      </c>
      <c r="E320" s="70" t="s">
        <v>1611</v>
      </c>
      <c r="F320" s="286" t="s">
        <v>6</v>
      </c>
      <c r="G320" s="8"/>
      <c r="H320" s="153" t="s">
        <v>990</v>
      </c>
      <c r="I320" s="374"/>
      <c r="J320" s="385"/>
      <c r="K320" s="183"/>
    </row>
    <row r="321" spans="1:11" ht="20.25" customHeight="1" x14ac:dyDescent="0.2">
      <c r="A321" s="51"/>
      <c r="B321" s="59"/>
      <c r="C321" s="59"/>
      <c r="D321" s="60" t="s">
        <v>213</v>
      </c>
      <c r="E321" s="70" t="s">
        <v>1612</v>
      </c>
      <c r="F321" s="286" t="s">
        <v>6</v>
      </c>
      <c r="G321" s="8"/>
      <c r="H321" s="153" t="s">
        <v>1186</v>
      </c>
      <c r="I321" s="374"/>
      <c r="J321" s="385"/>
      <c r="K321" s="183"/>
    </row>
    <row r="322" spans="1:11" x14ac:dyDescent="0.2">
      <c r="I322" s="28"/>
      <c r="J322" s="28"/>
    </row>
    <row r="323" spans="1:11" x14ac:dyDescent="0.2">
      <c r="I323" s="28"/>
      <c r="J323" s="28"/>
    </row>
    <row r="324" spans="1:11" x14ac:dyDescent="0.2">
      <c r="I324" s="28"/>
      <c r="J324" s="28"/>
    </row>
    <row r="325" spans="1:11" x14ac:dyDescent="0.2">
      <c r="I325" s="28"/>
      <c r="J325" s="28"/>
    </row>
    <row r="326" spans="1:11" x14ac:dyDescent="0.2">
      <c r="I326" s="28"/>
      <c r="J326" s="28"/>
    </row>
    <row r="327" spans="1:11" x14ac:dyDescent="0.2">
      <c r="I327" s="28"/>
      <c r="J327" s="28"/>
    </row>
    <row r="328" spans="1:11" x14ac:dyDescent="0.2">
      <c r="I328" s="28"/>
      <c r="J328" s="28"/>
    </row>
    <row r="329" spans="1:11" x14ac:dyDescent="0.2">
      <c r="I329" s="28"/>
      <c r="J329" s="28"/>
    </row>
    <row r="330" spans="1:11" x14ac:dyDescent="0.2">
      <c r="I330" s="28"/>
      <c r="J330" s="28"/>
    </row>
    <row r="331" spans="1:11" x14ac:dyDescent="0.2">
      <c r="I331" s="28"/>
      <c r="J331" s="28"/>
    </row>
    <row r="332" spans="1:11" x14ac:dyDescent="0.2">
      <c r="I332" s="28"/>
      <c r="J332" s="28"/>
    </row>
    <row r="333" spans="1:11" x14ac:dyDescent="0.2">
      <c r="I333" s="28"/>
      <c r="J333" s="28"/>
    </row>
    <row r="334" spans="1:11" x14ac:dyDescent="0.2">
      <c r="I334" s="28"/>
      <c r="J334" s="28"/>
    </row>
    <row r="335" spans="1:11" x14ac:dyDescent="0.2">
      <c r="I335" s="28"/>
      <c r="J335" s="28"/>
    </row>
    <row r="336" spans="1:11" x14ac:dyDescent="0.2">
      <c r="I336" s="28"/>
      <c r="J336" s="28"/>
    </row>
    <row r="337" spans="9:10" x14ac:dyDescent="0.2">
      <c r="I337" s="28"/>
      <c r="J337" s="28"/>
    </row>
    <row r="338" spans="9:10" x14ac:dyDescent="0.2">
      <c r="I338" s="28"/>
      <c r="J338" s="28"/>
    </row>
    <row r="339" spans="9:10" x14ac:dyDescent="0.2">
      <c r="I339" s="28"/>
      <c r="J339" s="28"/>
    </row>
    <row r="340" spans="9:10" x14ac:dyDescent="0.2">
      <c r="I340" s="28"/>
      <c r="J340" s="28"/>
    </row>
    <row r="341" spans="9:10" x14ac:dyDescent="0.2">
      <c r="I341" s="28"/>
      <c r="J341" s="28"/>
    </row>
    <row r="342" spans="9:10" x14ac:dyDescent="0.2">
      <c r="I342" s="28"/>
      <c r="J342" s="28"/>
    </row>
    <row r="343" spans="9:10" x14ac:dyDescent="0.2">
      <c r="I343" s="28"/>
      <c r="J343" s="28"/>
    </row>
    <row r="344" spans="9:10" x14ac:dyDescent="0.2">
      <c r="I344" s="28"/>
      <c r="J344" s="28"/>
    </row>
    <row r="345" spans="9:10" x14ac:dyDescent="0.2">
      <c r="I345" s="28"/>
      <c r="J345" s="28"/>
    </row>
    <row r="346" spans="9:10" x14ac:dyDescent="0.2">
      <c r="I346" s="28"/>
      <c r="J346" s="28"/>
    </row>
    <row r="347" spans="9:10" x14ac:dyDescent="0.2">
      <c r="I347" s="28"/>
      <c r="J347" s="28"/>
    </row>
    <row r="348" spans="9:10" x14ac:dyDescent="0.2">
      <c r="I348" s="28"/>
      <c r="J348" s="28"/>
    </row>
    <row r="349" spans="9:10" x14ac:dyDescent="0.2">
      <c r="I349" s="28"/>
      <c r="J349" s="28"/>
    </row>
    <row r="350" spans="9:10" x14ac:dyDescent="0.2">
      <c r="I350" s="28"/>
      <c r="J350" s="28"/>
    </row>
    <row r="351" spans="9:10" x14ac:dyDescent="0.2">
      <c r="I351" s="28"/>
      <c r="J351" s="28"/>
    </row>
    <row r="352" spans="9:10" x14ac:dyDescent="0.2">
      <c r="I352" s="28"/>
      <c r="J352" s="28"/>
    </row>
    <row r="353" spans="9:10" x14ac:dyDescent="0.2">
      <c r="I353" s="28"/>
      <c r="J353" s="28"/>
    </row>
    <row r="354" spans="9:10" x14ac:dyDescent="0.2">
      <c r="I354" s="28"/>
      <c r="J354" s="28"/>
    </row>
    <row r="355" spans="9:10" x14ac:dyDescent="0.2">
      <c r="I355" s="28"/>
      <c r="J355" s="28"/>
    </row>
    <row r="356" spans="9:10" x14ac:dyDescent="0.2">
      <c r="I356" s="28"/>
      <c r="J356" s="28"/>
    </row>
    <row r="357" spans="9:10" x14ac:dyDescent="0.2">
      <c r="I357" s="28"/>
      <c r="J357" s="28"/>
    </row>
    <row r="358" spans="9:10" x14ac:dyDescent="0.2">
      <c r="I358" s="28"/>
      <c r="J358" s="28"/>
    </row>
    <row r="359" spans="9:10" x14ac:dyDescent="0.2">
      <c r="I359" s="28"/>
      <c r="J359" s="28"/>
    </row>
    <row r="360" spans="9:10" x14ac:dyDescent="0.2">
      <c r="I360" s="28"/>
      <c r="J360" s="28"/>
    </row>
    <row r="361" spans="9:10" x14ac:dyDescent="0.2">
      <c r="I361" s="28"/>
      <c r="J361" s="28"/>
    </row>
    <row r="362" spans="9:10" x14ac:dyDescent="0.2">
      <c r="I362" s="28"/>
      <c r="J362" s="28"/>
    </row>
    <row r="363" spans="9:10" x14ac:dyDescent="0.2">
      <c r="I363" s="28"/>
      <c r="J363" s="28"/>
    </row>
    <row r="364" spans="9:10" x14ac:dyDescent="0.2">
      <c r="I364" s="28"/>
      <c r="J364" s="28"/>
    </row>
    <row r="365" spans="9:10" x14ac:dyDescent="0.2">
      <c r="I365" s="28"/>
      <c r="J365" s="28"/>
    </row>
    <row r="366" spans="9:10" x14ac:dyDescent="0.2">
      <c r="I366" s="28"/>
      <c r="J366" s="28"/>
    </row>
    <row r="367" spans="9:10" x14ac:dyDescent="0.2">
      <c r="I367" s="28"/>
      <c r="J367" s="28"/>
    </row>
    <row r="368" spans="9:10" x14ac:dyDescent="0.2">
      <c r="I368" s="28"/>
      <c r="J368" s="28"/>
    </row>
    <row r="369" spans="9:10" x14ac:dyDescent="0.2">
      <c r="I369" s="28"/>
      <c r="J369" s="28"/>
    </row>
    <row r="370" spans="9:10" x14ac:dyDescent="0.2">
      <c r="I370" s="28"/>
      <c r="J370" s="28"/>
    </row>
    <row r="371" spans="9:10" x14ac:dyDescent="0.2">
      <c r="I371" s="28"/>
      <c r="J371" s="28"/>
    </row>
    <row r="372" spans="9:10" x14ac:dyDescent="0.2">
      <c r="I372" s="28"/>
      <c r="J372" s="28"/>
    </row>
    <row r="373" spans="9:10" x14ac:dyDescent="0.2">
      <c r="I373" s="28"/>
      <c r="J373" s="28"/>
    </row>
    <row r="374" spans="9:10" x14ac:dyDescent="0.2">
      <c r="I374" s="28"/>
      <c r="J374" s="28"/>
    </row>
    <row r="375" spans="9:10" x14ac:dyDescent="0.2">
      <c r="I375" s="28"/>
      <c r="J375" s="28"/>
    </row>
    <row r="376" spans="9:10" x14ac:dyDescent="0.2">
      <c r="I376" s="28"/>
      <c r="J376" s="28"/>
    </row>
    <row r="377" spans="9:10" x14ac:dyDescent="0.2">
      <c r="I377" s="28"/>
      <c r="J377" s="28"/>
    </row>
    <row r="378" spans="9:10" x14ac:dyDescent="0.2">
      <c r="I378" s="28"/>
      <c r="J378" s="28"/>
    </row>
    <row r="379" spans="9:10" x14ac:dyDescent="0.2">
      <c r="I379" s="28"/>
      <c r="J379" s="28"/>
    </row>
    <row r="380" spans="9:10" x14ac:dyDescent="0.2">
      <c r="I380" s="28"/>
      <c r="J380" s="28"/>
    </row>
    <row r="381" spans="9:10" x14ac:dyDescent="0.2">
      <c r="I381" s="28"/>
      <c r="J381" s="28"/>
    </row>
    <row r="382" spans="9:10" x14ac:dyDescent="0.2">
      <c r="I382" s="28"/>
      <c r="J382" s="28"/>
    </row>
    <row r="383" spans="9:10" x14ac:dyDescent="0.2">
      <c r="I383" s="28"/>
      <c r="J383" s="28"/>
    </row>
    <row r="384" spans="9:10" x14ac:dyDescent="0.2">
      <c r="I384" s="28"/>
      <c r="J384" s="28"/>
    </row>
    <row r="385" spans="9:10" x14ac:dyDescent="0.2">
      <c r="I385" s="28"/>
      <c r="J385" s="28"/>
    </row>
    <row r="386" spans="9:10" x14ac:dyDescent="0.2">
      <c r="I386" s="28"/>
      <c r="J386" s="28"/>
    </row>
    <row r="387" spans="9:10" x14ac:dyDescent="0.2">
      <c r="I387" s="28"/>
      <c r="J387" s="28"/>
    </row>
    <row r="388" spans="9:10" x14ac:dyDescent="0.2">
      <c r="I388" s="28"/>
      <c r="J388" s="28"/>
    </row>
    <row r="389" spans="9:10" x14ac:dyDescent="0.2">
      <c r="I389" s="28"/>
      <c r="J389" s="28"/>
    </row>
    <row r="390" spans="9:10" x14ac:dyDescent="0.2">
      <c r="I390" s="28"/>
      <c r="J390" s="28"/>
    </row>
    <row r="391" spans="9:10" x14ac:dyDescent="0.2">
      <c r="I391" s="28"/>
      <c r="J391" s="28"/>
    </row>
    <row r="392" spans="9:10" x14ac:dyDescent="0.2">
      <c r="I392" s="28"/>
      <c r="J392" s="28"/>
    </row>
    <row r="393" spans="9:10" x14ac:dyDescent="0.2">
      <c r="I393" s="28"/>
      <c r="J393" s="28"/>
    </row>
    <row r="394" spans="9:10" x14ac:dyDescent="0.2">
      <c r="I394" s="28"/>
      <c r="J394" s="28"/>
    </row>
    <row r="395" spans="9:10" x14ac:dyDescent="0.2">
      <c r="I395" s="28"/>
      <c r="J395" s="28"/>
    </row>
    <row r="396" spans="9:10" x14ac:dyDescent="0.2">
      <c r="I396" s="28"/>
      <c r="J396" s="28"/>
    </row>
    <row r="397" spans="9:10" x14ac:dyDescent="0.2">
      <c r="I397" s="28"/>
      <c r="J397" s="28"/>
    </row>
    <row r="398" spans="9:10" x14ac:dyDescent="0.2">
      <c r="I398" s="28"/>
      <c r="J398" s="28"/>
    </row>
    <row r="399" spans="9:10" x14ac:dyDescent="0.2">
      <c r="I399" s="28"/>
      <c r="J399" s="28"/>
    </row>
    <row r="400" spans="9:10" x14ac:dyDescent="0.2">
      <c r="I400" s="28"/>
      <c r="J400" s="28"/>
    </row>
    <row r="401" spans="9:10" x14ac:dyDescent="0.2">
      <c r="I401" s="28"/>
      <c r="J401" s="28"/>
    </row>
    <row r="402" spans="9:10" x14ac:dyDescent="0.2">
      <c r="I402" s="28"/>
      <c r="J402" s="28"/>
    </row>
    <row r="403" spans="9:10" x14ac:dyDescent="0.2">
      <c r="I403" s="28"/>
      <c r="J403" s="28"/>
    </row>
    <row r="404" spans="9:10" x14ac:dyDescent="0.2">
      <c r="I404" s="28"/>
      <c r="J404" s="28"/>
    </row>
    <row r="405" spans="9:10" x14ac:dyDescent="0.2">
      <c r="I405" s="28"/>
      <c r="J405" s="28"/>
    </row>
    <row r="406" spans="9:10" x14ac:dyDescent="0.2">
      <c r="I406" s="28"/>
      <c r="J406" s="28"/>
    </row>
    <row r="407" spans="9:10" x14ac:dyDescent="0.2">
      <c r="I407" s="28"/>
      <c r="J407" s="28"/>
    </row>
    <row r="408" spans="9:10" x14ac:dyDescent="0.2">
      <c r="I408" s="28"/>
      <c r="J408" s="28"/>
    </row>
    <row r="409" spans="9:10" x14ac:dyDescent="0.2">
      <c r="I409" s="28"/>
      <c r="J409" s="28"/>
    </row>
    <row r="410" spans="9:10" x14ac:dyDescent="0.2">
      <c r="I410" s="28"/>
      <c r="J410" s="28"/>
    </row>
    <row r="411" spans="9:10" x14ac:dyDescent="0.2">
      <c r="I411" s="28"/>
      <c r="J411" s="28"/>
    </row>
    <row r="412" spans="9:10" x14ac:dyDescent="0.2">
      <c r="I412" s="28"/>
      <c r="J412" s="28"/>
    </row>
    <row r="413" spans="9:10" x14ac:dyDescent="0.2">
      <c r="I413" s="28"/>
      <c r="J413" s="28"/>
    </row>
    <row r="414" spans="9:10" x14ac:dyDescent="0.2">
      <c r="I414" s="28"/>
      <c r="J414" s="28"/>
    </row>
  </sheetData>
  <customSheetViews>
    <customSheetView guid="{4F3A46E4-028B-44B5-A021-1EE76DADD7EB}" scale="85" showPageBreaks="1" printArea="1" view="pageBreakPreview">
      <selection activeCell="E4" sqref="E4"/>
      <rowBreaks count="7" manualBreakCount="7">
        <brk id="54" max="10" man="1"/>
        <brk id="116" max="10" man="1"/>
        <brk id="170" max="10" man="1"/>
        <brk id="208" max="10" man="1"/>
        <brk id="261" max="10" man="1"/>
        <brk id="298" max="10" man="1"/>
        <brk id="312" max="10" man="1"/>
      </rowBreaks>
      <pageMargins left="0.78740157480314965" right="0.38" top="0.53" bottom="0.46" header="0.33" footer="0.28999999999999998"/>
      <headerFooter alignWithMargins="0">
        <oddHeader>&amp;R&amp;14(様式４）</oddHeader>
        <oddFooter>&amp;C&amp;P／&amp;N</oddFooter>
        <evenHeader>&amp;R&amp;14(様式４）</evenHeader>
        <evenFooter>&amp;C&amp;P／&amp;N</evenFooter>
        <firstHeader>&amp;R&amp;14(様式４）</firstHeader>
        <firstFooter>&amp;C&amp;P／&amp;N</firstFooter>
      </headerFooter>
    </customSheetView>
    <customSheetView guid="{D2DD6C5F-5A6F-43E4-9910-2DBF870F1B55}" scale="75" showPageBreaks="1" printArea="1" view="pageBreakPreview" topLeftCell="A22">
      <selection activeCell="E20" sqref="E20"/>
      <rowBreaks count="5" manualBreakCount="5">
        <brk id="52" max="10" man="1"/>
        <brk id="116" max="10" man="1"/>
        <brk id="177" max="10" man="1"/>
        <brk id="232" max="10" man="1"/>
        <brk id="295" max="10" man="1"/>
      </rowBreaks>
      <pageMargins left="0.78740157480314965" right="0.38" top="0.53" bottom="0.46" header="0.33" footer="0.28999999999999998"/>
      <headerFooter alignWithMargins="0">
        <oddFooter>&amp;C&amp;P／&amp;N&amp;R&amp;A</oddFooter>
        <evenFooter>&amp;C&amp;P／&amp;N&amp;R&amp;A</evenFooter>
        <firstFooter>&amp;C&amp;P／&amp;N&amp;R&amp;A</firstFooter>
      </headerFooter>
    </customSheetView>
  </customSheetViews>
  <mergeCells count="50">
    <mergeCell ref="H306:K306"/>
    <mergeCell ref="F309:G309"/>
    <mergeCell ref="H309:K309"/>
    <mergeCell ref="F292:G292"/>
    <mergeCell ref="H292:K292"/>
    <mergeCell ref="C293:E293"/>
    <mergeCell ref="H298:K298"/>
    <mergeCell ref="F301:G301"/>
    <mergeCell ref="H301:K301"/>
    <mergeCell ref="C272:E272"/>
    <mergeCell ref="C273:E273"/>
    <mergeCell ref="J278:K278"/>
    <mergeCell ref="C285:E285"/>
    <mergeCell ref="H289:K289"/>
    <mergeCell ref="C265:E265"/>
    <mergeCell ref="C266:E266"/>
    <mergeCell ref="C268:E268"/>
    <mergeCell ref="C270:E270"/>
    <mergeCell ref="C271:E271"/>
    <mergeCell ref="C256:E256"/>
    <mergeCell ref="C261:E261"/>
    <mergeCell ref="C262:E262"/>
    <mergeCell ref="C263:E263"/>
    <mergeCell ref="C264:E264"/>
    <mergeCell ref="C247:E247"/>
    <mergeCell ref="C248:E248"/>
    <mergeCell ref="H252:K252"/>
    <mergeCell ref="F255:G255"/>
    <mergeCell ref="H255:K255"/>
    <mergeCell ref="L217:N217"/>
    <mergeCell ref="C231:E231"/>
    <mergeCell ref="C244:E244"/>
    <mergeCell ref="C245:E245"/>
    <mergeCell ref="C246:E246"/>
    <mergeCell ref="F188:G188"/>
    <mergeCell ref="H188:K188"/>
    <mergeCell ref="J210:K210"/>
    <mergeCell ref="J215:K215"/>
    <mergeCell ref="F216:G216"/>
    <mergeCell ref="J61:K61"/>
    <mergeCell ref="J63:K63"/>
    <mergeCell ref="H95:K95"/>
    <mergeCell ref="H98:K98"/>
    <mergeCell ref="H185:K185"/>
    <mergeCell ref="F2:K2"/>
    <mergeCell ref="B10:E10"/>
    <mergeCell ref="J23:K23"/>
    <mergeCell ref="J41:K41"/>
    <mergeCell ref="F42:G42"/>
    <mergeCell ref="H42:K42"/>
  </mergeCells>
  <phoneticPr fontId="4"/>
  <dataValidations count="14">
    <dataValidation type="list" allowBlank="1" showInputMessage="1" showErrorMessage="1" sqref="H274 H102 H106:H107 H96:H97 H99:H100 H81 H90 H92:H94 H84 H88 H39:H40 H10 H62 H68 H60 H57:H59 H20:H21 H64:H66 H22 H16:H17 H34:H35 H37 H303:H305 H276:H277 H279 H294:H297 H299:H300 H290:H291 H285:H288 H307:H308 H310:H314 H317:H319 H137:H144 H134:H135 H248:H251 H253:H254 H178 H256 H217 H219 H225 H211 H204 H228 H206:H209 H214 H168 H170 H172 H174 H176 H156:H162 H201 H182:H184 H186:H187 H221 H231:H244 H190 H193:H197 H199 H271:H272 H268 H262 H226 H26:H29 H31 H264:H265">
      <formula1>list00</formula1>
    </dataValidation>
    <dataValidation allowBlank="1" showInputMessage="1" showErrorMessage="1" prompt="その他の方法を具体的に記載_x000a_" sqref="H309:K309 H292:K292 H301:K301 H255:K255 H188:K188"/>
    <dataValidation type="whole" operator="greaterThanOrEqual" allowBlank="1" showInputMessage="1" showErrorMessage="1" error="整数を入力_x000a_" prompt="整数を入力_x000a_" sqref="H280:H283 H103:H105 H85 H109:H129 H70:H77 H67 H257:H260 H146:H152 H164:H167 H269 H45:H53">
      <formula1>0</formula1>
    </dataValidation>
    <dataValidation type="list" allowBlank="1" showInputMessage="1" showErrorMessage="1" sqref="H278">
      <formula1>yos412</formula1>
    </dataValidation>
    <dataValidation type="decimal" operator="greaterThanOrEqual" allowBlank="1" showInputMessage="1" showErrorMessage="1" sqref="H275">
      <formula1>0</formula1>
    </dataValidation>
    <dataValidation imeMode="halfAlpha" allowBlank="1" showInputMessage="1" showErrorMessage="1" prompt="URLを入力" sqref="H306:K306 H95:K95 H289:K289 H298:K298 H185:K185 H252:K252"/>
    <dataValidation type="list" allowBlank="1" showInputMessage="1" showErrorMessage="1" sqref="H210">
      <formula1>yos409</formula1>
    </dataValidation>
    <dataValidation type="list" allowBlank="1" showInputMessage="1" showErrorMessage="1" sqref="H215">
      <formula1>yos410</formula1>
    </dataValidation>
    <dataValidation allowBlank="1" showInputMessage="1" showErrorMessage="1" prompt="その他の方法を具体的に記入_x000a_" sqref="H98:K98"/>
    <dataValidation type="list" allowBlank="1" showInputMessage="1" showErrorMessage="1" sqref="H41">
      <formula1>yos408</formula1>
    </dataValidation>
    <dataValidation operator="lessThan" allowBlank="1" showInputMessage="1" showErrorMessage="1" prompt="和暦はH（平成）YY／MM/DDを入力_x000a_" sqref="H38 H43"/>
    <dataValidation allowBlank="1" showInputMessage="1" showErrorMessage="1" prompt="その他の場合、測定機関名を具体的に記載_x000a_" sqref="H42:K42"/>
    <dataValidation type="list" allowBlank="1" showInputMessage="1" showErrorMessage="1" sqref="H23">
      <formula1>yos407</formula1>
    </dataValidation>
    <dataValidation type="list" allowBlank="1" showInputMessage="1" showErrorMessage="1" sqref="H61 H63">
      <formula1>yos405</formula1>
    </dataValidation>
  </dataValidations>
  <printOptions horizontalCentered="1"/>
  <pageMargins left="0.51181102362204722" right="0.39370078740157483" top="0.59055118110236227" bottom="0.59055118110236227" header="0.31496062992125984" footer="0.31496062992125984"/>
  <pageSetup paperSize="9" scale="58" fitToHeight="0" orientation="portrait" r:id="rId1"/>
  <headerFooter differentFirst="1" alignWithMargins="0">
    <oddFooter>&amp;C&amp;P / &amp;N ページ&amp;R&amp;A</oddFooter>
  </headerFooter>
  <rowBreaks count="4" manualBreakCount="4">
    <brk id="43" max="16383" man="1"/>
    <brk id="153" max="16383" man="1"/>
    <brk id="201" max="16383" man="1"/>
    <brk id="29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40"/>
  <sheetViews>
    <sheetView view="pageBreakPreview" topLeftCell="A112" zoomScale="90" zoomScaleSheetLayoutView="90" workbookViewId="0">
      <selection activeCell="I40" sqref="I40:J41"/>
    </sheetView>
  </sheetViews>
  <sheetFormatPr defaultColWidth="9" defaultRowHeight="13" x14ac:dyDescent="0.2"/>
  <cols>
    <col min="1" max="1" width="1.6328125" style="459" customWidth="1"/>
    <col min="2" max="2" width="3.6328125" style="460" customWidth="1"/>
    <col min="3" max="3" width="13.08984375" style="459" customWidth="1"/>
    <col min="4" max="4" width="12.26953125" style="459" customWidth="1"/>
    <col min="5" max="5" width="18.453125" style="459" customWidth="1"/>
    <col min="6" max="6" width="14.26953125" style="459" customWidth="1"/>
    <col min="7" max="7" width="8.36328125" style="459" customWidth="1"/>
    <col min="8" max="8" width="13.7265625" style="459" customWidth="1"/>
    <col min="9" max="9" width="3.26953125" style="459" customWidth="1"/>
    <col min="10" max="10" width="17.7265625" style="459" customWidth="1"/>
    <col min="11" max="11" width="6.08984375" style="459" customWidth="1"/>
    <col min="12" max="12" width="2.6328125" style="460" customWidth="1"/>
    <col min="13" max="13" width="25.08984375" style="460" customWidth="1"/>
    <col min="14" max="14" width="2.6328125" style="460" customWidth="1"/>
    <col min="15" max="15" width="21.6328125" style="460" customWidth="1"/>
    <col min="16" max="16" width="9" style="459" customWidth="1"/>
    <col min="17" max="17" width="9" style="459" hidden="1" customWidth="1"/>
    <col min="18" max="18" width="9" style="459" customWidth="1"/>
    <col min="19" max="16384" width="9" style="459"/>
  </cols>
  <sheetData>
    <row r="1" spans="2:17" ht="10.5" customHeight="1" x14ac:dyDescent="0.2">
      <c r="B1" s="463"/>
      <c r="C1" s="469"/>
      <c r="D1" s="469"/>
      <c r="E1" s="469"/>
      <c r="F1" s="469"/>
      <c r="G1" s="469"/>
      <c r="H1" s="469"/>
      <c r="I1" s="469"/>
      <c r="J1" s="469"/>
      <c r="K1" s="469"/>
      <c r="L1" s="463"/>
      <c r="M1" s="463"/>
      <c r="N1" s="463"/>
      <c r="O1" s="491"/>
    </row>
    <row r="2" spans="2:17" ht="20.25" customHeight="1" x14ac:dyDescent="0.2">
      <c r="B2" s="919" t="s">
        <v>620</v>
      </c>
      <c r="C2" s="919"/>
      <c r="D2" s="919"/>
      <c r="E2" s="919"/>
      <c r="F2" s="919"/>
      <c r="G2" s="919"/>
      <c r="H2" s="919"/>
      <c r="I2" s="919"/>
      <c r="J2" s="919"/>
      <c r="K2" s="919"/>
      <c r="L2" s="919"/>
      <c r="M2" s="919"/>
      <c r="N2" s="919"/>
      <c r="O2" s="919"/>
    </row>
    <row r="3" spans="2:17" ht="10.5" customHeight="1" x14ac:dyDescent="0.2">
      <c r="B3" s="463"/>
      <c r="C3" s="469"/>
      <c r="D3" s="469"/>
      <c r="E3" s="469"/>
      <c r="F3" s="469"/>
      <c r="G3" s="469"/>
      <c r="H3" s="469"/>
      <c r="I3" s="469"/>
      <c r="J3" s="469"/>
      <c r="K3" s="469"/>
      <c r="L3" s="463"/>
      <c r="M3" s="463"/>
      <c r="N3" s="463"/>
      <c r="O3" s="463"/>
    </row>
    <row r="4" spans="2:17" ht="20.25" customHeight="1" x14ac:dyDescent="0.2">
      <c r="B4" s="463"/>
      <c r="C4" s="469"/>
      <c r="D4" s="469"/>
      <c r="E4" s="469"/>
      <c r="F4" s="469"/>
      <c r="G4" s="469"/>
      <c r="H4" s="469"/>
      <c r="I4" s="469"/>
      <c r="J4" s="474" t="s">
        <v>922</v>
      </c>
      <c r="K4" s="920" t="str">
        <f>LEFT(表紙!C3,30)</f>
        <v>　病院</v>
      </c>
      <c r="L4" s="921"/>
      <c r="M4" s="921"/>
      <c r="N4" s="921"/>
      <c r="O4" s="922"/>
    </row>
    <row r="5" spans="2:17" ht="16.5" customHeight="1" x14ac:dyDescent="0.2">
      <c r="B5" s="463"/>
      <c r="C5" s="469"/>
      <c r="D5" s="469"/>
      <c r="E5" s="469"/>
      <c r="F5" s="469"/>
      <c r="G5" s="469"/>
      <c r="H5" s="469"/>
      <c r="I5" s="469"/>
      <c r="J5" s="475" t="s">
        <v>1055</v>
      </c>
      <c r="K5" s="923" t="str">
        <f>CONCATENATE(" ",表紙!L8,"9月1日現在（実績は",表紙!L8,"4月1日～",表紙!L8,"8月31日）")</f>
        <v xml:space="preserve"> 令和5年9月1日現在（実績は令和5年4月1日～令和5年8月31日）</v>
      </c>
      <c r="L5" s="923"/>
      <c r="M5" s="923"/>
      <c r="N5" s="923"/>
      <c r="O5" s="923"/>
    </row>
    <row r="6" spans="2:17" ht="10.5" customHeight="1" x14ac:dyDescent="0.2">
      <c r="B6" s="463"/>
      <c r="C6" s="469"/>
      <c r="D6" s="469"/>
      <c r="E6" s="469"/>
      <c r="F6" s="469"/>
      <c r="G6" s="469"/>
      <c r="H6" s="473"/>
      <c r="I6" s="473"/>
      <c r="J6" s="473"/>
      <c r="K6" s="473"/>
      <c r="L6" s="463"/>
      <c r="M6" s="463"/>
      <c r="N6" s="463"/>
      <c r="O6" s="463"/>
    </row>
    <row r="7" spans="2:17" ht="16.5" customHeight="1" x14ac:dyDescent="0.2">
      <c r="B7" s="463"/>
      <c r="C7" s="924" t="s">
        <v>210</v>
      </c>
      <c r="D7" s="924"/>
      <c r="E7" s="924"/>
      <c r="F7" s="924"/>
      <c r="G7" s="924"/>
      <c r="H7" s="924"/>
      <c r="I7" s="924"/>
      <c r="J7" s="924"/>
      <c r="K7" s="924"/>
      <c r="L7" s="924"/>
      <c r="M7" s="924"/>
      <c r="N7" s="924"/>
      <c r="O7" s="924"/>
    </row>
    <row r="8" spans="2:17" ht="16.5" customHeight="1" x14ac:dyDescent="0.2">
      <c r="B8" s="463"/>
      <c r="C8" s="924" t="s">
        <v>697</v>
      </c>
      <c r="D8" s="924"/>
      <c r="E8" s="924"/>
      <c r="F8" s="924"/>
      <c r="G8" s="924"/>
      <c r="H8" s="924"/>
      <c r="I8" s="924"/>
      <c r="J8" s="924"/>
      <c r="K8" s="924"/>
      <c r="L8" s="924"/>
      <c r="M8" s="924"/>
      <c r="N8" s="924"/>
      <c r="O8" s="924"/>
    </row>
    <row r="9" spans="2:17" ht="16.5" customHeight="1" x14ac:dyDescent="0.2">
      <c r="B9" s="463"/>
      <c r="C9" s="924" t="s">
        <v>671</v>
      </c>
      <c r="D9" s="924"/>
      <c r="E9" s="924"/>
      <c r="F9" s="924"/>
      <c r="G9" s="924"/>
      <c r="H9" s="924"/>
      <c r="I9" s="924"/>
      <c r="J9" s="924"/>
      <c r="K9" s="924"/>
      <c r="L9" s="924"/>
      <c r="M9" s="924"/>
      <c r="N9" s="924"/>
      <c r="O9" s="924"/>
    </row>
    <row r="10" spans="2:17" ht="16.5" customHeight="1" x14ac:dyDescent="0.2">
      <c r="B10" s="463"/>
      <c r="C10" s="925" t="str">
        <f>CONCATENATE("※「左記の実績」欄は、",表紙!L8,"4月1日～",表紙!L8,"8月31日のものを記載してください。")</f>
        <v>※「左記の実績」欄は、令和5年4月1日～令和5年8月31日のものを記載してください。</v>
      </c>
      <c r="D10" s="925"/>
      <c r="E10" s="925"/>
      <c r="F10" s="925"/>
      <c r="G10" s="925"/>
      <c r="H10" s="925"/>
      <c r="I10" s="925"/>
      <c r="J10" s="925"/>
      <c r="K10" s="925"/>
      <c r="L10" s="925"/>
      <c r="M10" s="925"/>
      <c r="N10" s="925"/>
      <c r="O10" s="925"/>
    </row>
    <row r="11" spans="2:17" ht="16.5" customHeight="1" x14ac:dyDescent="0.2">
      <c r="B11" s="463"/>
      <c r="C11" s="924" t="s">
        <v>1168</v>
      </c>
      <c r="D11" s="924"/>
      <c r="E11" s="924"/>
      <c r="F11" s="924"/>
      <c r="G11" s="924"/>
      <c r="H11" s="924"/>
      <c r="I11" s="924"/>
      <c r="J11" s="924"/>
      <c r="K11" s="924"/>
      <c r="L11" s="924"/>
      <c r="M11" s="924"/>
      <c r="N11" s="924"/>
      <c r="O11" s="924"/>
    </row>
    <row r="12" spans="2:17" ht="10.5" customHeight="1" x14ac:dyDescent="0.2">
      <c r="B12" s="463"/>
      <c r="C12" s="469"/>
      <c r="D12" s="469"/>
      <c r="E12" s="469"/>
      <c r="F12" s="469"/>
      <c r="G12" s="469"/>
      <c r="H12" s="473"/>
      <c r="I12" s="473"/>
      <c r="J12" s="473"/>
      <c r="K12" s="473"/>
      <c r="L12" s="463"/>
      <c r="M12" s="463"/>
      <c r="N12" s="463"/>
      <c r="O12" s="463"/>
    </row>
    <row r="13" spans="2:17" ht="12" customHeight="1" x14ac:dyDescent="0.2">
      <c r="B13" s="463"/>
      <c r="C13" s="469"/>
      <c r="D13" s="469"/>
      <c r="E13" s="471" t="s">
        <v>1194</v>
      </c>
      <c r="F13" s="471" t="s">
        <v>1009</v>
      </c>
      <c r="G13" s="926" t="s">
        <v>1010</v>
      </c>
      <c r="H13" s="927"/>
      <c r="I13" s="928"/>
      <c r="J13" s="929" t="s">
        <v>1012</v>
      </c>
      <c r="K13" s="929"/>
      <c r="L13" s="929" t="s">
        <v>570</v>
      </c>
      <c r="M13" s="929"/>
      <c r="N13" s="488"/>
      <c r="O13" s="488"/>
    </row>
    <row r="14" spans="2:17" ht="86.5" customHeight="1" x14ac:dyDescent="0.2">
      <c r="B14" s="463"/>
      <c r="C14" s="469"/>
      <c r="D14" s="469"/>
      <c r="E14" s="472" t="s">
        <v>632</v>
      </c>
      <c r="F14" s="472" t="s">
        <v>1013</v>
      </c>
      <c r="G14" s="930" t="s">
        <v>598</v>
      </c>
      <c r="H14" s="931"/>
      <c r="I14" s="932"/>
      <c r="J14" s="933" t="s">
        <v>1014</v>
      </c>
      <c r="K14" s="933"/>
      <c r="L14" s="933" t="s">
        <v>1195</v>
      </c>
      <c r="M14" s="933"/>
      <c r="N14" s="489"/>
      <c r="O14" s="489"/>
    </row>
    <row r="15" spans="2:17" ht="12" customHeight="1" x14ac:dyDescent="0.2">
      <c r="B15" s="463"/>
      <c r="C15" s="469"/>
      <c r="D15" s="469"/>
      <c r="E15" s="471" t="s">
        <v>32</v>
      </c>
      <c r="F15" s="471" t="s">
        <v>40</v>
      </c>
      <c r="G15" s="926" t="s">
        <v>50</v>
      </c>
      <c r="H15" s="927"/>
      <c r="I15" s="928"/>
      <c r="J15" s="929" t="s">
        <v>5</v>
      </c>
      <c r="K15" s="929"/>
      <c r="L15" s="929" t="s">
        <v>1001</v>
      </c>
      <c r="M15" s="929"/>
      <c r="N15" s="488"/>
      <c r="O15" s="488"/>
    </row>
    <row r="16" spans="2:17" ht="30" customHeight="1" x14ac:dyDescent="0.2">
      <c r="B16" s="463"/>
      <c r="C16" s="469"/>
      <c r="D16" s="469"/>
      <c r="E16" s="933" t="s">
        <v>16</v>
      </c>
      <c r="F16" s="933" t="s">
        <v>51</v>
      </c>
      <c r="G16" s="965" t="s">
        <v>59</v>
      </c>
      <c r="H16" s="966"/>
      <c r="I16" s="967"/>
      <c r="J16" s="933" t="s">
        <v>65</v>
      </c>
      <c r="K16" s="933"/>
      <c r="L16" s="933" t="s">
        <v>31</v>
      </c>
      <c r="M16" s="933"/>
      <c r="N16" s="490"/>
      <c r="O16" s="490"/>
      <c r="Q16" s="459" t="s">
        <v>54</v>
      </c>
    </row>
    <row r="17" spans="2:18" ht="12" customHeight="1" x14ac:dyDescent="0.2">
      <c r="B17" s="463"/>
      <c r="C17" s="469"/>
      <c r="D17" s="469"/>
      <c r="E17" s="933"/>
      <c r="F17" s="933"/>
      <c r="G17" s="968"/>
      <c r="H17" s="969"/>
      <c r="I17" s="970"/>
      <c r="J17" s="929" t="s">
        <v>66</v>
      </c>
      <c r="K17" s="929"/>
      <c r="L17" s="933"/>
      <c r="M17" s="933"/>
      <c r="N17" s="488"/>
      <c r="O17" s="488"/>
      <c r="Q17" s="459" t="s">
        <v>397</v>
      </c>
    </row>
    <row r="18" spans="2:18" ht="24.75" customHeight="1" x14ac:dyDescent="0.2">
      <c r="B18" s="463"/>
      <c r="C18" s="469"/>
      <c r="D18" s="469"/>
      <c r="E18" s="933"/>
      <c r="F18" s="933"/>
      <c r="G18" s="971"/>
      <c r="H18" s="972"/>
      <c r="I18" s="973"/>
      <c r="J18" s="934" t="s">
        <v>900</v>
      </c>
      <c r="K18" s="934"/>
      <c r="L18" s="933"/>
      <c r="M18" s="933"/>
      <c r="N18" s="490"/>
      <c r="O18" s="490"/>
    </row>
    <row r="19" spans="2:18" ht="10.5" customHeight="1" x14ac:dyDescent="0.2">
      <c r="B19" s="463"/>
      <c r="C19" s="469"/>
      <c r="D19" s="469"/>
      <c r="E19" s="469"/>
      <c r="F19" s="469"/>
      <c r="G19" s="469"/>
      <c r="H19" s="473"/>
      <c r="I19" s="473"/>
      <c r="J19" s="473"/>
      <c r="K19" s="473"/>
      <c r="L19" s="463"/>
      <c r="M19" s="463"/>
      <c r="N19" s="463"/>
      <c r="O19" s="463"/>
    </row>
    <row r="20" spans="2:18" ht="20.25" customHeight="1" x14ac:dyDescent="0.2">
      <c r="B20" s="464"/>
      <c r="C20" s="935" t="s">
        <v>1196</v>
      </c>
      <c r="D20" s="936"/>
      <c r="E20" s="936"/>
      <c r="F20" s="937"/>
      <c r="G20" s="946" t="s">
        <v>427</v>
      </c>
      <c r="H20" s="938" t="s">
        <v>1131</v>
      </c>
      <c r="I20" s="938" t="s">
        <v>536</v>
      </c>
      <c r="J20" s="940"/>
      <c r="K20" s="946" t="s">
        <v>965</v>
      </c>
      <c r="L20" s="938" t="s">
        <v>451</v>
      </c>
      <c r="M20" s="939"/>
      <c r="N20" s="939"/>
      <c r="O20" s="940"/>
    </row>
    <row r="21" spans="2:18" s="460" customFormat="1" ht="30" customHeight="1" x14ac:dyDescent="0.2">
      <c r="B21" s="465"/>
      <c r="C21" s="470" t="s">
        <v>361</v>
      </c>
      <c r="D21" s="990" t="s">
        <v>70</v>
      </c>
      <c r="E21" s="991"/>
      <c r="F21" s="945"/>
      <c r="G21" s="947"/>
      <c r="H21" s="948"/>
      <c r="I21" s="948"/>
      <c r="J21" s="949"/>
      <c r="K21" s="947"/>
      <c r="L21" s="944" t="s">
        <v>672</v>
      </c>
      <c r="M21" s="945"/>
      <c r="N21" s="944" t="s">
        <v>508</v>
      </c>
      <c r="O21" s="945"/>
    </row>
    <row r="22" spans="2:18" s="460" customFormat="1" ht="24.75" customHeight="1" x14ac:dyDescent="0.2">
      <c r="B22" s="974" t="s">
        <v>424</v>
      </c>
      <c r="C22" s="976" t="s">
        <v>1198</v>
      </c>
      <c r="D22" s="978" t="s">
        <v>74</v>
      </c>
      <c r="E22" s="979"/>
      <c r="F22" s="980"/>
      <c r="G22" s="984" t="s">
        <v>54</v>
      </c>
      <c r="H22" s="986" t="s">
        <v>1199</v>
      </c>
      <c r="I22" s="988" t="s">
        <v>1200</v>
      </c>
      <c r="J22" s="980"/>
      <c r="K22" s="984">
        <v>35</v>
      </c>
      <c r="L22" s="476" t="s">
        <v>722</v>
      </c>
      <c r="M22" s="482" t="s">
        <v>76</v>
      </c>
      <c r="N22" s="476" t="s">
        <v>722</v>
      </c>
      <c r="O22" s="482" t="s">
        <v>1201</v>
      </c>
    </row>
    <row r="23" spans="2:18" s="460" customFormat="1" ht="24.75" customHeight="1" x14ac:dyDescent="0.2">
      <c r="B23" s="975"/>
      <c r="C23" s="977"/>
      <c r="D23" s="981"/>
      <c r="E23" s="982"/>
      <c r="F23" s="983"/>
      <c r="G23" s="985"/>
      <c r="H23" s="987"/>
      <c r="I23" s="989"/>
      <c r="J23" s="983"/>
      <c r="K23" s="985"/>
      <c r="L23" s="477" t="s">
        <v>1202</v>
      </c>
      <c r="M23" s="483" t="s">
        <v>77</v>
      </c>
      <c r="N23" s="477" t="s">
        <v>1202</v>
      </c>
      <c r="O23" s="492" t="s">
        <v>673</v>
      </c>
    </row>
    <row r="24" spans="2:18" ht="20.25" customHeight="1" x14ac:dyDescent="0.2">
      <c r="B24" s="464"/>
      <c r="C24" s="935" t="s">
        <v>1196</v>
      </c>
      <c r="D24" s="936"/>
      <c r="E24" s="936"/>
      <c r="F24" s="937"/>
      <c r="G24" s="946" t="s">
        <v>427</v>
      </c>
      <c r="H24" s="938" t="s">
        <v>1131</v>
      </c>
      <c r="I24" s="938" t="s">
        <v>536</v>
      </c>
      <c r="J24" s="940"/>
      <c r="K24" s="946" t="s">
        <v>965</v>
      </c>
      <c r="L24" s="938" t="s">
        <v>451</v>
      </c>
      <c r="M24" s="939"/>
      <c r="N24" s="939"/>
      <c r="O24" s="940"/>
    </row>
    <row r="25" spans="2:18" s="460" customFormat="1" ht="30" customHeight="1" x14ac:dyDescent="0.2">
      <c r="B25" s="465"/>
      <c r="C25" s="941" t="s">
        <v>732</v>
      </c>
      <c r="D25" s="942"/>
      <c r="E25" s="942" t="s">
        <v>70</v>
      </c>
      <c r="F25" s="943"/>
      <c r="G25" s="947"/>
      <c r="H25" s="948"/>
      <c r="I25" s="948"/>
      <c r="J25" s="949"/>
      <c r="K25" s="947"/>
      <c r="L25" s="944" t="s">
        <v>672</v>
      </c>
      <c r="M25" s="945"/>
      <c r="N25" s="944" t="s">
        <v>508</v>
      </c>
      <c r="O25" s="945"/>
    </row>
    <row r="26" spans="2:18" ht="25.5" customHeight="1" x14ac:dyDescent="0.2">
      <c r="B26" s="992">
        <v>1</v>
      </c>
      <c r="C26" s="994" t="s">
        <v>71</v>
      </c>
      <c r="D26" s="995"/>
      <c r="E26" s="998" t="s">
        <v>388</v>
      </c>
      <c r="F26" s="999"/>
      <c r="G26" s="1002"/>
      <c r="H26" s="1004"/>
      <c r="I26" s="1006"/>
      <c r="J26" s="1007"/>
      <c r="K26" s="1010"/>
      <c r="L26" s="478" t="s">
        <v>722</v>
      </c>
      <c r="M26" s="484"/>
      <c r="N26" s="478" t="s">
        <v>722</v>
      </c>
      <c r="O26" s="484"/>
    </row>
    <row r="27" spans="2:18" ht="25.5" customHeight="1" x14ac:dyDescent="0.2">
      <c r="B27" s="993"/>
      <c r="C27" s="996"/>
      <c r="D27" s="997"/>
      <c r="E27" s="1000"/>
      <c r="F27" s="1001"/>
      <c r="G27" s="1003"/>
      <c r="H27" s="1005"/>
      <c r="I27" s="1008"/>
      <c r="J27" s="1009"/>
      <c r="K27" s="1011"/>
      <c r="L27" s="479" t="s">
        <v>1202</v>
      </c>
      <c r="M27" s="485"/>
      <c r="N27" s="479" t="s">
        <v>1202</v>
      </c>
      <c r="O27" s="485"/>
    </row>
    <row r="28" spans="2:18" ht="25.5" customHeight="1" x14ac:dyDescent="0.2">
      <c r="B28" s="992">
        <v>2</v>
      </c>
      <c r="C28" s="994" t="s">
        <v>79</v>
      </c>
      <c r="D28" s="995"/>
      <c r="E28" s="998" t="s">
        <v>74</v>
      </c>
      <c r="F28" s="999"/>
      <c r="G28" s="1002"/>
      <c r="H28" s="1004"/>
      <c r="I28" s="1006"/>
      <c r="J28" s="1007"/>
      <c r="K28" s="1010"/>
      <c r="L28" s="478" t="s">
        <v>722</v>
      </c>
      <c r="M28" s="484"/>
      <c r="N28" s="478" t="s">
        <v>722</v>
      </c>
      <c r="O28" s="484"/>
    </row>
    <row r="29" spans="2:18" ht="25.5" customHeight="1" x14ac:dyDescent="0.2">
      <c r="B29" s="993"/>
      <c r="C29" s="996"/>
      <c r="D29" s="997"/>
      <c r="E29" s="1000"/>
      <c r="F29" s="1001"/>
      <c r="G29" s="1003"/>
      <c r="H29" s="1005"/>
      <c r="I29" s="1008"/>
      <c r="J29" s="1009"/>
      <c r="K29" s="1011"/>
      <c r="L29" s="479" t="s">
        <v>1202</v>
      </c>
      <c r="M29" s="485"/>
      <c r="N29" s="479" t="s">
        <v>1202</v>
      </c>
      <c r="O29" s="485"/>
    </row>
    <row r="30" spans="2:18" ht="40.5" customHeight="1" x14ac:dyDescent="0.2">
      <c r="B30" s="992">
        <v>3</v>
      </c>
      <c r="C30" s="994" t="s">
        <v>92</v>
      </c>
      <c r="D30" s="995"/>
      <c r="E30" s="998" t="s">
        <v>1214</v>
      </c>
      <c r="F30" s="999"/>
      <c r="G30" s="1002"/>
      <c r="H30" s="1004"/>
      <c r="I30" s="1006"/>
      <c r="J30" s="1007"/>
      <c r="K30" s="1010"/>
      <c r="L30" s="478" t="s">
        <v>722</v>
      </c>
      <c r="M30" s="484"/>
      <c r="N30" s="478" t="s">
        <v>722</v>
      </c>
      <c r="O30" s="484"/>
    </row>
    <row r="31" spans="2:18" ht="47.25" customHeight="1" x14ac:dyDescent="0.2">
      <c r="B31" s="993"/>
      <c r="C31" s="996"/>
      <c r="D31" s="997"/>
      <c r="E31" s="1000"/>
      <c r="F31" s="1001"/>
      <c r="G31" s="1003"/>
      <c r="H31" s="1005"/>
      <c r="I31" s="1008"/>
      <c r="J31" s="1009"/>
      <c r="K31" s="1011"/>
      <c r="L31" s="479" t="s">
        <v>1202</v>
      </c>
      <c r="M31" s="485"/>
      <c r="N31" s="479" t="s">
        <v>1202</v>
      </c>
      <c r="O31" s="485"/>
    </row>
    <row r="32" spans="2:18" ht="25.5" customHeight="1" x14ac:dyDescent="0.2">
      <c r="B32" s="992">
        <v>4</v>
      </c>
      <c r="C32" s="994" t="s">
        <v>95</v>
      </c>
      <c r="D32" s="995"/>
      <c r="E32" s="998" t="s">
        <v>74</v>
      </c>
      <c r="F32" s="999"/>
      <c r="G32" s="1002"/>
      <c r="H32" s="1004"/>
      <c r="I32" s="1006"/>
      <c r="J32" s="1007"/>
      <c r="K32" s="1010"/>
      <c r="L32" s="478" t="s">
        <v>722</v>
      </c>
      <c r="M32" s="484"/>
      <c r="N32" s="478" t="s">
        <v>722</v>
      </c>
      <c r="O32" s="484"/>
      <c r="R32" s="459" t="s">
        <v>98</v>
      </c>
    </row>
    <row r="33" spans="2:15" ht="25.5" customHeight="1" x14ac:dyDescent="0.2">
      <c r="B33" s="993"/>
      <c r="C33" s="996"/>
      <c r="D33" s="997"/>
      <c r="E33" s="1000"/>
      <c r="F33" s="1001"/>
      <c r="G33" s="1003"/>
      <c r="H33" s="1005"/>
      <c r="I33" s="1008"/>
      <c r="J33" s="1009"/>
      <c r="K33" s="1011"/>
      <c r="L33" s="479" t="s">
        <v>1202</v>
      </c>
      <c r="M33" s="485"/>
      <c r="N33" s="479" t="s">
        <v>1202</v>
      </c>
      <c r="O33" s="485"/>
    </row>
    <row r="34" spans="2:15" ht="25.5" customHeight="1" x14ac:dyDescent="0.2">
      <c r="B34" s="992">
        <v>5</v>
      </c>
      <c r="C34" s="994" t="s">
        <v>108</v>
      </c>
      <c r="D34" s="995"/>
      <c r="E34" s="998" t="s">
        <v>1215</v>
      </c>
      <c r="F34" s="999"/>
      <c r="G34" s="1002"/>
      <c r="H34" s="1004"/>
      <c r="I34" s="1006"/>
      <c r="J34" s="1007"/>
      <c r="K34" s="1010"/>
      <c r="L34" s="478" t="s">
        <v>722</v>
      </c>
      <c r="M34" s="484"/>
      <c r="N34" s="478" t="s">
        <v>722</v>
      </c>
      <c r="O34" s="484"/>
    </row>
    <row r="35" spans="2:15" ht="25.5" customHeight="1" x14ac:dyDescent="0.2">
      <c r="B35" s="993"/>
      <c r="C35" s="996"/>
      <c r="D35" s="997"/>
      <c r="E35" s="1000"/>
      <c r="F35" s="1001"/>
      <c r="G35" s="1003"/>
      <c r="H35" s="1005"/>
      <c r="I35" s="1008"/>
      <c r="J35" s="1009"/>
      <c r="K35" s="1011"/>
      <c r="L35" s="479" t="s">
        <v>1202</v>
      </c>
      <c r="M35" s="485"/>
      <c r="N35" s="479" t="s">
        <v>1202</v>
      </c>
      <c r="O35" s="485"/>
    </row>
    <row r="36" spans="2:15" ht="25.5" customHeight="1" x14ac:dyDescent="0.2">
      <c r="B36" s="992">
        <v>6</v>
      </c>
      <c r="C36" s="1012" t="s">
        <v>88</v>
      </c>
      <c r="D36" s="1013"/>
      <c r="E36" s="998" t="s">
        <v>1216</v>
      </c>
      <c r="F36" s="999"/>
      <c r="G36" s="1002"/>
      <c r="H36" s="1004"/>
      <c r="I36" s="1006"/>
      <c r="J36" s="1007"/>
      <c r="K36" s="1010"/>
      <c r="L36" s="478" t="s">
        <v>722</v>
      </c>
      <c r="M36" s="484"/>
      <c r="N36" s="478" t="s">
        <v>722</v>
      </c>
      <c r="O36" s="484"/>
    </row>
    <row r="37" spans="2:15" ht="25.5" customHeight="1" x14ac:dyDescent="0.2">
      <c r="B37" s="993"/>
      <c r="C37" s="1014"/>
      <c r="D37" s="1015"/>
      <c r="E37" s="1000"/>
      <c r="F37" s="1001"/>
      <c r="G37" s="1003"/>
      <c r="H37" s="1005"/>
      <c r="I37" s="1008"/>
      <c r="J37" s="1009"/>
      <c r="K37" s="1011"/>
      <c r="L37" s="479" t="s">
        <v>1202</v>
      </c>
      <c r="M37" s="485"/>
      <c r="N37" s="479" t="s">
        <v>1202</v>
      </c>
      <c r="O37" s="485"/>
    </row>
    <row r="38" spans="2:15" ht="25.5" customHeight="1" x14ac:dyDescent="0.2">
      <c r="B38" s="992">
        <v>7</v>
      </c>
      <c r="C38" s="1012" t="s">
        <v>114</v>
      </c>
      <c r="D38" s="1013"/>
      <c r="E38" s="998" t="s">
        <v>1217</v>
      </c>
      <c r="F38" s="999"/>
      <c r="G38" s="1002"/>
      <c r="H38" s="1004"/>
      <c r="I38" s="1006"/>
      <c r="J38" s="1007"/>
      <c r="K38" s="1010"/>
      <c r="L38" s="478" t="s">
        <v>722</v>
      </c>
      <c r="M38" s="484"/>
      <c r="N38" s="478" t="s">
        <v>722</v>
      </c>
      <c r="O38" s="484"/>
    </row>
    <row r="39" spans="2:15" ht="25.5" customHeight="1" x14ac:dyDescent="0.2">
      <c r="B39" s="993"/>
      <c r="C39" s="1014"/>
      <c r="D39" s="1015"/>
      <c r="E39" s="1000"/>
      <c r="F39" s="1001"/>
      <c r="G39" s="1003"/>
      <c r="H39" s="1005"/>
      <c r="I39" s="1008"/>
      <c r="J39" s="1009"/>
      <c r="K39" s="1011"/>
      <c r="L39" s="479" t="s">
        <v>1202</v>
      </c>
      <c r="M39" s="485"/>
      <c r="N39" s="479" t="s">
        <v>1202</v>
      </c>
      <c r="O39" s="485"/>
    </row>
    <row r="40" spans="2:15" ht="25.5" customHeight="1" x14ac:dyDescent="0.2">
      <c r="B40" s="992">
        <v>8</v>
      </c>
      <c r="C40" s="1012" t="s">
        <v>115</v>
      </c>
      <c r="D40" s="1013"/>
      <c r="E40" s="998" t="s">
        <v>1041</v>
      </c>
      <c r="F40" s="999"/>
      <c r="G40" s="1002"/>
      <c r="H40" s="1004"/>
      <c r="I40" s="1006"/>
      <c r="J40" s="1007"/>
      <c r="K40" s="1010"/>
      <c r="L40" s="478" t="s">
        <v>722</v>
      </c>
      <c r="M40" s="484"/>
      <c r="N40" s="478" t="s">
        <v>722</v>
      </c>
      <c r="O40" s="484"/>
    </row>
    <row r="41" spans="2:15" ht="25.5" customHeight="1" x14ac:dyDescent="0.2">
      <c r="B41" s="993"/>
      <c r="C41" s="1014"/>
      <c r="D41" s="1015"/>
      <c r="E41" s="1000"/>
      <c r="F41" s="1001"/>
      <c r="G41" s="1003"/>
      <c r="H41" s="1005"/>
      <c r="I41" s="1008"/>
      <c r="J41" s="1009"/>
      <c r="K41" s="1011"/>
      <c r="L41" s="479" t="s">
        <v>1202</v>
      </c>
      <c r="M41" s="485"/>
      <c r="N41" s="479" t="s">
        <v>1202</v>
      </c>
      <c r="O41" s="485"/>
    </row>
    <row r="42" spans="2:15" ht="20.25" customHeight="1" x14ac:dyDescent="0.2">
      <c r="B42" s="464"/>
      <c r="C42" s="935" t="s">
        <v>1196</v>
      </c>
      <c r="D42" s="936"/>
      <c r="E42" s="936"/>
      <c r="F42" s="937"/>
      <c r="G42" s="946" t="s">
        <v>427</v>
      </c>
      <c r="H42" s="938" t="s">
        <v>1131</v>
      </c>
      <c r="I42" s="938" t="s">
        <v>536</v>
      </c>
      <c r="J42" s="940"/>
      <c r="K42" s="946" t="s">
        <v>965</v>
      </c>
      <c r="L42" s="938" t="s">
        <v>451</v>
      </c>
      <c r="M42" s="939"/>
      <c r="N42" s="939"/>
      <c r="O42" s="940"/>
    </row>
    <row r="43" spans="2:15" s="460" customFormat="1" ht="30" customHeight="1" x14ac:dyDescent="0.2">
      <c r="B43" s="465"/>
      <c r="C43" s="941" t="s">
        <v>732</v>
      </c>
      <c r="D43" s="942"/>
      <c r="E43" s="942" t="s">
        <v>70</v>
      </c>
      <c r="F43" s="943"/>
      <c r="G43" s="947"/>
      <c r="H43" s="948"/>
      <c r="I43" s="948"/>
      <c r="J43" s="949"/>
      <c r="K43" s="947"/>
      <c r="L43" s="944" t="s">
        <v>672</v>
      </c>
      <c r="M43" s="945"/>
      <c r="N43" s="944" t="s">
        <v>508</v>
      </c>
      <c r="O43" s="945"/>
    </row>
    <row r="44" spans="2:15" ht="25.5" customHeight="1" x14ac:dyDescent="0.2">
      <c r="B44" s="992">
        <v>9</v>
      </c>
      <c r="C44" s="1012" t="s">
        <v>119</v>
      </c>
      <c r="D44" s="1013"/>
      <c r="E44" s="998" t="s">
        <v>875</v>
      </c>
      <c r="F44" s="999"/>
      <c r="G44" s="1002"/>
      <c r="H44" s="1004"/>
      <c r="I44" s="1006"/>
      <c r="J44" s="1007"/>
      <c r="K44" s="1010"/>
      <c r="L44" s="478" t="s">
        <v>722</v>
      </c>
      <c r="M44" s="484"/>
      <c r="N44" s="478" t="s">
        <v>722</v>
      </c>
      <c r="O44" s="484"/>
    </row>
    <row r="45" spans="2:15" ht="25.5" customHeight="1" x14ac:dyDescent="0.2">
      <c r="B45" s="993"/>
      <c r="C45" s="1014"/>
      <c r="D45" s="1015"/>
      <c r="E45" s="1000"/>
      <c r="F45" s="1001"/>
      <c r="G45" s="1003"/>
      <c r="H45" s="1005"/>
      <c r="I45" s="1008"/>
      <c r="J45" s="1009"/>
      <c r="K45" s="1011"/>
      <c r="L45" s="479" t="s">
        <v>1202</v>
      </c>
      <c r="M45" s="485"/>
      <c r="N45" s="479" t="s">
        <v>1202</v>
      </c>
      <c r="O45" s="485"/>
    </row>
    <row r="46" spans="2:15" ht="25.5" customHeight="1" x14ac:dyDescent="0.2">
      <c r="B46" s="992">
        <v>10</v>
      </c>
      <c r="C46" s="1012" t="s">
        <v>103</v>
      </c>
      <c r="D46" s="1013"/>
      <c r="E46" s="998" t="s">
        <v>1016</v>
      </c>
      <c r="F46" s="999"/>
      <c r="G46" s="1002"/>
      <c r="H46" s="1004"/>
      <c r="I46" s="1006"/>
      <c r="J46" s="1007"/>
      <c r="K46" s="1010"/>
      <c r="L46" s="478" t="s">
        <v>722</v>
      </c>
      <c r="M46" s="484"/>
      <c r="N46" s="478" t="s">
        <v>722</v>
      </c>
      <c r="O46" s="484"/>
    </row>
    <row r="47" spans="2:15" ht="25.5" customHeight="1" x14ac:dyDescent="0.2">
      <c r="B47" s="993"/>
      <c r="C47" s="1014"/>
      <c r="D47" s="1015"/>
      <c r="E47" s="1000"/>
      <c r="F47" s="1001"/>
      <c r="G47" s="1003"/>
      <c r="H47" s="1005"/>
      <c r="I47" s="1008"/>
      <c r="J47" s="1009"/>
      <c r="K47" s="1011"/>
      <c r="L47" s="479" t="s">
        <v>1202</v>
      </c>
      <c r="M47" s="485"/>
      <c r="N47" s="479" t="s">
        <v>1202</v>
      </c>
      <c r="O47" s="485"/>
    </row>
    <row r="48" spans="2:15" ht="25.5" customHeight="1" x14ac:dyDescent="0.2">
      <c r="B48" s="992">
        <v>11</v>
      </c>
      <c r="C48" s="1012" t="s">
        <v>124</v>
      </c>
      <c r="D48" s="1013"/>
      <c r="E48" s="998" t="s">
        <v>1016</v>
      </c>
      <c r="F48" s="999"/>
      <c r="G48" s="1002"/>
      <c r="H48" s="1004"/>
      <c r="I48" s="1006"/>
      <c r="J48" s="1007"/>
      <c r="K48" s="1010"/>
      <c r="L48" s="478" t="s">
        <v>722</v>
      </c>
      <c r="M48" s="484"/>
      <c r="N48" s="478" t="s">
        <v>722</v>
      </c>
      <c r="O48" s="484"/>
    </row>
    <row r="49" spans="2:18" ht="25.5" customHeight="1" x14ac:dyDescent="0.2">
      <c r="B49" s="993"/>
      <c r="C49" s="1014"/>
      <c r="D49" s="1015"/>
      <c r="E49" s="1000"/>
      <c r="F49" s="1001"/>
      <c r="G49" s="1003"/>
      <c r="H49" s="1005"/>
      <c r="I49" s="1008"/>
      <c r="J49" s="1009"/>
      <c r="K49" s="1011"/>
      <c r="L49" s="479" t="s">
        <v>1202</v>
      </c>
      <c r="M49" s="485"/>
      <c r="N49" s="479" t="s">
        <v>1202</v>
      </c>
      <c r="O49" s="485"/>
    </row>
    <row r="50" spans="2:18" ht="25.5" customHeight="1" x14ac:dyDescent="0.2">
      <c r="B50" s="992">
        <v>12</v>
      </c>
      <c r="C50" s="1012" t="s">
        <v>131</v>
      </c>
      <c r="D50" s="1013"/>
      <c r="E50" s="998" t="s">
        <v>406</v>
      </c>
      <c r="F50" s="999"/>
      <c r="G50" s="1002"/>
      <c r="H50" s="1004"/>
      <c r="I50" s="1006"/>
      <c r="J50" s="1007"/>
      <c r="K50" s="1010"/>
      <c r="L50" s="478" t="s">
        <v>722</v>
      </c>
      <c r="M50" s="484"/>
      <c r="N50" s="478" t="s">
        <v>722</v>
      </c>
      <c r="O50" s="484"/>
      <c r="R50" s="459" t="s">
        <v>98</v>
      </c>
    </row>
    <row r="51" spans="2:18" ht="25.5" customHeight="1" x14ac:dyDescent="0.2">
      <c r="B51" s="993"/>
      <c r="C51" s="1014"/>
      <c r="D51" s="1015"/>
      <c r="E51" s="1000"/>
      <c r="F51" s="1001"/>
      <c r="G51" s="1003"/>
      <c r="H51" s="1005"/>
      <c r="I51" s="1008"/>
      <c r="J51" s="1009"/>
      <c r="K51" s="1011"/>
      <c r="L51" s="479" t="s">
        <v>1202</v>
      </c>
      <c r="M51" s="485"/>
      <c r="N51" s="479" t="s">
        <v>1202</v>
      </c>
      <c r="O51" s="485"/>
    </row>
    <row r="52" spans="2:18" ht="25.5" customHeight="1" x14ac:dyDescent="0.2">
      <c r="B52" s="992">
        <v>13</v>
      </c>
      <c r="C52" s="1012" t="s">
        <v>132</v>
      </c>
      <c r="D52" s="1013"/>
      <c r="E52" s="998" t="s">
        <v>1328</v>
      </c>
      <c r="F52" s="999"/>
      <c r="G52" s="1002"/>
      <c r="H52" s="1004"/>
      <c r="I52" s="1006"/>
      <c r="J52" s="1007"/>
      <c r="K52" s="1010"/>
      <c r="L52" s="478" t="s">
        <v>722</v>
      </c>
      <c r="M52" s="484"/>
      <c r="N52" s="478" t="s">
        <v>722</v>
      </c>
      <c r="O52" s="484"/>
    </row>
    <row r="53" spans="2:18" ht="25.5" customHeight="1" x14ac:dyDescent="0.2">
      <c r="B53" s="993"/>
      <c r="C53" s="1014"/>
      <c r="D53" s="1015"/>
      <c r="E53" s="1000"/>
      <c r="F53" s="1001"/>
      <c r="G53" s="1003"/>
      <c r="H53" s="1005"/>
      <c r="I53" s="1008"/>
      <c r="J53" s="1009"/>
      <c r="K53" s="1011"/>
      <c r="L53" s="479" t="s">
        <v>1202</v>
      </c>
      <c r="M53" s="485"/>
      <c r="N53" s="479" t="s">
        <v>1202</v>
      </c>
      <c r="O53" s="485"/>
    </row>
    <row r="54" spans="2:18" ht="25.5" customHeight="1" x14ac:dyDescent="0.2">
      <c r="B54" s="992">
        <v>14</v>
      </c>
      <c r="C54" s="1012" t="s">
        <v>137</v>
      </c>
      <c r="D54" s="1013"/>
      <c r="E54" s="998" t="s">
        <v>1329</v>
      </c>
      <c r="F54" s="999"/>
      <c r="G54" s="1002"/>
      <c r="H54" s="1004"/>
      <c r="I54" s="1006"/>
      <c r="J54" s="1007"/>
      <c r="K54" s="1010"/>
      <c r="L54" s="478" t="s">
        <v>722</v>
      </c>
      <c r="M54" s="484"/>
      <c r="N54" s="478" t="s">
        <v>722</v>
      </c>
      <c r="O54" s="484"/>
      <c r="R54" s="459" t="s">
        <v>98</v>
      </c>
    </row>
    <row r="55" spans="2:18" ht="25.5" customHeight="1" x14ac:dyDescent="0.2">
      <c r="B55" s="993"/>
      <c r="C55" s="1014"/>
      <c r="D55" s="1015"/>
      <c r="E55" s="1000"/>
      <c r="F55" s="1001"/>
      <c r="G55" s="1003"/>
      <c r="H55" s="1005"/>
      <c r="I55" s="1008"/>
      <c r="J55" s="1009"/>
      <c r="K55" s="1011"/>
      <c r="L55" s="479" t="s">
        <v>1202</v>
      </c>
      <c r="M55" s="485"/>
      <c r="N55" s="479" t="s">
        <v>1202</v>
      </c>
      <c r="O55" s="485"/>
    </row>
    <row r="56" spans="2:18" ht="24.75" customHeight="1" x14ac:dyDescent="0.2">
      <c r="B56" s="992">
        <v>15</v>
      </c>
      <c r="C56" s="1016"/>
      <c r="D56" s="1017"/>
      <c r="E56" s="1020"/>
      <c r="F56" s="1021"/>
      <c r="G56" s="1002"/>
      <c r="H56" s="1004"/>
      <c r="I56" s="1006"/>
      <c r="J56" s="1007"/>
      <c r="K56" s="1010"/>
      <c r="L56" s="478" t="s">
        <v>722</v>
      </c>
      <c r="M56" s="484"/>
      <c r="N56" s="478" t="s">
        <v>722</v>
      </c>
      <c r="O56" s="484"/>
    </row>
    <row r="57" spans="2:18" ht="24.75" customHeight="1" x14ac:dyDescent="0.2">
      <c r="B57" s="993"/>
      <c r="C57" s="1018"/>
      <c r="D57" s="1019"/>
      <c r="E57" s="1022"/>
      <c r="F57" s="1023"/>
      <c r="G57" s="1003"/>
      <c r="H57" s="1005"/>
      <c r="I57" s="1008"/>
      <c r="J57" s="1009"/>
      <c r="K57" s="1011"/>
      <c r="L57" s="479" t="s">
        <v>1202</v>
      </c>
      <c r="M57" s="485"/>
      <c r="N57" s="479" t="s">
        <v>1202</v>
      </c>
      <c r="O57" s="485"/>
    </row>
    <row r="58" spans="2:18" ht="24.75" customHeight="1" x14ac:dyDescent="0.2">
      <c r="B58" s="992">
        <v>16</v>
      </c>
      <c r="C58" s="1016"/>
      <c r="D58" s="1017"/>
      <c r="E58" s="1020"/>
      <c r="F58" s="1021"/>
      <c r="G58" s="1002"/>
      <c r="H58" s="1004"/>
      <c r="I58" s="1006"/>
      <c r="J58" s="1007"/>
      <c r="K58" s="1010"/>
      <c r="L58" s="478" t="s">
        <v>722</v>
      </c>
      <c r="M58" s="484"/>
      <c r="N58" s="478" t="s">
        <v>722</v>
      </c>
      <c r="O58" s="484"/>
    </row>
    <row r="59" spans="2:18" ht="24.75" customHeight="1" x14ac:dyDescent="0.2">
      <c r="B59" s="993"/>
      <c r="C59" s="1018"/>
      <c r="D59" s="1019"/>
      <c r="E59" s="1022"/>
      <c r="F59" s="1023"/>
      <c r="G59" s="1003"/>
      <c r="H59" s="1005"/>
      <c r="I59" s="1008"/>
      <c r="J59" s="1009"/>
      <c r="K59" s="1011"/>
      <c r="L59" s="479" t="s">
        <v>1202</v>
      </c>
      <c r="M59" s="485"/>
      <c r="N59" s="479" t="s">
        <v>1202</v>
      </c>
      <c r="O59" s="485"/>
    </row>
    <row r="60" spans="2:18" ht="24.75" customHeight="1" x14ac:dyDescent="0.2">
      <c r="B60" s="992">
        <v>17</v>
      </c>
      <c r="C60" s="1024"/>
      <c r="D60" s="1025"/>
      <c r="E60" s="1020"/>
      <c r="F60" s="1021"/>
      <c r="G60" s="1002"/>
      <c r="H60" s="1004"/>
      <c r="I60" s="1006"/>
      <c r="J60" s="1007"/>
      <c r="K60" s="1010"/>
      <c r="L60" s="478" t="s">
        <v>722</v>
      </c>
      <c r="M60" s="484"/>
      <c r="N60" s="478" t="s">
        <v>722</v>
      </c>
      <c r="O60" s="484"/>
    </row>
    <row r="61" spans="2:18" ht="24.75" customHeight="1" x14ac:dyDescent="0.2">
      <c r="B61" s="993"/>
      <c r="C61" s="1026"/>
      <c r="D61" s="1027"/>
      <c r="E61" s="1022"/>
      <c r="F61" s="1023"/>
      <c r="G61" s="1003"/>
      <c r="H61" s="1005"/>
      <c r="I61" s="1008"/>
      <c r="J61" s="1009"/>
      <c r="K61" s="1011"/>
      <c r="L61" s="479" t="s">
        <v>1202</v>
      </c>
      <c r="M61" s="485"/>
      <c r="N61" s="479" t="s">
        <v>1202</v>
      </c>
      <c r="O61" s="485"/>
    </row>
    <row r="62" spans="2:18" ht="10.5" customHeight="1" x14ac:dyDescent="0.2">
      <c r="B62" s="463"/>
      <c r="C62" s="469"/>
      <c r="D62" s="469"/>
      <c r="E62" s="469"/>
      <c r="F62" s="469"/>
      <c r="G62" s="469"/>
      <c r="H62" s="473"/>
      <c r="I62" s="473"/>
      <c r="J62" s="473"/>
      <c r="K62" s="473"/>
      <c r="L62" s="463"/>
      <c r="M62" s="463"/>
      <c r="N62" s="463"/>
      <c r="O62" s="463"/>
    </row>
    <row r="63" spans="2:18" ht="10.5" customHeight="1" x14ac:dyDescent="0.2">
      <c r="B63" s="463"/>
      <c r="C63" s="469"/>
      <c r="D63" s="469"/>
      <c r="E63" s="469"/>
      <c r="F63" s="469"/>
      <c r="G63" s="469"/>
      <c r="H63" s="473"/>
      <c r="I63" s="473"/>
      <c r="J63" s="473"/>
      <c r="K63" s="473"/>
      <c r="L63" s="463"/>
      <c r="M63" s="463"/>
      <c r="N63" s="463"/>
      <c r="O63" s="463"/>
    </row>
    <row r="64" spans="2:18" ht="21" customHeight="1" x14ac:dyDescent="0.2">
      <c r="B64" s="464"/>
      <c r="C64" s="935" t="s">
        <v>946</v>
      </c>
      <c r="D64" s="936"/>
      <c r="E64" s="936"/>
      <c r="F64" s="937"/>
      <c r="G64" s="946" t="s">
        <v>427</v>
      </c>
      <c r="H64" s="938" t="s">
        <v>1131</v>
      </c>
      <c r="I64" s="938" t="s">
        <v>1197</v>
      </c>
      <c r="J64" s="940"/>
      <c r="K64" s="946" t="s">
        <v>965</v>
      </c>
      <c r="L64" s="938" t="s">
        <v>451</v>
      </c>
      <c r="M64" s="939"/>
      <c r="N64" s="939"/>
      <c r="O64" s="940"/>
    </row>
    <row r="65" spans="2:18" s="460" customFormat="1" ht="51.75" customHeight="1" x14ac:dyDescent="0.2">
      <c r="B65" s="465"/>
      <c r="C65" s="950" t="s">
        <v>732</v>
      </c>
      <c r="D65" s="942"/>
      <c r="E65" s="942" t="s">
        <v>70</v>
      </c>
      <c r="F65" s="943"/>
      <c r="G65" s="947"/>
      <c r="H65" s="948"/>
      <c r="I65" s="948"/>
      <c r="J65" s="949"/>
      <c r="K65" s="947"/>
      <c r="L65" s="944" t="s">
        <v>593</v>
      </c>
      <c r="M65" s="945"/>
      <c r="N65" s="944" t="s">
        <v>1360</v>
      </c>
      <c r="O65" s="945"/>
    </row>
    <row r="66" spans="2:18" ht="25.5" customHeight="1" x14ac:dyDescent="0.2">
      <c r="B66" s="992">
        <v>1</v>
      </c>
      <c r="C66" s="994" t="s">
        <v>141</v>
      </c>
      <c r="D66" s="995"/>
      <c r="E66" s="998" t="s">
        <v>144</v>
      </c>
      <c r="F66" s="999"/>
      <c r="G66" s="1002"/>
      <c r="H66" s="1004"/>
      <c r="I66" s="1006"/>
      <c r="J66" s="1007"/>
      <c r="K66" s="1010"/>
      <c r="L66" s="478" t="s">
        <v>722</v>
      </c>
      <c r="M66" s="484"/>
      <c r="N66" s="478" t="s">
        <v>722</v>
      </c>
      <c r="O66" s="484"/>
    </row>
    <row r="67" spans="2:18" ht="25.5" customHeight="1" x14ac:dyDescent="0.2">
      <c r="B67" s="993"/>
      <c r="C67" s="996"/>
      <c r="D67" s="997"/>
      <c r="E67" s="1000"/>
      <c r="F67" s="1001"/>
      <c r="G67" s="1003"/>
      <c r="H67" s="1005"/>
      <c r="I67" s="1008"/>
      <c r="J67" s="1009"/>
      <c r="K67" s="1011"/>
      <c r="L67" s="479" t="s">
        <v>1202</v>
      </c>
      <c r="M67" s="485"/>
      <c r="N67" s="479" t="s">
        <v>1202</v>
      </c>
      <c r="O67" s="485"/>
    </row>
    <row r="68" spans="2:18" ht="25.5" customHeight="1" x14ac:dyDescent="0.2">
      <c r="B68" s="992">
        <v>2</v>
      </c>
      <c r="C68" s="994" t="s">
        <v>87</v>
      </c>
      <c r="D68" s="995"/>
      <c r="E68" s="998" t="s">
        <v>761</v>
      </c>
      <c r="F68" s="999"/>
      <c r="G68" s="1002"/>
      <c r="H68" s="1004"/>
      <c r="I68" s="1006"/>
      <c r="J68" s="1007"/>
      <c r="K68" s="1010"/>
      <c r="L68" s="478" t="s">
        <v>722</v>
      </c>
      <c r="M68" s="484"/>
      <c r="N68" s="478" t="s">
        <v>722</v>
      </c>
      <c r="O68" s="484"/>
    </row>
    <row r="69" spans="2:18" ht="25.5" customHeight="1" x14ac:dyDescent="0.2">
      <c r="B69" s="993"/>
      <c r="C69" s="996"/>
      <c r="D69" s="997"/>
      <c r="E69" s="1000"/>
      <c r="F69" s="1001"/>
      <c r="G69" s="1003"/>
      <c r="H69" s="1005"/>
      <c r="I69" s="1008"/>
      <c r="J69" s="1009"/>
      <c r="K69" s="1011"/>
      <c r="L69" s="479" t="s">
        <v>1202</v>
      </c>
      <c r="M69" s="485"/>
      <c r="N69" s="479" t="s">
        <v>1202</v>
      </c>
      <c r="O69" s="485"/>
    </row>
    <row r="70" spans="2:18" ht="25.5" customHeight="1" x14ac:dyDescent="0.2">
      <c r="B70" s="992">
        <v>3</v>
      </c>
      <c r="C70" s="994" t="s">
        <v>100</v>
      </c>
      <c r="D70" s="995"/>
      <c r="E70" s="998" t="s">
        <v>860</v>
      </c>
      <c r="F70" s="999"/>
      <c r="G70" s="1002"/>
      <c r="H70" s="1004"/>
      <c r="I70" s="1006"/>
      <c r="J70" s="1007"/>
      <c r="K70" s="1010"/>
      <c r="L70" s="478" t="s">
        <v>722</v>
      </c>
      <c r="M70" s="484"/>
      <c r="N70" s="478" t="s">
        <v>722</v>
      </c>
      <c r="O70" s="484"/>
    </row>
    <row r="71" spans="2:18" ht="25.5" customHeight="1" x14ac:dyDescent="0.2">
      <c r="B71" s="993"/>
      <c r="C71" s="996"/>
      <c r="D71" s="997"/>
      <c r="E71" s="1000"/>
      <c r="F71" s="1001"/>
      <c r="G71" s="1003"/>
      <c r="H71" s="1005"/>
      <c r="I71" s="1008"/>
      <c r="J71" s="1009"/>
      <c r="K71" s="1011"/>
      <c r="L71" s="479" t="s">
        <v>1202</v>
      </c>
      <c r="M71" s="485"/>
      <c r="N71" s="479" t="s">
        <v>1202</v>
      </c>
      <c r="O71" s="485"/>
    </row>
    <row r="72" spans="2:18" ht="25.5" customHeight="1" x14ac:dyDescent="0.2">
      <c r="B72" s="992">
        <v>4</v>
      </c>
      <c r="C72" s="994" t="s">
        <v>130</v>
      </c>
      <c r="D72" s="995"/>
      <c r="E72" s="998" t="s">
        <v>351</v>
      </c>
      <c r="F72" s="999"/>
      <c r="G72" s="1002"/>
      <c r="H72" s="1004"/>
      <c r="I72" s="1006"/>
      <c r="J72" s="1007"/>
      <c r="K72" s="1010"/>
      <c r="L72" s="478" t="s">
        <v>722</v>
      </c>
      <c r="M72" s="484"/>
      <c r="N72" s="478" t="s">
        <v>722</v>
      </c>
      <c r="O72" s="484"/>
      <c r="R72" s="459" t="s">
        <v>98</v>
      </c>
    </row>
    <row r="73" spans="2:18" ht="25.5" customHeight="1" x14ac:dyDescent="0.2">
      <c r="B73" s="993"/>
      <c r="C73" s="996"/>
      <c r="D73" s="997"/>
      <c r="E73" s="1000"/>
      <c r="F73" s="1001"/>
      <c r="G73" s="1003"/>
      <c r="H73" s="1005"/>
      <c r="I73" s="1008"/>
      <c r="J73" s="1009"/>
      <c r="K73" s="1011"/>
      <c r="L73" s="479" t="s">
        <v>1202</v>
      </c>
      <c r="M73" s="485"/>
      <c r="N73" s="479" t="s">
        <v>1202</v>
      </c>
      <c r="O73" s="485"/>
    </row>
    <row r="74" spans="2:18" ht="25.5" customHeight="1" x14ac:dyDescent="0.2">
      <c r="B74" s="992">
        <v>5</v>
      </c>
      <c r="C74" s="994" t="s">
        <v>149</v>
      </c>
      <c r="D74" s="995"/>
      <c r="E74" s="998" t="s">
        <v>947</v>
      </c>
      <c r="F74" s="999"/>
      <c r="G74" s="1002"/>
      <c r="H74" s="1004"/>
      <c r="I74" s="1006"/>
      <c r="J74" s="1007"/>
      <c r="K74" s="1010"/>
      <c r="L74" s="478" t="s">
        <v>722</v>
      </c>
      <c r="M74" s="484"/>
      <c r="N74" s="478" t="s">
        <v>722</v>
      </c>
      <c r="O74" s="484"/>
    </row>
    <row r="75" spans="2:18" ht="25.5" customHeight="1" x14ac:dyDescent="0.2">
      <c r="B75" s="993"/>
      <c r="C75" s="996"/>
      <c r="D75" s="997"/>
      <c r="E75" s="1000"/>
      <c r="F75" s="1001"/>
      <c r="G75" s="1003"/>
      <c r="H75" s="1005"/>
      <c r="I75" s="1008"/>
      <c r="J75" s="1009"/>
      <c r="K75" s="1011"/>
      <c r="L75" s="479" t="s">
        <v>1202</v>
      </c>
      <c r="M75" s="485"/>
      <c r="N75" s="479" t="s">
        <v>1202</v>
      </c>
      <c r="O75" s="485"/>
    </row>
    <row r="76" spans="2:18" ht="25.5" customHeight="1" x14ac:dyDescent="0.2">
      <c r="B76" s="992">
        <v>6</v>
      </c>
      <c r="C76" s="994" t="s">
        <v>150</v>
      </c>
      <c r="D76" s="995"/>
      <c r="E76" s="998" t="s">
        <v>404</v>
      </c>
      <c r="F76" s="999"/>
      <c r="G76" s="1002"/>
      <c r="H76" s="1004"/>
      <c r="I76" s="1006"/>
      <c r="J76" s="1007"/>
      <c r="K76" s="1010"/>
      <c r="L76" s="478" t="s">
        <v>722</v>
      </c>
      <c r="M76" s="484"/>
      <c r="N76" s="478" t="s">
        <v>722</v>
      </c>
      <c r="O76" s="484"/>
    </row>
    <row r="77" spans="2:18" ht="25.5" customHeight="1" x14ac:dyDescent="0.2">
      <c r="B77" s="993"/>
      <c r="C77" s="996"/>
      <c r="D77" s="997"/>
      <c r="E77" s="1000"/>
      <c r="F77" s="1001"/>
      <c r="G77" s="1003"/>
      <c r="H77" s="1005"/>
      <c r="I77" s="1008"/>
      <c r="J77" s="1009"/>
      <c r="K77" s="1011"/>
      <c r="L77" s="479" t="s">
        <v>1202</v>
      </c>
      <c r="M77" s="485"/>
      <c r="N77" s="479" t="s">
        <v>1202</v>
      </c>
      <c r="O77" s="485"/>
    </row>
    <row r="78" spans="2:18" ht="25.5" customHeight="1" x14ac:dyDescent="0.2">
      <c r="B78" s="992">
        <v>7</v>
      </c>
      <c r="C78" s="994" t="s">
        <v>39</v>
      </c>
      <c r="D78" s="995"/>
      <c r="E78" s="998" t="s">
        <v>912</v>
      </c>
      <c r="F78" s="999"/>
      <c r="G78" s="1002"/>
      <c r="H78" s="1004"/>
      <c r="I78" s="1006"/>
      <c r="J78" s="1007"/>
      <c r="K78" s="1010"/>
      <c r="L78" s="478" t="s">
        <v>722</v>
      </c>
      <c r="M78" s="484"/>
      <c r="N78" s="478" t="s">
        <v>722</v>
      </c>
      <c r="O78" s="484"/>
    </row>
    <row r="79" spans="2:18" ht="25.5" customHeight="1" x14ac:dyDescent="0.2">
      <c r="B79" s="993"/>
      <c r="C79" s="996"/>
      <c r="D79" s="997"/>
      <c r="E79" s="1000"/>
      <c r="F79" s="1001"/>
      <c r="G79" s="1003"/>
      <c r="H79" s="1005"/>
      <c r="I79" s="1008"/>
      <c r="J79" s="1009"/>
      <c r="K79" s="1011"/>
      <c r="L79" s="479" t="s">
        <v>1202</v>
      </c>
      <c r="M79" s="485"/>
      <c r="N79" s="479" t="s">
        <v>1202</v>
      </c>
      <c r="O79" s="485"/>
    </row>
    <row r="80" spans="2:18" ht="25.5" customHeight="1" x14ac:dyDescent="0.2">
      <c r="B80" s="992">
        <v>8</v>
      </c>
      <c r="C80" s="994" t="s">
        <v>162</v>
      </c>
      <c r="D80" s="995"/>
      <c r="E80" s="998" t="s">
        <v>11</v>
      </c>
      <c r="F80" s="999"/>
      <c r="G80" s="1002"/>
      <c r="H80" s="1004"/>
      <c r="I80" s="1006"/>
      <c r="J80" s="1007"/>
      <c r="K80" s="1010"/>
      <c r="L80" s="478" t="s">
        <v>722</v>
      </c>
      <c r="M80" s="484"/>
      <c r="N80" s="478" t="s">
        <v>722</v>
      </c>
      <c r="O80" s="484"/>
    </row>
    <row r="81" spans="2:18" ht="25.5" customHeight="1" x14ac:dyDescent="0.2">
      <c r="B81" s="993"/>
      <c r="C81" s="996"/>
      <c r="D81" s="997"/>
      <c r="E81" s="1000"/>
      <c r="F81" s="1001"/>
      <c r="G81" s="1003"/>
      <c r="H81" s="1005"/>
      <c r="I81" s="1008"/>
      <c r="J81" s="1009"/>
      <c r="K81" s="1011"/>
      <c r="L81" s="479" t="s">
        <v>1202</v>
      </c>
      <c r="M81" s="485"/>
      <c r="N81" s="479" t="s">
        <v>1202</v>
      </c>
      <c r="O81" s="485"/>
    </row>
    <row r="82" spans="2:18" ht="25.5" customHeight="1" x14ac:dyDescent="0.2">
      <c r="B82" s="992">
        <v>9</v>
      </c>
      <c r="C82" s="994" t="s">
        <v>63</v>
      </c>
      <c r="D82" s="995"/>
      <c r="E82" s="998" t="s">
        <v>945</v>
      </c>
      <c r="F82" s="999"/>
      <c r="G82" s="1002"/>
      <c r="H82" s="1004"/>
      <c r="I82" s="1006"/>
      <c r="J82" s="1007"/>
      <c r="K82" s="1010"/>
      <c r="L82" s="478" t="s">
        <v>722</v>
      </c>
      <c r="M82" s="484"/>
      <c r="N82" s="478" t="s">
        <v>722</v>
      </c>
      <c r="O82" s="484"/>
    </row>
    <row r="83" spans="2:18" ht="25.5" customHeight="1" x14ac:dyDescent="0.2">
      <c r="B83" s="993"/>
      <c r="C83" s="996"/>
      <c r="D83" s="997"/>
      <c r="E83" s="1000"/>
      <c r="F83" s="1001"/>
      <c r="G83" s="1003"/>
      <c r="H83" s="1005"/>
      <c r="I83" s="1008"/>
      <c r="J83" s="1009"/>
      <c r="K83" s="1011"/>
      <c r="L83" s="479" t="s">
        <v>1202</v>
      </c>
      <c r="M83" s="485"/>
      <c r="N83" s="479" t="s">
        <v>1202</v>
      </c>
      <c r="O83" s="485"/>
    </row>
    <row r="84" spans="2:18" ht="25.5" customHeight="1" x14ac:dyDescent="0.2">
      <c r="B84" s="992">
        <v>10</v>
      </c>
      <c r="C84" s="994" t="s">
        <v>136</v>
      </c>
      <c r="D84" s="995"/>
      <c r="E84" s="998" t="s">
        <v>1381</v>
      </c>
      <c r="F84" s="999"/>
      <c r="G84" s="1002"/>
      <c r="H84" s="1004"/>
      <c r="I84" s="1006"/>
      <c r="J84" s="1007"/>
      <c r="K84" s="1010"/>
      <c r="L84" s="478" t="s">
        <v>722</v>
      </c>
      <c r="M84" s="484"/>
      <c r="N84" s="478" t="s">
        <v>722</v>
      </c>
      <c r="O84" s="484"/>
      <c r="R84" s="459" t="s">
        <v>98</v>
      </c>
    </row>
    <row r="85" spans="2:18" ht="25.5" customHeight="1" x14ac:dyDescent="0.2">
      <c r="B85" s="993"/>
      <c r="C85" s="996"/>
      <c r="D85" s="997"/>
      <c r="E85" s="1000"/>
      <c r="F85" s="1001"/>
      <c r="G85" s="1003"/>
      <c r="H85" s="1005"/>
      <c r="I85" s="1008"/>
      <c r="J85" s="1009"/>
      <c r="K85" s="1011"/>
      <c r="L85" s="479" t="s">
        <v>1202</v>
      </c>
      <c r="M85" s="485"/>
      <c r="N85" s="479" t="s">
        <v>1202</v>
      </c>
      <c r="O85" s="485"/>
    </row>
    <row r="86" spans="2:18" ht="21" customHeight="1" x14ac:dyDescent="0.2">
      <c r="B86" s="464"/>
      <c r="C86" s="935" t="s">
        <v>946</v>
      </c>
      <c r="D86" s="936"/>
      <c r="E86" s="936"/>
      <c r="F86" s="937"/>
      <c r="G86" s="946" t="s">
        <v>427</v>
      </c>
      <c r="H86" s="938" t="s">
        <v>1131</v>
      </c>
      <c r="I86" s="938" t="s">
        <v>1197</v>
      </c>
      <c r="J86" s="940"/>
      <c r="K86" s="946" t="s">
        <v>965</v>
      </c>
      <c r="L86" s="938" t="s">
        <v>451</v>
      </c>
      <c r="M86" s="939"/>
      <c r="N86" s="939"/>
      <c r="O86" s="940"/>
    </row>
    <row r="87" spans="2:18" s="460" customFormat="1" ht="45" customHeight="1" x14ac:dyDescent="0.2">
      <c r="B87" s="465"/>
      <c r="C87" s="950" t="s">
        <v>732</v>
      </c>
      <c r="D87" s="942"/>
      <c r="E87" s="942" t="s">
        <v>70</v>
      </c>
      <c r="F87" s="943"/>
      <c r="G87" s="947"/>
      <c r="H87" s="948"/>
      <c r="I87" s="948"/>
      <c r="J87" s="949"/>
      <c r="K87" s="947"/>
      <c r="L87" s="944" t="s">
        <v>593</v>
      </c>
      <c r="M87" s="945"/>
      <c r="N87" s="944" t="s">
        <v>1360</v>
      </c>
      <c r="O87" s="945"/>
    </row>
    <row r="88" spans="2:18" ht="35.25" customHeight="1" x14ac:dyDescent="0.2">
      <c r="B88" s="992">
        <v>11</v>
      </c>
      <c r="C88" s="994" t="s">
        <v>165</v>
      </c>
      <c r="D88" s="995"/>
      <c r="E88" s="998" t="s">
        <v>1382</v>
      </c>
      <c r="F88" s="999"/>
      <c r="G88" s="1002"/>
      <c r="H88" s="1004"/>
      <c r="I88" s="1006"/>
      <c r="J88" s="1007"/>
      <c r="K88" s="1010"/>
      <c r="L88" s="478" t="s">
        <v>722</v>
      </c>
      <c r="M88" s="484"/>
      <c r="N88" s="478" t="s">
        <v>722</v>
      </c>
      <c r="O88" s="484"/>
    </row>
    <row r="89" spans="2:18" ht="35.25" customHeight="1" x14ac:dyDescent="0.2">
      <c r="B89" s="993"/>
      <c r="C89" s="996"/>
      <c r="D89" s="997"/>
      <c r="E89" s="1000"/>
      <c r="F89" s="1001"/>
      <c r="G89" s="1003"/>
      <c r="H89" s="1005"/>
      <c r="I89" s="1008"/>
      <c r="J89" s="1009"/>
      <c r="K89" s="1011"/>
      <c r="L89" s="479" t="s">
        <v>1202</v>
      </c>
      <c r="M89" s="485"/>
      <c r="N89" s="479" t="s">
        <v>1202</v>
      </c>
      <c r="O89" s="485"/>
    </row>
    <row r="90" spans="2:18" ht="50.25" customHeight="1" x14ac:dyDescent="0.2">
      <c r="B90" s="992">
        <v>12</v>
      </c>
      <c r="C90" s="994" t="s">
        <v>0</v>
      </c>
      <c r="D90" s="995"/>
      <c r="E90" s="998" t="s">
        <v>1383</v>
      </c>
      <c r="F90" s="999"/>
      <c r="G90" s="1002"/>
      <c r="H90" s="1004"/>
      <c r="I90" s="1006"/>
      <c r="J90" s="1007"/>
      <c r="K90" s="1010"/>
      <c r="L90" s="478" t="s">
        <v>722</v>
      </c>
      <c r="M90" s="484"/>
      <c r="N90" s="478" t="s">
        <v>722</v>
      </c>
      <c r="O90" s="484"/>
    </row>
    <row r="91" spans="2:18" ht="50.25" customHeight="1" x14ac:dyDescent="0.2">
      <c r="B91" s="993"/>
      <c r="C91" s="996"/>
      <c r="D91" s="997"/>
      <c r="E91" s="1000"/>
      <c r="F91" s="1001"/>
      <c r="G91" s="1003"/>
      <c r="H91" s="1005"/>
      <c r="I91" s="1008"/>
      <c r="J91" s="1009"/>
      <c r="K91" s="1011"/>
      <c r="L91" s="479" t="s">
        <v>1202</v>
      </c>
      <c r="M91" s="485"/>
      <c r="N91" s="479" t="s">
        <v>1202</v>
      </c>
      <c r="O91" s="485"/>
    </row>
    <row r="92" spans="2:18" ht="25.5" customHeight="1" x14ac:dyDescent="0.2">
      <c r="B92" s="992">
        <v>13</v>
      </c>
      <c r="C92" s="994" t="s">
        <v>35</v>
      </c>
      <c r="D92" s="995"/>
      <c r="E92" s="998" t="s">
        <v>44</v>
      </c>
      <c r="F92" s="999"/>
      <c r="G92" s="1002"/>
      <c r="H92" s="1004"/>
      <c r="I92" s="1006"/>
      <c r="J92" s="1007"/>
      <c r="K92" s="1010"/>
      <c r="L92" s="478" t="s">
        <v>722</v>
      </c>
      <c r="M92" s="484"/>
      <c r="N92" s="478" t="s">
        <v>722</v>
      </c>
      <c r="O92" s="484"/>
    </row>
    <row r="93" spans="2:18" ht="25.5" customHeight="1" x14ac:dyDescent="0.2">
      <c r="B93" s="993"/>
      <c r="C93" s="996"/>
      <c r="D93" s="997"/>
      <c r="E93" s="1000"/>
      <c r="F93" s="1001"/>
      <c r="G93" s="1003"/>
      <c r="H93" s="1005"/>
      <c r="I93" s="1008"/>
      <c r="J93" s="1009"/>
      <c r="K93" s="1011"/>
      <c r="L93" s="479" t="s">
        <v>1202</v>
      </c>
      <c r="M93" s="485"/>
      <c r="N93" s="479" t="s">
        <v>1202</v>
      </c>
      <c r="O93" s="485"/>
    </row>
    <row r="94" spans="2:18" ht="25.5" customHeight="1" x14ac:dyDescent="0.2">
      <c r="B94" s="992">
        <v>14</v>
      </c>
      <c r="C94" s="994" t="s">
        <v>166</v>
      </c>
      <c r="D94" s="995"/>
      <c r="E94" s="998" t="s">
        <v>1048</v>
      </c>
      <c r="F94" s="999"/>
      <c r="G94" s="1002"/>
      <c r="H94" s="1004"/>
      <c r="I94" s="1006"/>
      <c r="J94" s="1007"/>
      <c r="K94" s="1010"/>
      <c r="L94" s="478" t="s">
        <v>722</v>
      </c>
      <c r="M94" s="484"/>
      <c r="N94" s="478" t="s">
        <v>722</v>
      </c>
      <c r="O94" s="484"/>
    </row>
    <row r="95" spans="2:18" ht="25.5" customHeight="1" x14ac:dyDescent="0.2">
      <c r="B95" s="993"/>
      <c r="C95" s="996"/>
      <c r="D95" s="997"/>
      <c r="E95" s="1000"/>
      <c r="F95" s="1001"/>
      <c r="G95" s="1003"/>
      <c r="H95" s="1005"/>
      <c r="I95" s="1008"/>
      <c r="J95" s="1009"/>
      <c r="K95" s="1011"/>
      <c r="L95" s="479" t="s">
        <v>1202</v>
      </c>
      <c r="M95" s="485"/>
      <c r="N95" s="479" t="s">
        <v>1202</v>
      </c>
      <c r="O95" s="485"/>
    </row>
    <row r="96" spans="2:18" ht="38.25" customHeight="1" x14ac:dyDescent="0.2">
      <c r="B96" s="992">
        <v>15</v>
      </c>
      <c r="C96" s="994" t="s">
        <v>129</v>
      </c>
      <c r="D96" s="995"/>
      <c r="E96" s="998" t="s">
        <v>1219</v>
      </c>
      <c r="F96" s="999"/>
      <c r="G96" s="1002"/>
      <c r="H96" s="1004"/>
      <c r="I96" s="1006"/>
      <c r="J96" s="1007"/>
      <c r="K96" s="1010"/>
      <c r="L96" s="478" t="s">
        <v>722</v>
      </c>
      <c r="M96" s="484"/>
      <c r="N96" s="478" t="s">
        <v>722</v>
      </c>
      <c r="O96" s="484"/>
    </row>
    <row r="97" spans="2:18" ht="38.25" customHeight="1" x14ac:dyDescent="0.2">
      <c r="B97" s="993"/>
      <c r="C97" s="996"/>
      <c r="D97" s="997"/>
      <c r="E97" s="1000"/>
      <c r="F97" s="1001"/>
      <c r="G97" s="1003"/>
      <c r="H97" s="1005"/>
      <c r="I97" s="1008"/>
      <c r="J97" s="1009"/>
      <c r="K97" s="1011"/>
      <c r="L97" s="479" t="s">
        <v>1202</v>
      </c>
      <c r="M97" s="485"/>
      <c r="N97" s="479" t="s">
        <v>1202</v>
      </c>
      <c r="O97" s="485"/>
    </row>
    <row r="98" spans="2:18" ht="30" customHeight="1" x14ac:dyDescent="0.2">
      <c r="B98" s="992">
        <v>16</v>
      </c>
      <c r="C98" s="994" t="s">
        <v>170</v>
      </c>
      <c r="D98" s="995"/>
      <c r="E98" s="998" t="s">
        <v>1220</v>
      </c>
      <c r="F98" s="999"/>
      <c r="G98" s="1002"/>
      <c r="H98" s="1004"/>
      <c r="I98" s="1006"/>
      <c r="J98" s="1007"/>
      <c r="K98" s="1010"/>
      <c r="L98" s="478" t="s">
        <v>722</v>
      </c>
      <c r="M98" s="484"/>
      <c r="N98" s="478" t="s">
        <v>722</v>
      </c>
      <c r="O98" s="484"/>
      <c r="R98" s="459" t="s">
        <v>98</v>
      </c>
    </row>
    <row r="99" spans="2:18" ht="30" customHeight="1" x14ac:dyDescent="0.2">
      <c r="B99" s="993"/>
      <c r="C99" s="996"/>
      <c r="D99" s="997"/>
      <c r="E99" s="1000"/>
      <c r="F99" s="1001"/>
      <c r="G99" s="1003"/>
      <c r="H99" s="1005"/>
      <c r="I99" s="1008"/>
      <c r="J99" s="1009"/>
      <c r="K99" s="1011"/>
      <c r="L99" s="479" t="s">
        <v>1202</v>
      </c>
      <c r="M99" s="485"/>
      <c r="N99" s="479" t="s">
        <v>1202</v>
      </c>
      <c r="O99" s="485"/>
    </row>
    <row r="100" spans="2:18" ht="21" customHeight="1" x14ac:dyDescent="0.2">
      <c r="B100" s="464"/>
      <c r="C100" s="935" t="s">
        <v>946</v>
      </c>
      <c r="D100" s="936"/>
      <c r="E100" s="936"/>
      <c r="F100" s="937"/>
      <c r="G100" s="946" t="s">
        <v>427</v>
      </c>
      <c r="H100" s="938" t="s">
        <v>1131</v>
      </c>
      <c r="I100" s="938" t="s">
        <v>1197</v>
      </c>
      <c r="J100" s="940"/>
      <c r="K100" s="946" t="s">
        <v>965</v>
      </c>
      <c r="L100" s="938" t="s">
        <v>451</v>
      </c>
      <c r="M100" s="939"/>
      <c r="N100" s="939"/>
      <c r="O100" s="940"/>
    </row>
    <row r="101" spans="2:18" s="460" customFormat="1" ht="45" customHeight="1" x14ac:dyDescent="0.2">
      <c r="B101" s="465"/>
      <c r="C101" s="950" t="s">
        <v>732</v>
      </c>
      <c r="D101" s="942"/>
      <c r="E101" s="942" t="s">
        <v>70</v>
      </c>
      <c r="F101" s="943"/>
      <c r="G101" s="947"/>
      <c r="H101" s="948"/>
      <c r="I101" s="948"/>
      <c r="J101" s="949"/>
      <c r="K101" s="947"/>
      <c r="L101" s="944" t="s">
        <v>593</v>
      </c>
      <c r="M101" s="945"/>
      <c r="N101" s="944" t="s">
        <v>1360</v>
      </c>
      <c r="O101" s="945"/>
    </row>
    <row r="102" spans="2:18" ht="25.5" customHeight="1" x14ac:dyDescent="0.2">
      <c r="B102" s="992">
        <v>17</v>
      </c>
      <c r="C102" s="994" t="s">
        <v>173</v>
      </c>
      <c r="D102" s="995"/>
      <c r="E102" s="998" t="s">
        <v>227</v>
      </c>
      <c r="F102" s="999"/>
      <c r="G102" s="1002"/>
      <c r="H102" s="1004"/>
      <c r="I102" s="1006"/>
      <c r="J102" s="1007"/>
      <c r="K102" s="1010"/>
      <c r="L102" s="478" t="s">
        <v>722</v>
      </c>
      <c r="M102" s="484"/>
      <c r="N102" s="478" t="s">
        <v>722</v>
      </c>
      <c r="O102" s="484"/>
    </row>
    <row r="103" spans="2:18" ht="25.5" customHeight="1" x14ac:dyDescent="0.2">
      <c r="B103" s="993"/>
      <c r="C103" s="996"/>
      <c r="D103" s="997"/>
      <c r="E103" s="1000"/>
      <c r="F103" s="1001"/>
      <c r="G103" s="1003"/>
      <c r="H103" s="1005"/>
      <c r="I103" s="1008"/>
      <c r="J103" s="1009"/>
      <c r="K103" s="1011"/>
      <c r="L103" s="479" t="s">
        <v>1202</v>
      </c>
      <c r="M103" s="485"/>
      <c r="N103" s="479" t="s">
        <v>1202</v>
      </c>
      <c r="O103" s="485"/>
    </row>
    <row r="104" spans="2:18" ht="25.5" customHeight="1" x14ac:dyDescent="0.2">
      <c r="B104" s="992">
        <v>18</v>
      </c>
      <c r="C104" s="994" t="s">
        <v>147</v>
      </c>
      <c r="D104" s="995"/>
      <c r="E104" s="998" t="s">
        <v>851</v>
      </c>
      <c r="F104" s="999"/>
      <c r="G104" s="1028"/>
      <c r="H104" s="1004"/>
      <c r="I104" s="1006"/>
      <c r="J104" s="1007"/>
      <c r="K104" s="1010"/>
      <c r="L104" s="478" t="s">
        <v>722</v>
      </c>
      <c r="M104" s="484"/>
      <c r="N104" s="478" t="s">
        <v>722</v>
      </c>
      <c r="O104" s="484"/>
    </row>
    <row r="105" spans="2:18" ht="25.5" customHeight="1" x14ac:dyDescent="0.2">
      <c r="B105" s="993"/>
      <c r="C105" s="996"/>
      <c r="D105" s="997"/>
      <c r="E105" s="1000"/>
      <c r="F105" s="1001"/>
      <c r="G105" s="1003"/>
      <c r="H105" s="1005"/>
      <c r="I105" s="1008"/>
      <c r="J105" s="1009"/>
      <c r="K105" s="1011"/>
      <c r="L105" s="479" t="s">
        <v>1202</v>
      </c>
      <c r="M105" s="485"/>
      <c r="N105" s="479" t="s">
        <v>1202</v>
      </c>
      <c r="O105" s="485"/>
    </row>
    <row r="106" spans="2:18" ht="25.5" customHeight="1" x14ac:dyDescent="0.2">
      <c r="B106" s="992">
        <v>19</v>
      </c>
      <c r="C106" s="994" t="s">
        <v>180</v>
      </c>
      <c r="D106" s="995"/>
      <c r="E106" s="998" t="s">
        <v>1222</v>
      </c>
      <c r="F106" s="999"/>
      <c r="G106" s="1002"/>
      <c r="H106" s="1004"/>
      <c r="I106" s="1006"/>
      <c r="J106" s="1007"/>
      <c r="K106" s="1010"/>
      <c r="L106" s="478" t="s">
        <v>722</v>
      </c>
      <c r="M106" s="484"/>
      <c r="N106" s="478" t="s">
        <v>722</v>
      </c>
      <c r="O106" s="484"/>
    </row>
    <row r="107" spans="2:18" ht="25.5" customHeight="1" x14ac:dyDescent="0.2">
      <c r="B107" s="993"/>
      <c r="C107" s="996"/>
      <c r="D107" s="997"/>
      <c r="E107" s="1000"/>
      <c r="F107" s="1001"/>
      <c r="G107" s="1003"/>
      <c r="H107" s="1005"/>
      <c r="I107" s="1008"/>
      <c r="J107" s="1009"/>
      <c r="K107" s="1011"/>
      <c r="L107" s="479" t="s">
        <v>1202</v>
      </c>
      <c r="M107" s="485"/>
      <c r="N107" s="479" t="s">
        <v>1202</v>
      </c>
      <c r="O107" s="485"/>
    </row>
    <row r="108" spans="2:18" s="461" customFormat="1" ht="25.5" customHeight="1" x14ac:dyDescent="0.2">
      <c r="B108" s="1029">
        <v>20</v>
      </c>
      <c r="C108" s="1031" t="s">
        <v>158</v>
      </c>
      <c r="D108" s="1032"/>
      <c r="E108" s="1035" t="s">
        <v>155</v>
      </c>
      <c r="F108" s="1036"/>
      <c r="G108" s="1039"/>
      <c r="H108" s="1004"/>
      <c r="I108" s="1041"/>
      <c r="J108" s="1042"/>
      <c r="K108" s="1045"/>
      <c r="L108" s="480" t="s">
        <v>722</v>
      </c>
      <c r="M108" s="486"/>
      <c r="N108" s="480" t="s">
        <v>722</v>
      </c>
      <c r="O108" s="486"/>
    </row>
    <row r="109" spans="2:18" s="461" customFormat="1" ht="25.5" customHeight="1" x14ac:dyDescent="0.2">
      <c r="B109" s="1030"/>
      <c r="C109" s="1033"/>
      <c r="D109" s="1034"/>
      <c r="E109" s="1037"/>
      <c r="F109" s="1038"/>
      <c r="G109" s="1040"/>
      <c r="H109" s="1005"/>
      <c r="I109" s="1043"/>
      <c r="J109" s="1044"/>
      <c r="K109" s="1046"/>
      <c r="L109" s="481" t="s">
        <v>1202</v>
      </c>
      <c r="M109" s="487"/>
      <c r="N109" s="481" t="s">
        <v>1202</v>
      </c>
      <c r="O109" s="487"/>
    </row>
    <row r="110" spans="2:18" s="461" customFormat="1" ht="25.5" customHeight="1" x14ac:dyDescent="0.2">
      <c r="B110" s="1029">
        <v>21</v>
      </c>
      <c r="C110" s="1031" t="s">
        <v>47</v>
      </c>
      <c r="D110" s="1032"/>
      <c r="E110" s="1035" t="s">
        <v>56</v>
      </c>
      <c r="F110" s="1036"/>
      <c r="G110" s="1047"/>
      <c r="H110" s="1004"/>
      <c r="I110" s="1041"/>
      <c r="J110" s="1042"/>
      <c r="K110" s="1045"/>
      <c r="L110" s="480" t="s">
        <v>722</v>
      </c>
      <c r="M110" s="486"/>
      <c r="N110" s="480" t="s">
        <v>722</v>
      </c>
      <c r="O110" s="486"/>
    </row>
    <row r="111" spans="2:18" s="461" customFormat="1" ht="25.5" customHeight="1" x14ac:dyDescent="0.2">
      <c r="B111" s="1030"/>
      <c r="C111" s="1033"/>
      <c r="D111" s="1034"/>
      <c r="E111" s="1037"/>
      <c r="F111" s="1038"/>
      <c r="G111" s="1040"/>
      <c r="H111" s="1005"/>
      <c r="I111" s="1043"/>
      <c r="J111" s="1044"/>
      <c r="K111" s="1046"/>
      <c r="L111" s="481" t="s">
        <v>1202</v>
      </c>
      <c r="M111" s="487"/>
      <c r="N111" s="481" t="s">
        <v>1202</v>
      </c>
      <c r="O111" s="487"/>
    </row>
    <row r="112" spans="2:18" s="461" customFormat="1" ht="25.5" customHeight="1" x14ac:dyDescent="0.2">
      <c r="B112" s="1029">
        <v>22</v>
      </c>
      <c r="C112" s="1031" t="s">
        <v>182</v>
      </c>
      <c r="D112" s="1032"/>
      <c r="E112" s="1035" t="s">
        <v>80</v>
      </c>
      <c r="F112" s="1036"/>
      <c r="G112" s="1048"/>
      <c r="H112" s="1004"/>
      <c r="I112" s="1041"/>
      <c r="J112" s="1042"/>
      <c r="K112" s="1045"/>
      <c r="L112" s="480" t="s">
        <v>722</v>
      </c>
      <c r="M112" s="486"/>
      <c r="N112" s="480" t="s">
        <v>722</v>
      </c>
      <c r="O112" s="486"/>
    </row>
    <row r="113" spans="2:15" s="461" customFormat="1" ht="25.5" customHeight="1" x14ac:dyDescent="0.2">
      <c r="B113" s="1030"/>
      <c r="C113" s="1033"/>
      <c r="D113" s="1034"/>
      <c r="E113" s="1037"/>
      <c r="F113" s="1038"/>
      <c r="G113" s="1049"/>
      <c r="H113" s="1005"/>
      <c r="I113" s="1043"/>
      <c r="J113" s="1044"/>
      <c r="K113" s="1046"/>
      <c r="L113" s="481" t="s">
        <v>1202</v>
      </c>
      <c r="M113" s="487"/>
      <c r="N113" s="481" t="s">
        <v>1202</v>
      </c>
      <c r="O113" s="487"/>
    </row>
    <row r="114" spans="2:15" ht="6.75" customHeight="1" x14ac:dyDescent="0.2">
      <c r="B114" s="463"/>
      <c r="C114" s="469"/>
      <c r="D114" s="469"/>
      <c r="E114" s="469"/>
      <c r="F114" s="469"/>
      <c r="G114" s="469"/>
      <c r="H114" s="469"/>
      <c r="I114" s="469"/>
      <c r="J114" s="469"/>
      <c r="K114" s="469"/>
      <c r="L114" s="463"/>
      <c r="M114" s="463"/>
      <c r="N114" s="463"/>
      <c r="O114" s="463"/>
    </row>
    <row r="115" spans="2:15" ht="31.5" customHeight="1" x14ac:dyDescent="0.2">
      <c r="B115" s="463"/>
      <c r="C115" s="951" t="s">
        <v>936</v>
      </c>
      <c r="D115" s="924"/>
      <c r="E115" s="924"/>
      <c r="F115" s="924"/>
      <c r="G115" s="924"/>
      <c r="H115" s="924"/>
      <c r="I115" s="924"/>
      <c r="J115" s="924"/>
      <c r="K115" s="924"/>
      <c r="L115" s="924"/>
      <c r="M115" s="924"/>
      <c r="N115" s="924"/>
      <c r="O115" s="924"/>
    </row>
    <row r="116" spans="2:15" ht="3.75" customHeight="1" x14ac:dyDescent="0.2">
      <c r="B116" s="463"/>
      <c r="C116" s="469"/>
      <c r="D116" s="469"/>
      <c r="E116" s="469"/>
      <c r="F116" s="469"/>
      <c r="G116" s="469"/>
      <c r="H116" s="469"/>
      <c r="I116" s="469"/>
      <c r="J116" s="469"/>
      <c r="K116" s="469"/>
      <c r="L116" s="463"/>
      <c r="M116" s="463"/>
      <c r="N116" s="463"/>
      <c r="O116" s="463"/>
    </row>
    <row r="117" spans="2:15" s="462" customFormat="1" ht="32.25" customHeight="1" x14ac:dyDescent="0.2">
      <c r="B117" s="466"/>
      <c r="C117" s="952" t="s">
        <v>1223</v>
      </c>
      <c r="D117" s="953"/>
      <c r="E117" s="953"/>
      <c r="F117" s="954" t="s">
        <v>178</v>
      </c>
      <c r="G117" s="955"/>
      <c r="H117" s="955"/>
      <c r="I117" s="956"/>
      <c r="J117" s="953" t="s">
        <v>8</v>
      </c>
      <c r="K117" s="953"/>
      <c r="L117" s="953"/>
      <c r="M117" s="953"/>
      <c r="N117" s="953"/>
      <c r="O117" s="957"/>
    </row>
    <row r="118" spans="2:15" s="462" customFormat="1" ht="27.75" customHeight="1" x14ac:dyDescent="0.2">
      <c r="B118" s="467">
        <v>1</v>
      </c>
      <c r="C118" s="958"/>
      <c r="D118" s="959"/>
      <c r="E118" s="959"/>
      <c r="F118" s="960"/>
      <c r="G118" s="961"/>
      <c r="H118" s="961"/>
      <c r="I118" s="962"/>
      <c r="J118" s="963" t="s">
        <v>55</v>
      </c>
      <c r="K118" s="963"/>
      <c r="L118" s="963"/>
      <c r="M118" s="963"/>
      <c r="N118" s="963"/>
      <c r="O118" s="964"/>
    </row>
    <row r="119" spans="2:15" s="462" customFormat="1" ht="27.75" customHeight="1" x14ac:dyDescent="0.2">
      <c r="B119" s="467">
        <v>2</v>
      </c>
      <c r="C119" s="958"/>
      <c r="D119" s="959"/>
      <c r="E119" s="959"/>
      <c r="F119" s="960"/>
      <c r="G119" s="961"/>
      <c r="H119" s="961"/>
      <c r="I119" s="962"/>
      <c r="J119" s="963" t="s">
        <v>55</v>
      </c>
      <c r="K119" s="963"/>
      <c r="L119" s="963"/>
      <c r="M119" s="963"/>
      <c r="N119" s="963"/>
      <c r="O119" s="964"/>
    </row>
    <row r="120" spans="2:15" s="462" customFormat="1" ht="27.75" customHeight="1" x14ac:dyDescent="0.2">
      <c r="B120" s="467">
        <v>3</v>
      </c>
      <c r="C120" s="958"/>
      <c r="D120" s="959"/>
      <c r="E120" s="959"/>
      <c r="F120" s="960"/>
      <c r="G120" s="961"/>
      <c r="H120" s="961"/>
      <c r="I120" s="962"/>
      <c r="J120" s="963" t="s">
        <v>55</v>
      </c>
      <c r="K120" s="963"/>
      <c r="L120" s="963"/>
      <c r="M120" s="963"/>
      <c r="N120" s="963"/>
      <c r="O120" s="964"/>
    </row>
    <row r="121" spans="2:15" s="462" customFormat="1" ht="27.75" customHeight="1" x14ac:dyDescent="0.2">
      <c r="B121" s="467">
        <v>4</v>
      </c>
      <c r="C121" s="958"/>
      <c r="D121" s="959"/>
      <c r="E121" s="959"/>
      <c r="F121" s="960"/>
      <c r="G121" s="961"/>
      <c r="H121" s="961"/>
      <c r="I121" s="962"/>
      <c r="J121" s="963" t="s">
        <v>55</v>
      </c>
      <c r="K121" s="963"/>
      <c r="L121" s="963"/>
      <c r="M121" s="963"/>
      <c r="N121" s="963"/>
      <c r="O121" s="964"/>
    </row>
    <row r="122" spans="2:15" s="462" customFormat="1" ht="27.75" customHeight="1" x14ac:dyDescent="0.2">
      <c r="B122" s="467">
        <v>5</v>
      </c>
      <c r="C122" s="958"/>
      <c r="D122" s="959"/>
      <c r="E122" s="959"/>
      <c r="F122" s="960"/>
      <c r="G122" s="961"/>
      <c r="H122" s="961"/>
      <c r="I122" s="962"/>
      <c r="J122" s="963" t="s">
        <v>55</v>
      </c>
      <c r="K122" s="963"/>
      <c r="L122" s="963"/>
      <c r="M122" s="963"/>
      <c r="N122" s="963"/>
      <c r="O122" s="964"/>
    </row>
    <row r="123" spans="2:15" s="462" customFormat="1" ht="10.5" customHeight="1" x14ac:dyDescent="0.2">
      <c r="B123" s="468"/>
      <c r="L123" s="468"/>
      <c r="M123" s="468"/>
      <c r="N123" s="468"/>
      <c r="O123" s="468"/>
    </row>
    <row r="124" spans="2:15" s="462" customFormat="1" ht="16.5" x14ac:dyDescent="0.2">
      <c r="B124" s="468"/>
      <c r="L124" s="468"/>
      <c r="M124" s="468"/>
      <c r="N124" s="468"/>
      <c r="O124" s="468"/>
    </row>
    <row r="125" spans="2:15" s="462" customFormat="1" ht="16.5" x14ac:dyDescent="0.2">
      <c r="B125" s="468"/>
      <c r="L125" s="468"/>
      <c r="M125" s="468"/>
      <c r="N125" s="468"/>
      <c r="O125" s="468"/>
    </row>
    <row r="126" spans="2:15" s="462" customFormat="1" ht="16.5" x14ac:dyDescent="0.2">
      <c r="B126" s="468"/>
      <c r="L126" s="468"/>
      <c r="M126" s="468"/>
      <c r="N126" s="468"/>
      <c r="O126" s="468"/>
    </row>
    <row r="127" spans="2:15" s="462" customFormat="1" ht="16.5" x14ac:dyDescent="0.2">
      <c r="B127" s="468"/>
      <c r="L127" s="468"/>
      <c r="M127" s="468"/>
      <c r="N127" s="468"/>
      <c r="O127" s="468"/>
    </row>
    <row r="128" spans="2:15" s="462" customFormat="1" ht="16.5" x14ac:dyDescent="0.2">
      <c r="B128" s="468"/>
      <c r="L128" s="468"/>
      <c r="M128" s="468"/>
      <c r="N128" s="468"/>
      <c r="O128" s="468"/>
    </row>
    <row r="129" spans="2:15" s="462" customFormat="1" ht="16.5" x14ac:dyDescent="0.2">
      <c r="B129" s="468"/>
      <c r="L129" s="468"/>
      <c r="M129" s="468"/>
      <c r="N129" s="468"/>
      <c r="O129" s="468"/>
    </row>
    <row r="130" spans="2:15" s="462" customFormat="1" ht="16.5" x14ac:dyDescent="0.2">
      <c r="B130" s="468"/>
      <c r="L130" s="468"/>
      <c r="M130" s="468"/>
      <c r="N130" s="468"/>
      <c r="O130" s="468"/>
    </row>
    <row r="131" spans="2:15" s="462" customFormat="1" ht="16.5" x14ac:dyDescent="0.2">
      <c r="B131" s="468"/>
      <c r="L131" s="468"/>
      <c r="M131" s="468"/>
      <c r="N131" s="468"/>
      <c r="O131" s="468"/>
    </row>
    <row r="132" spans="2:15" s="462" customFormat="1" ht="16.5" x14ac:dyDescent="0.2">
      <c r="B132" s="468"/>
      <c r="L132" s="468"/>
      <c r="M132" s="468"/>
      <c r="N132" s="468"/>
      <c r="O132" s="468"/>
    </row>
    <row r="133" spans="2:15" s="462" customFormat="1" ht="16.5" x14ac:dyDescent="0.2">
      <c r="B133" s="468"/>
      <c r="L133" s="468"/>
      <c r="M133" s="468"/>
      <c r="N133" s="468"/>
      <c r="O133" s="468"/>
    </row>
    <row r="134" spans="2:15" s="462" customFormat="1" ht="16.5" x14ac:dyDescent="0.2">
      <c r="B134" s="468"/>
      <c r="L134" s="468"/>
      <c r="M134" s="468"/>
      <c r="N134" s="468"/>
      <c r="O134" s="468"/>
    </row>
    <row r="135" spans="2:15" s="462" customFormat="1" ht="16.5" x14ac:dyDescent="0.2">
      <c r="B135" s="468"/>
      <c r="L135" s="468"/>
      <c r="M135" s="468"/>
      <c r="N135" s="468"/>
      <c r="O135" s="468"/>
    </row>
    <row r="136" spans="2:15" s="462" customFormat="1" ht="16.5" x14ac:dyDescent="0.2">
      <c r="B136" s="468"/>
      <c r="L136" s="468"/>
      <c r="M136" s="468"/>
      <c r="N136" s="468"/>
      <c r="O136" s="468"/>
    </row>
    <row r="137" spans="2:15" s="462" customFormat="1" ht="16.5" x14ac:dyDescent="0.2">
      <c r="B137" s="468"/>
      <c r="L137" s="468"/>
      <c r="M137" s="468"/>
      <c r="N137" s="468"/>
      <c r="O137" s="468"/>
    </row>
    <row r="138" spans="2:15" s="462" customFormat="1" ht="16.5" x14ac:dyDescent="0.2">
      <c r="B138" s="468"/>
      <c r="L138" s="468"/>
      <c r="M138" s="468"/>
      <c r="N138" s="468"/>
      <c r="O138" s="468"/>
    </row>
    <row r="139" spans="2:15" s="462" customFormat="1" ht="16.5" x14ac:dyDescent="0.2">
      <c r="B139" s="468"/>
      <c r="L139" s="468"/>
      <c r="M139" s="468"/>
      <c r="N139" s="468"/>
      <c r="O139" s="468"/>
    </row>
    <row r="140" spans="2:15" s="462" customFormat="1" ht="16.5" x14ac:dyDescent="0.2">
      <c r="B140" s="468"/>
      <c r="L140" s="468"/>
      <c r="M140" s="468"/>
      <c r="N140" s="468"/>
      <c r="O140" s="468"/>
    </row>
  </sheetData>
  <customSheetViews>
    <customSheetView guid="{D2DD6C5F-5A6F-43E4-9910-2DBF870F1B55}" scale="80" showPageBreaks="1" printArea="1" hiddenColumns="1" view="pageBreakPreview" topLeftCell="A94">
      <selection activeCell="C14" sqref="C14"/>
      <rowBreaks count="5" manualBreakCount="5">
        <brk id="23" min="1" max="13" man="1"/>
        <brk id="41" min="1" max="13" man="1"/>
        <brk id="61" min="1" max="14" man="1"/>
        <brk id="85" min="1" max="14" man="1"/>
        <brk id="99" min="1" max="14" man="1"/>
      </rowBreaks>
      <pageMargins left="0.59055118110236227" right="0.59055118110236227" top="0.78740157480314965" bottom="0.78740157480314965" header="0.43307086614173218" footer="0.39370078740157483"/>
      <headerFooter alignWithMargins="0">
        <oddFooter>&amp;C&amp;P／&amp;N&amp;R&amp;A</oddFooter>
        <evenFooter>&amp;C&amp;P／&amp;N&amp;R&amp;A</evenFooter>
        <firstFooter>&amp;C&amp;P／&amp;N&amp;R&amp;A</firstFooter>
      </headerFooter>
    </customSheetView>
  </customSheetViews>
  <mergeCells count="382">
    <mergeCell ref="B110:B111"/>
    <mergeCell ref="C110:D111"/>
    <mergeCell ref="E110:F111"/>
    <mergeCell ref="G110:G111"/>
    <mergeCell ref="H110:H111"/>
    <mergeCell ref="I110:J111"/>
    <mergeCell ref="K110:K111"/>
    <mergeCell ref="B112:B113"/>
    <mergeCell ref="C112:D113"/>
    <mergeCell ref="E112:F113"/>
    <mergeCell ref="G112:G113"/>
    <mergeCell ref="H112:H113"/>
    <mergeCell ref="I112:J113"/>
    <mergeCell ref="K112:K113"/>
    <mergeCell ref="B106:B107"/>
    <mergeCell ref="C106:D107"/>
    <mergeCell ref="E106:F107"/>
    <mergeCell ref="G106:G107"/>
    <mergeCell ref="H106:H107"/>
    <mergeCell ref="I106:J107"/>
    <mergeCell ref="K106:K107"/>
    <mergeCell ref="B108:B109"/>
    <mergeCell ref="C108:D109"/>
    <mergeCell ref="E108:F109"/>
    <mergeCell ref="G108:G109"/>
    <mergeCell ref="H108:H109"/>
    <mergeCell ref="I108:J109"/>
    <mergeCell ref="K108:K109"/>
    <mergeCell ref="B102:B103"/>
    <mergeCell ref="C102:D103"/>
    <mergeCell ref="E102:F103"/>
    <mergeCell ref="G102:G103"/>
    <mergeCell ref="H102:H103"/>
    <mergeCell ref="I102:J103"/>
    <mergeCell ref="K102:K103"/>
    <mergeCell ref="B104:B105"/>
    <mergeCell ref="C104:D105"/>
    <mergeCell ref="E104:F105"/>
    <mergeCell ref="G104:G105"/>
    <mergeCell ref="H104:H105"/>
    <mergeCell ref="I104:J105"/>
    <mergeCell ref="K104:K105"/>
    <mergeCell ref="B96:B97"/>
    <mergeCell ref="C96:D97"/>
    <mergeCell ref="E96:F97"/>
    <mergeCell ref="G96:G97"/>
    <mergeCell ref="H96:H97"/>
    <mergeCell ref="I96:J97"/>
    <mergeCell ref="K96:K97"/>
    <mergeCell ref="B98:B99"/>
    <mergeCell ref="C98:D99"/>
    <mergeCell ref="E98:F99"/>
    <mergeCell ref="G98:G99"/>
    <mergeCell ref="H98:H99"/>
    <mergeCell ref="I98:J99"/>
    <mergeCell ref="K98:K99"/>
    <mergeCell ref="B92:B93"/>
    <mergeCell ref="C92:D93"/>
    <mergeCell ref="E92:F93"/>
    <mergeCell ref="G92:G93"/>
    <mergeCell ref="H92:H93"/>
    <mergeCell ref="I92:J93"/>
    <mergeCell ref="K92:K93"/>
    <mergeCell ref="B94:B95"/>
    <mergeCell ref="C94:D95"/>
    <mergeCell ref="E94:F95"/>
    <mergeCell ref="G94:G95"/>
    <mergeCell ref="H94:H95"/>
    <mergeCell ref="I94:J95"/>
    <mergeCell ref="K94:K95"/>
    <mergeCell ref="B88:B89"/>
    <mergeCell ref="C88:D89"/>
    <mergeCell ref="E88:F89"/>
    <mergeCell ref="G88:G89"/>
    <mergeCell ref="H88:H89"/>
    <mergeCell ref="I88:J89"/>
    <mergeCell ref="K88:K89"/>
    <mergeCell ref="B90:B91"/>
    <mergeCell ref="C90:D91"/>
    <mergeCell ref="E90:F91"/>
    <mergeCell ref="G90:G91"/>
    <mergeCell ref="H90:H91"/>
    <mergeCell ref="I90:J91"/>
    <mergeCell ref="K90:K91"/>
    <mergeCell ref="B82:B83"/>
    <mergeCell ref="C82:D83"/>
    <mergeCell ref="E82:F83"/>
    <mergeCell ref="G82:G83"/>
    <mergeCell ref="H82:H83"/>
    <mergeCell ref="I82:J83"/>
    <mergeCell ref="K82:K83"/>
    <mergeCell ref="B84:B85"/>
    <mergeCell ref="C84:D85"/>
    <mergeCell ref="E84:F85"/>
    <mergeCell ref="G84:G85"/>
    <mergeCell ref="H84:H85"/>
    <mergeCell ref="I84:J85"/>
    <mergeCell ref="K84:K85"/>
    <mergeCell ref="B78:B79"/>
    <mergeCell ref="C78:D79"/>
    <mergeCell ref="E78:F79"/>
    <mergeCell ref="G78:G79"/>
    <mergeCell ref="H78:H79"/>
    <mergeCell ref="I78:J79"/>
    <mergeCell ref="K78:K79"/>
    <mergeCell ref="B80:B81"/>
    <mergeCell ref="C80:D81"/>
    <mergeCell ref="E80:F81"/>
    <mergeCell ref="G80:G81"/>
    <mergeCell ref="H80:H81"/>
    <mergeCell ref="I80:J81"/>
    <mergeCell ref="K80:K81"/>
    <mergeCell ref="B74:B75"/>
    <mergeCell ref="C74:D75"/>
    <mergeCell ref="E74:F75"/>
    <mergeCell ref="G74:G75"/>
    <mergeCell ref="H74:H75"/>
    <mergeCell ref="I74:J75"/>
    <mergeCell ref="K74:K75"/>
    <mergeCell ref="B76:B77"/>
    <mergeCell ref="C76:D77"/>
    <mergeCell ref="E76:F77"/>
    <mergeCell ref="G76:G77"/>
    <mergeCell ref="H76:H77"/>
    <mergeCell ref="I76:J77"/>
    <mergeCell ref="K76:K77"/>
    <mergeCell ref="B70:B71"/>
    <mergeCell ref="C70:D71"/>
    <mergeCell ref="E70:F71"/>
    <mergeCell ref="G70:G71"/>
    <mergeCell ref="H70:H71"/>
    <mergeCell ref="I70:J71"/>
    <mergeCell ref="K70:K71"/>
    <mergeCell ref="B72:B73"/>
    <mergeCell ref="C72:D73"/>
    <mergeCell ref="E72:F73"/>
    <mergeCell ref="G72:G73"/>
    <mergeCell ref="H72:H73"/>
    <mergeCell ref="I72:J73"/>
    <mergeCell ref="K72:K73"/>
    <mergeCell ref="B66:B67"/>
    <mergeCell ref="C66:D67"/>
    <mergeCell ref="E66:F67"/>
    <mergeCell ref="G66:G67"/>
    <mergeCell ref="H66:H67"/>
    <mergeCell ref="I66:J67"/>
    <mergeCell ref="K66:K67"/>
    <mergeCell ref="B68:B69"/>
    <mergeCell ref="C68:D69"/>
    <mergeCell ref="E68:F69"/>
    <mergeCell ref="G68:G69"/>
    <mergeCell ref="H68:H69"/>
    <mergeCell ref="I68:J69"/>
    <mergeCell ref="K68:K69"/>
    <mergeCell ref="B60:B61"/>
    <mergeCell ref="C60:D61"/>
    <mergeCell ref="E60:F61"/>
    <mergeCell ref="G60:G61"/>
    <mergeCell ref="H60:H61"/>
    <mergeCell ref="I60:J61"/>
    <mergeCell ref="K60:K61"/>
    <mergeCell ref="G64:G65"/>
    <mergeCell ref="H64:H65"/>
    <mergeCell ref="I64:J65"/>
    <mergeCell ref="K64:K65"/>
    <mergeCell ref="B56:B57"/>
    <mergeCell ref="C56:D57"/>
    <mergeCell ref="E56:F57"/>
    <mergeCell ref="G56:G57"/>
    <mergeCell ref="H56:H57"/>
    <mergeCell ref="I56:J57"/>
    <mergeCell ref="K56:K57"/>
    <mergeCell ref="B58:B59"/>
    <mergeCell ref="C58:D59"/>
    <mergeCell ref="E58:F59"/>
    <mergeCell ref="G58:G59"/>
    <mergeCell ref="H58:H59"/>
    <mergeCell ref="I58:J59"/>
    <mergeCell ref="K58:K59"/>
    <mergeCell ref="B52:B53"/>
    <mergeCell ref="C52:D53"/>
    <mergeCell ref="E52:F53"/>
    <mergeCell ref="G52:G53"/>
    <mergeCell ref="H52:H53"/>
    <mergeCell ref="I52:J53"/>
    <mergeCell ref="K52:K53"/>
    <mergeCell ref="B54:B55"/>
    <mergeCell ref="C54:D55"/>
    <mergeCell ref="E54:F55"/>
    <mergeCell ref="G54:G55"/>
    <mergeCell ref="H54:H55"/>
    <mergeCell ref="I54:J55"/>
    <mergeCell ref="K54:K55"/>
    <mergeCell ref="B48:B49"/>
    <mergeCell ref="C48:D49"/>
    <mergeCell ref="E48:F49"/>
    <mergeCell ref="G48:G49"/>
    <mergeCell ref="H48:H49"/>
    <mergeCell ref="I48:J49"/>
    <mergeCell ref="K48:K49"/>
    <mergeCell ref="B50:B51"/>
    <mergeCell ref="C50:D51"/>
    <mergeCell ref="E50:F51"/>
    <mergeCell ref="G50:G51"/>
    <mergeCell ref="H50:H51"/>
    <mergeCell ref="I50:J51"/>
    <mergeCell ref="K50:K51"/>
    <mergeCell ref="B44:B45"/>
    <mergeCell ref="C44:D45"/>
    <mergeCell ref="E44:F45"/>
    <mergeCell ref="G44:G45"/>
    <mergeCell ref="H44:H45"/>
    <mergeCell ref="I44:J45"/>
    <mergeCell ref="K44:K45"/>
    <mergeCell ref="B46:B47"/>
    <mergeCell ref="C46:D47"/>
    <mergeCell ref="E46:F47"/>
    <mergeCell ref="G46:G47"/>
    <mergeCell ref="H46:H47"/>
    <mergeCell ref="I46:J47"/>
    <mergeCell ref="K46:K47"/>
    <mergeCell ref="B38:B39"/>
    <mergeCell ref="C38:D39"/>
    <mergeCell ref="E38:F39"/>
    <mergeCell ref="G38:G39"/>
    <mergeCell ref="H38:H39"/>
    <mergeCell ref="I38:J39"/>
    <mergeCell ref="K38:K39"/>
    <mergeCell ref="B40:B41"/>
    <mergeCell ref="C40:D41"/>
    <mergeCell ref="E40:F41"/>
    <mergeCell ref="G40:G41"/>
    <mergeCell ref="H40:H41"/>
    <mergeCell ref="I40:J41"/>
    <mergeCell ref="K40:K41"/>
    <mergeCell ref="B34:B35"/>
    <mergeCell ref="C34:D35"/>
    <mergeCell ref="E34:F35"/>
    <mergeCell ref="G34:G35"/>
    <mergeCell ref="H34:H35"/>
    <mergeCell ref="I34:J35"/>
    <mergeCell ref="K34:K35"/>
    <mergeCell ref="B36:B37"/>
    <mergeCell ref="C36:D37"/>
    <mergeCell ref="E36:F37"/>
    <mergeCell ref="G36:G37"/>
    <mergeCell ref="H36:H37"/>
    <mergeCell ref="I36:J37"/>
    <mergeCell ref="K36:K37"/>
    <mergeCell ref="B30:B31"/>
    <mergeCell ref="C30:D31"/>
    <mergeCell ref="E30:F31"/>
    <mergeCell ref="G30:G31"/>
    <mergeCell ref="H30:H31"/>
    <mergeCell ref="I30:J31"/>
    <mergeCell ref="K30:K31"/>
    <mergeCell ref="B32:B33"/>
    <mergeCell ref="C32:D33"/>
    <mergeCell ref="E32:F33"/>
    <mergeCell ref="G32:G33"/>
    <mergeCell ref="H32:H33"/>
    <mergeCell ref="I32:J33"/>
    <mergeCell ref="K32:K33"/>
    <mergeCell ref="B26:B27"/>
    <mergeCell ref="C26:D27"/>
    <mergeCell ref="E26:F27"/>
    <mergeCell ref="G26:G27"/>
    <mergeCell ref="H26:H27"/>
    <mergeCell ref="I26:J27"/>
    <mergeCell ref="K26:K27"/>
    <mergeCell ref="B28:B29"/>
    <mergeCell ref="C28:D29"/>
    <mergeCell ref="E28:F29"/>
    <mergeCell ref="G28:G29"/>
    <mergeCell ref="H28:H29"/>
    <mergeCell ref="I28:J29"/>
    <mergeCell ref="K28:K29"/>
    <mergeCell ref="E16:E18"/>
    <mergeCell ref="F16:F18"/>
    <mergeCell ref="G16:I18"/>
    <mergeCell ref="L16:M18"/>
    <mergeCell ref="G20:G21"/>
    <mergeCell ref="H20:H21"/>
    <mergeCell ref="I20:J21"/>
    <mergeCell ref="K20:K21"/>
    <mergeCell ref="B22:B23"/>
    <mergeCell ref="C22:C23"/>
    <mergeCell ref="D22:F23"/>
    <mergeCell ref="G22:G23"/>
    <mergeCell ref="H22:H23"/>
    <mergeCell ref="I22:J23"/>
    <mergeCell ref="K22:K23"/>
    <mergeCell ref="C20:F20"/>
    <mergeCell ref="L20:O20"/>
    <mergeCell ref="D21:F21"/>
    <mergeCell ref="L21:M21"/>
    <mergeCell ref="N21:O21"/>
    <mergeCell ref="C120:E120"/>
    <mergeCell ref="F120:I120"/>
    <mergeCell ref="J120:O120"/>
    <mergeCell ref="C121:E121"/>
    <mergeCell ref="F121:I121"/>
    <mergeCell ref="J121:O121"/>
    <mergeCell ref="C122:E122"/>
    <mergeCell ref="F122:I122"/>
    <mergeCell ref="J122:O122"/>
    <mergeCell ref="C115:O115"/>
    <mergeCell ref="C117:E117"/>
    <mergeCell ref="F117:I117"/>
    <mergeCell ref="J117:O117"/>
    <mergeCell ref="C118:E118"/>
    <mergeCell ref="F118:I118"/>
    <mergeCell ref="J118:O118"/>
    <mergeCell ref="C119:E119"/>
    <mergeCell ref="F119:I119"/>
    <mergeCell ref="J119:O119"/>
    <mergeCell ref="C86:F86"/>
    <mergeCell ref="L86:O86"/>
    <mergeCell ref="C87:D87"/>
    <mergeCell ref="E87:F87"/>
    <mergeCell ref="L87:M87"/>
    <mergeCell ref="N87:O87"/>
    <mergeCell ref="C100:F100"/>
    <mergeCell ref="L100:O100"/>
    <mergeCell ref="C101:D101"/>
    <mergeCell ref="E101:F101"/>
    <mergeCell ref="L101:M101"/>
    <mergeCell ref="N101:O101"/>
    <mergeCell ref="G86:G87"/>
    <mergeCell ref="H86:H87"/>
    <mergeCell ref="I86:J87"/>
    <mergeCell ref="K86:K87"/>
    <mergeCell ref="G100:G101"/>
    <mergeCell ref="H100:H101"/>
    <mergeCell ref="I100:J101"/>
    <mergeCell ref="K100:K101"/>
    <mergeCell ref="C42:F42"/>
    <mergeCell ref="L42:O42"/>
    <mergeCell ref="C43:D43"/>
    <mergeCell ref="E43:F43"/>
    <mergeCell ref="L43:M43"/>
    <mergeCell ref="N43:O43"/>
    <mergeCell ref="C64:F64"/>
    <mergeCell ref="L64:O64"/>
    <mergeCell ref="C65:D65"/>
    <mergeCell ref="E65:F65"/>
    <mergeCell ref="L65:M65"/>
    <mergeCell ref="N65:O65"/>
    <mergeCell ref="G42:G43"/>
    <mergeCell ref="H42:H43"/>
    <mergeCell ref="I42:J43"/>
    <mergeCell ref="K42:K43"/>
    <mergeCell ref="C24:F24"/>
    <mergeCell ref="L24:O24"/>
    <mergeCell ref="C25:D25"/>
    <mergeCell ref="E25:F25"/>
    <mergeCell ref="L25:M25"/>
    <mergeCell ref="N25:O25"/>
    <mergeCell ref="G24:G25"/>
    <mergeCell ref="H24:H25"/>
    <mergeCell ref="I24:J25"/>
    <mergeCell ref="K24:K25"/>
    <mergeCell ref="G14:I14"/>
    <mergeCell ref="J14:K14"/>
    <mergeCell ref="L14:M14"/>
    <mergeCell ref="G15:I15"/>
    <mergeCell ref="J15:K15"/>
    <mergeCell ref="L15:M15"/>
    <mergeCell ref="J16:K16"/>
    <mergeCell ref="J17:K17"/>
    <mergeCell ref="J18:K18"/>
    <mergeCell ref="B2:O2"/>
    <mergeCell ref="K4:O4"/>
    <mergeCell ref="K5:O5"/>
    <mergeCell ref="C7:O7"/>
    <mergeCell ref="C8:O8"/>
    <mergeCell ref="C9:O9"/>
    <mergeCell ref="C10:O10"/>
    <mergeCell ref="C11:O11"/>
    <mergeCell ref="G13:I13"/>
    <mergeCell ref="J13:K13"/>
    <mergeCell ref="L13:M13"/>
  </mergeCells>
  <phoneticPr fontId="4"/>
  <dataValidations count="3">
    <dataValidation type="whole" operator="greaterThanOrEqual" allowBlank="1" showInputMessage="1" showErrorMessage="1" prompt="整数を入力" sqref="K102:K113 K66:K85 K44:K61 K88:K99 K26:K41">
      <formula1>0</formula1>
    </dataValidation>
    <dataValidation type="list" allowBlank="1" showInputMessage="1" showErrorMessage="1" sqref="G102:G113 G66:G85 G44:G61 G88:G99 G26:G41 Q20">
      <formula1>$Q$16:$Q$17</formula1>
    </dataValidation>
    <dataValidation type="date" allowBlank="1" showInputMessage="1" showErrorMessage="1" prompt="西暦（YYYY/MM/DD）で入力" sqref="H26:H41 H44:H61 H66:H85 H88:H99 H102:H113">
      <formula1>32874</formula1>
      <formula2>41244</formula2>
    </dataValidation>
  </dataValidations>
  <printOptions horizontalCentered="1"/>
  <pageMargins left="0.51181102362204722" right="0.39370078740157483" top="0.59055118110236227" bottom="0.59055118110236227" header="0.31496062992125984" footer="0.31496062992125984"/>
  <pageSetup paperSize="9" scale="86" fitToHeight="0" orientation="landscape" r:id="rId1"/>
  <headerFooter differentFirst="1" alignWithMargins="0">
    <oddFooter>&amp;C&amp;P / &amp;N ページ&amp;R&amp;A</oddFooter>
  </headerFooter>
  <rowBreaks count="5" manualBreakCount="5">
    <brk id="23" min="1" max="13" man="1"/>
    <brk id="41" min="1" max="13" man="1"/>
    <brk id="61" min="1" max="14" man="1"/>
    <brk id="85" min="1" max="14" man="1"/>
    <brk id="99" min="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2"/>
  <sheetViews>
    <sheetView view="pageBreakPreview" topLeftCell="A16" zoomScaleSheetLayoutView="100" workbookViewId="0">
      <selection activeCell="R11" sqref="R11"/>
    </sheetView>
  </sheetViews>
  <sheetFormatPr defaultRowHeight="13" x14ac:dyDescent="0.2"/>
  <cols>
    <col min="1" max="1" width="1.26953125" customWidth="1"/>
    <col min="2" max="15" width="5.7265625" customWidth="1"/>
    <col min="16" max="16" width="2.26953125" customWidth="1"/>
  </cols>
  <sheetData>
    <row r="1" spans="2:16" ht="7.5" customHeight="1" x14ac:dyDescent="0.2"/>
    <row r="2" spans="2:16" x14ac:dyDescent="0.2">
      <c r="H2" s="496" t="s">
        <v>193</v>
      </c>
    </row>
    <row r="3" spans="2:16" s="4" customFormat="1" ht="19" x14ac:dyDescent="0.2">
      <c r="B3" s="1050" t="s">
        <v>414</v>
      </c>
      <c r="C3" s="1051"/>
      <c r="D3" s="1051"/>
      <c r="E3" s="1051"/>
      <c r="F3" s="1051"/>
      <c r="G3" s="1051"/>
      <c r="H3" s="1051"/>
      <c r="I3" s="1051"/>
      <c r="J3" s="1051"/>
      <c r="K3" s="1051"/>
      <c r="L3" s="1051"/>
      <c r="M3" s="1051"/>
      <c r="N3" s="1051"/>
      <c r="O3" s="1051"/>
      <c r="P3" s="1051"/>
    </row>
    <row r="4" spans="2:16" ht="16.5" x14ac:dyDescent="0.2">
      <c r="B4" s="4"/>
      <c r="C4" s="4"/>
      <c r="D4" s="4"/>
      <c r="E4" s="4"/>
      <c r="F4" s="4"/>
      <c r="G4" s="4"/>
      <c r="H4" s="446"/>
      <c r="I4" s="4"/>
      <c r="J4" s="4"/>
      <c r="K4" s="4"/>
      <c r="L4" s="4"/>
      <c r="M4" s="4"/>
      <c r="N4" s="4"/>
      <c r="O4" s="4"/>
      <c r="P4" s="4"/>
    </row>
    <row r="5" spans="2:16" ht="14" x14ac:dyDescent="0.2">
      <c r="B5" s="4"/>
      <c r="C5" s="4"/>
      <c r="D5" s="4"/>
      <c r="E5" s="4"/>
      <c r="F5" s="4"/>
      <c r="G5" s="4"/>
      <c r="H5" s="4"/>
      <c r="I5" s="447" t="s">
        <v>922</v>
      </c>
      <c r="J5" s="1052" t="str">
        <f>LEFT(表紙!C3,30)</f>
        <v>　病院</v>
      </c>
      <c r="K5" s="1053"/>
      <c r="L5" s="1053"/>
      <c r="M5" s="1053"/>
      <c r="N5" s="1053"/>
      <c r="O5" s="1054"/>
    </row>
    <row r="6" spans="2:16" ht="14" x14ac:dyDescent="0.2">
      <c r="B6" s="4"/>
      <c r="C6" s="4"/>
      <c r="D6" s="4"/>
      <c r="E6" s="4"/>
      <c r="F6" s="4"/>
      <c r="G6" s="4"/>
      <c r="H6" s="4"/>
      <c r="I6" s="447" t="s">
        <v>1055</v>
      </c>
      <c r="J6" s="1055" t="str">
        <f>CONCATENATE(表紙!$L$9,"9月1日～",表紙!$L$8,"8月31日")</f>
        <v>令和4年9月1日～令和5年8月31日</v>
      </c>
      <c r="K6" s="1056"/>
      <c r="L6" s="1056"/>
      <c r="M6" s="1056"/>
      <c r="N6" s="1056"/>
      <c r="O6" s="1056"/>
    </row>
    <row r="7" spans="2:16" ht="16.5" x14ac:dyDescent="0.2">
      <c r="B7" s="4"/>
      <c r="C7" s="4"/>
      <c r="D7" s="4"/>
      <c r="E7" s="4"/>
      <c r="F7" s="4"/>
      <c r="G7" s="495"/>
      <c r="I7" s="4"/>
      <c r="J7" s="4"/>
      <c r="K7" s="4"/>
      <c r="L7" s="4"/>
      <c r="M7" s="4"/>
      <c r="N7" s="4"/>
      <c r="O7" s="4"/>
      <c r="P7" s="4"/>
    </row>
    <row r="8" spans="2:16" s="1" customFormat="1" ht="14" x14ac:dyDescent="0.2">
      <c r="B8" s="1057" t="s">
        <v>421</v>
      </c>
      <c r="C8" s="1058"/>
      <c r="D8" s="1058"/>
      <c r="E8" s="1058"/>
      <c r="F8" s="1058"/>
      <c r="G8" s="1058"/>
      <c r="H8" s="1058"/>
      <c r="I8" s="1058"/>
      <c r="J8" s="1058"/>
      <c r="K8" s="1058"/>
      <c r="L8" s="1058"/>
      <c r="M8" s="1058"/>
      <c r="N8" s="1058"/>
      <c r="O8" s="1059"/>
      <c r="P8" s="497"/>
    </row>
    <row r="9" spans="2:16" s="1" customFormat="1" ht="14" x14ac:dyDescent="0.2">
      <c r="B9" s="1060" t="s">
        <v>418</v>
      </c>
      <c r="C9" s="1061"/>
      <c r="D9" s="1061"/>
      <c r="E9" s="1061"/>
      <c r="F9" s="1061"/>
      <c r="G9" s="1061"/>
      <c r="H9" s="1061"/>
      <c r="I9" s="1061"/>
      <c r="J9" s="1061"/>
      <c r="K9" s="1061"/>
      <c r="L9" s="1061"/>
      <c r="M9" s="1061"/>
      <c r="N9" s="1061"/>
      <c r="O9" s="1062"/>
      <c r="P9" s="497"/>
    </row>
    <row r="10" spans="2:16" x14ac:dyDescent="0.2">
      <c r="B10" s="1073"/>
      <c r="C10" s="1074"/>
      <c r="D10" s="1074"/>
      <c r="E10" s="1074"/>
      <c r="F10" s="1074"/>
      <c r="G10" s="1074"/>
      <c r="H10" s="1074"/>
      <c r="I10" s="1074"/>
      <c r="J10" s="1074"/>
      <c r="K10" s="1074"/>
      <c r="L10" s="1074"/>
      <c r="M10" s="1074"/>
      <c r="N10" s="1074"/>
      <c r="O10" s="1075"/>
      <c r="P10" s="493"/>
    </row>
    <row r="11" spans="2:16" x14ac:dyDescent="0.2">
      <c r="B11" s="1076"/>
      <c r="C11" s="1077"/>
      <c r="D11" s="1077"/>
      <c r="E11" s="1077"/>
      <c r="F11" s="1077"/>
      <c r="G11" s="1077"/>
      <c r="H11" s="1077"/>
      <c r="I11" s="1077"/>
      <c r="J11" s="1077"/>
      <c r="K11" s="1077"/>
      <c r="L11" s="1077"/>
      <c r="M11" s="1077"/>
      <c r="N11" s="1077"/>
      <c r="O11" s="1078"/>
      <c r="P11" s="493"/>
    </row>
    <row r="12" spans="2:16" x14ac:dyDescent="0.2">
      <c r="B12" s="1076"/>
      <c r="C12" s="1077"/>
      <c r="D12" s="1077"/>
      <c r="E12" s="1077"/>
      <c r="F12" s="1077"/>
      <c r="G12" s="1077"/>
      <c r="H12" s="1077"/>
      <c r="I12" s="1077"/>
      <c r="J12" s="1077"/>
      <c r="K12" s="1077"/>
      <c r="L12" s="1077"/>
      <c r="M12" s="1077"/>
      <c r="N12" s="1077"/>
      <c r="O12" s="1078"/>
      <c r="P12" s="493"/>
    </row>
    <row r="13" spans="2:16" x14ac:dyDescent="0.2">
      <c r="B13" s="1076"/>
      <c r="C13" s="1077"/>
      <c r="D13" s="1077"/>
      <c r="E13" s="1077"/>
      <c r="F13" s="1077"/>
      <c r="G13" s="1077"/>
      <c r="H13" s="1077"/>
      <c r="I13" s="1077"/>
      <c r="J13" s="1077"/>
      <c r="K13" s="1077"/>
      <c r="L13" s="1077"/>
      <c r="M13" s="1077"/>
      <c r="N13" s="1077"/>
      <c r="O13" s="1078"/>
      <c r="P13" s="493"/>
    </row>
    <row r="14" spans="2:16" x14ac:dyDescent="0.2">
      <c r="B14" s="1076"/>
      <c r="C14" s="1077"/>
      <c r="D14" s="1077"/>
      <c r="E14" s="1077"/>
      <c r="F14" s="1077"/>
      <c r="G14" s="1077"/>
      <c r="H14" s="1077"/>
      <c r="I14" s="1077"/>
      <c r="J14" s="1077"/>
      <c r="K14" s="1077"/>
      <c r="L14" s="1077"/>
      <c r="M14" s="1077"/>
      <c r="N14" s="1077"/>
      <c r="O14" s="1078"/>
      <c r="P14" s="493"/>
    </row>
    <row r="15" spans="2:16" x14ac:dyDescent="0.2">
      <c r="B15" s="1076"/>
      <c r="C15" s="1077"/>
      <c r="D15" s="1077"/>
      <c r="E15" s="1077"/>
      <c r="F15" s="1077"/>
      <c r="G15" s="1077"/>
      <c r="H15" s="1077"/>
      <c r="I15" s="1077"/>
      <c r="J15" s="1077"/>
      <c r="K15" s="1077"/>
      <c r="L15" s="1077"/>
      <c r="M15" s="1077"/>
      <c r="N15" s="1077"/>
      <c r="O15" s="1078"/>
      <c r="P15" s="493"/>
    </row>
    <row r="16" spans="2:16" x14ac:dyDescent="0.2">
      <c r="B16" s="1076"/>
      <c r="C16" s="1077"/>
      <c r="D16" s="1077"/>
      <c r="E16" s="1077"/>
      <c r="F16" s="1077"/>
      <c r="G16" s="1077"/>
      <c r="H16" s="1077"/>
      <c r="I16" s="1077"/>
      <c r="J16" s="1077"/>
      <c r="K16" s="1077"/>
      <c r="L16" s="1077"/>
      <c r="M16" s="1077"/>
      <c r="N16" s="1077"/>
      <c r="O16" s="1078"/>
      <c r="P16" s="493"/>
    </row>
    <row r="17" spans="2:16" ht="117" customHeight="1" x14ac:dyDescent="0.2">
      <c r="B17" s="1079"/>
      <c r="C17" s="1080"/>
      <c r="D17" s="1080"/>
      <c r="E17" s="1080"/>
      <c r="F17" s="1080"/>
      <c r="G17" s="1080"/>
      <c r="H17" s="1080"/>
      <c r="I17" s="1080"/>
      <c r="J17" s="1080"/>
      <c r="K17" s="1080"/>
      <c r="L17" s="1080"/>
      <c r="M17" s="1080"/>
      <c r="N17" s="1080"/>
      <c r="O17" s="1081"/>
      <c r="P17" s="493"/>
    </row>
    <row r="18" spans="2:16" x14ac:dyDescent="0.2">
      <c r="H18" s="496" t="s">
        <v>193</v>
      </c>
      <c r="P18" s="493"/>
    </row>
    <row r="19" spans="2:16" x14ac:dyDescent="0.2">
      <c r="B19" s="1063" t="s">
        <v>426</v>
      </c>
      <c r="C19" s="1064"/>
      <c r="D19" s="1064"/>
      <c r="E19" s="1064"/>
      <c r="F19" s="1064"/>
      <c r="G19" s="1064"/>
      <c r="H19" s="1064"/>
      <c r="I19" s="1064"/>
      <c r="J19" s="1064"/>
      <c r="K19" s="1064"/>
      <c r="L19" s="1064"/>
      <c r="M19" s="1064"/>
      <c r="N19" s="1064"/>
      <c r="O19" s="1065"/>
      <c r="P19" s="493"/>
    </row>
    <row r="20" spans="2:16" x14ac:dyDescent="0.2">
      <c r="B20" s="1066" t="s">
        <v>420</v>
      </c>
      <c r="C20" s="1067"/>
      <c r="D20" s="1067"/>
      <c r="E20" s="1067"/>
      <c r="F20" s="1067"/>
      <c r="G20" s="1067"/>
      <c r="H20" s="1067"/>
      <c r="I20" s="1067"/>
      <c r="J20" s="1067"/>
      <c r="K20" s="1067"/>
      <c r="L20" s="1067"/>
      <c r="M20" s="1067"/>
      <c r="N20" s="1067"/>
      <c r="O20" s="1068"/>
      <c r="P20" s="493"/>
    </row>
    <row r="21" spans="2:16" x14ac:dyDescent="0.2">
      <c r="B21" s="1069" t="s">
        <v>276</v>
      </c>
      <c r="C21" s="1070"/>
      <c r="D21" s="1070"/>
      <c r="E21" s="1070"/>
      <c r="F21" s="1070"/>
      <c r="G21" s="1070"/>
      <c r="H21" s="1070"/>
      <c r="I21" s="1070"/>
      <c r="J21" s="1070"/>
      <c r="K21" s="1070"/>
      <c r="L21" s="1070"/>
      <c r="M21" s="1070"/>
      <c r="N21" s="1070"/>
      <c r="O21" s="1071"/>
      <c r="P21" s="493"/>
    </row>
    <row r="22" spans="2:16" x14ac:dyDescent="0.2">
      <c r="B22" s="1073"/>
      <c r="C22" s="1074"/>
      <c r="D22" s="1074"/>
      <c r="E22" s="1074"/>
      <c r="F22" s="1074"/>
      <c r="G22" s="1074"/>
      <c r="H22" s="1074"/>
      <c r="I22" s="1074"/>
      <c r="J22" s="1074"/>
      <c r="K22" s="1074"/>
      <c r="L22" s="1074"/>
      <c r="M22" s="1074"/>
      <c r="N22" s="1074"/>
      <c r="O22" s="1075"/>
      <c r="P22" s="493"/>
    </row>
    <row r="23" spans="2:16" x14ac:dyDescent="0.2">
      <c r="B23" s="1076"/>
      <c r="C23" s="1077"/>
      <c r="D23" s="1077"/>
      <c r="E23" s="1077"/>
      <c r="F23" s="1077"/>
      <c r="G23" s="1077"/>
      <c r="H23" s="1077"/>
      <c r="I23" s="1077"/>
      <c r="J23" s="1077"/>
      <c r="K23" s="1077"/>
      <c r="L23" s="1077"/>
      <c r="M23" s="1077"/>
      <c r="N23" s="1077"/>
      <c r="O23" s="1078"/>
      <c r="P23" s="493"/>
    </row>
    <row r="24" spans="2:16" x14ac:dyDescent="0.2">
      <c r="B24" s="1076"/>
      <c r="C24" s="1077"/>
      <c r="D24" s="1077"/>
      <c r="E24" s="1077"/>
      <c r="F24" s="1077"/>
      <c r="G24" s="1077"/>
      <c r="H24" s="1077"/>
      <c r="I24" s="1077"/>
      <c r="J24" s="1077"/>
      <c r="K24" s="1077"/>
      <c r="L24" s="1077"/>
      <c r="M24" s="1077"/>
      <c r="N24" s="1077"/>
      <c r="O24" s="1078"/>
      <c r="P24" s="493"/>
    </row>
    <row r="25" spans="2:16" x14ac:dyDescent="0.2">
      <c r="B25" s="1076"/>
      <c r="C25" s="1077"/>
      <c r="D25" s="1077"/>
      <c r="E25" s="1077"/>
      <c r="F25" s="1077"/>
      <c r="G25" s="1077"/>
      <c r="H25" s="1077"/>
      <c r="I25" s="1077"/>
      <c r="J25" s="1077"/>
      <c r="K25" s="1077"/>
      <c r="L25" s="1077"/>
      <c r="M25" s="1077"/>
      <c r="N25" s="1077"/>
      <c r="O25" s="1078"/>
      <c r="P25" s="493"/>
    </row>
    <row r="26" spans="2:16" x14ac:dyDescent="0.2">
      <c r="B26" s="1076"/>
      <c r="C26" s="1077"/>
      <c r="D26" s="1077"/>
      <c r="E26" s="1077"/>
      <c r="F26" s="1077"/>
      <c r="G26" s="1077"/>
      <c r="H26" s="1077"/>
      <c r="I26" s="1077"/>
      <c r="J26" s="1077"/>
      <c r="K26" s="1077"/>
      <c r="L26" s="1077"/>
      <c r="M26" s="1077"/>
      <c r="N26" s="1077"/>
      <c r="O26" s="1078"/>
      <c r="P26" s="493"/>
    </row>
    <row r="27" spans="2:16" x14ac:dyDescent="0.2">
      <c r="B27" s="1076"/>
      <c r="C27" s="1077"/>
      <c r="D27" s="1077"/>
      <c r="E27" s="1077"/>
      <c r="F27" s="1077"/>
      <c r="G27" s="1077"/>
      <c r="H27" s="1077"/>
      <c r="I27" s="1077"/>
      <c r="J27" s="1077"/>
      <c r="K27" s="1077"/>
      <c r="L27" s="1077"/>
      <c r="M27" s="1077"/>
      <c r="N27" s="1077"/>
      <c r="O27" s="1078"/>
      <c r="P27" s="493"/>
    </row>
    <row r="28" spans="2:16" x14ac:dyDescent="0.2">
      <c r="B28" s="1076"/>
      <c r="C28" s="1077"/>
      <c r="D28" s="1077"/>
      <c r="E28" s="1077"/>
      <c r="F28" s="1077"/>
      <c r="G28" s="1077"/>
      <c r="H28" s="1077"/>
      <c r="I28" s="1077"/>
      <c r="J28" s="1077"/>
      <c r="K28" s="1077"/>
      <c r="L28" s="1077"/>
      <c r="M28" s="1077"/>
      <c r="N28" s="1077"/>
      <c r="O28" s="1078"/>
      <c r="P28" s="493"/>
    </row>
    <row r="29" spans="2:16" ht="127.9" customHeight="1" x14ac:dyDescent="0.2">
      <c r="B29" s="1079"/>
      <c r="C29" s="1080"/>
      <c r="D29" s="1080"/>
      <c r="E29" s="1080"/>
      <c r="F29" s="1080"/>
      <c r="G29" s="1080"/>
      <c r="H29" s="1080"/>
      <c r="I29" s="1080"/>
      <c r="J29" s="1080"/>
      <c r="K29" s="1080"/>
      <c r="L29" s="1080"/>
      <c r="M29" s="1080"/>
      <c r="N29" s="1080"/>
      <c r="O29" s="1081"/>
      <c r="P29" s="493"/>
    </row>
    <row r="30" spans="2:16" x14ac:dyDescent="0.2">
      <c r="B30" s="46"/>
      <c r="C30" s="494"/>
      <c r="D30" s="494"/>
      <c r="E30" s="494"/>
      <c r="F30" s="494"/>
      <c r="G30" s="494"/>
      <c r="H30" s="494"/>
      <c r="I30" s="494"/>
      <c r="J30" s="494"/>
      <c r="K30" s="494"/>
      <c r="L30" s="494"/>
      <c r="M30" s="494"/>
      <c r="N30" s="494"/>
      <c r="O30" s="494"/>
      <c r="P30" s="493"/>
    </row>
    <row r="31" spans="2:16" ht="121.9" customHeight="1" x14ac:dyDescent="0.2">
      <c r="B31" s="1072" t="s">
        <v>975</v>
      </c>
      <c r="C31" s="1072"/>
      <c r="D31" s="1072"/>
      <c r="E31" s="1072"/>
      <c r="F31" s="1072"/>
      <c r="G31" s="1072"/>
      <c r="H31" s="1072"/>
      <c r="I31" s="1072"/>
      <c r="J31" s="1072"/>
      <c r="K31" s="1072"/>
      <c r="L31" s="1072"/>
      <c r="M31" s="1072"/>
      <c r="N31" s="1072"/>
      <c r="O31" s="1072"/>
      <c r="P31" s="493"/>
    </row>
    <row r="32" spans="2:16" x14ac:dyDescent="0.2">
      <c r="B32" s="4" t="s">
        <v>193</v>
      </c>
      <c r="C32" s="494"/>
      <c r="D32" s="494"/>
      <c r="E32" s="494"/>
      <c r="F32" s="494"/>
      <c r="G32" s="494"/>
      <c r="H32" s="494"/>
      <c r="I32" s="494"/>
      <c r="J32" s="494"/>
      <c r="K32" s="494"/>
      <c r="L32" s="494"/>
      <c r="M32" s="494"/>
      <c r="N32" s="494"/>
      <c r="O32" s="494"/>
      <c r="P32" s="493"/>
    </row>
    <row r="33" spans="2:16" x14ac:dyDescent="0.2">
      <c r="B33" s="4"/>
      <c r="C33" s="494"/>
      <c r="D33" s="494"/>
      <c r="E33" s="494"/>
      <c r="F33" s="494"/>
      <c r="G33" s="494"/>
      <c r="H33" s="494"/>
      <c r="I33" s="494"/>
      <c r="J33" s="494"/>
      <c r="K33" s="494"/>
      <c r="L33" s="494"/>
      <c r="M33" s="494"/>
      <c r="N33" s="494"/>
      <c r="O33" s="494"/>
      <c r="P33" s="493"/>
    </row>
    <row r="34" spans="2:16" x14ac:dyDescent="0.2">
      <c r="B34" s="4"/>
      <c r="C34" s="494"/>
      <c r="D34" s="494"/>
      <c r="E34" s="494"/>
      <c r="F34" s="494"/>
      <c r="G34" s="494"/>
      <c r="H34" s="494"/>
      <c r="I34" s="494"/>
      <c r="J34" s="494"/>
      <c r="K34" s="494"/>
      <c r="L34" s="494"/>
      <c r="M34" s="494"/>
      <c r="N34" s="494"/>
      <c r="O34" s="494"/>
      <c r="P34" s="493"/>
    </row>
    <row r="35" spans="2:16" x14ac:dyDescent="0.2">
      <c r="B35" s="493"/>
      <c r="C35" s="493"/>
      <c r="D35" s="493"/>
      <c r="E35" s="493"/>
      <c r="F35" s="493"/>
      <c r="G35" s="493"/>
      <c r="H35" s="493"/>
      <c r="I35" s="493"/>
      <c r="J35" s="493"/>
      <c r="K35" s="493"/>
      <c r="L35" s="493"/>
      <c r="M35" s="493"/>
      <c r="N35" s="493"/>
      <c r="O35" s="493"/>
      <c r="P35" s="493"/>
    </row>
    <row r="36" spans="2:16" x14ac:dyDescent="0.2">
      <c r="B36" s="493"/>
      <c r="C36" s="493"/>
      <c r="D36" s="493"/>
      <c r="E36" s="493"/>
      <c r="F36" s="493"/>
      <c r="G36" s="493"/>
      <c r="H36" s="493"/>
      <c r="I36" s="493"/>
      <c r="J36" s="493"/>
      <c r="K36" s="493"/>
      <c r="L36" s="493"/>
      <c r="M36" s="493"/>
      <c r="N36" s="493"/>
      <c r="O36" s="493"/>
      <c r="P36" s="493"/>
    </row>
    <row r="37" spans="2:16" x14ac:dyDescent="0.2">
      <c r="B37" s="493"/>
      <c r="C37" s="493"/>
      <c r="D37" s="493"/>
      <c r="E37" s="493"/>
      <c r="F37" s="493"/>
      <c r="G37" s="493"/>
      <c r="H37" s="493"/>
      <c r="I37" s="493"/>
      <c r="J37" s="493"/>
      <c r="K37" s="493"/>
      <c r="L37" s="493"/>
      <c r="M37" s="493"/>
      <c r="N37" s="493"/>
      <c r="O37" s="493"/>
      <c r="P37" s="493"/>
    </row>
    <row r="38" spans="2:16" x14ac:dyDescent="0.2">
      <c r="B38" s="493"/>
      <c r="C38" s="493"/>
      <c r="D38" s="493"/>
      <c r="E38" s="493"/>
      <c r="F38" s="493"/>
      <c r="G38" s="493"/>
      <c r="H38" s="493"/>
      <c r="I38" s="493"/>
      <c r="J38" s="493"/>
      <c r="K38" s="493"/>
      <c r="L38" s="493"/>
      <c r="M38" s="493"/>
      <c r="N38" s="493"/>
      <c r="O38" s="493"/>
      <c r="P38" s="493"/>
    </row>
    <row r="39" spans="2:16" x14ac:dyDescent="0.2">
      <c r="B39" s="493"/>
      <c r="C39" s="493"/>
      <c r="D39" s="493"/>
      <c r="E39" s="493"/>
      <c r="F39" s="493"/>
      <c r="G39" s="493"/>
      <c r="H39" s="493"/>
      <c r="I39" s="493"/>
      <c r="J39" s="493"/>
      <c r="K39" s="493"/>
      <c r="L39" s="493"/>
      <c r="M39" s="493"/>
      <c r="N39" s="493"/>
      <c r="O39" s="493"/>
      <c r="P39" s="493"/>
    </row>
    <row r="40" spans="2:16" x14ac:dyDescent="0.2">
      <c r="B40" s="493"/>
      <c r="C40" s="493"/>
      <c r="D40" s="493"/>
      <c r="E40" s="493"/>
      <c r="F40" s="493"/>
      <c r="G40" s="493"/>
      <c r="H40" s="493"/>
      <c r="I40" s="493"/>
      <c r="J40" s="493"/>
      <c r="K40" s="493"/>
      <c r="L40" s="493"/>
      <c r="M40" s="493"/>
      <c r="N40" s="493"/>
      <c r="O40" s="493"/>
      <c r="P40" s="493"/>
    </row>
    <row r="41" spans="2:16" x14ac:dyDescent="0.2">
      <c r="B41" s="493"/>
      <c r="C41" s="493"/>
      <c r="D41" s="493"/>
      <c r="E41" s="493"/>
      <c r="F41" s="493"/>
      <c r="G41" s="493"/>
      <c r="H41" s="493"/>
      <c r="I41" s="493"/>
      <c r="J41" s="493"/>
      <c r="K41" s="493"/>
      <c r="L41" s="493"/>
      <c r="M41" s="493"/>
      <c r="N41" s="493"/>
      <c r="O41" s="493"/>
      <c r="P41" s="493"/>
    </row>
    <row r="42" spans="2:16" x14ac:dyDescent="0.2">
      <c r="B42" s="493"/>
      <c r="C42" s="493"/>
      <c r="D42" s="493"/>
      <c r="E42" s="493"/>
      <c r="F42" s="493"/>
      <c r="G42" s="493"/>
      <c r="H42" s="493"/>
      <c r="I42" s="493"/>
      <c r="J42" s="493"/>
      <c r="K42" s="493"/>
      <c r="L42" s="493"/>
      <c r="M42" s="493"/>
      <c r="N42" s="493"/>
      <c r="O42" s="493"/>
      <c r="P42" s="493"/>
    </row>
  </sheetData>
  <customSheetViews>
    <customSheetView guid="{D2DD6C5F-5A6F-43E4-9910-2DBF870F1B55}" showPageBreaks="1" fitToPage="1" printArea="1" view="pageBreakPreview" topLeftCell="B1">
      <selection activeCell="J6" sqref="J6:O6"/>
      <pageMargins left="0.7" right="0.7" top="0.75" bottom="0.75" header="0.3" footer="0.3"/>
      <headerFooter>
        <oddFooter>&amp;C&amp;P／&amp;N&amp;R&amp;A</oddFooter>
        <evenFooter>&amp;C&amp;P／&amp;N&amp;R&amp;A</evenFooter>
        <firstFooter>&amp;C&amp;P／&amp;N&amp;R&amp;A</firstFooter>
      </headerFooter>
    </customSheetView>
  </customSheetViews>
  <mergeCells count="11">
    <mergeCell ref="B19:O19"/>
    <mergeCell ref="B20:O20"/>
    <mergeCell ref="B21:O21"/>
    <mergeCell ref="B31:O31"/>
    <mergeCell ref="B10:O17"/>
    <mergeCell ref="B22:O29"/>
    <mergeCell ref="B3:P3"/>
    <mergeCell ref="J5:O5"/>
    <mergeCell ref="J6:O6"/>
    <mergeCell ref="B8:O8"/>
    <mergeCell ref="B9:O9"/>
  </mergeCells>
  <phoneticPr fontId="4"/>
  <printOptions horizontalCentered="1"/>
  <pageMargins left="0.51181102362204722" right="0.39370078740157483" top="0.59055118110236227" bottom="0.59055118110236227" header="0.31496062992125984" footer="0.31496062992125984"/>
  <pageSetup paperSize="9" fitToHeight="0" orientation="portrait" r:id="rId1"/>
  <headerFooter differentFirst="1" alignWithMargins="0">
    <oddFooter>&amp;C&amp;P / &amp;N ページ&amp;R&amp;A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33"/>
  <sheetViews>
    <sheetView view="pageBreakPreview" zoomScaleSheetLayoutView="100" workbookViewId="0">
      <selection activeCell="C6" sqref="C6"/>
    </sheetView>
  </sheetViews>
  <sheetFormatPr defaultColWidth="9" defaultRowHeight="12" x14ac:dyDescent="0.2"/>
  <cols>
    <col min="1" max="1" width="1.6328125" style="46" customWidth="1"/>
    <col min="2" max="2" width="3.6328125" style="46" customWidth="1"/>
    <col min="3" max="3" width="10.6328125" style="46" customWidth="1"/>
    <col min="4" max="4" width="7.36328125" style="46" customWidth="1"/>
    <col min="5" max="5" width="5.6328125" style="46" customWidth="1"/>
    <col min="6" max="6" width="6.26953125" style="46" customWidth="1"/>
    <col min="7" max="7" width="5.6328125" style="46" customWidth="1"/>
    <col min="8" max="8" width="15.6328125" style="46" customWidth="1"/>
    <col min="9" max="10" width="3.08984375" style="46" customWidth="1"/>
    <col min="11" max="11" width="5.6328125" style="46" customWidth="1"/>
    <col min="12" max="12" width="6.6328125" style="46" customWidth="1"/>
    <col min="13" max="15" width="5.6328125" style="46" customWidth="1"/>
    <col min="16" max="16" width="6.7265625" style="46" customWidth="1"/>
    <col min="17" max="17" width="9.453125" style="46" customWidth="1"/>
    <col min="18" max="18" width="14.08984375" style="46" customWidth="1"/>
    <col min="19" max="19" width="9" style="46" customWidth="1"/>
    <col min="20" max="16384" width="9" style="46"/>
  </cols>
  <sheetData>
    <row r="2" spans="2:22" ht="20.25" customHeight="1" x14ac:dyDescent="0.2">
      <c r="B2" s="1082" t="s">
        <v>403</v>
      </c>
      <c r="C2" s="1082"/>
      <c r="D2" s="1082"/>
      <c r="E2" s="1082"/>
      <c r="F2" s="1082"/>
      <c r="G2" s="1082"/>
      <c r="H2" s="1082"/>
      <c r="I2" s="1082"/>
      <c r="J2" s="1082"/>
      <c r="K2" s="1082"/>
      <c r="L2" s="1082"/>
      <c r="M2" s="1082"/>
      <c r="N2" s="1082"/>
      <c r="O2" s="1082"/>
      <c r="P2" s="1082"/>
      <c r="Q2" s="1082"/>
      <c r="R2" s="511"/>
      <c r="S2" s="511"/>
    </row>
    <row r="3" spans="2:22" ht="10.5" customHeight="1" x14ac:dyDescent="0.2">
      <c r="B3" s="498"/>
      <c r="C3" s="498"/>
      <c r="D3" s="498"/>
      <c r="E3" s="498"/>
      <c r="F3" s="498"/>
      <c r="G3" s="498"/>
      <c r="H3" s="498"/>
      <c r="I3" s="498"/>
      <c r="J3" s="498"/>
      <c r="K3" s="498"/>
      <c r="L3" s="498"/>
      <c r="M3" s="498"/>
      <c r="N3" s="498"/>
      <c r="O3" s="498"/>
      <c r="P3" s="498"/>
      <c r="Q3" s="498"/>
    </row>
    <row r="4" spans="2:22" ht="20.25" customHeight="1" x14ac:dyDescent="0.2">
      <c r="B4" s="498"/>
      <c r="C4" s="498"/>
      <c r="D4" s="498"/>
      <c r="E4" s="498"/>
      <c r="F4" s="498"/>
      <c r="G4" s="498"/>
      <c r="H4" s="498"/>
      <c r="I4" s="509" t="s">
        <v>922</v>
      </c>
      <c r="J4" s="1083" t="str">
        <f>LEFT(表紙!C3,30)</f>
        <v>　病院</v>
      </c>
      <c r="K4" s="921"/>
      <c r="L4" s="921"/>
      <c r="M4" s="921"/>
      <c r="N4" s="921"/>
      <c r="O4" s="921"/>
      <c r="P4" s="921"/>
      <c r="Q4" s="922"/>
      <c r="R4" s="512"/>
    </row>
    <row r="5" spans="2:22" ht="20.25" customHeight="1" x14ac:dyDescent="0.2">
      <c r="B5" s="498"/>
      <c r="C5" s="498"/>
      <c r="D5" s="498"/>
      <c r="E5" s="498"/>
      <c r="F5" s="498"/>
      <c r="G5" s="498"/>
      <c r="H5" s="498"/>
      <c r="I5" s="509" t="s">
        <v>1055</v>
      </c>
      <c r="J5" s="1084" t="str">
        <f>CONCATENATE(表紙!L9,"9月1日～",表紙!L8,"8月31日")</f>
        <v>令和4年9月1日～令和5年8月31日</v>
      </c>
      <c r="K5" s="1084"/>
      <c r="L5" s="1084"/>
      <c r="M5" s="1084"/>
      <c r="N5" s="1084"/>
      <c r="O5" s="1084"/>
      <c r="P5" s="1084"/>
      <c r="Q5" s="1084"/>
      <c r="R5" s="512"/>
    </row>
    <row r="6" spans="2:22" ht="12" customHeight="1" x14ac:dyDescent="0.2">
      <c r="B6" s="498"/>
      <c r="C6" s="506" t="s">
        <v>389</v>
      </c>
      <c r="D6" s="498"/>
      <c r="E6" s="147"/>
      <c r="F6" s="147"/>
      <c r="G6" s="147"/>
      <c r="H6" s="147"/>
      <c r="I6" s="147"/>
      <c r="J6" s="147"/>
      <c r="K6" s="147"/>
      <c r="L6" s="147"/>
      <c r="M6" s="147"/>
      <c r="N6" s="147"/>
      <c r="O6" s="147"/>
      <c r="P6" s="147"/>
      <c r="Q6" s="498"/>
    </row>
    <row r="7" spans="2:22" customFormat="1" ht="50.25" customHeight="1" x14ac:dyDescent="0.2">
      <c r="B7" s="499"/>
      <c r="C7" s="1085" t="s">
        <v>127</v>
      </c>
      <c r="D7" s="1085"/>
      <c r="E7" s="1085"/>
      <c r="F7" s="1085"/>
      <c r="G7" s="1085"/>
      <c r="H7" s="1085"/>
      <c r="I7" s="1085"/>
      <c r="J7" s="1085"/>
      <c r="K7" s="1085"/>
      <c r="L7" s="1085"/>
      <c r="M7" s="1085"/>
      <c r="N7" s="1085"/>
      <c r="O7" s="1085"/>
      <c r="P7" s="1085"/>
      <c r="Q7" s="1085"/>
      <c r="R7" s="372"/>
      <c r="S7" s="372"/>
      <c r="T7" s="372"/>
      <c r="U7" s="372"/>
      <c r="V7" s="513"/>
    </row>
    <row r="8" spans="2:22" ht="13.5" customHeight="1" x14ac:dyDescent="0.2">
      <c r="B8" s="498"/>
      <c r="C8" s="1086" t="s">
        <v>1194</v>
      </c>
      <c r="D8" s="1086"/>
      <c r="E8" s="1086" t="s">
        <v>1009</v>
      </c>
      <c r="F8" s="1086"/>
      <c r="G8" s="1086"/>
      <c r="H8" s="1086" t="s">
        <v>1010</v>
      </c>
      <c r="I8" s="1086"/>
      <c r="J8" s="1086" t="s">
        <v>1012</v>
      </c>
      <c r="K8" s="1086"/>
      <c r="L8" s="1086"/>
      <c r="M8" s="1086"/>
      <c r="N8" s="1086" t="s">
        <v>570</v>
      </c>
      <c r="O8" s="1086"/>
      <c r="P8" s="1086"/>
      <c r="Q8" s="498"/>
    </row>
    <row r="9" spans="2:22" ht="85.9" customHeight="1" x14ac:dyDescent="0.2">
      <c r="B9" s="498"/>
      <c r="C9" s="1087" t="s">
        <v>525</v>
      </c>
      <c r="D9" s="1087"/>
      <c r="E9" s="1087" t="s">
        <v>1013</v>
      </c>
      <c r="F9" s="1087"/>
      <c r="G9" s="1087"/>
      <c r="H9" s="1087" t="s">
        <v>598</v>
      </c>
      <c r="I9" s="1087"/>
      <c r="J9" s="1087" t="s">
        <v>1014</v>
      </c>
      <c r="K9" s="1087"/>
      <c r="L9" s="1087"/>
      <c r="M9" s="1087"/>
      <c r="N9" s="1087" t="s">
        <v>1195</v>
      </c>
      <c r="O9" s="1087"/>
      <c r="P9" s="1087"/>
      <c r="Q9" s="498"/>
    </row>
    <row r="10" spans="2:22" ht="13.5" customHeight="1" x14ac:dyDescent="0.2">
      <c r="B10" s="498"/>
      <c r="C10" s="1086" t="s">
        <v>32</v>
      </c>
      <c r="D10" s="1086"/>
      <c r="E10" s="1086" t="s">
        <v>40</v>
      </c>
      <c r="F10" s="1086"/>
      <c r="G10" s="1086"/>
      <c r="H10" s="1086" t="s">
        <v>50</v>
      </c>
      <c r="I10" s="1086"/>
      <c r="J10" s="1086" t="s">
        <v>5</v>
      </c>
      <c r="K10" s="1086"/>
      <c r="L10" s="1086"/>
      <c r="M10" s="1086"/>
      <c r="N10" s="1086" t="s">
        <v>1001</v>
      </c>
      <c r="O10" s="1086"/>
      <c r="P10" s="1086"/>
      <c r="Q10" s="498"/>
    </row>
    <row r="11" spans="2:22" ht="35.25" customHeight="1" x14ac:dyDescent="0.2">
      <c r="B11" s="498"/>
      <c r="C11" s="1087" t="s">
        <v>16</v>
      </c>
      <c r="D11" s="1087"/>
      <c r="E11" s="1087" t="s">
        <v>51</v>
      </c>
      <c r="F11" s="1087"/>
      <c r="G11" s="1087"/>
      <c r="H11" s="1087" t="s">
        <v>59</v>
      </c>
      <c r="I11" s="1087"/>
      <c r="J11" s="1087" t="s">
        <v>65</v>
      </c>
      <c r="K11" s="1087"/>
      <c r="L11" s="1087"/>
      <c r="M11" s="1087"/>
      <c r="N11" s="1087" t="s">
        <v>31</v>
      </c>
      <c r="O11" s="1087"/>
      <c r="P11" s="1087"/>
      <c r="Q11" s="498"/>
    </row>
    <row r="12" spans="2:22" ht="12.75" customHeight="1" x14ac:dyDescent="0.2">
      <c r="B12" s="498"/>
      <c r="C12" s="1087"/>
      <c r="D12" s="1087"/>
      <c r="E12" s="1087"/>
      <c r="F12" s="1087"/>
      <c r="G12" s="1087"/>
      <c r="H12" s="1087"/>
      <c r="I12" s="1087"/>
      <c r="J12" s="1086" t="s">
        <v>66</v>
      </c>
      <c r="K12" s="1086"/>
      <c r="L12" s="1086"/>
      <c r="M12" s="1086"/>
      <c r="N12" s="1087"/>
      <c r="O12" s="1087"/>
      <c r="P12" s="1087"/>
      <c r="Q12" s="498"/>
    </row>
    <row r="13" spans="2:22" ht="30.75" customHeight="1" x14ac:dyDescent="0.2">
      <c r="B13" s="498"/>
      <c r="C13" s="1087"/>
      <c r="D13" s="1087"/>
      <c r="E13" s="1087"/>
      <c r="F13" s="1087"/>
      <c r="G13" s="1087"/>
      <c r="H13" s="1087"/>
      <c r="I13" s="1087"/>
      <c r="J13" s="1088" t="s">
        <v>900</v>
      </c>
      <c r="K13" s="1088"/>
      <c r="L13" s="1088"/>
      <c r="M13" s="1088"/>
      <c r="N13" s="1087"/>
      <c r="O13" s="1087"/>
      <c r="P13" s="1087"/>
      <c r="Q13" s="498"/>
    </row>
    <row r="14" spans="2:22" ht="10.5" customHeight="1" x14ac:dyDescent="0.2">
      <c r="B14" s="498"/>
      <c r="C14" s="498"/>
      <c r="D14" s="498"/>
      <c r="E14" s="147"/>
      <c r="F14" s="147"/>
      <c r="G14" s="147"/>
      <c r="H14" s="147"/>
      <c r="I14" s="510"/>
      <c r="J14" s="510"/>
      <c r="K14" s="510"/>
      <c r="L14" s="147"/>
      <c r="M14" s="147"/>
      <c r="N14" s="147"/>
      <c r="O14" s="147"/>
      <c r="P14" s="147"/>
      <c r="Q14" s="498"/>
    </row>
    <row r="15" spans="2:22" ht="20.25" customHeight="1" x14ac:dyDescent="0.2">
      <c r="B15" s="500"/>
      <c r="C15" s="1089" t="str">
        <f>CONCATENATE("がんに関する保険外診療（評価療養、選定療養を除く）の実施状況（",J5,"）")</f>
        <v>がんに関する保険外診療（評価療養、選定療養を除く）の実施状況（令和4年9月1日～令和5年8月31日）</v>
      </c>
      <c r="D15" s="1089"/>
      <c r="E15" s="1089"/>
      <c r="F15" s="1089"/>
      <c r="G15" s="1089"/>
      <c r="H15" s="1089"/>
      <c r="I15" s="1089"/>
      <c r="J15" s="1089"/>
      <c r="K15" s="1089"/>
      <c r="L15" s="1089"/>
      <c r="M15" s="1089"/>
      <c r="N15" s="1089"/>
      <c r="O15" s="1089"/>
      <c r="P15" s="1089"/>
      <c r="Q15" s="1089"/>
      <c r="S15" s="442"/>
    </row>
    <row r="16" spans="2:22" ht="3.75" customHeight="1" x14ac:dyDescent="0.2">
      <c r="B16" s="498"/>
      <c r="C16" s="1090"/>
      <c r="D16" s="1090"/>
      <c r="E16" s="1090"/>
      <c r="F16" s="1090"/>
      <c r="G16" s="1090"/>
      <c r="H16" s="1090"/>
      <c r="I16" s="1090"/>
      <c r="J16" s="1090"/>
      <c r="K16" s="1090"/>
      <c r="L16" s="1090"/>
      <c r="M16" s="1090"/>
      <c r="N16" s="1090"/>
      <c r="O16" s="1090"/>
      <c r="P16" s="1090"/>
      <c r="Q16" s="1090"/>
    </row>
    <row r="17" spans="2:17" ht="25.5" customHeight="1" x14ac:dyDescent="0.2">
      <c r="B17" s="1117"/>
      <c r="C17" s="1091" t="s">
        <v>403</v>
      </c>
      <c r="D17" s="1092"/>
      <c r="E17" s="1092"/>
      <c r="F17" s="1092"/>
      <c r="G17" s="1092"/>
      <c r="H17" s="1092"/>
      <c r="I17" s="1092"/>
      <c r="J17" s="1092"/>
      <c r="K17" s="1092"/>
      <c r="L17" s="1092"/>
      <c r="M17" s="1092"/>
      <c r="N17" s="1092"/>
      <c r="O17" s="1092"/>
      <c r="P17" s="1092"/>
      <c r="Q17" s="1093"/>
    </row>
    <row r="18" spans="2:17" ht="30" customHeight="1" x14ac:dyDescent="0.2">
      <c r="B18" s="1118"/>
      <c r="C18" s="1094" t="s">
        <v>407</v>
      </c>
      <c r="D18" s="1095"/>
      <c r="E18" s="1095"/>
      <c r="F18" s="1095"/>
      <c r="G18" s="1095"/>
      <c r="H18" s="1096"/>
      <c r="I18" s="1094" t="s">
        <v>417</v>
      </c>
      <c r="J18" s="1095"/>
      <c r="K18" s="1095"/>
      <c r="L18" s="1097"/>
      <c r="M18" s="1098" t="s">
        <v>409</v>
      </c>
      <c r="N18" s="1099"/>
      <c r="O18" s="1099"/>
      <c r="P18" s="1099"/>
      <c r="Q18" s="1100"/>
    </row>
    <row r="19" spans="2:17" ht="20.25" customHeight="1" x14ac:dyDescent="0.2">
      <c r="B19" s="502" t="s">
        <v>424</v>
      </c>
      <c r="C19" s="1101" t="s">
        <v>412</v>
      </c>
      <c r="D19" s="1102"/>
      <c r="E19" s="1102"/>
      <c r="F19" s="1102"/>
      <c r="G19" s="1102"/>
      <c r="H19" s="1103"/>
      <c r="I19" s="1101">
        <v>10</v>
      </c>
      <c r="J19" s="1102"/>
      <c r="K19" s="1102"/>
      <c r="L19" s="1104"/>
      <c r="M19" s="1105" t="s">
        <v>410</v>
      </c>
      <c r="N19" s="1102"/>
      <c r="O19" s="1102"/>
      <c r="P19" s="1102"/>
      <c r="Q19" s="1103"/>
    </row>
    <row r="20" spans="2:17" ht="36" customHeight="1" x14ac:dyDescent="0.2">
      <c r="B20" s="503">
        <v>1</v>
      </c>
      <c r="C20" s="1106"/>
      <c r="D20" s="1107"/>
      <c r="E20" s="1107"/>
      <c r="F20" s="1107"/>
      <c r="G20" s="1107"/>
      <c r="H20" s="1108"/>
      <c r="I20" s="1109"/>
      <c r="J20" s="1110"/>
      <c r="K20" s="1110"/>
      <c r="L20" s="1111"/>
      <c r="M20" s="1112"/>
      <c r="N20" s="959"/>
      <c r="O20" s="959"/>
      <c r="P20" s="959"/>
      <c r="Q20" s="1113"/>
    </row>
    <row r="21" spans="2:17" ht="36" customHeight="1" x14ac:dyDescent="0.2">
      <c r="B21" s="504">
        <v>2</v>
      </c>
      <c r="C21" s="1114"/>
      <c r="D21" s="1115"/>
      <c r="E21" s="1115"/>
      <c r="F21" s="1115"/>
      <c r="G21" s="1115"/>
      <c r="H21" s="1116"/>
      <c r="I21" s="1109"/>
      <c r="J21" s="1110"/>
      <c r="K21" s="1110"/>
      <c r="L21" s="1111"/>
      <c r="M21" s="1112"/>
      <c r="N21" s="959"/>
      <c r="O21" s="959"/>
      <c r="P21" s="959"/>
      <c r="Q21" s="1113"/>
    </row>
    <row r="22" spans="2:17" ht="36" customHeight="1" x14ac:dyDescent="0.2">
      <c r="B22" s="504">
        <v>3</v>
      </c>
      <c r="C22" s="1114"/>
      <c r="D22" s="1115"/>
      <c r="E22" s="1115"/>
      <c r="F22" s="1115"/>
      <c r="G22" s="1115"/>
      <c r="H22" s="1116"/>
      <c r="I22" s="1109"/>
      <c r="J22" s="1110"/>
      <c r="K22" s="1110"/>
      <c r="L22" s="1111"/>
      <c r="M22" s="1112"/>
      <c r="N22" s="959"/>
      <c r="O22" s="959"/>
      <c r="P22" s="959"/>
      <c r="Q22" s="1113"/>
    </row>
    <row r="23" spans="2:17" ht="36" customHeight="1" x14ac:dyDescent="0.2">
      <c r="B23" s="504">
        <v>4</v>
      </c>
      <c r="C23" s="1114"/>
      <c r="D23" s="1115"/>
      <c r="E23" s="1115"/>
      <c r="F23" s="1115"/>
      <c r="G23" s="1115"/>
      <c r="H23" s="1116"/>
      <c r="I23" s="1109"/>
      <c r="J23" s="1110"/>
      <c r="K23" s="1110"/>
      <c r="L23" s="1111"/>
      <c r="M23" s="1112"/>
      <c r="N23" s="959"/>
      <c r="O23" s="959"/>
      <c r="P23" s="959"/>
      <c r="Q23" s="1113"/>
    </row>
    <row r="24" spans="2:17" ht="36" customHeight="1" x14ac:dyDescent="0.2">
      <c r="B24" s="504">
        <v>5</v>
      </c>
      <c r="C24" s="1114"/>
      <c r="D24" s="1115"/>
      <c r="E24" s="1115"/>
      <c r="F24" s="1115"/>
      <c r="G24" s="1115"/>
      <c r="H24" s="1116"/>
      <c r="I24" s="1109"/>
      <c r="J24" s="1110"/>
      <c r="K24" s="1110"/>
      <c r="L24" s="1111"/>
      <c r="M24" s="1112"/>
      <c r="N24" s="959"/>
      <c r="O24" s="959"/>
      <c r="P24" s="959"/>
      <c r="Q24" s="1113"/>
    </row>
    <row r="25" spans="2:17" ht="36" customHeight="1" x14ac:dyDescent="0.2">
      <c r="B25" s="504">
        <v>6</v>
      </c>
      <c r="C25" s="1114"/>
      <c r="D25" s="1115"/>
      <c r="E25" s="1115"/>
      <c r="F25" s="1115"/>
      <c r="G25" s="1115"/>
      <c r="H25" s="1116"/>
      <c r="I25" s="1109"/>
      <c r="J25" s="1110"/>
      <c r="K25" s="1110"/>
      <c r="L25" s="1111"/>
      <c r="M25" s="1112"/>
      <c r="N25" s="959"/>
      <c r="O25" s="959"/>
      <c r="P25" s="959"/>
      <c r="Q25" s="1113"/>
    </row>
    <row r="26" spans="2:17" ht="36" customHeight="1" x14ac:dyDescent="0.2">
      <c r="B26" s="504">
        <v>7</v>
      </c>
      <c r="C26" s="1114"/>
      <c r="D26" s="1115"/>
      <c r="E26" s="1115"/>
      <c r="F26" s="1115"/>
      <c r="G26" s="1115"/>
      <c r="H26" s="1116"/>
      <c r="I26" s="1109"/>
      <c r="J26" s="1110"/>
      <c r="K26" s="1110"/>
      <c r="L26" s="1111"/>
      <c r="M26" s="1112"/>
      <c r="N26" s="959"/>
      <c r="O26" s="959"/>
      <c r="P26" s="959"/>
      <c r="Q26" s="1113"/>
    </row>
    <row r="27" spans="2:17" ht="36" customHeight="1" x14ac:dyDescent="0.2">
      <c r="B27" s="504">
        <v>8</v>
      </c>
      <c r="C27" s="1114"/>
      <c r="D27" s="1115"/>
      <c r="E27" s="1115"/>
      <c r="F27" s="1115"/>
      <c r="G27" s="1115"/>
      <c r="H27" s="1116"/>
      <c r="I27" s="1109"/>
      <c r="J27" s="1110"/>
      <c r="K27" s="1110"/>
      <c r="L27" s="1111"/>
      <c r="M27" s="1112"/>
      <c r="N27" s="959"/>
      <c r="O27" s="959"/>
      <c r="P27" s="959"/>
      <c r="Q27" s="1113"/>
    </row>
    <row r="28" spans="2:17" ht="36" customHeight="1" x14ac:dyDescent="0.2">
      <c r="B28" s="504">
        <v>9</v>
      </c>
      <c r="C28" s="1114"/>
      <c r="D28" s="1115"/>
      <c r="E28" s="1115"/>
      <c r="F28" s="1115"/>
      <c r="G28" s="1115"/>
      <c r="H28" s="1116"/>
      <c r="I28" s="1109"/>
      <c r="J28" s="1110"/>
      <c r="K28" s="1110"/>
      <c r="L28" s="1111"/>
      <c r="M28" s="1112"/>
      <c r="N28" s="959"/>
      <c r="O28" s="959"/>
      <c r="P28" s="959"/>
      <c r="Q28" s="1113"/>
    </row>
    <row r="29" spans="2:17" ht="36" customHeight="1" x14ac:dyDescent="0.2">
      <c r="B29" s="504">
        <v>10</v>
      </c>
      <c r="C29" s="1114"/>
      <c r="D29" s="1115"/>
      <c r="E29" s="1115"/>
      <c r="F29" s="1115"/>
      <c r="G29" s="1115"/>
      <c r="H29" s="1116"/>
      <c r="I29" s="1109"/>
      <c r="J29" s="1110"/>
      <c r="K29" s="1110"/>
      <c r="L29" s="1111"/>
      <c r="M29" s="1112"/>
      <c r="N29" s="959"/>
      <c r="O29" s="959"/>
      <c r="P29" s="959"/>
      <c r="Q29" s="1113"/>
    </row>
    <row r="30" spans="2:17" ht="36" customHeight="1" x14ac:dyDescent="0.2">
      <c r="B30" s="504">
        <v>11</v>
      </c>
      <c r="C30" s="1114"/>
      <c r="D30" s="1115"/>
      <c r="E30" s="1115"/>
      <c r="F30" s="1115"/>
      <c r="G30" s="1115"/>
      <c r="H30" s="1116"/>
      <c r="I30" s="1109"/>
      <c r="J30" s="1110"/>
      <c r="K30" s="1110"/>
      <c r="L30" s="1111"/>
      <c r="M30" s="1112"/>
      <c r="N30" s="959"/>
      <c r="O30" s="959"/>
      <c r="P30" s="959"/>
      <c r="Q30" s="1113"/>
    </row>
    <row r="31" spans="2:17" ht="36" customHeight="1" x14ac:dyDescent="0.2">
      <c r="B31" s="505">
        <v>12</v>
      </c>
      <c r="C31" s="1119"/>
      <c r="D31" s="1120"/>
      <c r="E31" s="1120"/>
      <c r="F31" s="1120"/>
      <c r="G31" s="1120"/>
      <c r="H31" s="1121"/>
      <c r="I31" s="1109"/>
      <c r="J31" s="1110"/>
      <c r="K31" s="1110"/>
      <c r="L31" s="1111"/>
      <c r="M31" s="1112"/>
      <c r="N31" s="959"/>
      <c r="O31" s="959"/>
      <c r="P31" s="959"/>
      <c r="Q31" s="1113"/>
    </row>
    <row r="32" spans="2:17" ht="10.5" customHeight="1" x14ac:dyDescent="0.2">
      <c r="B32" s="498"/>
      <c r="C32" s="498"/>
      <c r="D32" s="498"/>
      <c r="E32" s="147"/>
      <c r="F32" s="147"/>
      <c r="G32" s="147"/>
      <c r="H32" s="147"/>
      <c r="I32" s="147"/>
      <c r="J32" s="147"/>
      <c r="K32" s="147"/>
      <c r="L32" s="147"/>
      <c r="M32" s="147"/>
      <c r="N32" s="147"/>
      <c r="O32" s="147"/>
      <c r="P32" s="147"/>
      <c r="Q32" s="498"/>
    </row>
    <row r="33" spans="5:16" ht="10.5" customHeight="1" x14ac:dyDescent="0.2">
      <c r="E33" s="97"/>
      <c r="F33" s="97"/>
      <c r="G33" s="97"/>
      <c r="H33" s="97"/>
      <c r="I33" s="97"/>
      <c r="J33" s="97"/>
      <c r="K33" s="97"/>
      <c r="L33" s="97"/>
      <c r="M33" s="97"/>
      <c r="N33" s="97"/>
      <c r="O33" s="97"/>
      <c r="P33" s="97"/>
    </row>
  </sheetData>
  <customSheetViews>
    <customSheetView guid="{D2DD6C5F-5A6F-43E4-9910-2DBF870F1B55}" showPageBreaks="1" fitToPage="1" printArea="1" view="pageBreakPreview" topLeftCell="A13">
      <selection activeCell="J5" sqref="J5:Q5"/>
      <pageMargins left="0.7" right="0.7" top="0.75" bottom="0.75" header="0.3" footer="0.3"/>
      <headerFooter>
        <oddFooter>&amp;C&amp;P／&amp;N&amp;R&amp;A</oddFooter>
        <evenFooter>&amp;C&amp;P／&amp;N&amp;R&amp;A</evenFooter>
        <firstFooter>&amp;C&amp;P／&amp;N&amp;R&amp;A</firstFooter>
      </headerFooter>
    </customSheetView>
  </customSheetViews>
  <mergeCells count="72">
    <mergeCell ref="B17:B18"/>
    <mergeCell ref="C30:H30"/>
    <mergeCell ref="I30:L30"/>
    <mergeCell ref="M30:Q30"/>
    <mergeCell ref="C31:H31"/>
    <mergeCell ref="I31:L31"/>
    <mergeCell ref="M31:Q31"/>
    <mergeCell ref="C28:H28"/>
    <mergeCell ref="I28:L28"/>
    <mergeCell ref="M28:Q28"/>
    <mergeCell ref="C29:H29"/>
    <mergeCell ref="I29:L29"/>
    <mergeCell ref="M29:Q29"/>
    <mergeCell ref="C26:H26"/>
    <mergeCell ref="I26:L26"/>
    <mergeCell ref="M26:Q26"/>
    <mergeCell ref="C27:H27"/>
    <mergeCell ref="I27:L27"/>
    <mergeCell ref="M27:Q27"/>
    <mergeCell ref="C24:H24"/>
    <mergeCell ref="I24:L24"/>
    <mergeCell ref="M24:Q24"/>
    <mergeCell ref="C25:H25"/>
    <mergeCell ref="I25:L25"/>
    <mergeCell ref="M25:Q25"/>
    <mergeCell ref="C22:H22"/>
    <mergeCell ref="I22:L22"/>
    <mergeCell ref="M22:Q22"/>
    <mergeCell ref="C23:H23"/>
    <mergeCell ref="I23:L23"/>
    <mergeCell ref="M23:Q23"/>
    <mergeCell ref="C20:H20"/>
    <mergeCell ref="I20:L20"/>
    <mergeCell ref="M20:Q20"/>
    <mergeCell ref="C21:H21"/>
    <mergeCell ref="I21:L21"/>
    <mergeCell ref="M21:Q21"/>
    <mergeCell ref="C17:Q17"/>
    <mergeCell ref="C18:H18"/>
    <mergeCell ref="I18:L18"/>
    <mergeCell ref="M18:Q18"/>
    <mergeCell ref="C19:H19"/>
    <mergeCell ref="I19:L19"/>
    <mergeCell ref="M19:Q19"/>
    <mergeCell ref="J11:M11"/>
    <mergeCell ref="J12:M12"/>
    <mergeCell ref="J13:M13"/>
    <mergeCell ref="C15:Q15"/>
    <mergeCell ref="C16:Q16"/>
    <mergeCell ref="C11:D13"/>
    <mergeCell ref="E11:G13"/>
    <mergeCell ref="H11:I13"/>
    <mergeCell ref="N11:P13"/>
    <mergeCell ref="C10:D10"/>
    <mergeCell ref="E10:G10"/>
    <mergeCell ref="H10:I10"/>
    <mergeCell ref="J10:M10"/>
    <mergeCell ref="N10:P10"/>
    <mergeCell ref="C9:D9"/>
    <mergeCell ref="E9:G9"/>
    <mergeCell ref="H9:I9"/>
    <mergeCell ref="J9:M9"/>
    <mergeCell ref="N9:P9"/>
    <mergeCell ref="B2:Q2"/>
    <mergeCell ref="J4:Q4"/>
    <mergeCell ref="J5:Q5"/>
    <mergeCell ref="C7:Q7"/>
    <mergeCell ref="C8:D8"/>
    <mergeCell ref="E8:G8"/>
    <mergeCell ref="H8:I8"/>
    <mergeCell ref="J8:M8"/>
    <mergeCell ref="N8:P8"/>
  </mergeCells>
  <phoneticPr fontId="4"/>
  <dataValidations count="1">
    <dataValidation type="whole" operator="greaterThanOrEqual" allowBlank="1" showInputMessage="1" showErrorMessage="1" prompt="整数を入力_x000a_" sqref="I20:L31">
      <formula1>0</formula1>
    </dataValidation>
  </dataValidations>
  <printOptions horizontalCentered="1"/>
  <pageMargins left="0.51181102362204722" right="0.39370078740157483" top="0.59055118110236227" bottom="0.59055118110236227" header="0.31496062992125984" footer="0.31496062992125984"/>
  <pageSetup paperSize="9" scale="90" fitToHeight="0" orientation="portrait" r:id="rId1"/>
  <headerFooter differentFirst="1" alignWithMargins="0">
    <oddFooter>&amp;C&amp;P / &amp;N ページ&amp;R&amp;A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7"/>
  <sheetViews>
    <sheetView showGridLines="0" view="pageBreakPreview" topLeftCell="A13" zoomScale="80" zoomScaleSheetLayoutView="80" workbookViewId="0">
      <selection activeCell="H4" sqref="H4:J4"/>
    </sheetView>
  </sheetViews>
  <sheetFormatPr defaultRowHeight="13" x14ac:dyDescent="0.2"/>
  <cols>
    <col min="1" max="1" width="1.6328125" customWidth="1"/>
    <col min="2" max="2" width="2.90625" customWidth="1"/>
    <col min="3" max="3" width="36.08984375" customWidth="1"/>
    <col min="4" max="4" width="22.453125" customWidth="1"/>
    <col min="5" max="5" width="22.6328125" customWidth="1"/>
    <col min="6" max="6" width="21.6328125" customWidth="1"/>
    <col min="7" max="7" width="23.36328125" customWidth="1"/>
    <col min="8" max="8" width="21.90625" customWidth="1"/>
    <col min="9" max="9" width="13.6328125" customWidth="1"/>
    <col min="10" max="10" width="3.6328125" style="439" customWidth="1"/>
  </cols>
  <sheetData>
    <row r="1" spans="2:15" ht="12.75" customHeight="1" x14ac:dyDescent="0.2">
      <c r="B1" s="506"/>
      <c r="C1" s="506"/>
      <c r="D1" s="506"/>
      <c r="E1" s="506"/>
      <c r="F1" s="506"/>
      <c r="G1" s="506"/>
      <c r="H1" s="506"/>
      <c r="I1" s="522"/>
      <c r="J1" s="522"/>
    </row>
    <row r="2" spans="2:15" ht="19.5" customHeight="1" x14ac:dyDescent="0.2">
      <c r="B2" s="506"/>
      <c r="C2" s="1082" t="s">
        <v>802</v>
      </c>
      <c r="D2" s="1082"/>
      <c r="E2" s="1082"/>
      <c r="F2" s="1082"/>
      <c r="G2" s="1082"/>
      <c r="H2" s="1082"/>
      <c r="I2" s="1082"/>
      <c r="J2" s="1082"/>
    </row>
    <row r="3" spans="2:15" ht="10.5" customHeight="1" x14ac:dyDescent="0.2">
      <c r="B3" s="506"/>
      <c r="C3" s="506"/>
      <c r="D3" s="506"/>
      <c r="E3" s="506"/>
      <c r="F3" s="506"/>
      <c r="G3" s="506"/>
      <c r="H3" s="506"/>
      <c r="I3" s="506"/>
      <c r="J3" s="523"/>
    </row>
    <row r="4" spans="2:15" ht="20.25" customHeight="1" x14ac:dyDescent="0.2">
      <c r="B4" s="506"/>
      <c r="C4" s="506"/>
      <c r="D4" s="506"/>
      <c r="E4" s="506"/>
      <c r="F4" s="506"/>
      <c r="G4" s="520" t="s">
        <v>1005</v>
      </c>
      <c r="H4" s="1132" t="str">
        <f>LEFT(表紙!C3,30)</f>
        <v>　病院</v>
      </c>
      <c r="I4" s="1133"/>
      <c r="J4" s="1134"/>
    </row>
    <row r="5" spans="2:15" ht="20.25" customHeight="1" x14ac:dyDescent="0.2">
      <c r="B5" s="506"/>
      <c r="C5" s="506"/>
      <c r="D5" s="519"/>
      <c r="E5" s="506"/>
      <c r="F5" s="506"/>
      <c r="G5" s="509" t="s">
        <v>903</v>
      </c>
      <c r="H5" s="1135" t="str">
        <f>CONCATENATE(,表紙!L8,"9月1日現在")</f>
        <v>令和5年9月1日現在</v>
      </c>
      <c r="I5" s="1135"/>
      <c r="J5" s="1135"/>
    </row>
    <row r="6" spans="2:15" ht="10.5" customHeight="1" x14ac:dyDescent="0.2">
      <c r="B6" s="506"/>
      <c r="C6" s="506"/>
      <c r="D6" s="506"/>
      <c r="E6" s="506"/>
      <c r="F6" s="506"/>
      <c r="G6" s="521"/>
      <c r="H6" s="506"/>
      <c r="I6" s="506"/>
      <c r="J6" s="524"/>
    </row>
    <row r="7" spans="2:15" s="815" customFormat="1" ht="28.9" customHeight="1" x14ac:dyDescent="0.2">
      <c r="C7" s="828" t="s">
        <v>1664</v>
      </c>
      <c r="D7" s="812"/>
      <c r="E7" s="812"/>
      <c r="F7" s="812"/>
      <c r="G7" s="812"/>
      <c r="H7" s="812"/>
      <c r="I7" s="812"/>
      <c r="J7" s="812"/>
      <c r="K7" s="812"/>
      <c r="L7" s="812"/>
      <c r="M7"/>
      <c r="N7" s="813"/>
      <c r="O7" s="814"/>
    </row>
    <row r="8" spans="2:15" s="817" customFormat="1" ht="20.149999999999999" customHeight="1" x14ac:dyDescent="0.2">
      <c r="C8" s="829" t="s">
        <v>1613</v>
      </c>
      <c r="D8" s="816"/>
      <c r="E8" s="816"/>
      <c r="F8" s="816"/>
      <c r="G8" s="816"/>
      <c r="H8" s="816"/>
      <c r="I8" s="816"/>
      <c r="J8" s="816"/>
      <c r="K8" s="816"/>
      <c r="L8" s="816"/>
      <c r="N8" s="818"/>
      <c r="O8" s="819"/>
    </row>
    <row r="9" spans="2:15" s="821" customFormat="1" ht="9.75" customHeight="1" x14ac:dyDescent="0.2">
      <c r="C9" s="820"/>
      <c r="D9" s="820"/>
      <c r="E9" s="820"/>
      <c r="F9" s="820"/>
      <c r="G9" s="820"/>
      <c r="H9" s="820"/>
      <c r="I9" s="820"/>
      <c r="J9" s="820"/>
      <c r="K9" s="820"/>
      <c r="L9" s="820"/>
      <c r="N9" s="818"/>
      <c r="O9" s="822"/>
    </row>
    <row r="10" spans="2:15" s="817" customFormat="1" ht="22.5" customHeight="1" x14ac:dyDescent="0.2">
      <c r="C10" s="1122" t="s">
        <v>1665</v>
      </c>
      <c r="D10" s="1124" t="s">
        <v>1614</v>
      </c>
      <c r="E10" s="1125"/>
      <c r="F10" s="1125"/>
      <c r="G10" s="1126"/>
      <c r="J10" s="825"/>
      <c r="K10" s="823"/>
      <c r="O10" s="824"/>
    </row>
    <row r="11" spans="2:15" s="817" customFormat="1" ht="22.5" customHeight="1" thickBot="1" x14ac:dyDescent="0.25">
      <c r="C11" s="1123"/>
      <c r="D11" s="830" t="s">
        <v>449</v>
      </c>
      <c r="E11" s="830" t="s">
        <v>1499</v>
      </c>
      <c r="F11" s="830" t="s">
        <v>291</v>
      </c>
      <c r="G11" s="830" t="s">
        <v>1615</v>
      </c>
      <c r="J11" s="825"/>
      <c r="L11" s="825"/>
      <c r="O11" s="824"/>
    </row>
    <row r="12" spans="2:15" s="817" customFormat="1" ht="30" customHeight="1" thickBot="1" x14ac:dyDescent="0.25">
      <c r="C12" s="831" t="s">
        <v>1616</v>
      </c>
      <c r="D12" s="826"/>
      <c r="E12" s="826"/>
      <c r="F12" s="826"/>
      <c r="G12" s="826"/>
      <c r="J12" s="825"/>
      <c r="L12" s="825"/>
      <c r="O12" s="824"/>
    </row>
    <row r="13" spans="2:15" s="817" customFormat="1" ht="30" customHeight="1" thickBot="1" x14ac:dyDescent="0.25">
      <c r="C13" s="831" t="s">
        <v>1617</v>
      </c>
      <c r="D13" s="826"/>
      <c r="E13" s="826"/>
      <c r="F13" s="826"/>
      <c r="G13" s="826"/>
      <c r="J13" s="825"/>
      <c r="K13" s="823"/>
      <c r="O13" s="824"/>
    </row>
    <row r="14" spans="2:15" s="817" customFormat="1" ht="30" customHeight="1" thickBot="1" x14ac:dyDescent="0.25">
      <c r="C14" s="831" t="s">
        <v>1618</v>
      </c>
      <c r="D14" s="826"/>
      <c r="E14" s="826"/>
      <c r="F14" s="826"/>
      <c r="G14" s="826"/>
      <c r="J14" s="825"/>
      <c r="L14" s="825"/>
      <c r="O14" s="824"/>
    </row>
    <row r="15" spans="2:15" s="817" customFormat="1" ht="30" customHeight="1" thickBot="1" x14ac:dyDescent="0.25">
      <c r="C15" s="831" t="s">
        <v>1619</v>
      </c>
      <c r="D15" s="826"/>
      <c r="E15" s="826"/>
      <c r="F15" s="826"/>
      <c r="G15" s="826"/>
      <c r="J15" s="825"/>
      <c r="L15" s="825"/>
      <c r="O15" s="824"/>
    </row>
    <row r="16" spans="2:15" s="817" customFormat="1" ht="30" customHeight="1" thickBot="1" x14ac:dyDescent="0.25">
      <c r="C16" s="831" t="s">
        <v>1620</v>
      </c>
      <c r="D16" s="826"/>
      <c r="E16" s="826"/>
      <c r="F16" s="826"/>
      <c r="G16" s="826"/>
      <c r="J16" s="825"/>
      <c r="L16" s="825"/>
      <c r="O16" s="824"/>
    </row>
    <row r="17" spans="3:15" s="817" customFormat="1" ht="30" customHeight="1" thickBot="1" x14ac:dyDescent="0.25">
      <c r="C17" s="831" t="s">
        <v>1621</v>
      </c>
      <c r="D17" s="826"/>
      <c r="E17" s="826"/>
      <c r="F17" s="826"/>
      <c r="G17" s="826"/>
      <c r="J17" s="825"/>
      <c r="L17" s="825"/>
      <c r="O17" s="824"/>
    </row>
    <row r="18" spans="3:15" s="817" customFormat="1" ht="30" customHeight="1" thickBot="1" x14ac:dyDescent="0.25">
      <c r="C18" s="831" t="s">
        <v>1622</v>
      </c>
      <c r="D18" s="826"/>
      <c r="E18" s="826"/>
      <c r="F18" s="826"/>
      <c r="G18" s="826"/>
      <c r="J18" s="825"/>
      <c r="L18" s="825"/>
      <c r="O18" s="824"/>
    </row>
    <row r="19" spans="3:15" s="817" customFormat="1" ht="30" customHeight="1" thickBot="1" x14ac:dyDescent="0.25">
      <c r="C19" s="831" t="s">
        <v>1623</v>
      </c>
      <c r="D19" s="826"/>
      <c r="E19" s="826"/>
      <c r="F19" s="826"/>
      <c r="G19" s="826"/>
      <c r="J19" s="825"/>
      <c r="L19" s="825"/>
      <c r="O19" s="824"/>
    </row>
    <row r="20" spans="3:15" s="817" customFormat="1" ht="30" customHeight="1" thickBot="1" x14ac:dyDescent="0.25">
      <c r="C20" s="831" t="s">
        <v>1624</v>
      </c>
      <c r="D20" s="826"/>
      <c r="E20" s="826"/>
      <c r="F20" s="826"/>
      <c r="G20" s="826"/>
      <c r="J20" s="825"/>
      <c r="L20" s="825"/>
      <c r="O20" s="824"/>
    </row>
    <row r="21" spans="3:15" s="817" customFormat="1" ht="30" customHeight="1" thickBot="1" x14ac:dyDescent="0.25">
      <c r="C21" s="831" t="s">
        <v>1625</v>
      </c>
      <c r="D21" s="826"/>
      <c r="E21" s="826"/>
      <c r="F21" s="826"/>
      <c r="G21" s="826"/>
      <c r="J21" s="825"/>
      <c r="L21" s="825"/>
      <c r="O21" s="824"/>
    </row>
    <row r="22" spans="3:15" s="817" customFormat="1" ht="30" customHeight="1" thickBot="1" x14ac:dyDescent="0.25">
      <c r="C22" s="831" t="s">
        <v>1626</v>
      </c>
      <c r="D22" s="826"/>
      <c r="E22" s="826"/>
      <c r="F22" s="826"/>
      <c r="G22" s="826"/>
      <c r="J22" s="825"/>
      <c r="L22" s="825"/>
      <c r="O22" s="824"/>
    </row>
    <row r="23" spans="3:15" s="817" customFormat="1" ht="30" customHeight="1" thickBot="1" x14ac:dyDescent="0.25">
      <c r="C23" s="831" t="s">
        <v>1627</v>
      </c>
      <c r="D23" s="826"/>
      <c r="E23" s="826"/>
      <c r="F23" s="826"/>
      <c r="G23" s="826"/>
      <c r="J23" s="825"/>
      <c r="L23" s="825"/>
      <c r="O23" s="824"/>
    </row>
    <row r="24" spans="3:15" s="817" customFormat="1" ht="30" customHeight="1" thickBot="1" x14ac:dyDescent="0.25">
      <c r="C24" s="831" t="s">
        <v>1628</v>
      </c>
      <c r="D24" s="826"/>
      <c r="E24" s="826"/>
      <c r="F24" s="826"/>
      <c r="G24" s="826"/>
      <c r="J24" s="825"/>
      <c r="L24" s="825"/>
      <c r="O24" s="824"/>
    </row>
    <row r="25" spans="3:15" s="817" customFormat="1" ht="30" customHeight="1" thickBot="1" x14ac:dyDescent="0.25">
      <c r="C25" s="831" t="s">
        <v>1629</v>
      </c>
      <c r="D25" s="826"/>
      <c r="E25" s="826"/>
      <c r="F25" s="826"/>
      <c r="G25" s="826"/>
      <c r="J25" s="825"/>
      <c r="L25" s="825"/>
      <c r="O25" s="824"/>
    </row>
    <row r="26" spans="3:15" s="817" customFormat="1" ht="30" customHeight="1" thickBot="1" x14ac:dyDescent="0.25">
      <c r="C26" s="831" t="s">
        <v>1630</v>
      </c>
      <c r="D26" s="826"/>
      <c r="E26" s="826"/>
      <c r="F26" s="826"/>
      <c r="G26" s="826"/>
      <c r="J26" s="825"/>
      <c r="L26" s="825"/>
      <c r="O26" s="824"/>
    </row>
    <row r="27" spans="3:15" s="817" customFormat="1" ht="30" customHeight="1" thickBot="1" x14ac:dyDescent="0.25">
      <c r="C27" s="831" t="s">
        <v>1631</v>
      </c>
      <c r="D27" s="826"/>
      <c r="E27" s="826"/>
      <c r="F27" s="826"/>
      <c r="G27" s="826"/>
      <c r="J27" s="825"/>
      <c r="L27" s="825"/>
      <c r="O27" s="824"/>
    </row>
    <row r="28" spans="3:15" s="817" customFormat="1" ht="30" customHeight="1" thickBot="1" x14ac:dyDescent="0.25">
      <c r="C28" s="831" t="s">
        <v>1632</v>
      </c>
      <c r="D28" s="826"/>
      <c r="E28" s="826"/>
      <c r="F28" s="826"/>
      <c r="G28" s="826"/>
      <c r="J28" s="825"/>
      <c r="L28" s="825"/>
      <c r="O28" s="824"/>
    </row>
    <row r="29" spans="3:15" s="817" customFormat="1" ht="30" customHeight="1" thickBot="1" x14ac:dyDescent="0.25">
      <c r="C29" s="831" t="s">
        <v>1633</v>
      </c>
      <c r="D29" s="826"/>
      <c r="E29" s="826"/>
      <c r="F29" s="826"/>
      <c r="G29" s="826"/>
      <c r="J29" s="825"/>
      <c r="L29" s="825"/>
      <c r="O29" s="824"/>
    </row>
    <row r="30" spans="3:15" s="817" customFormat="1" ht="30" customHeight="1" thickBot="1" x14ac:dyDescent="0.25">
      <c r="C30" s="831" t="s">
        <v>1634</v>
      </c>
      <c r="D30" s="826"/>
      <c r="E30" s="826"/>
      <c r="F30" s="826"/>
      <c r="G30" s="826"/>
      <c r="J30" s="825"/>
      <c r="L30" s="825"/>
      <c r="O30" s="824"/>
    </row>
    <row r="31" spans="3:15" s="817" customFormat="1" ht="30" customHeight="1" thickBot="1" x14ac:dyDescent="0.25">
      <c r="C31" s="831" t="s">
        <v>1635</v>
      </c>
      <c r="D31" s="826"/>
      <c r="E31" s="826"/>
      <c r="F31" s="826"/>
      <c r="G31" s="826"/>
      <c r="J31" s="825"/>
      <c r="L31" s="825"/>
      <c r="O31" s="824"/>
    </row>
    <row r="32" spans="3:15" s="817" customFormat="1" ht="30" customHeight="1" thickBot="1" x14ac:dyDescent="0.25">
      <c r="C32" s="831" t="s">
        <v>1636</v>
      </c>
      <c r="D32" s="826"/>
      <c r="E32" s="826"/>
      <c r="F32" s="826"/>
      <c r="G32" s="826"/>
      <c r="J32" s="825"/>
      <c r="L32" s="825"/>
      <c r="O32" s="824"/>
    </row>
    <row r="33" spans="3:15" s="817" customFormat="1" ht="30" customHeight="1" thickBot="1" x14ac:dyDescent="0.25">
      <c r="C33" s="831" t="s">
        <v>1637</v>
      </c>
      <c r="D33" s="826"/>
      <c r="E33" s="826"/>
      <c r="F33" s="826"/>
      <c r="G33" s="826"/>
      <c r="J33" s="825"/>
      <c r="L33" s="825"/>
      <c r="O33" s="824"/>
    </row>
    <row r="34" spans="3:15" s="817" customFormat="1" ht="30" customHeight="1" thickBot="1" x14ac:dyDescent="0.25">
      <c r="C34" s="831" t="s">
        <v>1638</v>
      </c>
      <c r="D34" s="826"/>
      <c r="E34" s="826"/>
      <c r="F34" s="826"/>
      <c r="G34" s="826"/>
      <c r="J34" s="825"/>
      <c r="L34" s="825"/>
      <c r="O34" s="824"/>
    </row>
    <row r="35" spans="3:15" s="817" customFormat="1" ht="30" customHeight="1" thickBot="1" x14ac:dyDescent="0.25">
      <c r="C35" s="831" t="s">
        <v>1639</v>
      </c>
      <c r="D35" s="826"/>
      <c r="E35" s="826"/>
      <c r="F35" s="826"/>
      <c r="G35" s="826"/>
      <c r="J35" s="825"/>
      <c r="L35" s="825"/>
      <c r="O35" s="824"/>
    </row>
    <row r="36" spans="3:15" s="817" customFormat="1" ht="30" customHeight="1" thickBot="1" x14ac:dyDescent="0.25">
      <c r="C36" s="831" t="s">
        <v>1640</v>
      </c>
      <c r="D36" s="826"/>
      <c r="E36" s="826"/>
      <c r="F36" s="826"/>
      <c r="G36" s="826"/>
      <c r="J36" s="825"/>
      <c r="L36" s="825"/>
      <c r="O36" s="824"/>
    </row>
    <row r="37" spans="3:15" s="817" customFormat="1" ht="30" customHeight="1" thickBot="1" x14ac:dyDescent="0.25">
      <c r="C37" s="831" t="s">
        <v>1641</v>
      </c>
      <c r="D37" s="826"/>
      <c r="E37" s="826"/>
      <c r="F37" s="826"/>
      <c r="G37" s="826"/>
      <c r="J37" s="825"/>
      <c r="L37" s="825"/>
      <c r="O37" s="824"/>
    </row>
    <row r="38" spans="3:15" s="817" customFormat="1" ht="30" customHeight="1" thickBot="1" x14ac:dyDescent="0.25">
      <c r="C38" s="831" t="s">
        <v>1642</v>
      </c>
      <c r="D38" s="826"/>
      <c r="E38" s="826"/>
      <c r="F38" s="826"/>
      <c r="G38" s="826"/>
      <c r="J38" s="825"/>
      <c r="L38" s="825"/>
      <c r="O38" s="824"/>
    </row>
    <row r="39" spans="3:15" s="817" customFormat="1" ht="30" customHeight="1" thickBot="1" x14ac:dyDescent="0.25">
      <c r="C39" s="831" t="s">
        <v>1643</v>
      </c>
      <c r="D39" s="826"/>
      <c r="E39" s="826"/>
      <c r="F39" s="826"/>
      <c r="G39" s="826"/>
      <c r="J39" s="825"/>
      <c r="L39" s="825"/>
      <c r="O39" s="824"/>
    </row>
    <row r="40" spans="3:15" s="817" customFormat="1" ht="30" customHeight="1" thickBot="1" x14ac:dyDescent="0.25">
      <c r="C40" s="831" t="s">
        <v>1644</v>
      </c>
      <c r="D40" s="826"/>
      <c r="E40" s="826"/>
      <c r="F40" s="826"/>
      <c r="G40" s="826"/>
      <c r="J40" s="825"/>
      <c r="L40" s="825"/>
      <c r="O40" s="824"/>
    </row>
    <row r="41" spans="3:15" s="817" customFormat="1" ht="30" customHeight="1" thickBot="1" x14ac:dyDescent="0.25">
      <c r="C41" s="831" t="s">
        <v>1645</v>
      </c>
      <c r="D41" s="826"/>
      <c r="E41" s="826"/>
      <c r="F41" s="826"/>
      <c r="G41" s="826"/>
      <c r="J41" s="825"/>
      <c r="L41" s="825"/>
      <c r="O41" s="824"/>
    </row>
    <row r="42" spans="3:15" s="817" customFormat="1" ht="30" customHeight="1" thickBot="1" x14ac:dyDescent="0.25">
      <c r="C42" s="831" t="s">
        <v>1646</v>
      </c>
      <c r="D42" s="826"/>
      <c r="E42" s="826"/>
      <c r="F42" s="826"/>
      <c r="G42" s="826"/>
      <c r="J42" s="825"/>
      <c r="L42" s="825"/>
      <c r="O42" s="824"/>
    </row>
    <row r="43" spans="3:15" s="817" customFormat="1" ht="30" customHeight="1" thickBot="1" x14ac:dyDescent="0.25">
      <c r="C43" s="831" t="s">
        <v>1647</v>
      </c>
      <c r="D43" s="826"/>
      <c r="E43" s="826"/>
      <c r="F43" s="826"/>
      <c r="G43" s="826"/>
      <c r="J43" s="825"/>
      <c r="L43" s="825"/>
      <c r="O43" s="824"/>
    </row>
    <row r="44" spans="3:15" s="817" customFormat="1" ht="30" customHeight="1" thickBot="1" x14ac:dyDescent="0.25">
      <c r="C44" s="831" t="s">
        <v>1648</v>
      </c>
      <c r="D44" s="826"/>
      <c r="E44" s="826"/>
      <c r="F44" s="826"/>
      <c r="G44" s="826"/>
      <c r="J44" s="825"/>
      <c r="L44" s="825"/>
      <c r="O44" s="824"/>
    </row>
    <row r="45" spans="3:15" s="817" customFormat="1" ht="30" customHeight="1" thickBot="1" x14ac:dyDescent="0.25">
      <c r="C45" s="831" t="s">
        <v>1649</v>
      </c>
      <c r="D45" s="826"/>
      <c r="E45" s="826"/>
      <c r="F45" s="826"/>
      <c r="G45" s="826"/>
      <c r="J45" s="825"/>
      <c r="L45" s="825"/>
      <c r="O45" s="824"/>
    </row>
    <row r="46" spans="3:15" s="817" customFormat="1" ht="30" customHeight="1" thickBot="1" x14ac:dyDescent="0.25">
      <c r="C46" s="831" t="s">
        <v>1650</v>
      </c>
      <c r="D46" s="826"/>
      <c r="E46" s="826"/>
      <c r="F46" s="826"/>
      <c r="G46" s="826"/>
      <c r="J46" s="825"/>
      <c r="L46" s="825"/>
      <c r="O46" s="824"/>
    </row>
    <row r="47" spans="3:15" s="817" customFormat="1" ht="30" customHeight="1" thickBot="1" x14ac:dyDescent="0.25">
      <c r="C47" s="831" t="s">
        <v>1651</v>
      </c>
      <c r="D47" s="826"/>
      <c r="E47" s="826"/>
      <c r="F47" s="826"/>
      <c r="G47" s="826"/>
      <c r="J47" s="825"/>
      <c r="L47" s="825"/>
      <c r="O47" s="824"/>
    </row>
    <row r="48" spans="3:15" s="817" customFormat="1" ht="30" customHeight="1" thickBot="1" x14ac:dyDescent="0.25">
      <c r="C48" s="831" t="s">
        <v>1652</v>
      </c>
      <c r="D48" s="826"/>
      <c r="E48" s="826"/>
      <c r="F48" s="826"/>
      <c r="G48" s="826"/>
      <c r="J48" s="825"/>
      <c r="L48" s="825"/>
      <c r="O48" s="824"/>
    </row>
    <row r="49" spans="1:15" s="817" customFormat="1" ht="30" customHeight="1" thickBot="1" x14ac:dyDescent="0.25">
      <c r="C49" s="831" t="s">
        <v>1653</v>
      </c>
      <c r="D49" s="826"/>
      <c r="E49" s="826"/>
      <c r="F49" s="826"/>
      <c r="G49" s="826"/>
      <c r="J49" s="825"/>
      <c r="L49" s="825"/>
      <c r="O49" s="824"/>
    </row>
    <row r="50" spans="1:15" s="817" customFormat="1" ht="30" customHeight="1" thickBot="1" x14ac:dyDescent="0.25">
      <c r="C50" s="831" t="s">
        <v>1654</v>
      </c>
      <c r="D50" s="826"/>
      <c r="E50" s="826"/>
      <c r="F50" s="826"/>
      <c r="G50" s="826"/>
      <c r="J50" s="825"/>
      <c r="L50" s="825"/>
      <c r="O50" s="824"/>
    </row>
    <row r="51" spans="1:15" s="817" customFormat="1" ht="30" customHeight="1" thickBot="1" x14ac:dyDescent="0.25">
      <c r="C51" s="831" t="s">
        <v>1655</v>
      </c>
      <c r="D51" s="826"/>
      <c r="E51" s="826"/>
      <c r="F51" s="826"/>
      <c r="G51" s="826"/>
      <c r="J51" s="825"/>
      <c r="L51" s="825"/>
      <c r="O51" s="824"/>
    </row>
    <row r="52" spans="1:15" s="817" customFormat="1" ht="30" customHeight="1" thickBot="1" x14ac:dyDescent="0.25">
      <c r="C52" s="831" t="s">
        <v>1656</v>
      </c>
      <c r="D52" s="826"/>
      <c r="E52" s="826"/>
      <c r="F52" s="826"/>
      <c r="G52" s="826"/>
      <c r="J52" s="825"/>
      <c r="L52" s="825"/>
      <c r="O52" s="824"/>
    </row>
    <row r="53" spans="1:15" s="817" customFormat="1" ht="30" customHeight="1" thickBot="1" x14ac:dyDescent="0.25">
      <c r="C53" s="831" t="s">
        <v>1657</v>
      </c>
      <c r="D53" s="826"/>
      <c r="E53" s="826"/>
      <c r="F53" s="826"/>
      <c r="G53" s="826"/>
      <c r="J53" s="825"/>
      <c r="L53" s="825"/>
      <c r="O53" s="824"/>
    </row>
    <row r="54" spans="1:15" s="817" customFormat="1" ht="30" customHeight="1" x14ac:dyDescent="0.2">
      <c r="C54" s="1127" t="s">
        <v>1658</v>
      </c>
      <c r="D54" s="1129" t="s">
        <v>1614</v>
      </c>
      <c r="E54" s="1130"/>
      <c r="F54" s="1130"/>
      <c r="G54" s="1131"/>
      <c r="J54" s="825"/>
      <c r="L54" s="825"/>
      <c r="O54" s="824"/>
    </row>
    <row r="55" spans="1:15" s="817" customFormat="1" ht="30" customHeight="1" thickBot="1" x14ac:dyDescent="0.25">
      <c r="C55" s="1128"/>
      <c r="D55" s="830" t="s">
        <v>449</v>
      </c>
      <c r="E55" s="830" t="s">
        <v>1499</v>
      </c>
      <c r="F55" s="830" t="s">
        <v>291</v>
      </c>
      <c r="G55" s="830" t="s">
        <v>1615</v>
      </c>
      <c r="J55" s="825"/>
      <c r="L55" s="825"/>
      <c r="O55" s="824"/>
    </row>
    <row r="56" spans="1:15" s="817" customFormat="1" ht="30" customHeight="1" thickBot="1" x14ac:dyDescent="0.25">
      <c r="C56" s="832" t="s">
        <v>1659</v>
      </c>
      <c r="D56" s="826"/>
      <c r="E56" s="826"/>
      <c r="F56" s="826"/>
      <c r="G56" s="826"/>
      <c r="J56" s="825"/>
      <c r="L56" s="825"/>
      <c r="O56" s="824"/>
    </row>
    <row r="57" spans="1:15" s="817" customFormat="1" ht="30" customHeight="1" thickBot="1" x14ac:dyDescent="0.25">
      <c r="C57" s="832" t="s">
        <v>1660</v>
      </c>
      <c r="D57" s="826"/>
      <c r="E57" s="826"/>
      <c r="F57" s="826"/>
      <c r="G57" s="826"/>
      <c r="J57" s="825"/>
      <c r="L57" s="825"/>
      <c r="O57" s="824"/>
    </row>
    <row r="58" spans="1:15" s="817" customFormat="1" ht="30" customHeight="1" thickBot="1" x14ac:dyDescent="0.25">
      <c r="C58" s="832" t="s">
        <v>1661</v>
      </c>
      <c r="D58" s="826"/>
      <c r="E58" s="826"/>
      <c r="F58" s="826"/>
      <c r="G58" s="826"/>
      <c r="J58" s="825"/>
      <c r="L58" s="825"/>
      <c r="O58" s="824"/>
    </row>
    <row r="59" spans="1:15" s="817" customFormat="1" ht="30" customHeight="1" thickBot="1" x14ac:dyDescent="0.25">
      <c r="C59" s="832" t="s">
        <v>1662</v>
      </c>
      <c r="D59" s="826"/>
      <c r="E59" s="826"/>
      <c r="F59" s="826"/>
      <c r="G59" s="826"/>
      <c r="J59" s="825"/>
      <c r="L59" s="825"/>
      <c r="O59" s="824"/>
    </row>
    <row r="60" spans="1:15" s="817" customFormat="1" ht="30" customHeight="1" thickBot="1" x14ac:dyDescent="0.25">
      <c r="C60" s="832" t="s">
        <v>1663</v>
      </c>
      <c r="D60" s="826"/>
      <c r="E60" s="826"/>
      <c r="F60" s="826"/>
      <c r="G60" s="826"/>
      <c r="J60" s="825"/>
      <c r="L60" s="825"/>
      <c r="O60" s="824"/>
    </row>
    <row r="61" spans="1:15" s="817" customFormat="1" ht="22.5" customHeight="1" x14ac:dyDescent="0.2">
      <c r="A61"/>
      <c r="B61"/>
      <c r="C61"/>
      <c r="D61"/>
      <c r="E61"/>
      <c r="F61"/>
      <c r="G61"/>
      <c r="H61"/>
      <c r="I61"/>
      <c r="J61" s="439"/>
      <c r="L61" s="825"/>
      <c r="O61" s="824"/>
    </row>
    <row r="62" spans="1:15" s="817" customFormat="1" ht="22.5" customHeight="1" x14ac:dyDescent="0.2">
      <c r="A62"/>
      <c r="B62"/>
      <c r="C62"/>
      <c r="D62"/>
      <c r="E62"/>
      <c r="F62"/>
      <c r="G62"/>
      <c r="H62"/>
      <c r="I62"/>
      <c r="J62" s="439"/>
      <c r="L62" s="825"/>
      <c r="O62" s="824"/>
    </row>
    <row r="63" spans="1:15" s="817" customFormat="1" ht="42" customHeight="1" x14ac:dyDescent="0.2">
      <c r="A63"/>
      <c r="B63"/>
      <c r="C63"/>
      <c r="D63"/>
      <c r="E63"/>
      <c r="F63"/>
      <c r="G63"/>
      <c r="H63"/>
      <c r="I63"/>
      <c r="J63" s="439"/>
      <c r="L63" s="825"/>
      <c r="O63" s="824"/>
    </row>
    <row r="64" spans="1:15" s="817" customFormat="1" ht="42" customHeight="1" x14ac:dyDescent="0.2">
      <c r="A64"/>
      <c r="B64"/>
      <c r="C64"/>
      <c r="D64"/>
      <c r="E64"/>
      <c r="F64"/>
      <c r="G64"/>
      <c r="H64"/>
      <c r="I64"/>
      <c r="J64" s="439"/>
      <c r="L64" s="825"/>
      <c r="O64" s="824"/>
    </row>
    <row r="65" spans="1:15" s="817" customFormat="1" ht="42" customHeight="1" x14ac:dyDescent="0.2">
      <c r="A65"/>
      <c r="B65"/>
      <c r="C65"/>
      <c r="D65"/>
      <c r="E65"/>
      <c r="F65"/>
      <c r="G65"/>
      <c r="H65"/>
      <c r="I65"/>
      <c r="J65" s="439"/>
      <c r="L65" s="825"/>
      <c r="O65" s="827"/>
    </row>
    <row r="66" spans="1:15" s="817" customFormat="1" ht="42" customHeight="1" x14ac:dyDescent="0.2">
      <c r="A66"/>
      <c r="B66"/>
      <c r="C66"/>
      <c r="D66"/>
      <c r="E66"/>
      <c r="F66"/>
      <c r="G66"/>
      <c r="H66"/>
      <c r="I66"/>
      <c r="J66" s="439"/>
      <c r="L66" s="825"/>
      <c r="O66" s="824"/>
    </row>
    <row r="67" spans="1:15" s="817" customFormat="1" ht="42" customHeight="1" x14ac:dyDescent="0.2">
      <c r="A67"/>
      <c r="B67"/>
      <c r="C67"/>
      <c r="D67"/>
      <c r="E67"/>
      <c r="F67"/>
      <c r="G67"/>
      <c r="H67"/>
      <c r="I67"/>
      <c r="J67" s="439"/>
      <c r="L67" s="825"/>
      <c r="O67" s="824"/>
    </row>
  </sheetData>
  <customSheetViews>
    <customSheetView guid="{D2DD6C5F-5A6F-43E4-9910-2DBF870F1B55}" scale="80" showPageBreaks="1" printArea="1" view="pageBreakPreview">
      <selection activeCell="K11" sqref="K11:P11"/>
      <pageMargins left="0.59055118110236227" right="0.59055118110236227" top="0.78740157480314965" bottom="0.78740157480314965" header="0.51181102362204722" footer="0.51181102362204722"/>
      <headerFooter alignWithMargins="0">
        <oddFooter>&amp;C&amp;P／&amp;N&amp;R&amp;A</oddFooter>
        <evenFooter>&amp;C&amp;P／&amp;N&amp;R&amp;A</evenFooter>
        <firstFooter>&amp;C&amp;P／&amp;N&amp;R&amp;A</firstFooter>
      </headerFooter>
    </customSheetView>
  </customSheetViews>
  <mergeCells count="7">
    <mergeCell ref="C10:C11"/>
    <mergeCell ref="D10:G10"/>
    <mergeCell ref="C54:C55"/>
    <mergeCell ref="D54:G54"/>
    <mergeCell ref="C2:J2"/>
    <mergeCell ref="H4:J4"/>
    <mergeCell ref="H5:J5"/>
  </mergeCells>
  <phoneticPr fontId="4"/>
  <dataValidations count="1">
    <dataValidation type="list" allowBlank="1" showInputMessage="1" showErrorMessage="1" sqref="D12:G53 D56:G60">
      <formula1>"◎,○,×"</formula1>
    </dataValidation>
  </dataValidations>
  <printOptions horizontalCentered="1"/>
  <pageMargins left="0.51181102362204722" right="0.39370078740157483" top="0.59055118110236227" bottom="0.59055118110236227" header="0.31496062992125984" footer="0.31496062992125984"/>
  <pageSetup paperSize="9" scale="56" fitToHeight="0" orientation="portrait" r:id="rId1"/>
  <headerFooter differentFirst="1" alignWithMargins="0">
    <oddFooter>&amp;C&amp;P / &amp;N ページ&amp;R&amp;A</oddFooter>
  </headerFooter>
  <rowBreaks count="1" manualBreakCount="1">
    <brk id="5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45"/>
  <sheetViews>
    <sheetView view="pageBreakPreview" zoomScale="80" zoomScaleSheetLayoutView="80" workbookViewId="0">
      <selection activeCell="F8" sqref="F8:N8"/>
    </sheetView>
  </sheetViews>
  <sheetFormatPr defaultColWidth="9" defaultRowHeight="14" x14ac:dyDescent="0.2"/>
  <cols>
    <col min="1" max="1" width="1.6328125" style="525" customWidth="1"/>
    <col min="2" max="2" width="4.08984375" style="525" customWidth="1"/>
    <col min="3" max="3" width="15.453125" style="525" customWidth="1"/>
    <col min="4" max="4" width="6.6328125" style="526" customWidth="1"/>
    <col min="5" max="5" width="7.90625" style="527" customWidth="1"/>
    <col min="6" max="6" width="3.08984375" style="527" customWidth="1"/>
    <col min="7" max="7" width="5.453125" style="527" customWidth="1"/>
    <col min="8" max="13" width="5.6328125" style="526" customWidth="1"/>
    <col min="14" max="14" width="5.6328125" style="525" customWidth="1"/>
    <col min="15" max="15" width="29.26953125" style="525" customWidth="1"/>
    <col min="16" max="16" width="3.08984375" style="525" customWidth="1"/>
    <col min="17" max="18" width="25.08984375" style="525" customWidth="1"/>
    <col min="19" max="19" width="5.08984375" style="528" customWidth="1"/>
    <col min="20" max="20" width="5.08984375" style="525" customWidth="1"/>
    <col min="21" max="21" width="6.08984375" style="525" customWidth="1"/>
    <col min="22" max="22" width="33.453125" style="525" customWidth="1"/>
    <col min="23" max="23" width="9" style="525" customWidth="1"/>
    <col min="24" max="16384" width="9" style="525"/>
  </cols>
  <sheetData>
    <row r="1" spans="2:22" s="529" customFormat="1" ht="9" customHeight="1" x14ac:dyDescent="0.2">
      <c r="B1" s="530"/>
      <c r="C1" s="530"/>
      <c r="D1" s="530"/>
      <c r="E1" s="530"/>
      <c r="F1" s="530"/>
      <c r="G1" s="530"/>
      <c r="H1" s="530"/>
      <c r="I1" s="530"/>
      <c r="J1" s="530"/>
      <c r="K1" s="560"/>
      <c r="L1" s="562"/>
      <c r="M1" s="530"/>
      <c r="N1" s="530"/>
      <c r="O1" s="530"/>
      <c r="P1" s="530"/>
      <c r="Q1" s="530"/>
      <c r="R1" s="530"/>
      <c r="S1" s="530"/>
      <c r="T1" s="530"/>
      <c r="U1" s="571"/>
    </row>
    <row r="2" spans="2:22" s="529" customFormat="1" ht="21" customHeight="1" x14ac:dyDescent="0.2">
      <c r="B2" s="1136" t="s">
        <v>811</v>
      </c>
      <c r="C2" s="1137"/>
      <c r="D2" s="1137"/>
      <c r="E2" s="1137"/>
      <c r="F2" s="1137"/>
      <c r="G2" s="1137"/>
      <c r="H2" s="1137"/>
      <c r="I2" s="1137"/>
      <c r="J2" s="1137"/>
      <c r="K2" s="1137"/>
      <c r="L2" s="1137"/>
      <c r="M2" s="1137"/>
      <c r="N2" s="1137"/>
      <c r="O2" s="1137"/>
      <c r="P2" s="1137"/>
      <c r="Q2" s="1137"/>
      <c r="R2" s="1137"/>
      <c r="S2" s="1137"/>
      <c r="T2" s="1137"/>
      <c r="U2" s="1137"/>
    </row>
    <row r="3" spans="2:22" ht="9" customHeight="1" x14ac:dyDescent="0.2">
      <c r="B3" s="531"/>
      <c r="C3" s="531"/>
      <c r="D3" s="542"/>
      <c r="E3" s="542"/>
      <c r="F3" s="542"/>
      <c r="G3" s="542"/>
      <c r="H3" s="557"/>
      <c r="I3" s="557"/>
      <c r="J3" s="557"/>
      <c r="K3" s="557"/>
      <c r="L3" s="557"/>
      <c r="M3" s="557"/>
      <c r="N3" s="563"/>
      <c r="O3" s="563"/>
      <c r="P3" s="531"/>
      <c r="Q3" s="531"/>
      <c r="R3" s="531"/>
      <c r="S3" s="569"/>
      <c r="T3" s="531"/>
      <c r="U3" s="531"/>
    </row>
    <row r="4" spans="2:22" s="529" customFormat="1" ht="21" customHeight="1" x14ac:dyDescent="0.2">
      <c r="B4" s="532"/>
      <c r="C4" s="537"/>
      <c r="D4" s="537"/>
      <c r="E4" s="537"/>
      <c r="F4" s="537"/>
      <c r="G4" s="537"/>
      <c r="H4" s="537"/>
      <c r="I4" s="537"/>
      <c r="J4" s="537"/>
      <c r="K4" s="537"/>
      <c r="L4" s="537"/>
      <c r="M4" s="537"/>
      <c r="N4" s="537"/>
      <c r="O4" s="537"/>
      <c r="P4" s="537"/>
      <c r="Q4" s="563" t="s">
        <v>922</v>
      </c>
      <c r="R4" s="1138" t="str">
        <f>LEFT(表紙!C3,30)</f>
        <v>　病院</v>
      </c>
      <c r="S4" s="1139"/>
      <c r="T4" s="1139"/>
      <c r="U4" s="1140"/>
      <c r="V4" s="573"/>
    </row>
    <row r="5" spans="2:22" s="529" customFormat="1" ht="17.5" customHeight="1" x14ac:dyDescent="0.2">
      <c r="B5" s="532"/>
      <c r="C5" s="537"/>
      <c r="D5" s="537"/>
      <c r="E5" s="537"/>
      <c r="F5" s="537"/>
      <c r="G5" s="537"/>
      <c r="H5" s="537"/>
      <c r="I5" s="537"/>
      <c r="J5" s="537"/>
      <c r="K5" s="537"/>
      <c r="L5" s="537"/>
      <c r="M5" s="537"/>
      <c r="N5" s="537"/>
      <c r="O5" s="537"/>
      <c r="P5" s="537"/>
      <c r="Q5" s="568" t="s">
        <v>1055</v>
      </c>
      <c r="R5" s="1135" t="str">
        <f>CONCATENATE(,表紙!L8,"9月1日現在")</f>
        <v>令和5年9月1日現在</v>
      </c>
      <c r="S5" s="1135"/>
      <c r="T5" s="1135"/>
      <c r="U5" s="1135"/>
    </row>
    <row r="6" spans="2:22" ht="9" customHeight="1" x14ac:dyDescent="0.2">
      <c r="B6" s="531"/>
      <c r="C6" s="531"/>
      <c r="D6" s="542"/>
      <c r="E6" s="542"/>
      <c r="F6" s="542"/>
      <c r="G6" s="542"/>
      <c r="H6" s="557"/>
      <c r="I6" s="557"/>
      <c r="J6" s="557"/>
      <c r="K6" s="557"/>
      <c r="L6" s="557"/>
      <c r="M6" s="557"/>
      <c r="N6" s="563"/>
      <c r="O6" s="563"/>
      <c r="P6" s="531"/>
      <c r="Q6" s="531"/>
      <c r="R6" s="531"/>
      <c r="S6" s="569"/>
      <c r="T6" s="531"/>
      <c r="U6" s="531"/>
    </row>
    <row r="7" spans="2:22" ht="16.149999999999999" customHeight="1" x14ac:dyDescent="0.2">
      <c r="B7" s="1141" t="s">
        <v>1146</v>
      </c>
      <c r="C7" s="1141"/>
      <c r="D7" s="543"/>
      <c r="E7" s="543"/>
      <c r="F7" s="543"/>
      <c r="G7" s="552"/>
      <c r="H7" s="558"/>
      <c r="I7" s="558"/>
      <c r="J7" s="558"/>
      <c r="K7" s="558"/>
      <c r="L7" s="558"/>
      <c r="M7" s="558"/>
      <c r="N7" s="564"/>
      <c r="O7" s="564"/>
      <c r="P7" s="565"/>
      <c r="Q7" s="565"/>
      <c r="R7" s="565"/>
      <c r="S7" s="543"/>
      <c r="T7" s="565"/>
      <c r="U7" s="565"/>
    </row>
    <row r="8" spans="2:22" ht="46.5" customHeight="1" x14ac:dyDescent="0.2">
      <c r="B8" s="1211"/>
      <c r="C8" s="1142" t="s">
        <v>1130</v>
      </c>
      <c r="D8" s="1143"/>
      <c r="E8" s="1144"/>
      <c r="F8" s="1145" t="str">
        <f>CONCATENATE("治療の実施状況 （○：実施可 / ×：実施不可）
/昨年の実績 （あり/なし）※",表紙!$L$9,"1月1日～12月31日")</f>
        <v>治療の実施状況 （○：実施可 / ×：実施不可）
/昨年の実績 （あり/なし）※令和4年1月1日～12月31日</v>
      </c>
      <c r="G8" s="1146"/>
      <c r="H8" s="1146"/>
      <c r="I8" s="1146"/>
      <c r="J8" s="1146"/>
      <c r="K8" s="1146"/>
      <c r="L8" s="1146"/>
      <c r="M8" s="1146"/>
      <c r="N8" s="1147"/>
      <c r="O8" s="1214" t="s">
        <v>779</v>
      </c>
      <c r="P8" s="1145" t="s">
        <v>780</v>
      </c>
      <c r="Q8" s="1146"/>
      <c r="R8" s="1146"/>
      <c r="S8" s="1146"/>
      <c r="T8" s="1146"/>
      <c r="U8" s="1147"/>
    </row>
    <row r="9" spans="2:22" ht="21" customHeight="1" x14ac:dyDescent="0.2">
      <c r="B9" s="1212"/>
      <c r="C9" s="1217" t="s">
        <v>428</v>
      </c>
      <c r="D9" s="1219" t="s">
        <v>1226</v>
      </c>
      <c r="E9" s="1229" t="s">
        <v>781</v>
      </c>
      <c r="F9" s="548"/>
      <c r="G9" s="1148" t="s">
        <v>282</v>
      </c>
      <c r="H9" s="1148"/>
      <c r="I9" s="1167" t="s">
        <v>1500</v>
      </c>
      <c r="J9" s="1168"/>
      <c r="K9" s="1148" t="s">
        <v>433</v>
      </c>
      <c r="L9" s="1148"/>
      <c r="M9" s="1148"/>
      <c r="N9" s="1151" t="s">
        <v>383</v>
      </c>
      <c r="O9" s="1215"/>
      <c r="P9" s="1227"/>
      <c r="Q9" s="1152" t="s">
        <v>437</v>
      </c>
      <c r="R9" s="1153"/>
      <c r="S9" s="1149" t="s">
        <v>782</v>
      </c>
      <c r="T9" s="1150"/>
      <c r="U9" s="1151"/>
    </row>
    <row r="10" spans="2:22" ht="45" customHeight="1" x14ac:dyDescent="0.2">
      <c r="B10" s="1213"/>
      <c r="C10" s="1218"/>
      <c r="D10" s="1220"/>
      <c r="E10" s="1230"/>
      <c r="F10" s="549"/>
      <c r="G10" s="553" t="s">
        <v>667</v>
      </c>
      <c r="H10" s="553" t="s">
        <v>1249</v>
      </c>
      <c r="I10" s="1223"/>
      <c r="J10" s="1224"/>
      <c r="K10" s="553" t="s">
        <v>1093</v>
      </c>
      <c r="L10" s="561" t="s">
        <v>1148</v>
      </c>
      <c r="M10" s="553" t="s">
        <v>470</v>
      </c>
      <c r="N10" s="1231"/>
      <c r="O10" s="1216"/>
      <c r="P10" s="1228"/>
      <c r="Q10" s="1154"/>
      <c r="R10" s="1155"/>
      <c r="S10" s="553" t="s">
        <v>48</v>
      </c>
      <c r="T10" s="570" t="s">
        <v>438</v>
      </c>
      <c r="U10" s="572" t="s">
        <v>442</v>
      </c>
    </row>
    <row r="11" spans="2:22" ht="20.25" customHeight="1" x14ac:dyDescent="0.2">
      <c r="B11" s="1169">
        <v>1</v>
      </c>
      <c r="C11" s="1170"/>
      <c r="D11" s="1171"/>
      <c r="E11" s="1174"/>
      <c r="F11" s="1177" t="s">
        <v>27</v>
      </c>
      <c r="G11" s="1179"/>
      <c r="H11" s="1179"/>
      <c r="I11" s="1181"/>
      <c r="J11" s="1182"/>
      <c r="K11" s="1179"/>
      <c r="L11" s="1179"/>
      <c r="M11" s="1179"/>
      <c r="N11" s="1179"/>
      <c r="O11" s="1195"/>
      <c r="P11" s="1198" t="s">
        <v>445</v>
      </c>
      <c r="Q11" s="1192"/>
      <c r="R11" s="1193"/>
      <c r="S11" s="1179"/>
      <c r="T11" s="1179"/>
      <c r="U11" s="1185"/>
    </row>
    <row r="12" spans="2:22" ht="20.25" customHeight="1" x14ac:dyDescent="0.2">
      <c r="B12" s="1169"/>
      <c r="C12" s="1170"/>
      <c r="D12" s="1172"/>
      <c r="E12" s="1175"/>
      <c r="F12" s="1178"/>
      <c r="G12" s="1180"/>
      <c r="H12" s="1180"/>
      <c r="I12" s="1183"/>
      <c r="J12" s="1184"/>
      <c r="K12" s="1180"/>
      <c r="L12" s="1180"/>
      <c r="M12" s="1180"/>
      <c r="N12" s="1180"/>
      <c r="O12" s="1196"/>
      <c r="P12" s="1199"/>
      <c r="Q12" s="1194" t="s">
        <v>55</v>
      </c>
      <c r="R12" s="1194"/>
      <c r="S12" s="1180"/>
      <c r="T12" s="1180"/>
      <c r="U12" s="1186"/>
    </row>
    <row r="13" spans="2:22" ht="20.25" customHeight="1" x14ac:dyDescent="0.2">
      <c r="B13" s="1169"/>
      <c r="C13" s="1170"/>
      <c r="D13" s="1172"/>
      <c r="E13" s="1175"/>
      <c r="F13" s="1200" t="s">
        <v>784</v>
      </c>
      <c r="G13" s="1187"/>
      <c r="H13" s="1187"/>
      <c r="I13" s="1232"/>
      <c r="J13" s="1233"/>
      <c r="K13" s="1187"/>
      <c r="L13" s="1187"/>
      <c r="M13" s="1187"/>
      <c r="N13" s="1187"/>
      <c r="O13" s="1196"/>
      <c r="P13" s="1189" t="s">
        <v>230</v>
      </c>
      <c r="Q13" s="1156"/>
      <c r="R13" s="1157"/>
      <c r="S13" s="1187"/>
      <c r="T13" s="1187"/>
      <c r="U13" s="1191"/>
    </row>
    <row r="14" spans="2:22" ht="20.25" customHeight="1" x14ac:dyDescent="0.2">
      <c r="B14" s="1169"/>
      <c r="C14" s="1170"/>
      <c r="D14" s="1173"/>
      <c r="E14" s="1176"/>
      <c r="F14" s="1201"/>
      <c r="G14" s="1188"/>
      <c r="H14" s="1188"/>
      <c r="I14" s="1234"/>
      <c r="J14" s="1235"/>
      <c r="K14" s="1188"/>
      <c r="L14" s="1188"/>
      <c r="M14" s="1188"/>
      <c r="N14" s="1188"/>
      <c r="O14" s="1197"/>
      <c r="P14" s="1190"/>
      <c r="Q14" s="1194" t="s">
        <v>55</v>
      </c>
      <c r="R14" s="1194"/>
      <c r="S14" s="1180"/>
      <c r="T14" s="1180"/>
      <c r="U14" s="1186"/>
    </row>
    <row r="15" spans="2:22" ht="20.25" customHeight="1" x14ac:dyDescent="0.2">
      <c r="B15" s="1169">
        <v>2</v>
      </c>
      <c r="C15" s="1170"/>
      <c r="D15" s="1171"/>
      <c r="E15" s="1174"/>
      <c r="F15" s="1177" t="s">
        <v>27</v>
      </c>
      <c r="G15" s="1179"/>
      <c r="H15" s="1179"/>
      <c r="I15" s="1181"/>
      <c r="J15" s="1182"/>
      <c r="K15" s="1179"/>
      <c r="L15" s="1179"/>
      <c r="M15" s="1179"/>
      <c r="N15" s="1179"/>
      <c r="O15" s="1195"/>
      <c r="P15" s="1198" t="s">
        <v>445</v>
      </c>
      <c r="Q15" s="1192"/>
      <c r="R15" s="1193"/>
      <c r="S15" s="1179"/>
      <c r="T15" s="1179"/>
      <c r="U15" s="1185"/>
    </row>
    <row r="16" spans="2:22" ht="20.25" customHeight="1" x14ac:dyDescent="0.2">
      <c r="B16" s="1169"/>
      <c r="C16" s="1170"/>
      <c r="D16" s="1172"/>
      <c r="E16" s="1175"/>
      <c r="F16" s="1178"/>
      <c r="G16" s="1180"/>
      <c r="H16" s="1180"/>
      <c r="I16" s="1183"/>
      <c r="J16" s="1184"/>
      <c r="K16" s="1180"/>
      <c r="L16" s="1180"/>
      <c r="M16" s="1180"/>
      <c r="N16" s="1180"/>
      <c r="O16" s="1196"/>
      <c r="P16" s="1199"/>
      <c r="Q16" s="1194" t="s">
        <v>55</v>
      </c>
      <c r="R16" s="1194"/>
      <c r="S16" s="1180"/>
      <c r="T16" s="1180"/>
      <c r="U16" s="1186"/>
    </row>
    <row r="17" spans="2:21" ht="20.25" customHeight="1" x14ac:dyDescent="0.2">
      <c r="B17" s="1169"/>
      <c r="C17" s="1170"/>
      <c r="D17" s="1172"/>
      <c r="E17" s="1175"/>
      <c r="F17" s="1200" t="s">
        <v>784</v>
      </c>
      <c r="G17" s="1187"/>
      <c r="H17" s="1187"/>
      <c r="I17" s="1232"/>
      <c r="J17" s="1233"/>
      <c r="K17" s="1187"/>
      <c r="L17" s="1187"/>
      <c r="M17" s="1187"/>
      <c r="N17" s="1187"/>
      <c r="O17" s="1196"/>
      <c r="P17" s="1189" t="s">
        <v>230</v>
      </c>
      <c r="Q17" s="1156"/>
      <c r="R17" s="1157"/>
      <c r="S17" s="1187"/>
      <c r="T17" s="1187"/>
      <c r="U17" s="1191"/>
    </row>
    <row r="18" spans="2:21" ht="20.25" customHeight="1" x14ac:dyDescent="0.2">
      <c r="B18" s="1169"/>
      <c r="C18" s="1170"/>
      <c r="D18" s="1173"/>
      <c r="E18" s="1176"/>
      <c r="F18" s="1201"/>
      <c r="G18" s="1188"/>
      <c r="H18" s="1188"/>
      <c r="I18" s="1234"/>
      <c r="J18" s="1235"/>
      <c r="K18" s="1188"/>
      <c r="L18" s="1188"/>
      <c r="M18" s="1188"/>
      <c r="N18" s="1188"/>
      <c r="O18" s="1197"/>
      <c r="P18" s="1190"/>
      <c r="Q18" s="1194" t="s">
        <v>55</v>
      </c>
      <c r="R18" s="1194"/>
      <c r="S18" s="1180"/>
      <c r="T18" s="1180"/>
      <c r="U18" s="1186"/>
    </row>
    <row r="19" spans="2:21" ht="20.25" customHeight="1" x14ac:dyDescent="0.2">
      <c r="B19" s="1169">
        <v>3</v>
      </c>
      <c r="C19" s="1170"/>
      <c r="D19" s="1171"/>
      <c r="E19" s="1174"/>
      <c r="F19" s="1177" t="s">
        <v>27</v>
      </c>
      <c r="G19" s="1179"/>
      <c r="H19" s="1179"/>
      <c r="I19" s="1181"/>
      <c r="J19" s="1182"/>
      <c r="K19" s="1179"/>
      <c r="L19" s="1179"/>
      <c r="M19" s="1179"/>
      <c r="N19" s="1179"/>
      <c r="O19" s="1195"/>
      <c r="P19" s="1198" t="s">
        <v>445</v>
      </c>
      <c r="Q19" s="1192"/>
      <c r="R19" s="1193"/>
      <c r="S19" s="1179"/>
      <c r="T19" s="1179"/>
      <c r="U19" s="1185"/>
    </row>
    <row r="20" spans="2:21" ht="20.25" customHeight="1" x14ac:dyDescent="0.2">
      <c r="B20" s="1169"/>
      <c r="C20" s="1170"/>
      <c r="D20" s="1172"/>
      <c r="E20" s="1175"/>
      <c r="F20" s="1178"/>
      <c r="G20" s="1180"/>
      <c r="H20" s="1180"/>
      <c r="I20" s="1183"/>
      <c r="J20" s="1184"/>
      <c r="K20" s="1180"/>
      <c r="L20" s="1180"/>
      <c r="M20" s="1180"/>
      <c r="N20" s="1180"/>
      <c r="O20" s="1196"/>
      <c r="P20" s="1199"/>
      <c r="Q20" s="1194" t="s">
        <v>55</v>
      </c>
      <c r="R20" s="1194"/>
      <c r="S20" s="1180"/>
      <c r="T20" s="1180"/>
      <c r="U20" s="1186"/>
    </row>
    <row r="21" spans="2:21" ht="20.25" customHeight="1" x14ac:dyDescent="0.2">
      <c r="B21" s="1169"/>
      <c r="C21" s="1170"/>
      <c r="D21" s="1172"/>
      <c r="E21" s="1175"/>
      <c r="F21" s="1200" t="s">
        <v>784</v>
      </c>
      <c r="G21" s="1187"/>
      <c r="H21" s="1187"/>
      <c r="I21" s="1232"/>
      <c r="J21" s="1233"/>
      <c r="K21" s="1187"/>
      <c r="L21" s="1187"/>
      <c r="M21" s="1187"/>
      <c r="N21" s="1187"/>
      <c r="O21" s="1196"/>
      <c r="P21" s="1189" t="s">
        <v>230</v>
      </c>
      <c r="Q21" s="1156"/>
      <c r="R21" s="1157"/>
      <c r="S21" s="1187"/>
      <c r="T21" s="1187"/>
      <c r="U21" s="1191"/>
    </row>
    <row r="22" spans="2:21" ht="20.25" customHeight="1" x14ac:dyDescent="0.2">
      <c r="B22" s="1169"/>
      <c r="C22" s="1170"/>
      <c r="D22" s="1173"/>
      <c r="E22" s="1176"/>
      <c r="F22" s="1201"/>
      <c r="G22" s="1188"/>
      <c r="H22" s="1188"/>
      <c r="I22" s="1234"/>
      <c r="J22" s="1235"/>
      <c r="K22" s="1188"/>
      <c r="L22" s="1188"/>
      <c r="M22" s="1188"/>
      <c r="N22" s="1188"/>
      <c r="O22" s="1197"/>
      <c r="P22" s="1190"/>
      <c r="Q22" s="1194" t="s">
        <v>55</v>
      </c>
      <c r="R22" s="1194"/>
      <c r="S22" s="1180"/>
      <c r="T22" s="1180"/>
      <c r="U22" s="1186"/>
    </row>
    <row r="23" spans="2:21" ht="20.25" customHeight="1" x14ac:dyDescent="0.2">
      <c r="B23" s="1169">
        <v>4</v>
      </c>
      <c r="C23" s="1170"/>
      <c r="D23" s="1171"/>
      <c r="E23" s="1174"/>
      <c r="F23" s="1177" t="s">
        <v>27</v>
      </c>
      <c r="G23" s="1179"/>
      <c r="H23" s="1179"/>
      <c r="I23" s="1181"/>
      <c r="J23" s="1182"/>
      <c r="K23" s="1179"/>
      <c r="L23" s="1179"/>
      <c r="M23" s="1179"/>
      <c r="N23" s="1179"/>
      <c r="O23" s="1195"/>
      <c r="P23" s="1198" t="s">
        <v>445</v>
      </c>
      <c r="Q23" s="1192"/>
      <c r="R23" s="1193"/>
      <c r="S23" s="1179"/>
      <c r="T23" s="1179"/>
      <c r="U23" s="1185"/>
    </row>
    <row r="24" spans="2:21" ht="20.25" customHeight="1" x14ac:dyDescent="0.2">
      <c r="B24" s="1169"/>
      <c r="C24" s="1170"/>
      <c r="D24" s="1172"/>
      <c r="E24" s="1175"/>
      <c r="F24" s="1178"/>
      <c r="G24" s="1180"/>
      <c r="H24" s="1180"/>
      <c r="I24" s="1183"/>
      <c r="J24" s="1184"/>
      <c r="K24" s="1180"/>
      <c r="L24" s="1180"/>
      <c r="M24" s="1180"/>
      <c r="N24" s="1180"/>
      <c r="O24" s="1196"/>
      <c r="P24" s="1199"/>
      <c r="Q24" s="1194" t="s">
        <v>55</v>
      </c>
      <c r="R24" s="1194"/>
      <c r="S24" s="1180"/>
      <c r="T24" s="1180"/>
      <c r="U24" s="1186"/>
    </row>
    <row r="25" spans="2:21" ht="20.25" customHeight="1" x14ac:dyDescent="0.2">
      <c r="B25" s="1169"/>
      <c r="C25" s="1170"/>
      <c r="D25" s="1172"/>
      <c r="E25" s="1175"/>
      <c r="F25" s="1200" t="s">
        <v>784</v>
      </c>
      <c r="G25" s="1187"/>
      <c r="H25" s="1187"/>
      <c r="I25" s="1232"/>
      <c r="J25" s="1233"/>
      <c r="K25" s="1187"/>
      <c r="L25" s="1187"/>
      <c r="M25" s="1187"/>
      <c r="N25" s="1187"/>
      <c r="O25" s="1196"/>
      <c r="P25" s="1189" t="s">
        <v>230</v>
      </c>
      <c r="Q25" s="1156"/>
      <c r="R25" s="1157"/>
      <c r="S25" s="1187"/>
      <c r="T25" s="1187"/>
      <c r="U25" s="1191"/>
    </row>
    <row r="26" spans="2:21" ht="20.25" customHeight="1" x14ac:dyDescent="0.2">
      <c r="B26" s="1169"/>
      <c r="C26" s="1170"/>
      <c r="D26" s="1173"/>
      <c r="E26" s="1176"/>
      <c r="F26" s="1201"/>
      <c r="G26" s="1188"/>
      <c r="H26" s="1188"/>
      <c r="I26" s="1234"/>
      <c r="J26" s="1235"/>
      <c r="K26" s="1188"/>
      <c r="L26" s="1188"/>
      <c r="M26" s="1188"/>
      <c r="N26" s="1188"/>
      <c r="O26" s="1197"/>
      <c r="P26" s="1190"/>
      <c r="Q26" s="1194" t="s">
        <v>55</v>
      </c>
      <c r="R26" s="1194"/>
      <c r="S26" s="1180"/>
      <c r="T26" s="1180"/>
      <c r="U26" s="1186"/>
    </row>
    <row r="27" spans="2:21" ht="20.25" customHeight="1" x14ac:dyDescent="0.2">
      <c r="B27" s="1169">
        <v>5</v>
      </c>
      <c r="C27" s="1170"/>
      <c r="D27" s="1171"/>
      <c r="E27" s="1174"/>
      <c r="F27" s="1177" t="s">
        <v>27</v>
      </c>
      <c r="G27" s="1179"/>
      <c r="H27" s="1179"/>
      <c r="I27" s="1181"/>
      <c r="J27" s="1182"/>
      <c r="K27" s="1179"/>
      <c r="L27" s="1179"/>
      <c r="M27" s="1179"/>
      <c r="N27" s="1179"/>
      <c r="O27" s="1195"/>
      <c r="P27" s="1198" t="s">
        <v>445</v>
      </c>
      <c r="Q27" s="1192"/>
      <c r="R27" s="1193"/>
      <c r="S27" s="1179"/>
      <c r="T27" s="1179"/>
      <c r="U27" s="1185"/>
    </row>
    <row r="28" spans="2:21" ht="20.25" customHeight="1" x14ac:dyDescent="0.2">
      <c r="B28" s="1169"/>
      <c r="C28" s="1170"/>
      <c r="D28" s="1172"/>
      <c r="E28" s="1175"/>
      <c r="F28" s="1178"/>
      <c r="G28" s="1180"/>
      <c r="H28" s="1180"/>
      <c r="I28" s="1183"/>
      <c r="J28" s="1184"/>
      <c r="K28" s="1180"/>
      <c r="L28" s="1180"/>
      <c r="M28" s="1180"/>
      <c r="N28" s="1180"/>
      <c r="O28" s="1196"/>
      <c r="P28" s="1199"/>
      <c r="Q28" s="1194" t="s">
        <v>55</v>
      </c>
      <c r="R28" s="1194"/>
      <c r="S28" s="1180"/>
      <c r="T28" s="1180"/>
      <c r="U28" s="1186"/>
    </row>
    <row r="29" spans="2:21" ht="20.25" customHeight="1" x14ac:dyDescent="0.2">
      <c r="B29" s="1169"/>
      <c r="C29" s="1170"/>
      <c r="D29" s="1172"/>
      <c r="E29" s="1175"/>
      <c r="F29" s="1200" t="s">
        <v>784</v>
      </c>
      <c r="G29" s="1187"/>
      <c r="H29" s="1187"/>
      <c r="I29" s="1232"/>
      <c r="J29" s="1233"/>
      <c r="K29" s="1187"/>
      <c r="L29" s="1187"/>
      <c r="M29" s="1187"/>
      <c r="N29" s="1187"/>
      <c r="O29" s="1196"/>
      <c r="P29" s="1189" t="s">
        <v>230</v>
      </c>
      <c r="Q29" s="1156"/>
      <c r="R29" s="1157"/>
      <c r="S29" s="1236"/>
      <c r="T29" s="1236"/>
      <c r="U29" s="1237"/>
    </row>
    <row r="30" spans="2:21" ht="20.25" customHeight="1" x14ac:dyDescent="0.2">
      <c r="B30" s="1169"/>
      <c r="C30" s="1170"/>
      <c r="D30" s="1173"/>
      <c r="E30" s="1176"/>
      <c r="F30" s="1201"/>
      <c r="G30" s="1188"/>
      <c r="H30" s="1188"/>
      <c r="I30" s="1234"/>
      <c r="J30" s="1235"/>
      <c r="K30" s="1188"/>
      <c r="L30" s="1188"/>
      <c r="M30" s="1188"/>
      <c r="N30" s="1188"/>
      <c r="O30" s="1197"/>
      <c r="P30" s="1190"/>
      <c r="Q30" s="1158" t="s">
        <v>55</v>
      </c>
      <c r="R30" s="1159"/>
      <c r="S30" s="1188"/>
      <c r="T30" s="1188"/>
      <c r="U30" s="1238"/>
    </row>
    <row r="31" spans="2:21" ht="8.25" customHeight="1" x14ac:dyDescent="0.2">
      <c r="B31" s="535"/>
      <c r="C31" s="541"/>
      <c r="D31" s="544"/>
      <c r="E31" s="547"/>
      <c r="F31" s="547"/>
      <c r="G31" s="555"/>
      <c r="H31" s="555"/>
      <c r="I31" s="555"/>
      <c r="J31" s="555"/>
      <c r="K31" s="555"/>
      <c r="L31" s="555"/>
      <c r="M31" s="555"/>
      <c r="N31" s="555"/>
      <c r="O31" s="555"/>
      <c r="P31" s="567"/>
      <c r="Q31" s="567"/>
      <c r="R31" s="567"/>
      <c r="S31" s="555"/>
      <c r="T31" s="555"/>
      <c r="U31" s="555"/>
    </row>
    <row r="32" spans="2:21" ht="19.5" customHeight="1" x14ac:dyDescent="0.2">
      <c r="B32" s="1205" t="str">
        <f>CONCATENATE("昨年の治療実績ありの疾患名
※",表紙!$L$9,"1月1日～12月31日")</f>
        <v>昨年の治療実績ありの疾患名
※令和4年1月1日～12月31日</v>
      </c>
      <c r="C32" s="1206"/>
      <c r="D32" s="1206"/>
      <c r="E32" s="1207"/>
      <c r="F32" s="1160" t="s">
        <v>99</v>
      </c>
      <c r="G32" s="1161"/>
      <c r="H32" s="1161"/>
      <c r="I32" s="1161"/>
      <c r="J32" s="1161"/>
      <c r="K32" s="1161"/>
      <c r="L32" s="1161"/>
      <c r="M32" s="1161"/>
      <c r="N32" s="1161"/>
      <c r="O32" s="1161"/>
      <c r="P32" s="1161"/>
      <c r="Q32" s="1161"/>
      <c r="R32" s="1161"/>
      <c r="S32" s="1161"/>
      <c r="T32" s="1161"/>
      <c r="U32" s="1162"/>
    </row>
    <row r="33" spans="2:21" ht="57.75" customHeight="1" x14ac:dyDescent="0.2">
      <c r="B33" s="1208"/>
      <c r="C33" s="1209"/>
      <c r="D33" s="1209"/>
      <c r="E33" s="1210"/>
      <c r="F33" s="1163"/>
      <c r="G33" s="1164"/>
      <c r="H33" s="1164"/>
      <c r="I33" s="1164"/>
      <c r="J33" s="1164"/>
      <c r="K33" s="1164"/>
      <c r="L33" s="1164"/>
      <c r="M33" s="1164"/>
      <c r="N33" s="1164"/>
      <c r="O33" s="1164"/>
      <c r="P33" s="1164"/>
      <c r="Q33" s="1164"/>
      <c r="R33" s="1164"/>
      <c r="S33" s="1164"/>
      <c r="T33" s="1164"/>
      <c r="U33" s="1165"/>
    </row>
    <row r="34" spans="2:21" ht="8.25" customHeight="1" x14ac:dyDescent="0.2">
      <c r="B34" s="535"/>
      <c r="C34" s="541"/>
      <c r="D34" s="544"/>
      <c r="E34" s="547"/>
      <c r="F34" s="547"/>
      <c r="G34" s="555"/>
      <c r="H34" s="555"/>
      <c r="I34" s="555"/>
      <c r="J34" s="555"/>
      <c r="K34" s="555"/>
      <c r="L34" s="555"/>
      <c r="M34" s="555"/>
      <c r="N34" s="555"/>
      <c r="O34" s="555"/>
      <c r="P34" s="567"/>
      <c r="Q34" s="567"/>
      <c r="R34" s="567"/>
      <c r="S34" s="555"/>
      <c r="T34" s="555"/>
      <c r="U34" s="555"/>
    </row>
    <row r="35" spans="2:21" ht="20.25" customHeight="1" x14ac:dyDescent="0.2">
      <c r="B35" s="1166" t="s">
        <v>200</v>
      </c>
      <c r="C35" s="1166"/>
      <c r="D35" s="545"/>
      <c r="E35" s="543"/>
      <c r="F35" s="543"/>
      <c r="G35" s="552"/>
      <c r="H35" s="558"/>
      <c r="I35" s="558"/>
      <c r="J35" s="558"/>
      <c r="K35" s="558"/>
      <c r="L35" s="558"/>
      <c r="M35" s="558"/>
      <c r="N35" s="564"/>
      <c r="O35" s="564"/>
      <c r="P35" s="565"/>
      <c r="Q35" s="565"/>
      <c r="R35" s="565"/>
      <c r="S35" s="543"/>
      <c r="T35" s="565"/>
      <c r="U35" s="565"/>
    </row>
    <row r="36" spans="2:21" ht="46.5" customHeight="1" x14ac:dyDescent="0.2">
      <c r="B36" s="1211"/>
      <c r="C36" s="1142" t="s">
        <v>1130</v>
      </c>
      <c r="D36" s="1143"/>
      <c r="E36" s="1144"/>
      <c r="F36" s="1145" t="str">
        <f>CONCATENATE("治療の実施状況 （○：実施可 / ×：実施不可）
/昨年の実績 （あり/なし）※",表紙!$L$9,"1月1日～12月31日")</f>
        <v>治療の実施状況 （○：実施可 / ×：実施不可）
/昨年の実績 （あり/なし）※令和4年1月1日～12月31日</v>
      </c>
      <c r="G36" s="1146"/>
      <c r="H36" s="1146"/>
      <c r="I36" s="1146"/>
      <c r="J36" s="1146"/>
      <c r="K36" s="1146"/>
      <c r="L36" s="1146"/>
      <c r="M36" s="1146"/>
      <c r="N36" s="1147"/>
      <c r="O36" s="1214" t="s">
        <v>779</v>
      </c>
      <c r="P36" s="1145" t="s">
        <v>780</v>
      </c>
      <c r="Q36" s="1146"/>
      <c r="R36" s="1146"/>
      <c r="S36" s="1146"/>
      <c r="T36" s="1146"/>
      <c r="U36" s="1147"/>
    </row>
    <row r="37" spans="2:21" ht="21" customHeight="1" x14ac:dyDescent="0.2">
      <c r="B37" s="1212"/>
      <c r="C37" s="1217" t="s">
        <v>428</v>
      </c>
      <c r="D37" s="1219" t="s">
        <v>1226</v>
      </c>
      <c r="E37" s="1229" t="s">
        <v>781</v>
      </c>
      <c r="F37" s="548"/>
      <c r="G37" s="1148" t="s">
        <v>282</v>
      </c>
      <c r="H37" s="1148"/>
      <c r="I37" s="1167" t="s">
        <v>1149</v>
      </c>
      <c r="J37" s="1168"/>
      <c r="K37" s="1239" t="s">
        <v>1501</v>
      </c>
      <c r="L37" s="1167" t="s">
        <v>291</v>
      </c>
      <c r="M37" s="1168"/>
      <c r="N37" s="1151" t="s">
        <v>383</v>
      </c>
      <c r="O37" s="1215"/>
      <c r="P37" s="1227"/>
      <c r="Q37" s="1152" t="s">
        <v>437</v>
      </c>
      <c r="R37" s="1153"/>
      <c r="S37" s="1149" t="s">
        <v>782</v>
      </c>
      <c r="T37" s="1150"/>
      <c r="U37" s="1151"/>
    </row>
    <row r="38" spans="2:21" ht="45" customHeight="1" x14ac:dyDescent="0.2">
      <c r="B38" s="1213"/>
      <c r="C38" s="1218"/>
      <c r="D38" s="1220"/>
      <c r="E38" s="1230"/>
      <c r="F38" s="549"/>
      <c r="G38" s="553" t="s">
        <v>685</v>
      </c>
      <c r="H38" s="553" t="s">
        <v>1150</v>
      </c>
      <c r="I38" s="553" t="s">
        <v>15</v>
      </c>
      <c r="J38" s="553" t="s">
        <v>338</v>
      </c>
      <c r="K38" s="1240"/>
      <c r="L38" s="1241" t="s">
        <v>1093</v>
      </c>
      <c r="M38" s="1242"/>
      <c r="N38" s="1231"/>
      <c r="O38" s="1216"/>
      <c r="P38" s="1228"/>
      <c r="Q38" s="1154"/>
      <c r="R38" s="1155"/>
      <c r="S38" s="553" t="s">
        <v>48</v>
      </c>
      <c r="T38" s="570" t="s">
        <v>438</v>
      </c>
      <c r="U38" s="572" t="s">
        <v>442</v>
      </c>
    </row>
    <row r="39" spans="2:21" ht="20.25" customHeight="1" x14ac:dyDescent="0.2">
      <c r="B39" s="1169">
        <v>1</v>
      </c>
      <c r="C39" s="1170"/>
      <c r="D39" s="1171"/>
      <c r="E39" s="1174"/>
      <c r="F39" s="1177" t="s">
        <v>27</v>
      </c>
      <c r="G39" s="1179"/>
      <c r="H39" s="1179"/>
      <c r="I39" s="1179"/>
      <c r="J39" s="1179"/>
      <c r="K39" s="1179"/>
      <c r="L39" s="1181"/>
      <c r="M39" s="1182"/>
      <c r="N39" s="1179"/>
      <c r="O39" s="1195"/>
      <c r="P39" s="1198" t="s">
        <v>445</v>
      </c>
      <c r="Q39" s="1192"/>
      <c r="R39" s="1193"/>
      <c r="S39" s="1179"/>
      <c r="T39" s="1179"/>
      <c r="U39" s="1185"/>
    </row>
    <row r="40" spans="2:21" ht="20.25" customHeight="1" x14ac:dyDescent="0.2">
      <c r="B40" s="1169"/>
      <c r="C40" s="1170"/>
      <c r="D40" s="1172"/>
      <c r="E40" s="1175"/>
      <c r="F40" s="1178"/>
      <c r="G40" s="1180"/>
      <c r="H40" s="1180"/>
      <c r="I40" s="1180"/>
      <c r="J40" s="1180"/>
      <c r="K40" s="1180"/>
      <c r="L40" s="1183"/>
      <c r="M40" s="1184"/>
      <c r="N40" s="1180"/>
      <c r="O40" s="1196"/>
      <c r="P40" s="1199"/>
      <c r="Q40" s="1194" t="s">
        <v>55</v>
      </c>
      <c r="R40" s="1194"/>
      <c r="S40" s="1180"/>
      <c r="T40" s="1180"/>
      <c r="U40" s="1186"/>
    </row>
    <row r="41" spans="2:21" ht="20.25" customHeight="1" x14ac:dyDescent="0.2">
      <c r="B41" s="1169"/>
      <c r="C41" s="1170"/>
      <c r="D41" s="1172"/>
      <c r="E41" s="1175"/>
      <c r="F41" s="1200" t="s">
        <v>784</v>
      </c>
      <c r="G41" s="1187"/>
      <c r="H41" s="1187"/>
      <c r="I41" s="1187"/>
      <c r="J41" s="1187"/>
      <c r="K41" s="1187"/>
      <c r="L41" s="1232"/>
      <c r="M41" s="1233"/>
      <c r="N41" s="1187"/>
      <c r="O41" s="1196"/>
      <c r="P41" s="1189" t="s">
        <v>230</v>
      </c>
      <c r="Q41" s="1156"/>
      <c r="R41" s="1157"/>
      <c r="S41" s="1187"/>
      <c r="T41" s="1187"/>
      <c r="U41" s="1191"/>
    </row>
    <row r="42" spans="2:21" ht="20.25" customHeight="1" x14ac:dyDescent="0.2">
      <c r="B42" s="1169"/>
      <c r="C42" s="1170"/>
      <c r="D42" s="1173"/>
      <c r="E42" s="1176"/>
      <c r="F42" s="1201"/>
      <c r="G42" s="1188"/>
      <c r="H42" s="1188"/>
      <c r="I42" s="1188"/>
      <c r="J42" s="1188"/>
      <c r="K42" s="1188"/>
      <c r="L42" s="1234"/>
      <c r="M42" s="1235"/>
      <c r="N42" s="1188"/>
      <c r="O42" s="1197"/>
      <c r="P42" s="1190"/>
      <c r="Q42" s="1194" t="s">
        <v>55</v>
      </c>
      <c r="R42" s="1194"/>
      <c r="S42" s="1180"/>
      <c r="T42" s="1180"/>
      <c r="U42" s="1186"/>
    </row>
    <row r="43" spans="2:21" ht="20.25" customHeight="1" x14ac:dyDescent="0.2">
      <c r="B43" s="1169">
        <v>2</v>
      </c>
      <c r="C43" s="1170"/>
      <c r="D43" s="1171"/>
      <c r="E43" s="1174"/>
      <c r="F43" s="1177" t="s">
        <v>27</v>
      </c>
      <c r="G43" s="1179"/>
      <c r="H43" s="1179"/>
      <c r="I43" s="1179"/>
      <c r="J43" s="1179"/>
      <c r="K43" s="1179"/>
      <c r="L43" s="1181"/>
      <c r="M43" s="1182"/>
      <c r="N43" s="1179"/>
      <c r="O43" s="1195"/>
      <c r="P43" s="1198" t="s">
        <v>445</v>
      </c>
      <c r="Q43" s="1192"/>
      <c r="R43" s="1193"/>
      <c r="S43" s="1179"/>
      <c r="T43" s="1179"/>
      <c r="U43" s="1185"/>
    </row>
    <row r="44" spans="2:21" ht="20.25" customHeight="1" x14ac:dyDescent="0.2">
      <c r="B44" s="1169"/>
      <c r="C44" s="1170"/>
      <c r="D44" s="1172"/>
      <c r="E44" s="1175"/>
      <c r="F44" s="1178"/>
      <c r="G44" s="1180"/>
      <c r="H44" s="1180"/>
      <c r="I44" s="1180"/>
      <c r="J44" s="1180"/>
      <c r="K44" s="1180"/>
      <c r="L44" s="1183"/>
      <c r="M44" s="1184"/>
      <c r="N44" s="1180"/>
      <c r="O44" s="1196"/>
      <c r="P44" s="1199"/>
      <c r="Q44" s="1194" t="s">
        <v>55</v>
      </c>
      <c r="R44" s="1194"/>
      <c r="S44" s="1180"/>
      <c r="T44" s="1180"/>
      <c r="U44" s="1186"/>
    </row>
    <row r="45" spans="2:21" ht="20.25" customHeight="1" x14ac:dyDescent="0.2">
      <c r="B45" s="1169"/>
      <c r="C45" s="1170"/>
      <c r="D45" s="1172"/>
      <c r="E45" s="1175"/>
      <c r="F45" s="1200" t="s">
        <v>784</v>
      </c>
      <c r="G45" s="1187"/>
      <c r="H45" s="1187"/>
      <c r="I45" s="1187"/>
      <c r="J45" s="1187"/>
      <c r="K45" s="1187"/>
      <c r="L45" s="1232"/>
      <c r="M45" s="1233"/>
      <c r="N45" s="1187"/>
      <c r="O45" s="1196"/>
      <c r="P45" s="1189" t="s">
        <v>230</v>
      </c>
      <c r="Q45" s="1156"/>
      <c r="R45" s="1157"/>
      <c r="S45" s="1187"/>
      <c r="T45" s="1187"/>
      <c r="U45" s="1191"/>
    </row>
    <row r="46" spans="2:21" ht="20.25" customHeight="1" x14ac:dyDescent="0.2">
      <c r="B46" s="1169"/>
      <c r="C46" s="1170"/>
      <c r="D46" s="1173"/>
      <c r="E46" s="1176"/>
      <c r="F46" s="1201"/>
      <c r="G46" s="1188"/>
      <c r="H46" s="1188"/>
      <c r="I46" s="1188"/>
      <c r="J46" s="1188"/>
      <c r="K46" s="1188"/>
      <c r="L46" s="1234"/>
      <c r="M46" s="1235"/>
      <c r="N46" s="1188"/>
      <c r="O46" s="1197"/>
      <c r="P46" s="1190"/>
      <c r="Q46" s="1194" t="s">
        <v>55</v>
      </c>
      <c r="R46" s="1194"/>
      <c r="S46" s="1180"/>
      <c r="T46" s="1180"/>
      <c r="U46" s="1186"/>
    </row>
    <row r="47" spans="2:21" ht="20.25" customHeight="1" x14ac:dyDescent="0.2">
      <c r="B47" s="1169">
        <v>3</v>
      </c>
      <c r="C47" s="1170"/>
      <c r="D47" s="1171"/>
      <c r="E47" s="1174"/>
      <c r="F47" s="1177" t="s">
        <v>27</v>
      </c>
      <c r="G47" s="1179"/>
      <c r="H47" s="1179"/>
      <c r="I47" s="1179"/>
      <c r="J47" s="1179"/>
      <c r="K47" s="1179"/>
      <c r="L47" s="1181"/>
      <c r="M47" s="1182"/>
      <c r="N47" s="1179"/>
      <c r="O47" s="1195"/>
      <c r="P47" s="1198" t="s">
        <v>445</v>
      </c>
      <c r="Q47" s="1192"/>
      <c r="R47" s="1193"/>
      <c r="S47" s="1179"/>
      <c r="T47" s="1179"/>
      <c r="U47" s="1185"/>
    </row>
    <row r="48" spans="2:21" ht="20.25" customHeight="1" x14ac:dyDescent="0.2">
      <c r="B48" s="1169"/>
      <c r="C48" s="1170"/>
      <c r="D48" s="1172"/>
      <c r="E48" s="1175"/>
      <c r="F48" s="1178"/>
      <c r="G48" s="1180"/>
      <c r="H48" s="1180"/>
      <c r="I48" s="1180"/>
      <c r="J48" s="1180"/>
      <c r="K48" s="1180"/>
      <c r="L48" s="1183"/>
      <c r="M48" s="1184"/>
      <c r="N48" s="1180"/>
      <c r="O48" s="1196"/>
      <c r="P48" s="1199"/>
      <c r="Q48" s="1194" t="s">
        <v>55</v>
      </c>
      <c r="R48" s="1194"/>
      <c r="S48" s="1180"/>
      <c r="T48" s="1180"/>
      <c r="U48" s="1186"/>
    </row>
    <row r="49" spans="2:21" ht="20.25" customHeight="1" x14ac:dyDescent="0.2">
      <c r="B49" s="1169"/>
      <c r="C49" s="1170"/>
      <c r="D49" s="1172"/>
      <c r="E49" s="1175"/>
      <c r="F49" s="1200" t="s">
        <v>784</v>
      </c>
      <c r="G49" s="1187"/>
      <c r="H49" s="1187"/>
      <c r="I49" s="1187"/>
      <c r="J49" s="1187"/>
      <c r="K49" s="1187"/>
      <c r="L49" s="1232"/>
      <c r="M49" s="1233"/>
      <c r="N49" s="1187"/>
      <c r="O49" s="1196"/>
      <c r="P49" s="1189" t="s">
        <v>230</v>
      </c>
      <c r="Q49" s="1156"/>
      <c r="R49" s="1157"/>
      <c r="S49" s="1187"/>
      <c r="T49" s="1187"/>
      <c r="U49" s="1191"/>
    </row>
    <row r="50" spans="2:21" ht="20.25" customHeight="1" x14ac:dyDescent="0.2">
      <c r="B50" s="1169"/>
      <c r="C50" s="1170"/>
      <c r="D50" s="1173"/>
      <c r="E50" s="1176"/>
      <c r="F50" s="1201"/>
      <c r="G50" s="1188"/>
      <c r="H50" s="1188"/>
      <c r="I50" s="1188"/>
      <c r="J50" s="1188"/>
      <c r="K50" s="1188"/>
      <c r="L50" s="1234"/>
      <c r="M50" s="1235"/>
      <c r="N50" s="1188"/>
      <c r="O50" s="1197"/>
      <c r="P50" s="1190"/>
      <c r="Q50" s="1194" t="s">
        <v>55</v>
      </c>
      <c r="R50" s="1194"/>
      <c r="S50" s="1180"/>
      <c r="T50" s="1180"/>
      <c r="U50" s="1186"/>
    </row>
    <row r="51" spans="2:21" ht="20.25" customHeight="1" x14ac:dyDescent="0.2">
      <c r="B51" s="1169">
        <v>4</v>
      </c>
      <c r="C51" s="1170"/>
      <c r="D51" s="1171"/>
      <c r="E51" s="1174"/>
      <c r="F51" s="1177" t="s">
        <v>27</v>
      </c>
      <c r="G51" s="1179"/>
      <c r="H51" s="1179"/>
      <c r="I51" s="1179"/>
      <c r="J51" s="1179"/>
      <c r="K51" s="1179"/>
      <c r="L51" s="1181"/>
      <c r="M51" s="1182"/>
      <c r="N51" s="1179"/>
      <c r="O51" s="1195"/>
      <c r="P51" s="1198" t="s">
        <v>445</v>
      </c>
      <c r="Q51" s="1192"/>
      <c r="R51" s="1193"/>
      <c r="S51" s="1179"/>
      <c r="T51" s="1179"/>
      <c r="U51" s="1185"/>
    </row>
    <row r="52" spans="2:21" ht="20.25" customHeight="1" x14ac:dyDescent="0.2">
      <c r="B52" s="1169"/>
      <c r="C52" s="1170"/>
      <c r="D52" s="1172"/>
      <c r="E52" s="1175"/>
      <c r="F52" s="1178"/>
      <c r="G52" s="1180"/>
      <c r="H52" s="1180"/>
      <c r="I52" s="1180"/>
      <c r="J52" s="1180"/>
      <c r="K52" s="1180"/>
      <c r="L52" s="1183"/>
      <c r="M52" s="1184"/>
      <c r="N52" s="1180"/>
      <c r="O52" s="1196"/>
      <c r="P52" s="1199"/>
      <c r="Q52" s="1194" t="s">
        <v>55</v>
      </c>
      <c r="R52" s="1194"/>
      <c r="S52" s="1180"/>
      <c r="T52" s="1180"/>
      <c r="U52" s="1186"/>
    </row>
    <row r="53" spans="2:21" ht="20.25" customHeight="1" x14ac:dyDescent="0.2">
      <c r="B53" s="1169"/>
      <c r="C53" s="1170"/>
      <c r="D53" s="1172"/>
      <c r="E53" s="1175"/>
      <c r="F53" s="1200" t="s">
        <v>784</v>
      </c>
      <c r="G53" s="1187"/>
      <c r="H53" s="1187"/>
      <c r="I53" s="1187"/>
      <c r="J53" s="1187"/>
      <c r="K53" s="1187"/>
      <c r="L53" s="1232"/>
      <c r="M53" s="1233"/>
      <c r="N53" s="1187"/>
      <c r="O53" s="1196"/>
      <c r="P53" s="1189" t="s">
        <v>230</v>
      </c>
      <c r="Q53" s="1156"/>
      <c r="R53" s="1157"/>
      <c r="S53" s="1187"/>
      <c r="T53" s="1187"/>
      <c r="U53" s="1191"/>
    </row>
    <row r="54" spans="2:21" ht="20.25" customHeight="1" x14ac:dyDescent="0.2">
      <c r="B54" s="1169"/>
      <c r="C54" s="1170"/>
      <c r="D54" s="1173"/>
      <c r="E54" s="1176"/>
      <c r="F54" s="1201"/>
      <c r="G54" s="1188"/>
      <c r="H54" s="1188"/>
      <c r="I54" s="1188"/>
      <c r="J54" s="1188"/>
      <c r="K54" s="1188"/>
      <c r="L54" s="1234"/>
      <c r="M54" s="1235"/>
      <c r="N54" s="1188"/>
      <c r="O54" s="1197"/>
      <c r="P54" s="1190"/>
      <c r="Q54" s="1194" t="s">
        <v>55</v>
      </c>
      <c r="R54" s="1194"/>
      <c r="S54" s="1180"/>
      <c r="T54" s="1180"/>
      <c r="U54" s="1186"/>
    </row>
    <row r="55" spans="2:21" ht="20.25" customHeight="1" x14ac:dyDescent="0.2">
      <c r="B55" s="1169">
        <v>5</v>
      </c>
      <c r="C55" s="1170"/>
      <c r="D55" s="1171"/>
      <c r="E55" s="1174"/>
      <c r="F55" s="1177" t="s">
        <v>27</v>
      </c>
      <c r="G55" s="1179"/>
      <c r="H55" s="1179"/>
      <c r="I55" s="1179"/>
      <c r="J55" s="1179"/>
      <c r="K55" s="1179"/>
      <c r="L55" s="1181"/>
      <c r="M55" s="1182"/>
      <c r="N55" s="1179"/>
      <c r="O55" s="1195"/>
      <c r="P55" s="1198" t="s">
        <v>445</v>
      </c>
      <c r="Q55" s="1192"/>
      <c r="R55" s="1193"/>
      <c r="S55" s="1179"/>
      <c r="T55" s="1179"/>
      <c r="U55" s="1185"/>
    </row>
    <row r="56" spans="2:21" ht="20.25" customHeight="1" x14ac:dyDescent="0.2">
      <c r="B56" s="1169"/>
      <c r="C56" s="1170"/>
      <c r="D56" s="1172"/>
      <c r="E56" s="1175"/>
      <c r="F56" s="1178"/>
      <c r="G56" s="1180"/>
      <c r="H56" s="1180"/>
      <c r="I56" s="1180"/>
      <c r="J56" s="1180"/>
      <c r="K56" s="1180"/>
      <c r="L56" s="1183"/>
      <c r="M56" s="1184"/>
      <c r="N56" s="1180"/>
      <c r="O56" s="1196"/>
      <c r="P56" s="1199"/>
      <c r="Q56" s="1194" t="s">
        <v>55</v>
      </c>
      <c r="R56" s="1194"/>
      <c r="S56" s="1180"/>
      <c r="T56" s="1180"/>
      <c r="U56" s="1186"/>
    </row>
    <row r="57" spans="2:21" ht="20.25" customHeight="1" x14ac:dyDescent="0.2">
      <c r="B57" s="1169"/>
      <c r="C57" s="1170"/>
      <c r="D57" s="1172"/>
      <c r="E57" s="1175"/>
      <c r="F57" s="1200" t="s">
        <v>784</v>
      </c>
      <c r="G57" s="1187"/>
      <c r="H57" s="1187"/>
      <c r="I57" s="1187"/>
      <c r="J57" s="1187"/>
      <c r="K57" s="1187"/>
      <c r="L57" s="1232"/>
      <c r="M57" s="1233"/>
      <c r="N57" s="1187"/>
      <c r="O57" s="1196"/>
      <c r="P57" s="1189" t="s">
        <v>230</v>
      </c>
      <c r="Q57" s="1156"/>
      <c r="R57" s="1157"/>
      <c r="S57" s="1236"/>
      <c r="T57" s="1236"/>
      <c r="U57" s="1237"/>
    </row>
    <row r="58" spans="2:21" ht="20.25" customHeight="1" x14ac:dyDescent="0.2">
      <c r="B58" s="1169"/>
      <c r="C58" s="1170"/>
      <c r="D58" s="1173"/>
      <c r="E58" s="1176"/>
      <c r="F58" s="1201"/>
      <c r="G58" s="1188"/>
      <c r="H58" s="1188"/>
      <c r="I58" s="1188"/>
      <c r="J58" s="1188"/>
      <c r="K58" s="1188"/>
      <c r="L58" s="1234"/>
      <c r="M58" s="1235"/>
      <c r="N58" s="1188"/>
      <c r="O58" s="1197"/>
      <c r="P58" s="1190"/>
      <c r="Q58" s="1158" t="s">
        <v>55</v>
      </c>
      <c r="R58" s="1159"/>
      <c r="S58" s="1188"/>
      <c r="T58" s="1188"/>
      <c r="U58" s="1238"/>
    </row>
    <row r="59" spans="2:21" ht="8.25" customHeight="1" x14ac:dyDescent="0.2">
      <c r="B59" s="535"/>
      <c r="C59" s="541"/>
      <c r="D59" s="544"/>
      <c r="E59" s="547"/>
      <c r="F59" s="547"/>
      <c r="G59" s="555"/>
      <c r="H59" s="555"/>
      <c r="I59" s="555"/>
      <c r="J59" s="555"/>
      <c r="K59" s="555"/>
      <c r="L59" s="555"/>
      <c r="M59" s="555"/>
      <c r="N59" s="555"/>
      <c r="O59" s="555"/>
      <c r="P59" s="567"/>
      <c r="Q59" s="567"/>
      <c r="R59" s="567"/>
      <c r="S59" s="555"/>
      <c r="T59" s="555"/>
      <c r="U59" s="555"/>
    </row>
    <row r="60" spans="2:21" ht="19.5" customHeight="1" x14ac:dyDescent="0.2">
      <c r="B60" s="1205" t="str">
        <f>CONCATENATE("昨年の治療実績ありの疾患名
※",表紙!$L$9,"1月1日～12月31日")</f>
        <v>昨年の治療実績ありの疾患名
※令和4年1月1日～12月31日</v>
      </c>
      <c r="C60" s="1206"/>
      <c r="D60" s="1206"/>
      <c r="E60" s="1207"/>
      <c r="F60" s="1160" t="s">
        <v>365</v>
      </c>
      <c r="G60" s="1161"/>
      <c r="H60" s="1161"/>
      <c r="I60" s="1161"/>
      <c r="J60" s="1161"/>
      <c r="K60" s="1161"/>
      <c r="L60" s="1161"/>
      <c r="M60" s="1161"/>
      <c r="N60" s="1161"/>
      <c r="O60" s="1161"/>
      <c r="P60" s="1161"/>
      <c r="Q60" s="1161"/>
      <c r="R60" s="1161"/>
      <c r="S60" s="1161"/>
      <c r="T60" s="1161"/>
      <c r="U60" s="1162"/>
    </row>
    <row r="61" spans="2:21" ht="57" customHeight="1" x14ac:dyDescent="0.2">
      <c r="B61" s="1208"/>
      <c r="C61" s="1209"/>
      <c r="D61" s="1209"/>
      <c r="E61" s="1210"/>
      <c r="F61" s="1163"/>
      <c r="G61" s="1164"/>
      <c r="H61" s="1164"/>
      <c r="I61" s="1164"/>
      <c r="J61" s="1164"/>
      <c r="K61" s="1164"/>
      <c r="L61" s="1164"/>
      <c r="M61" s="1164"/>
      <c r="N61" s="1164"/>
      <c r="O61" s="1164"/>
      <c r="P61" s="1164"/>
      <c r="Q61" s="1164"/>
      <c r="R61" s="1164"/>
      <c r="S61" s="1164"/>
      <c r="T61" s="1164"/>
      <c r="U61" s="1165"/>
    </row>
    <row r="62" spans="2:21" ht="8.25" customHeight="1" x14ac:dyDescent="0.2">
      <c r="B62" s="535"/>
      <c r="C62" s="541"/>
      <c r="D62" s="544"/>
      <c r="E62" s="547"/>
      <c r="F62" s="547"/>
      <c r="G62" s="555"/>
      <c r="H62" s="555"/>
      <c r="I62" s="555"/>
      <c r="J62" s="555"/>
      <c r="K62" s="555"/>
      <c r="L62" s="555"/>
      <c r="M62" s="555"/>
      <c r="N62" s="555"/>
      <c r="O62" s="555"/>
      <c r="P62" s="567"/>
      <c r="Q62" s="567"/>
      <c r="R62" s="567"/>
      <c r="S62" s="555"/>
      <c r="T62" s="555"/>
      <c r="U62" s="555"/>
    </row>
    <row r="63" spans="2:21" ht="20.25" customHeight="1" x14ac:dyDescent="0.2">
      <c r="B63" s="1166" t="s">
        <v>1152</v>
      </c>
      <c r="C63" s="1166"/>
      <c r="D63" s="545"/>
      <c r="E63" s="543"/>
      <c r="F63" s="543"/>
      <c r="G63" s="552"/>
      <c r="H63" s="558"/>
      <c r="I63" s="558"/>
      <c r="J63" s="558"/>
      <c r="K63" s="558"/>
      <c r="L63" s="558"/>
      <c r="M63" s="558"/>
      <c r="N63" s="564"/>
      <c r="O63" s="564"/>
      <c r="P63" s="565"/>
      <c r="Q63" s="565"/>
      <c r="R63" s="565"/>
      <c r="S63" s="543"/>
      <c r="T63" s="565"/>
      <c r="U63" s="565"/>
    </row>
    <row r="64" spans="2:21" ht="46.5" customHeight="1" x14ac:dyDescent="0.2">
      <c r="B64" s="1243"/>
      <c r="C64" s="1145" t="s">
        <v>1130</v>
      </c>
      <c r="D64" s="1146"/>
      <c r="E64" s="1147"/>
      <c r="F64" s="1145" t="str">
        <f>CONCATENATE("治療の実施状況 （○：実施可 / ×：実施不可）
/昨年の実績 （あり/なし）※",表紙!$L$9,"1月1日～12月31日")</f>
        <v>治療の実施状況 （○：実施可 / ×：実施不可）
/昨年の実績 （あり/なし）※令和4年1月1日～12月31日</v>
      </c>
      <c r="G64" s="1146"/>
      <c r="H64" s="1146"/>
      <c r="I64" s="1146"/>
      <c r="J64" s="1146"/>
      <c r="K64" s="1146"/>
      <c r="L64" s="1146"/>
      <c r="M64" s="1146"/>
      <c r="N64" s="1147"/>
      <c r="O64" s="1214" t="s">
        <v>779</v>
      </c>
      <c r="P64" s="1145" t="s">
        <v>780</v>
      </c>
      <c r="Q64" s="1146"/>
      <c r="R64" s="1146"/>
      <c r="S64" s="1146"/>
      <c r="T64" s="1146"/>
      <c r="U64" s="1147"/>
    </row>
    <row r="65" spans="2:21" ht="21" customHeight="1" x14ac:dyDescent="0.2">
      <c r="B65" s="1244"/>
      <c r="C65" s="1217" t="s">
        <v>428</v>
      </c>
      <c r="D65" s="1219" t="s">
        <v>1226</v>
      </c>
      <c r="E65" s="1229" t="s">
        <v>781</v>
      </c>
      <c r="F65" s="548"/>
      <c r="G65" s="1149" t="s">
        <v>282</v>
      </c>
      <c r="H65" s="1246"/>
      <c r="I65" s="1149" t="s">
        <v>1149</v>
      </c>
      <c r="J65" s="1246"/>
      <c r="K65" s="1239" t="s">
        <v>1501</v>
      </c>
      <c r="L65" s="1149" t="s">
        <v>291</v>
      </c>
      <c r="M65" s="1246"/>
      <c r="N65" s="1225" t="s">
        <v>383</v>
      </c>
      <c r="O65" s="1215"/>
      <c r="P65" s="1227"/>
      <c r="Q65" s="1152" t="s">
        <v>437</v>
      </c>
      <c r="R65" s="1247"/>
      <c r="S65" s="1149" t="s">
        <v>782</v>
      </c>
      <c r="T65" s="1150"/>
      <c r="U65" s="1151"/>
    </row>
    <row r="66" spans="2:21" ht="45" customHeight="1" x14ac:dyDescent="0.2">
      <c r="B66" s="1245"/>
      <c r="C66" s="1218"/>
      <c r="D66" s="1220"/>
      <c r="E66" s="1230"/>
      <c r="F66" s="549"/>
      <c r="G66" s="553" t="s">
        <v>685</v>
      </c>
      <c r="H66" s="553" t="s">
        <v>1150</v>
      </c>
      <c r="I66" s="553" t="s">
        <v>15</v>
      </c>
      <c r="J66" s="553" t="s">
        <v>338</v>
      </c>
      <c r="K66" s="1240"/>
      <c r="L66" s="553" t="s">
        <v>1093</v>
      </c>
      <c r="M66" s="556" t="s">
        <v>1258</v>
      </c>
      <c r="N66" s="1226"/>
      <c r="O66" s="1216"/>
      <c r="P66" s="1228"/>
      <c r="Q66" s="1248"/>
      <c r="R66" s="1249"/>
      <c r="S66" s="553" t="s">
        <v>48</v>
      </c>
      <c r="T66" s="570" t="s">
        <v>438</v>
      </c>
      <c r="U66" s="572" t="s">
        <v>442</v>
      </c>
    </row>
    <row r="67" spans="2:21" ht="20.25" customHeight="1" x14ac:dyDescent="0.2">
      <c r="B67" s="1169">
        <v>1</v>
      </c>
      <c r="C67" s="1170"/>
      <c r="D67" s="1171"/>
      <c r="E67" s="1174"/>
      <c r="F67" s="1177" t="s">
        <v>27</v>
      </c>
      <c r="G67" s="1179"/>
      <c r="H67" s="1179"/>
      <c r="I67" s="1179"/>
      <c r="J67" s="1179"/>
      <c r="K67" s="1179"/>
      <c r="L67" s="1179"/>
      <c r="M67" s="1179"/>
      <c r="N67" s="1179"/>
      <c r="O67" s="1195"/>
      <c r="P67" s="1198" t="s">
        <v>445</v>
      </c>
      <c r="Q67" s="1192"/>
      <c r="R67" s="1193"/>
      <c r="S67" s="1179"/>
      <c r="T67" s="1179"/>
      <c r="U67" s="1185"/>
    </row>
    <row r="68" spans="2:21" ht="20.25" customHeight="1" x14ac:dyDescent="0.2">
      <c r="B68" s="1169"/>
      <c r="C68" s="1170"/>
      <c r="D68" s="1172"/>
      <c r="E68" s="1175"/>
      <c r="F68" s="1178"/>
      <c r="G68" s="1180"/>
      <c r="H68" s="1180"/>
      <c r="I68" s="1180"/>
      <c r="J68" s="1180"/>
      <c r="K68" s="1180"/>
      <c r="L68" s="1180"/>
      <c r="M68" s="1180"/>
      <c r="N68" s="1180"/>
      <c r="O68" s="1196"/>
      <c r="P68" s="1199"/>
      <c r="Q68" s="1194" t="s">
        <v>55</v>
      </c>
      <c r="R68" s="1194"/>
      <c r="S68" s="1180"/>
      <c r="T68" s="1180"/>
      <c r="U68" s="1186"/>
    </row>
    <row r="69" spans="2:21" ht="20.25" customHeight="1" x14ac:dyDescent="0.2">
      <c r="B69" s="1169"/>
      <c r="C69" s="1170"/>
      <c r="D69" s="1172"/>
      <c r="E69" s="1175"/>
      <c r="F69" s="1200" t="s">
        <v>784</v>
      </c>
      <c r="G69" s="1187"/>
      <c r="H69" s="1187"/>
      <c r="I69" s="1187"/>
      <c r="J69" s="1187"/>
      <c r="K69" s="1187"/>
      <c r="L69" s="1187"/>
      <c r="M69" s="1187"/>
      <c r="N69" s="1187"/>
      <c r="O69" s="1196"/>
      <c r="P69" s="1189" t="s">
        <v>230</v>
      </c>
      <c r="Q69" s="1156"/>
      <c r="R69" s="1157"/>
      <c r="S69" s="1187"/>
      <c r="T69" s="1187"/>
      <c r="U69" s="1191"/>
    </row>
    <row r="70" spans="2:21" ht="20.25" customHeight="1" x14ac:dyDescent="0.2">
      <c r="B70" s="1169"/>
      <c r="C70" s="1170"/>
      <c r="D70" s="1173"/>
      <c r="E70" s="1176"/>
      <c r="F70" s="1201"/>
      <c r="G70" s="1188"/>
      <c r="H70" s="1188"/>
      <c r="I70" s="1188"/>
      <c r="J70" s="1188"/>
      <c r="K70" s="1188"/>
      <c r="L70" s="1188"/>
      <c r="M70" s="1188"/>
      <c r="N70" s="1188"/>
      <c r="O70" s="1197"/>
      <c r="P70" s="1190"/>
      <c r="Q70" s="1194" t="s">
        <v>55</v>
      </c>
      <c r="R70" s="1194"/>
      <c r="S70" s="1180"/>
      <c r="T70" s="1180"/>
      <c r="U70" s="1186"/>
    </row>
    <row r="71" spans="2:21" ht="20.25" customHeight="1" x14ac:dyDescent="0.2">
      <c r="B71" s="1169">
        <v>2</v>
      </c>
      <c r="C71" s="1170"/>
      <c r="D71" s="1171"/>
      <c r="E71" s="1174"/>
      <c r="F71" s="1177" t="s">
        <v>27</v>
      </c>
      <c r="G71" s="1179"/>
      <c r="H71" s="1179"/>
      <c r="I71" s="1179"/>
      <c r="J71" s="1179"/>
      <c r="K71" s="1179"/>
      <c r="L71" s="1179"/>
      <c r="M71" s="1179"/>
      <c r="N71" s="1179"/>
      <c r="O71" s="1195"/>
      <c r="P71" s="1198" t="s">
        <v>445</v>
      </c>
      <c r="Q71" s="1192"/>
      <c r="R71" s="1193"/>
      <c r="S71" s="1179"/>
      <c r="T71" s="1179"/>
      <c r="U71" s="1185"/>
    </row>
    <row r="72" spans="2:21" ht="20.25" customHeight="1" x14ac:dyDescent="0.2">
      <c r="B72" s="1169"/>
      <c r="C72" s="1170"/>
      <c r="D72" s="1172"/>
      <c r="E72" s="1175"/>
      <c r="F72" s="1178"/>
      <c r="G72" s="1180"/>
      <c r="H72" s="1180"/>
      <c r="I72" s="1180"/>
      <c r="J72" s="1180"/>
      <c r="K72" s="1180"/>
      <c r="L72" s="1180"/>
      <c r="M72" s="1180"/>
      <c r="N72" s="1180"/>
      <c r="O72" s="1196"/>
      <c r="P72" s="1199"/>
      <c r="Q72" s="1194" t="s">
        <v>55</v>
      </c>
      <c r="R72" s="1194"/>
      <c r="S72" s="1180"/>
      <c r="T72" s="1180"/>
      <c r="U72" s="1186"/>
    </row>
    <row r="73" spans="2:21" ht="20.25" customHeight="1" x14ac:dyDescent="0.2">
      <c r="B73" s="1169"/>
      <c r="C73" s="1170"/>
      <c r="D73" s="1172"/>
      <c r="E73" s="1175"/>
      <c r="F73" s="1200" t="s">
        <v>784</v>
      </c>
      <c r="G73" s="1187"/>
      <c r="H73" s="1187"/>
      <c r="I73" s="1187"/>
      <c r="J73" s="1187"/>
      <c r="K73" s="1187"/>
      <c r="L73" s="1187"/>
      <c r="M73" s="1187"/>
      <c r="N73" s="1187"/>
      <c r="O73" s="1196"/>
      <c r="P73" s="1189" t="s">
        <v>230</v>
      </c>
      <c r="Q73" s="1156"/>
      <c r="R73" s="1157"/>
      <c r="S73" s="1187"/>
      <c r="T73" s="1187"/>
      <c r="U73" s="1191"/>
    </row>
    <row r="74" spans="2:21" ht="20.25" customHeight="1" x14ac:dyDescent="0.2">
      <c r="B74" s="1169"/>
      <c r="C74" s="1170"/>
      <c r="D74" s="1173"/>
      <c r="E74" s="1176"/>
      <c r="F74" s="1201"/>
      <c r="G74" s="1188"/>
      <c r="H74" s="1188"/>
      <c r="I74" s="1188"/>
      <c r="J74" s="1188"/>
      <c r="K74" s="1188"/>
      <c r="L74" s="1188"/>
      <c r="M74" s="1188"/>
      <c r="N74" s="1188"/>
      <c r="O74" s="1197"/>
      <c r="P74" s="1190"/>
      <c r="Q74" s="1194" t="s">
        <v>55</v>
      </c>
      <c r="R74" s="1194"/>
      <c r="S74" s="1180"/>
      <c r="T74" s="1180"/>
      <c r="U74" s="1186"/>
    </row>
    <row r="75" spans="2:21" ht="20.25" customHeight="1" x14ac:dyDescent="0.2">
      <c r="B75" s="1169">
        <v>3</v>
      </c>
      <c r="C75" s="1170"/>
      <c r="D75" s="1171"/>
      <c r="E75" s="1174"/>
      <c r="F75" s="1177" t="s">
        <v>27</v>
      </c>
      <c r="G75" s="1179"/>
      <c r="H75" s="1179"/>
      <c r="I75" s="1179"/>
      <c r="J75" s="1179"/>
      <c r="K75" s="1179"/>
      <c r="L75" s="1179"/>
      <c r="M75" s="1179"/>
      <c r="N75" s="1179"/>
      <c r="O75" s="1195"/>
      <c r="P75" s="1198" t="s">
        <v>445</v>
      </c>
      <c r="Q75" s="1192"/>
      <c r="R75" s="1193"/>
      <c r="S75" s="1179"/>
      <c r="T75" s="1179"/>
      <c r="U75" s="1185"/>
    </row>
    <row r="76" spans="2:21" ht="20.25" customHeight="1" x14ac:dyDescent="0.2">
      <c r="B76" s="1169"/>
      <c r="C76" s="1170"/>
      <c r="D76" s="1172"/>
      <c r="E76" s="1175"/>
      <c r="F76" s="1178"/>
      <c r="G76" s="1180"/>
      <c r="H76" s="1180"/>
      <c r="I76" s="1180"/>
      <c r="J76" s="1180"/>
      <c r="K76" s="1180"/>
      <c r="L76" s="1180"/>
      <c r="M76" s="1180"/>
      <c r="N76" s="1180"/>
      <c r="O76" s="1196"/>
      <c r="P76" s="1199"/>
      <c r="Q76" s="1194" t="s">
        <v>55</v>
      </c>
      <c r="R76" s="1194"/>
      <c r="S76" s="1180"/>
      <c r="T76" s="1180"/>
      <c r="U76" s="1186"/>
    </row>
    <row r="77" spans="2:21" ht="20.25" customHeight="1" x14ac:dyDescent="0.2">
      <c r="B77" s="1169"/>
      <c r="C77" s="1170"/>
      <c r="D77" s="1172"/>
      <c r="E77" s="1175"/>
      <c r="F77" s="1200" t="s">
        <v>784</v>
      </c>
      <c r="G77" s="1187"/>
      <c r="H77" s="1187"/>
      <c r="I77" s="1187"/>
      <c r="J77" s="1187"/>
      <c r="K77" s="1187"/>
      <c r="L77" s="1187"/>
      <c r="M77" s="1187"/>
      <c r="N77" s="1187"/>
      <c r="O77" s="1196"/>
      <c r="P77" s="1189" t="s">
        <v>230</v>
      </c>
      <c r="Q77" s="1156"/>
      <c r="R77" s="1157"/>
      <c r="S77" s="1187"/>
      <c r="T77" s="1187"/>
      <c r="U77" s="1191"/>
    </row>
    <row r="78" spans="2:21" ht="20.25" customHeight="1" x14ac:dyDescent="0.2">
      <c r="B78" s="1169"/>
      <c r="C78" s="1170"/>
      <c r="D78" s="1173"/>
      <c r="E78" s="1176"/>
      <c r="F78" s="1201"/>
      <c r="G78" s="1188"/>
      <c r="H78" s="1188"/>
      <c r="I78" s="1188"/>
      <c r="J78" s="1188"/>
      <c r="K78" s="1188"/>
      <c r="L78" s="1188"/>
      <c r="M78" s="1188"/>
      <c r="N78" s="1188"/>
      <c r="O78" s="1197"/>
      <c r="P78" s="1190"/>
      <c r="Q78" s="1194" t="s">
        <v>55</v>
      </c>
      <c r="R78" s="1194"/>
      <c r="S78" s="1180"/>
      <c r="T78" s="1180"/>
      <c r="U78" s="1186"/>
    </row>
    <row r="79" spans="2:21" ht="20.25" customHeight="1" x14ac:dyDescent="0.2">
      <c r="B79" s="1169">
        <v>4</v>
      </c>
      <c r="C79" s="1170"/>
      <c r="D79" s="1171"/>
      <c r="E79" s="1174"/>
      <c r="F79" s="1177" t="s">
        <v>27</v>
      </c>
      <c r="G79" s="1179"/>
      <c r="H79" s="1179"/>
      <c r="I79" s="1179"/>
      <c r="J79" s="1179"/>
      <c r="K79" s="1179"/>
      <c r="L79" s="1179"/>
      <c r="M79" s="1179"/>
      <c r="N79" s="1179"/>
      <c r="O79" s="1195"/>
      <c r="P79" s="1198" t="s">
        <v>445</v>
      </c>
      <c r="Q79" s="1192"/>
      <c r="R79" s="1193"/>
      <c r="S79" s="1179"/>
      <c r="T79" s="1179"/>
      <c r="U79" s="1185"/>
    </row>
    <row r="80" spans="2:21" ht="20.25" customHeight="1" x14ac:dyDescent="0.2">
      <c r="B80" s="1169"/>
      <c r="C80" s="1170"/>
      <c r="D80" s="1172"/>
      <c r="E80" s="1175"/>
      <c r="F80" s="1178"/>
      <c r="G80" s="1180"/>
      <c r="H80" s="1180"/>
      <c r="I80" s="1180"/>
      <c r="J80" s="1180"/>
      <c r="K80" s="1180"/>
      <c r="L80" s="1180"/>
      <c r="M80" s="1180"/>
      <c r="N80" s="1180"/>
      <c r="O80" s="1196"/>
      <c r="P80" s="1199"/>
      <c r="Q80" s="1194" t="s">
        <v>55</v>
      </c>
      <c r="R80" s="1194"/>
      <c r="S80" s="1180"/>
      <c r="T80" s="1180"/>
      <c r="U80" s="1186"/>
    </row>
    <row r="81" spans="2:21" ht="20.25" customHeight="1" x14ac:dyDescent="0.2">
      <c r="B81" s="1169"/>
      <c r="C81" s="1170"/>
      <c r="D81" s="1172"/>
      <c r="E81" s="1175"/>
      <c r="F81" s="1200" t="s">
        <v>784</v>
      </c>
      <c r="G81" s="1187"/>
      <c r="H81" s="1187"/>
      <c r="I81" s="1187"/>
      <c r="J81" s="1187"/>
      <c r="K81" s="1187"/>
      <c r="L81" s="1187"/>
      <c r="M81" s="1187"/>
      <c r="N81" s="1187"/>
      <c r="O81" s="1196"/>
      <c r="P81" s="1189" t="s">
        <v>230</v>
      </c>
      <c r="Q81" s="1156"/>
      <c r="R81" s="1157"/>
      <c r="S81" s="1187"/>
      <c r="T81" s="1187"/>
      <c r="U81" s="1191"/>
    </row>
    <row r="82" spans="2:21" ht="20.25" customHeight="1" x14ac:dyDescent="0.2">
      <c r="B82" s="1169"/>
      <c r="C82" s="1170"/>
      <c r="D82" s="1173"/>
      <c r="E82" s="1176"/>
      <c r="F82" s="1201"/>
      <c r="G82" s="1188"/>
      <c r="H82" s="1188"/>
      <c r="I82" s="1188"/>
      <c r="J82" s="1188"/>
      <c r="K82" s="1188"/>
      <c r="L82" s="1188"/>
      <c r="M82" s="1188"/>
      <c r="N82" s="1188"/>
      <c r="O82" s="1197"/>
      <c r="P82" s="1190"/>
      <c r="Q82" s="1194" t="s">
        <v>55</v>
      </c>
      <c r="R82" s="1194"/>
      <c r="S82" s="1180"/>
      <c r="T82" s="1180"/>
      <c r="U82" s="1186"/>
    </row>
    <row r="83" spans="2:21" ht="20.25" customHeight="1" x14ac:dyDescent="0.2">
      <c r="B83" s="1169">
        <v>5</v>
      </c>
      <c r="C83" s="1170"/>
      <c r="D83" s="1171"/>
      <c r="E83" s="1174"/>
      <c r="F83" s="1177" t="s">
        <v>27</v>
      </c>
      <c r="G83" s="1179"/>
      <c r="H83" s="1179"/>
      <c r="I83" s="1179"/>
      <c r="J83" s="1179"/>
      <c r="K83" s="1179"/>
      <c r="L83" s="1179"/>
      <c r="M83" s="1179"/>
      <c r="N83" s="1179"/>
      <c r="O83" s="1195"/>
      <c r="P83" s="1198" t="s">
        <v>445</v>
      </c>
      <c r="Q83" s="1192"/>
      <c r="R83" s="1193"/>
      <c r="S83" s="1179"/>
      <c r="T83" s="1179"/>
      <c r="U83" s="1185"/>
    </row>
    <row r="84" spans="2:21" ht="20.25" customHeight="1" x14ac:dyDescent="0.2">
      <c r="B84" s="1169"/>
      <c r="C84" s="1170"/>
      <c r="D84" s="1172"/>
      <c r="E84" s="1175"/>
      <c r="F84" s="1178"/>
      <c r="G84" s="1180"/>
      <c r="H84" s="1180"/>
      <c r="I84" s="1180"/>
      <c r="J84" s="1180"/>
      <c r="K84" s="1180"/>
      <c r="L84" s="1180"/>
      <c r="M84" s="1180"/>
      <c r="N84" s="1180"/>
      <c r="O84" s="1196"/>
      <c r="P84" s="1199"/>
      <c r="Q84" s="1194" t="s">
        <v>55</v>
      </c>
      <c r="R84" s="1194"/>
      <c r="S84" s="1180"/>
      <c r="T84" s="1180"/>
      <c r="U84" s="1186"/>
    </row>
    <row r="85" spans="2:21" ht="20.25" customHeight="1" x14ac:dyDescent="0.2">
      <c r="B85" s="1169"/>
      <c r="C85" s="1170"/>
      <c r="D85" s="1172"/>
      <c r="E85" s="1175"/>
      <c r="F85" s="1200" t="s">
        <v>784</v>
      </c>
      <c r="G85" s="1187"/>
      <c r="H85" s="1187"/>
      <c r="I85" s="1187"/>
      <c r="J85" s="1187"/>
      <c r="K85" s="1187"/>
      <c r="L85" s="1187"/>
      <c r="M85" s="1187"/>
      <c r="N85" s="1187"/>
      <c r="O85" s="1196"/>
      <c r="P85" s="1189" t="s">
        <v>230</v>
      </c>
      <c r="Q85" s="1156"/>
      <c r="R85" s="1157"/>
      <c r="S85" s="1236"/>
      <c r="T85" s="1236"/>
      <c r="U85" s="1237"/>
    </row>
    <row r="86" spans="2:21" ht="20.25" customHeight="1" x14ac:dyDescent="0.2">
      <c r="B86" s="1169"/>
      <c r="C86" s="1170"/>
      <c r="D86" s="1173"/>
      <c r="E86" s="1176"/>
      <c r="F86" s="1201"/>
      <c r="G86" s="1188"/>
      <c r="H86" s="1188"/>
      <c r="I86" s="1188"/>
      <c r="J86" s="1188"/>
      <c r="K86" s="1188"/>
      <c r="L86" s="1188"/>
      <c r="M86" s="1188"/>
      <c r="N86" s="1188"/>
      <c r="O86" s="1197"/>
      <c r="P86" s="1190"/>
      <c r="Q86" s="1158" t="s">
        <v>55</v>
      </c>
      <c r="R86" s="1159"/>
      <c r="S86" s="1188"/>
      <c r="T86" s="1188"/>
      <c r="U86" s="1238"/>
    </row>
    <row r="87" spans="2:21" ht="8.25" customHeight="1" x14ac:dyDescent="0.2">
      <c r="B87" s="536"/>
      <c r="D87" s="546"/>
      <c r="E87" s="547"/>
      <c r="F87" s="547"/>
      <c r="G87" s="555"/>
      <c r="H87" s="555"/>
      <c r="I87" s="555"/>
      <c r="J87" s="555"/>
      <c r="K87" s="555"/>
      <c r="L87" s="555"/>
      <c r="M87" s="555"/>
      <c r="N87" s="555"/>
      <c r="O87" s="555"/>
      <c r="P87" s="567"/>
      <c r="Q87" s="567"/>
      <c r="R87" s="567"/>
      <c r="S87" s="555"/>
      <c r="T87" s="555"/>
      <c r="U87" s="555"/>
    </row>
    <row r="88" spans="2:21" ht="19.5" customHeight="1" x14ac:dyDescent="0.2">
      <c r="B88" s="1205" t="str">
        <f>CONCATENATE("昨年の治療実績ありの疾患名
※",表紙!$L$9,"1月1日～12月31日")</f>
        <v>昨年の治療実績ありの疾患名
※令和4年1月1日～12月31日</v>
      </c>
      <c r="C88" s="1206"/>
      <c r="D88" s="1206"/>
      <c r="E88" s="1207"/>
      <c r="F88" s="1160" t="s">
        <v>453</v>
      </c>
      <c r="G88" s="1161"/>
      <c r="H88" s="1161"/>
      <c r="I88" s="1161"/>
      <c r="J88" s="1161"/>
      <c r="K88" s="1161"/>
      <c r="L88" s="1161"/>
      <c r="M88" s="1161"/>
      <c r="N88" s="1161"/>
      <c r="O88" s="1161"/>
      <c r="P88" s="1161"/>
      <c r="Q88" s="1161"/>
      <c r="R88" s="1161"/>
      <c r="S88" s="1161"/>
      <c r="T88" s="1161"/>
      <c r="U88" s="1162"/>
    </row>
    <row r="89" spans="2:21" ht="57" customHeight="1" x14ac:dyDescent="0.2">
      <c r="B89" s="1208"/>
      <c r="C89" s="1209"/>
      <c r="D89" s="1209"/>
      <c r="E89" s="1210"/>
      <c r="F89" s="1163"/>
      <c r="G89" s="1164"/>
      <c r="H89" s="1164"/>
      <c r="I89" s="1164"/>
      <c r="J89" s="1164"/>
      <c r="K89" s="1164"/>
      <c r="L89" s="1164"/>
      <c r="M89" s="1164"/>
      <c r="N89" s="1164"/>
      <c r="O89" s="1164"/>
      <c r="P89" s="1164"/>
      <c r="Q89" s="1164"/>
      <c r="R89" s="1164"/>
      <c r="S89" s="1164"/>
      <c r="T89" s="1164"/>
      <c r="U89" s="1165"/>
    </row>
    <row r="90" spans="2:21" ht="8.25" customHeight="1" x14ac:dyDescent="0.2">
      <c r="B90" s="535"/>
      <c r="C90" s="541"/>
      <c r="D90" s="544"/>
      <c r="E90" s="547"/>
      <c r="F90" s="547"/>
      <c r="G90" s="555"/>
      <c r="H90" s="555"/>
      <c r="I90" s="555"/>
      <c r="J90" s="555"/>
      <c r="K90" s="555"/>
      <c r="L90" s="555"/>
      <c r="M90" s="555"/>
      <c r="N90" s="555"/>
      <c r="O90" s="555"/>
      <c r="P90" s="567"/>
      <c r="Q90" s="567"/>
      <c r="R90" s="567"/>
      <c r="S90" s="555"/>
      <c r="T90" s="555"/>
      <c r="U90" s="555"/>
    </row>
    <row r="91" spans="2:21" ht="20.25" customHeight="1" x14ac:dyDescent="0.2">
      <c r="B91" s="1166" t="s">
        <v>726</v>
      </c>
      <c r="C91" s="1166"/>
      <c r="D91" s="545"/>
      <c r="E91" s="543"/>
      <c r="F91" s="543"/>
      <c r="G91" s="552"/>
      <c r="H91" s="558"/>
      <c r="I91" s="558"/>
      <c r="J91" s="558"/>
      <c r="K91" s="558"/>
      <c r="L91" s="558"/>
      <c r="M91" s="558"/>
      <c r="N91" s="564"/>
      <c r="O91" s="564"/>
      <c r="P91" s="565"/>
      <c r="Q91" s="565"/>
      <c r="R91" s="565"/>
      <c r="S91" s="543"/>
      <c r="T91" s="565"/>
      <c r="U91" s="565"/>
    </row>
    <row r="92" spans="2:21" ht="46.5" customHeight="1" x14ac:dyDescent="0.2">
      <c r="B92" s="1211"/>
      <c r="C92" s="1142" t="s">
        <v>1130</v>
      </c>
      <c r="D92" s="1143"/>
      <c r="E92" s="1144"/>
      <c r="F92" s="1145" t="str">
        <f>CONCATENATE("治療の実施状況 （○：実施可 / ×：実施不可）
/昨年の実績 （あり/なし）※",表紙!$L$9,"1月1日～12月31日")</f>
        <v>治療の実施状況 （○：実施可 / ×：実施不可）
/昨年の実績 （あり/なし）※令和4年1月1日～12月31日</v>
      </c>
      <c r="G92" s="1146"/>
      <c r="H92" s="1146"/>
      <c r="I92" s="1146"/>
      <c r="J92" s="1146"/>
      <c r="K92" s="1146"/>
      <c r="L92" s="1146"/>
      <c r="M92" s="1146"/>
      <c r="N92" s="1147"/>
      <c r="O92" s="1214" t="s">
        <v>779</v>
      </c>
      <c r="P92" s="1145" t="s">
        <v>780</v>
      </c>
      <c r="Q92" s="1146"/>
      <c r="R92" s="1146"/>
      <c r="S92" s="1146"/>
      <c r="T92" s="1146"/>
      <c r="U92" s="1147"/>
    </row>
    <row r="93" spans="2:21" ht="21" customHeight="1" x14ac:dyDescent="0.2">
      <c r="B93" s="1212"/>
      <c r="C93" s="1217" t="s">
        <v>428</v>
      </c>
      <c r="D93" s="1219" t="s">
        <v>1226</v>
      </c>
      <c r="E93" s="1229" t="s">
        <v>781</v>
      </c>
      <c r="F93" s="550"/>
      <c r="G93" s="1250" t="s">
        <v>282</v>
      </c>
      <c r="H93" s="1239" t="s">
        <v>1501</v>
      </c>
      <c r="I93" s="1167" t="s">
        <v>1260</v>
      </c>
      <c r="J93" s="1204"/>
      <c r="K93" s="1168"/>
      <c r="L93" s="1239" t="s">
        <v>331</v>
      </c>
      <c r="M93" s="1149" t="s">
        <v>291</v>
      </c>
      <c r="N93" s="1253"/>
      <c r="O93" s="1202"/>
      <c r="P93" s="1227"/>
      <c r="Q93" s="1152" t="s">
        <v>437</v>
      </c>
      <c r="R93" s="1153"/>
      <c r="S93" s="1149" t="s">
        <v>782</v>
      </c>
      <c r="T93" s="1150"/>
      <c r="U93" s="1151"/>
    </row>
    <row r="94" spans="2:21" ht="45" customHeight="1" x14ac:dyDescent="0.2">
      <c r="B94" s="1213"/>
      <c r="C94" s="1218"/>
      <c r="D94" s="1220"/>
      <c r="E94" s="1230"/>
      <c r="F94" s="551"/>
      <c r="G94" s="1251"/>
      <c r="H94" s="1240"/>
      <c r="I94" s="1241" t="s">
        <v>352</v>
      </c>
      <c r="J94" s="1254"/>
      <c r="K94" s="561" t="s">
        <v>448</v>
      </c>
      <c r="L94" s="1252"/>
      <c r="M94" s="559" t="s">
        <v>1093</v>
      </c>
      <c r="N94" s="561" t="s">
        <v>1148</v>
      </c>
      <c r="O94" s="1203"/>
      <c r="P94" s="1228"/>
      <c r="Q94" s="1154"/>
      <c r="R94" s="1155"/>
      <c r="S94" s="553" t="s">
        <v>48</v>
      </c>
      <c r="T94" s="570" t="s">
        <v>438</v>
      </c>
      <c r="U94" s="572" t="s">
        <v>442</v>
      </c>
    </row>
    <row r="95" spans="2:21" ht="20.25" customHeight="1" x14ac:dyDescent="0.2">
      <c r="B95" s="1169">
        <v>1</v>
      </c>
      <c r="C95" s="1170"/>
      <c r="D95" s="1171"/>
      <c r="E95" s="1174"/>
      <c r="F95" s="1177" t="s">
        <v>27</v>
      </c>
      <c r="G95" s="1179"/>
      <c r="H95" s="1179"/>
      <c r="I95" s="1181"/>
      <c r="J95" s="1255"/>
      <c r="K95" s="1179"/>
      <c r="L95" s="1179"/>
      <c r="M95" s="1179"/>
      <c r="N95" s="1179"/>
      <c r="O95" s="1195"/>
      <c r="P95" s="1198" t="s">
        <v>445</v>
      </c>
      <c r="Q95" s="1192"/>
      <c r="R95" s="1193"/>
      <c r="S95" s="1179"/>
      <c r="T95" s="1179"/>
      <c r="U95" s="1185"/>
    </row>
    <row r="96" spans="2:21" ht="20.25" customHeight="1" x14ac:dyDescent="0.2">
      <c r="B96" s="1169"/>
      <c r="C96" s="1170"/>
      <c r="D96" s="1172"/>
      <c r="E96" s="1175"/>
      <c r="F96" s="1178"/>
      <c r="G96" s="1180"/>
      <c r="H96" s="1180"/>
      <c r="I96" s="1183"/>
      <c r="J96" s="1256"/>
      <c r="K96" s="1180"/>
      <c r="L96" s="1180"/>
      <c r="M96" s="1180"/>
      <c r="N96" s="1180"/>
      <c r="O96" s="1202"/>
      <c r="P96" s="1199"/>
      <c r="Q96" s="1194" t="s">
        <v>55</v>
      </c>
      <c r="R96" s="1194"/>
      <c r="S96" s="1180"/>
      <c r="T96" s="1180"/>
      <c r="U96" s="1186"/>
    </row>
    <row r="97" spans="2:21" ht="20.25" customHeight="1" x14ac:dyDescent="0.2">
      <c r="B97" s="1169"/>
      <c r="C97" s="1170"/>
      <c r="D97" s="1172"/>
      <c r="E97" s="1175"/>
      <c r="F97" s="1200" t="s">
        <v>784</v>
      </c>
      <c r="G97" s="1187"/>
      <c r="H97" s="1187"/>
      <c r="I97" s="1232"/>
      <c r="J97" s="1257"/>
      <c r="K97" s="1187"/>
      <c r="L97" s="1187"/>
      <c r="M97" s="1187"/>
      <c r="N97" s="1187"/>
      <c r="O97" s="1202"/>
      <c r="P97" s="1189" t="s">
        <v>230</v>
      </c>
      <c r="Q97" s="1156"/>
      <c r="R97" s="1157"/>
      <c r="S97" s="1187"/>
      <c r="T97" s="1187"/>
      <c r="U97" s="1191"/>
    </row>
    <row r="98" spans="2:21" ht="20.25" customHeight="1" x14ac:dyDescent="0.2">
      <c r="B98" s="1169"/>
      <c r="C98" s="1170"/>
      <c r="D98" s="1173"/>
      <c r="E98" s="1176"/>
      <c r="F98" s="1201"/>
      <c r="G98" s="1188"/>
      <c r="H98" s="1188"/>
      <c r="I98" s="1234"/>
      <c r="J98" s="1258"/>
      <c r="K98" s="1188"/>
      <c r="L98" s="1188"/>
      <c r="M98" s="1188"/>
      <c r="N98" s="1188"/>
      <c r="O98" s="1203"/>
      <c r="P98" s="1190"/>
      <c r="Q98" s="1194" t="s">
        <v>55</v>
      </c>
      <c r="R98" s="1194"/>
      <c r="S98" s="1180"/>
      <c r="T98" s="1180"/>
      <c r="U98" s="1186"/>
    </row>
    <row r="99" spans="2:21" ht="20.25" customHeight="1" x14ac:dyDescent="0.2">
      <c r="B99" s="1169">
        <v>2</v>
      </c>
      <c r="C99" s="1170"/>
      <c r="D99" s="1171"/>
      <c r="E99" s="1174"/>
      <c r="F99" s="1177" t="s">
        <v>27</v>
      </c>
      <c r="G99" s="1179"/>
      <c r="H99" s="1179"/>
      <c r="I99" s="1181"/>
      <c r="J99" s="1255"/>
      <c r="K99" s="1179"/>
      <c r="L99" s="1179"/>
      <c r="M99" s="1179"/>
      <c r="N99" s="1179"/>
      <c r="O99" s="1195"/>
      <c r="P99" s="1198" t="s">
        <v>445</v>
      </c>
      <c r="Q99" s="1192"/>
      <c r="R99" s="1193"/>
      <c r="S99" s="1179"/>
      <c r="T99" s="1179"/>
      <c r="U99" s="1185"/>
    </row>
    <row r="100" spans="2:21" ht="20.25" customHeight="1" x14ac:dyDescent="0.2">
      <c r="B100" s="1169"/>
      <c r="C100" s="1170"/>
      <c r="D100" s="1172"/>
      <c r="E100" s="1175"/>
      <c r="F100" s="1178"/>
      <c r="G100" s="1180"/>
      <c r="H100" s="1180"/>
      <c r="I100" s="1183"/>
      <c r="J100" s="1256"/>
      <c r="K100" s="1180"/>
      <c r="L100" s="1180"/>
      <c r="M100" s="1180"/>
      <c r="N100" s="1180"/>
      <c r="O100" s="1202"/>
      <c r="P100" s="1199"/>
      <c r="Q100" s="1194" t="s">
        <v>55</v>
      </c>
      <c r="R100" s="1194"/>
      <c r="S100" s="1180"/>
      <c r="T100" s="1180"/>
      <c r="U100" s="1186"/>
    </row>
    <row r="101" spans="2:21" ht="20.25" customHeight="1" x14ac:dyDescent="0.2">
      <c r="B101" s="1169"/>
      <c r="C101" s="1170"/>
      <c r="D101" s="1172"/>
      <c r="E101" s="1175"/>
      <c r="F101" s="1200" t="s">
        <v>784</v>
      </c>
      <c r="G101" s="1187"/>
      <c r="H101" s="1187"/>
      <c r="I101" s="1232"/>
      <c r="J101" s="1257"/>
      <c r="K101" s="1187"/>
      <c r="L101" s="1187"/>
      <c r="M101" s="1187"/>
      <c r="N101" s="1187"/>
      <c r="O101" s="1202"/>
      <c r="P101" s="1189" t="s">
        <v>230</v>
      </c>
      <c r="Q101" s="1156"/>
      <c r="R101" s="1157"/>
      <c r="S101" s="1187"/>
      <c r="T101" s="1187"/>
      <c r="U101" s="1191"/>
    </row>
    <row r="102" spans="2:21" ht="20.25" customHeight="1" x14ac:dyDescent="0.2">
      <c r="B102" s="1169"/>
      <c r="C102" s="1170"/>
      <c r="D102" s="1173"/>
      <c r="E102" s="1176"/>
      <c r="F102" s="1201"/>
      <c r="G102" s="1188"/>
      <c r="H102" s="1188"/>
      <c r="I102" s="1234"/>
      <c r="J102" s="1258"/>
      <c r="K102" s="1188"/>
      <c r="L102" s="1188"/>
      <c r="M102" s="1188"/>
      <c r="N102" s="1188"/>
      <c r="O102" s="1203"/>
      <c r="P102" s="1190"/>
      <c r="Q102" s="1194" t="s">
        <v>55</v>
      </c>
      <c r="R102" s="1194"/>
      <c r="S102" s="1180"/>
      <c r="T102" s="1180"/>
      <c r="U102" s="1186"/>
    </row>
    <row r="103" spans="2:21" ht="20.25" customHeight="1" x14ac:dyDescent="0.2">
      <c r="B103" s="1169">
        <v>3</v>
      </c>
      <c r="C103" s="1170"/>
      <c r="D103" s="1171"/>
      <c r="E103" s="1174"/>
      <c r="F103" s="1177" t="s">
        <v>27</v>
      </c>
      <c r="G103" s="1179"/>
      <c r="H103" s="1179"/>
      <c r="I103" s="1181"/>
      <c r="J103" s="1255"/>
      <c r="K103" s="1179"/>
      <c r="L103" s="1179"/>
      <c r="M103" s="1179"/>
      <c r="N103" s="1179"/>
      <c r="O103" s="1195"/>
      <c r="P103" s="1198" t="s">
        <v>445</v>
      </c>
      <c r="Q103" s="1192"/>
      <c r="R103" s="1193"/>
      <c r="S103" s="1179"/>
      <c r="T103" s="1179"/>
      <c r="U103" s="1185"/>
    </row>
    <row r="104" spans="2:21" ht="20.25" customHeight="1" x14ac:dyDescent="0.2">
      <c r="B104" s="1169"/>
      <c r="C104" s="1170"/>
      <c r="D104" s="1172"/>
      <c r="E104" s="1175"/>
      <c r="F104" s="1178"/>
      <c r="G104" s="1180"/>
      <c r="H104" s="1180"/>
      <c r="I104" s="1183"/>
      <c r="J104" s="1256"/>
      <c r="K104" s="1180"/>
      <c r="L104" s="1180"/>
      <c r="M104" s="1180"/>
      <c r="N104" s="1180"/>
      <c r="O104" s="1202"/>
      <c r="P104" s="1199"/>
      <c r="Q104" s="1194" t="s">
        <v>55</v>
      </c>
      <c r="R104" s="1194"/>
      <c r="S104" s="1180"/>
      <c r="T104" s="1180"/>
      <c r="U104" s="1186"/>
    </row>
    <row r="105" spans="2:21" ht="20.25" customHeight="1" x14ac:dyDescent="0.2">
      <c r="B105" s="1169"/>
      <c r="C105" s="1170"/>
      <c r="D105" s="1172"/>
      <c r="E105" s="1175"/>
      <c r="F105" s="1200" t="s">
        <v>784</v>
      </c>
      <c r="G105" s="1187"/>
      <c r="H105" s="1187"/>
      <c r="I105" s="1232"/>
      <c r="J105" s="1257"/>
      <c r="K105" s="1187"/>
      <c r="L105" s="1187"/>
      <c r="M105" s="1187"/>
      <c r="N105" s="1187"/>
      <c r="O105" s="1202"/>
      <c r="P105" s="1189" t="s">
        <v>230</v>
      </c>
      <c r="Q105" s="1156"/>
      <c r="R105" s="1157"/>
      <c r="S105" s="1187"/>
      <c r="T105" s="1187"/>
      <c r="U105" s="1191"/>
    </row>
    <row r="106" spans="2:21" ht="20.25" customHeight="1" x14ac:dyDescent="0.2">
      <c r="B106" s="1169"/>
      <c r="C106" s="1170"/>
      <c r="D106" s="1173"/>
      <c r="E106" s="1176"/>
      <c r="F106" s="1201"/>
      <c r="G106" s="1188"/>
      <c r="H106" s="1188"/>
      <c r="I106" s="1234"/>
      <c r="J106" s="1258"/>
      <c r="K106" s="1188"/>
      <c r="L106" s="1188"/>
      <c r="M106" s="1188"/>
      <c r="N106" s="1188"/>
      <c r="O106" s="1203"/>
      <c r="P106" s="1190"/>
      <c r="Q106" s="1194" t="s">
        <v>55</v>
      </c>
      <c r="R106" s="1194"/>
      <c r="S106" s="1180"/>
      <c r="T106" s="1180"/>
      <c r="U106" s="1186"/>
    </row>
    <row r="107" spans="2:21" ht="20.25" customHeight="1" x14ac:dyDescent="0.2">
      <c r="B107" s="1169">
        <v>4</v>
      </c>
      <c r="C107" s="1170"/>
      <c r="D107" s="1171"/>
      <c r="E107" s="1174"/>
      <c r="F107" s="1177" t="s">
        <v>27</v>
      </c>
      <c r="G107" s="1179"/>
      <c r="H107" s="1179"/>
      <c r="I107" s="1181"/>
      <c r="J107" s="1255"/>
      <c r="K107" s="1179"/>
      <c r="L107" s="1179"/>
      <c r="M107" s="1179"/>
      <c r="N107" s="1179"/>
      <c r="O107" s="1195"/>
      <c r="P107" s="1198" t="s">
        <v>445</v>
      </c>
      <c r="Q107" s="1192"/>
      <c r="R107" s="1193"/>
      <c r="S107" s="1179"/>
      <c r="T107" s="1179"/>
      <c r="U107" s="1185"/>
    </row>
    <row r="108" spans="2:21" ht="20.25" customHeight="1" x14ac:dyDescent="0.2">
      <c r="B108" s="1169"/>
      <c r="C108" s="1170"/>
      <c r="D108" s="1172"/>
      <c r="E108" s="1175"/>
      <c r="F108" s="1178"/>
      <c r="G108" s="1180"/>
      <c r="H108" s="1180"/>
      <c r="I108" s="1183"/>
      <c r="J108" s="1256"/>
      <c r="K108" s="1180"/>
      <c r="L108" s="1180"/>
      <c r="M108" s="1180"/>
      <c r="N108" s="1180"/>
      <c r="O108" s="1202"/>
      <c r="P108" s="1199"/>
      <c r="Q108" s="1194" t="s">
        <v>55</v>
      </c>
      <c r="R108" s="1194"/>
      <c r="S108" s="1180"/>
      <c r="T108" s="1180"/>
      <c r="U108" s="1186"/>
    </row>
    <row r="109" spans="2:21" ht="20.25" customHeight="1" x14ac:dyDescent="0.2">
      <c r="B109" s="1169"/>
      <c r="C109" s="1170"/>
      <c r="D109" s="1172"/>
      <c r="E109" s="1175"/>
      <c r="F109" s="1200" t="s">
        <v>784</v>
      </c>
      <c r="G109" s="1187"/>
      <c r="H109" s="1187"/>
      <c r="I109" s="1232"/>
      <c r="J109" s="1257"/>
      <c r="K109" s="1187"/>
      <c r="L109" s="1187"/>
      <c r="M109" s="1187"/>
      <c r="N109" s="1187"/>
      <c r="O109" s="1202"/>
      <c r="P109" s="1189" t="s">
        <v>230</v>
      </c>
      <c r="Q109" s="1156"/>
      <c r="R109" s="1157"/>
      <c r="S109" s="1187"/>
      <c r="T109" s="1187"/>
      <c r="U109" s="1191"/>
    </row>
    <row r="110" spans="2:21" ht="20.25" customHeight="1" x14ac:dyDescent="0.2">
      <c r="B110" s="1169"/>
      <c r="C110" s="1170"/>
      <c r="D110" s="1173"/>
      <c r="E110" s="1176"/>
      <c r="F110" s="1201"/>
      <c r="G110" s="1188"/>
      <c r="H110" s="1188"/>
      <c r="I110" s="1234"/>
      <c r="J110" s="1258"/>
      <c r="K110" s="1188"/>
      <c r="L110" s="1188"/>
      <c r="M110" s="1188"/>
      <c r="N110" s="1188"/>
      <c r="O110" s="1203"/>
      <c r="P110" s="1190"/>
      <c r="Q110" s="1194" t="s">
        <v>55</v>
      </c>
      <c r="R110" s="1194"/>
      <c r="S110" s="1180"/>
      <c r="T110" s="1180"/>
      <c r="U110" s="1186"/>
    </row>
    <row r="111" spans="2:21" ht="20.25" customHeight="1" x14ac:dyDescent="0.2">
      <c r="B111" s="1169">
        <v>5</v>
      </c>
      <c r="C111" s="1170"/>
      <c r="D111" s="1171"/>
      <c r="E111" s="1174"/>
      <c r="F111" s="1177" t="s">
        <v>27</v>
      </c>
      <c r="G111" s="1179"/>
      <c r="H111" s="1179"/>
      <c r="I111" s="1181"/>
      <c r="J111" s="1255"/>
      <c r="K111" s="1179"/>
      <c r="L111" s="1179"/>
      <c r="M111" s="1179"/>
      <c r="N111" s="1179"/>
      <c r="O111" s="1195"/>
      <c r="P111" s="1198" t="s">
        <v>445</v>
      </c>
      <c r="Q111" s="1192"/>
      <c r="R111" s="1193"/>
      <c r="S111" s="1179"/>
      <c r="T111" s="1179"/>
      <c r="U111" s="1185"/>
    </row>
    <row r="112" spans="2:21" ht="20.25" customHeight="1" x14ac:dyDescent="0.2">
      <c r="B112" s="1169"/>
      <c r="C112" s="1170"/>
      <c r="D112" s="1172"/>
      <c r="E112" s="1175"/>
      <c r="F112" s="1178"/>
      <c r="G112" s="1180"/>
      <c r="H112" s="1180"/>
      <c r="I112" s="1183"/>
      <c r="J112" s="1256"/>
      <c r="K112" s="1180"/>
      <c r="L112" s="1180"/>
      <c r="M112" s="1180"/>
      <c r="N112" s="1180"/>
      <c r="O112" s="1202"/>
      <c r="P112" s="1199"/>
      <c r="Q112" s="1194" t="s">
        <v>55</v>
      </c>
      <c r="R112" s="1194"/>
      <c r="S112" s="1180"/>
      <c r="T112" s="1180"/>
      <c r="U112" s="1186"/>
    </row>
    <row r="113" spans="2:21" ht="20.25" customHeight="1" x14ac:dyDescent="0.2">
      <c r="B113" s="1169"/>
      <c r="C113" s="1170"/>
      <c r="D113" s="1172"/>
      <c r="E113" s="1175"/>
      <c r="F113" s="1200" t="s">
        <v>784</v>
      </c>
      <c r="G113" s="1187"/>
      <c r="H113" s="1187"/>
      <c r="I113" s="1232"/>
      <c r="J113" s="1257"/>
      <c r="K113" s="1187"/>
      <c r="L113" s="1187"/>
      <c r="M113" s="1187"/>
      <c r="N113" s="1187"/>
      <c r="O113" s="1202"/>
      <c r="P113" s="1189" t="s">
        <v>230</v>
      </c>
      <c r="Q113" s="1156"/>
      <c r="R113" s="1157"/>
      <c r="S113" s="1236"/>
      <c r="T113" s="1236"/>
      <c r="U113" s="1237"/>
    </row>
    <row r="114" spans="2:21" ht="20.25" customHeight="1" x14ac:dyDescent="0.2">
      <c r="B114" s="1169"/>
      <c r="C114" s="1170"/>
      <c r="D114" s="1173"/>
      <c r="E114" s="1176"/>
      <c r="F114" s="1201"/>
      <c r="G114" s="1188"/>
      <c r="H114" s="1188"/>
      <c r="I114" s="1234"/>
      <c r="J114" s="1258"/>
      <c r="K114" s="1188"/>
      <c r="L114" s="1188"/>
      <c r="M114" s="1188"/>
      <c r="N114" s="1188"/>
      <c r="O114" s="1203"/>
      <c r="P114" s="1190"/>
      <c r="Q114" s="1158" t="s">
        <v>55</v>
      </c>
      <c r="R114" s="1159"/>
      <c r="S114" s="1188"/>
      <c r="T114" s="1188"/>
      <c r="U114" s="1238"/>
    </row>
    <row r="115" spans="2:21" ht="8.25" customHeight="1" x14ac:dyDescent="0.2">
      <c r="B115" s="535"/>
      <c r="C115" s="541"/>
      <c r="D115" s="544"/>
      <c r="E115" s="547"/>
      <c r="F115" s="547"/>
      <c r="G115" s="555"/>
      <c r="H115" s="555"/>
      <c r="I115" s="555"/>
      <c r="J115" s="555"/>
      <c r="K115" s="555"/>
      <c r="L115" s="555"/>
      <c r="M115" s="555"/>
      <c r="N115" s="555"/>
      <c r="O115" s="555"/>
      <c r="P115" s="567"/>
      <c r="Q115" s="567"/>
      <c r="R115" s="567"/>
      <c r="S115" s="555"/>
      <c r="T115" s="555"/>
      <c r="U115" s="555"/>
    </row>
    <row r="116" spans="2:21" ht="19.5" customHeight="1" x14ac:dyDescent="0.2">
      <c r="B116" s="1205" t="str">
        <f>CONCATENATE("昨年の治療実績ありの疾患名
※",表紙!$L$9,"1月1日～12月31日")</f>
        <v>昨年の治療実績ありの疾患名
※令和4年1月1日～12月31日</v>
      </c>
      <c r="C116" s="1206"/>
      <c r="D116" s="1206"/>
      <c r="E116" s="1207"/>
      <c r="F116" s="1160" t="s">
        <v>374</v>
      </c>
      <c r="G116" s="1161"/>
      <c r="H116" s="1161"/>
      <c r="I116" s="1161"/>
      <c r="J116" s="1161"/>
      <c r="K116" s="1161"/>
      <c r="L116" s="1161"/>
      <c r="M116" s="1161"/>
      <c r="N116" s="1161"/>
      <c r="O116" s="1161"/>
      <c r="P116" s="1161"/>
      <c r="Q116" s="1161"/>
      <c r="R116" s="1161"/>
      <c r="S116" s="1161"/>
      <c r="T116" s="1161"/>
      <c r="U116" s="1162"/>
    </row>
    <row r="117" spans="2:21" ht="57" customHeight="1" x14ac:dyDescent="0.2">
      <c r="B117" s="1208"/>
      <c r="C117" s="1209"/>
      <c r="D117" s="1209"/>
      <c r="E117" s="1210"/>
      <c r="F117" s="1163"/>
      <c r="G117" s="1164"/>
      <c r="H117" s="1164"/>
      <c r="I117" s="1164"/>
      <c r="J117" s="1164"/>
      <c r="K117" s="1164"/>
      <c r="L117" s="1164"/>
      <c r="M117" s="1164"/>
      <c r="N117" s="1164"/>
      <c r="O117" s="1164"/>
      <c r="P117" s="1164"/>
      <c r="Q117" s="1164"/>
      <c r="R117" s="1164"/>
      <c r="S117" s="1164"/>
      <c r="T117" s="1164"/>
      <c r="U117" s="1165"/>
    </row>
    <row r="118" spans="2:21" ht="8.25" customHeight="1" x14ac:dyDescent="0.2">
      <c r="B118" s="535"/>
      <c r="C118" s="541"/>
      <c r="D118" s="544"/>
      <c r="E118" s="547"/>
      <c r="F118" s="547"/>
      <c r="G118" s="555"/>
      <c r="H118" s="555"/>
      <c r="I118" s="555"/>
      <c r="J118" s="555"/>
      <c r="K118" s="555"/>
      <c r="L118" s="555"/>
      <c r="M118" s="555"/>
      <c r="N118" s="555"/>
      <c r="O118" s="555"/>
      <c r="P118" s="567"/>
      <c r="Q118" s="567"/>
      <c r="R118" s="567"/>
      <c r="S118" s="555"/>
      <c r="T118" s="555"/>
      <c r="U118" s="555"/>
    </row>
    <row r="119" spans="2:21" ht="20.25" customHeight="1" x14ac:dyDescent="0.2">
      <c r="B119" s="1166" t="s">
        <v>1261</v>
      </c>
      <c r="C119" s="1166"/>
      <c r="D119" s="545"/>
      <c r="E119" s="543"/>
      <c r="F119" s="543"/>
      <c r="G119" s="552"/>
      <c r="H119" s="558"/>
      <c r="I119" s="558"/>
      <c r="J119" s="558"/>
      <c r="K119" s="558"/>
      <c r="L119" s="558"/>
      <c r="M119" s="558"/>
      <c r="N119" s="564"/>
      <c r="O119" s="564"/>
      <c r="P119" s="565"/>
      <c r="Q119" s="565"/>
      <c r="R119" s="565"/>
      <c r="S119" s="543"/>
      <c r="T119" s="565"/>
      <c r="U119" s="565"/>
    </row>
    <row r="120" spans="2:21" ht="46.5" customHeight="1" x14ac:dyDescent="0.2">
      <c r="B120" s="1211"/>
      <c r="C120" s="1142" t="s">
        <v>1130</v>
      </c>
      <c r="D120" s="1143"/>
      <c r="E120" s="1144"/>
      <c r="F120" s="1145" t="str">
        <f>CONCATENATE("治療の実施状況 （○：実施可 / ×：実施不可）
/昨年の実績 （あり/なし）※",表紙!$L$9,"1月1日～12月31日")</f>
        <v>治療の実施状況 （○：実施可 / ×：実施不可）
/昨年の実績 （あり/なし）※令和4年1月1日～12月31日</v>
      </c>
      <c r="G120" s="1146"/>
      <c r="H120" s="1146"/>
      <c r="I120" s="1146"/>
      <c r="J120" s="1146"/>
      <c r="K120" s="1146"/>
      <c r="L120" s="1146"/>
      <c r="M120" s="1146"/>
      <c r="N120" s="1147"/>
      <c r="O120" s="1214" t="s">
        <v>779</v>
      </c>
      <c r="P120" s="1145" t="s">
        <v>780</v>
      </c>
      <c r="Q120" s="1146"/>
      <c r="R120" s="1146"/>
      <c r="S120" s="1146"/>
      <c r="T120" s="1146"/>
      <c r="U120" s="1147"/>
    </row>
    <row r="121" spans="2:21" ht="30" customHeight="1" x14ac:dyDescent="0.2">
      <c r="B121" s="1212"/>
      <c r="C121" s="1217" t="s">
        <v>428</v>
      </c>
      <c r="D121" s="1219" t="s">
        <v>1226</v>
      </c>
      <c r="E121" s="1221" t="s">
        <v>781</v>
      </c>
      <c r="F121" s="538"/>
      <c r="G121" s="1204" t="s">
        <v>282</v>
      </c>
      <c r="H121" s="1204"/>
      <c r="I121" s="1204"/>
      <c r="J121" s="1167" t="s">
        <v>1501</v>
      </c>
      <c r="K121" s="1168"/>
      <c r="L121" s="1149" t="s">
        <v>291</v>
      </c>
      <c r="M121" s="1150"/>
      <c r="N121" s="1225" t="s">
        <v>819</v>
      </c>
      <c r="O121" s="1215"/>
      <c r="P121" s="1227"/>
      <c r="Q121" s="1152" t="s">
        <v>437</v>
      </c>
      <c r="R121" s="1153"/>
      <c r="S121" s="1149" t="s">
        <v>782</v>
      </c>
      <c r="T121" s="1150"/>
      <c r="U121" s="1151"/>
    </row>
    <row r="122" spans="2:21" ht="45" customHeight="1" x14ac:dyDescent="0.2">
      <c r="B122" s="1213"/>
      <c r="C122" s="1218"/>
      <c r="D122" s="1220"/>
      <c r="E122" s="1222"/>
      <c r="F122" s="539"/>
      <c r="G122" s="556" t="s">
        <v>1251</v>
      </c>
      <c r="H122" s="553" t="s">
        <v>1252</v>
      </c>
      <c r="I122" s="559" t="s">
        <v>1254</v>
      </c>
      <c r="J122" s="1223"/>
      <c r="K122" s="1224"/>
      <c r="L122" s="559" t="s">
        <v>1093</v>
      </c>
      <c r="M122" s="559" t="s">
        <v>1258</v>
      </c>
      <c r="N122" s="1226"/>
      <c r="O122" s="1216"/>
      <c r="P122" s="1228"/>
      <c r="Q122" s="1154"/>
      <c r="R122" s="1155"/>
      <c r="S122" s="553" t="s">
        <v>48</v>
      </c>
      <c r="T122" s="570" t="s">
        <v>438</v>
      </c>
      <c r="U122" s="572" t="s">
        <v>442</v>
      </c>
    </row>
    <row r="123" spans="2:21" ht="20.25" customHeight="1" x14ac:dyDescent="0.2">
      <c r="B123" s="1169">
        <v>1</v>
      </c>
      <c r="C123" s="1170"/>
      <c r="D123" s="1171"/>
      <c r="E123" s="1174"/>
      <c r="F123" s="1177" t="s">
        <v>27</v>
      </c>
      <c r="G123" s="1179"/>
      <c r="H123" s="1179"/>
      <c r="I123" s="1179"/>
      <c r="J123" s="1181"/>
      <c r="K123" s="1182"/>
      <c r="L123" s="1179"/>
      <c r="M123" s="1179"/>
      <c r="N123" s="1179"/>
      <c r="O123" s="1195"/>
      <c r="P123" s="1198" t="s">
        <v>445</v>
      </c>
      <c r="Q123" s="1192"/>
      <c r="R123" s="1193"/>
      <c r="S123" s="1179"/>
      <c r="T123" s="1179"/>
      <c r="U123" s="1185"/>
    </row>
    <row r="124" spans="2:21" ht="20.25" customHeight="1" x14ac:dyDescent="0.2">
      <c r="B124" s="1169"/>
      <c r="C124" s="1170"/>
      <c r="D124" s="1172"/>
      <c r="E124" s="1175"/>
      <c r="F124" s="1178"/>
      <c r="G124" s="1180"/>
      <c r="H124" s="1180"/>
      <c r="I124" s="1180"/>
      <c r="J124" s="1183"/>
      <c r="K124" s="1184"/>
      <c r="L124" s="1180"/>
      <c r="M124" s="1180"/>
      <c r="N124" s="1180"/>
      <c r="O124" s="1196"/>
      <c r="P124" s="1199"/>
      <c r="Q124" s="1194" t="s">
        <v>55</v>
      </c>
      <c r="R124" s="1194"/>
      <c r="S124" s="1180"/>
      <c r="T124" s="1180"/>
      <c r="U124" s="1186"/>
    </row>
    <row r="125" spans="2:21" ht="20.25" customHeight="1" x14ac:dyDescent="0.2">
      <c r="B125" s="1169"/>
      <c r="C125" s="1170"/>
      <c r="D125" s="1172"/>
      <c r="E125" s="1175"/>
      <c r="F125" s="1200" t="s">
        <v>784</v>
      </c>
      <c r="G125" s="1187"/>
      <c r="H125" s="1187"/>
      <c r="I125" s="1187"/>
      <c r="J125" s="1232"/>
      <c r="K125" s="1233"/>
      <c r="L125" s="1187"/>
      <c r="M125" s="1187"/>
      <c r="N125" s="1187"/>
      <c r="O125" s="1196"/>
      <c r="P125" s="1189" t="s">
        <v>230</v>
      </c>
      <c r="Q125" s="1156"/>
      <c r="R125" s="1157"/>
      <c r="S125" s="1187"/>
      <c r="T125" s="1187"/>
      <c r="U125" s="1191"/>
    </row>
    <row r="126" spans="2:21" ht="20.25" customHeight="1" x14ac:dyDescent="0.2">
      <c r="B126" s="1169"/>
      <c r="C126" s="1170"/>
      <c r="D126" s="1173"/>
      <c r="E126" s="1176"/>
      <c r="F126" s="1201"/>
      <c r="G126" s="1188"/>
      <c r="H126" s="1188"/>
      <c r="I126" s="1188"/>
      <c r="J126" s="1234"/>
      <c r="K126" s="1235"/>
      <c r="L126" s="1188"/>
      <c r="M126" s="1188"/>
      <c r="N126" s="1188"/>
      <c r="O126" s="1197"/>
      <c r="P126" s="1190"/>
      <c r="Q126" s="1194" t="s">
        <v>55</v>
      </c>
      <c r="R126" s="1194"/>
      <c r="S126" s="1180"/>
      <c r="T126" s="1180"/>
      <c r="U126" s="1186"/>
    </row>
    <row r="127" spans="2:21" ht="20.25" customHeight="1" x14ac:dyDescent="0.2">
      <c r="B127" s="1169">
        <v>2</v>
      </c>
      <c r="C127" s="1170"/>
      <c r="D127" s="1171"/>
      <c r="E127" s="1174"/>
      <c r="F127" s="1177" t="s">
        <v>27</v>
      </c>
      <c r="G127" s="1179"/>
      <c r="H127" s="1179"/>
      <c r="I127" s="1179"/>
      <c r="J127" s="1181"/>
      <c r="K127" s="1182"/>
      <c r="L127" s="1179"/>
      <c r="M127" s="1179"/>
      <c r="N127" s="1179"/>
      <c r="O127" s="1195"/>
      <c r="P127" s="1198" t="s">
        <v>445</v>
      </c>
      <c r="Q127" s="1192"/>
      <c r="R127" s="1193"/>
      <c r="S127" s="1179"/>
      <c r="T127" s="1179"/>
      <c r="U127" s="1185"/>
    </row>
    <row r="128" spans="2:21" ht="20.25" customHeight="1" x14ac:dyDescent="0.2">
      <c r="B128" s="1169"/>
      <c r="C128" s="1170"/>
      <c r="D128" s="1172"/>
      <c r="E128" s="1175"/>
      <c r="F128" s="1178"/>
      <c r="G128" s="1180"/>
      <c r="H128" s="1180"/>
      <c r="I128" s="1180"/>
      <c r="J128" s="1183"/>
      <c r="K128" s="1184"/>
      <c r="L128" s="1180"/>
      <c r="M128" s="1180"/>
      <c r="N128" s="1180"/>
      <c r="O128" s="1196"/>
      <c r="P128" s="1199"/>
      <c r="Q128" s="1194" t="s">
        <v>55</v>
      </c>
      <c r="R128" s="1194"/>
      <c r="S128" s="1180"/>
      <c r="T128" s="1180"/>
      <c r="U128" s="1186"/>
    </row>
    <row r="129" spans="2:21" ht="20.25" customHeight="1" x14ac:dyDescent="0.2">
      <c r="B129" s="1169"/>
      <c r="C129" s="1170"/>
      <c r="D129" s="1172"/>
      <c r="E129" s="1175"/>
      <c r="F129" s="1200" t="s">
        <v>784</v>
      </c>
      <c r="G129" s="1187"/>
      <c r="H129" s="1187"/>
      <c r="I129" s="1187"/>
      <c r="J129" s="1232"/>
      <c r="K129" s="1233"/>
      <c r="L129" s="1187"/>
      <c r="M129" s="1187"/>
      <c r="N129" s="1187"/>
      <c r="O129" s="1196"/>
      <c r="P129" s="1189" t="s">
        <v>230</v>
      </c>
      <c r="Q129" s="1156"/>
      <c r="R129" s="1157"/>
      <c r="S129" s="1187"/>
      <c r="T129" s="1187"/>
      <c r="U129" s="1191"/>
    </row>
    <row r="130" spans="2:21" ht="20.25" customHeight="1" x14ac:dyDescent="0.2">
      <c r="B130" s="1169"/>
      <c r="C130" s="1170"/>
      <c r="D130" s="1173"/>
      <c r="E130" s="1176"/>
      <c r="F130" s="1201"/>
      <c r="G130" s="1188"/>
      <c r="H130" s="1188"/>
      <c r="I130" s="1188"/>
      <c r="J130" s="1234"/>
      <c r="K130" s="1235"/>
      <c r="L130" s="1188"/>
      <c r="M130" s="1188"/>
      <c r="N130" s="1188"/>
      <c r="O130" s="1197"/>
      <c r="P130" s="1190"/>
      <c r="Q130" s="1194" t="s">
        <v>55</v>
      </c>
      <c r="R130" s="1194"/>
      <c r="S130" s="1180"/>
      <c r="T130" s="1180"/>
      <c r="U130" s="1186"/>
    </row>
    <row r="131" spans="2:21" ht="20.25" customHeight="1" x14ac:dyDescent="0.2">
      <c r="B131" s="1169">
        <v>3</v>
      </c>
      <c r="C131" s="1170"/>
      <c r="D131" s="1171"/>
      <c r="E131" s="1174"/>
      <c r="F131" s="1177" t="s">
        <v>27</v>
      </c>
      <c r="G131" s="1179"/>
      <c r="H131" s="1179"/>
      <c r="I131" s="1179"/>
      <c r="J131" s="1181"/>
      <c r="K131" s="1182"/>
      <c r="L131" s="1179"/>
      <c r="M131" s="1179"/>
      <c r="N131" s="1179"/>
      <c r="O131" s="1195"/>
      <c r="P131" s="1198" t="s">
        <v>445</v>
      </c>
      <c r="Q131" s="1192"/>
      <c r="R131" s="1193"/>
      <c r="S131" s="1179"/>
      <c r="T131" s="1179"/>
      <c r="U131" s="1185"/>
    </row>
    <row r="132" spans="2:21" ht="20.25" customHeight="1" x14ac:dyDescent="0.2">
      <c r="B132" s="1169"/>
      <c r="C132" s="1170"/>
      <c r="D132" s="1172"/>
      <c r="E132" s="1175"/>
      <c r="F132" s="1178"/>
      <c r="G132" s="1180"/>
      <c r="H132" s="1180"/>
      <c r="I132" s="1180"/>
      <c r="J132" s="1183"/>
      <c r="K132" s="1184"/>
      <c r="L132" s="1180"/>
      <c r="M132" s="1180"/>
      <c r="N132" s="1180"/>
      <c r="O132" s="1196"/>
      <c r="P132" s="1199"/>
      <c r="Q132" s="1194" t="s">
        <v>55</v>
      </c>
      <c r="R132" s="1194"/>
      <c r="S132" s="1180"/>
      <c r="T132" s="1180"/>
      <c r="U132" s="1186"/>
    </row>
    <row r="133" spans="2:21" ht="20.25" customHeight="1" x14ac:dyDescent="0.2">
      <c r="B133" s="1169"/>
      <c r="C133" s="1170"/>
      <c r="D133" s="1172"/>
      <c r="E133" s="1175"/>
      <c r="F133" s="1200" t="s">
        <v>784</v>
      </c>
      <c r="G133" s="1187"/>
      <c r="H133" s="1187"/>
      <c r="I133" s="1187"/>
      <c r="J133" s="1232"/>
      <c r="K133" s="1233"/>
      <c r="L133" s="1187"/>
      <c r="M133" s="1187"/>
      <c r="N133" s="1187"/>
      <c r="O133" s="1196"/>
      <c r="P133" s="1189" t="s">
        <v>230</v>
      </c>
      <c r="Q133" s="1156"/>
      <c r="R133" s="1157"/>
      <c r="S133" s="1187"/>
      <c r="T133" s="1187"/>
      <c r="U133" s="1191"/>
    </row>
    <row r="134" spans="2:21" ht="20.25" customHeight="1" x14ac:dyDescent="0.2">
      <c r="B134" s="1169"/>
      <c r="C134" s="1170"/>
      <c r="D134" s="1173"/>
      <c r="E134" s="1176"/>
      <c r="F134" s="1201"/>
      <c r="G134" s="1188"/>
      <c r="H134" s="1188"/>
      <c r="I134" s="1188"/>
      <c r="J134" s="1234"/>
      <c r="K134" s="1235"/>
      <c r="L134" s="1188"/>
      <c r="M134" s="1188"/>
      <c r="N134" s="1188"/>
      <c r="O134" s="1197"/>
      <c r="P134" s="1190"/>
      <c r="Q134" s="1194" t="s">
        <v>55</v>
      </c>
      <c r="R134" s="1194"/>
      <c r="S134" s="1180"/>
      <c r="T134" s="1180"/>
      <c r="U134" s="1186"/>
    </row>
    <row r="135" spans="2:21" ht="20.25" customHeight="1" x14ac:dyDescent="0.2">
      <c r="B135" s="1169">
        <v>4</v>
      </c>
      <c r="C135" s="1170"/>
      <c r="D135" s="1171"/>
      <c r="E135" s="1174"/>
      <c r="F135" s="1177" t="s">
        <v>27</v>
      </c>
      <c r="G135" s="1179"/>
      <c r="H135" s="1179"/>
      <c r="I135" s="1179"/>
      <c r="J135" s="1181"/>
      <c r="K135" s="1182"/>
      <c r="L135" s="1179"/>
      <c r="M135" s="1179"/>
      <c r="N135" s="1179"/>
      <c r="O135" s="1195"/>
      <c r="P135" s="1198" t="s">
        <v>445</v>
      </c>
      <c r="Q135" s="1192"/>
      <c r="R135" s="1193"/>
      <c r="S135" s="1179"/>
      <c r="T135" s="1179"/>
      <c r="U135" s="1185"/>
    </row>
    <row r="136" spans="2:21" ht="20.25" customHeight="1" x14ac:dyDescent="0.2">
      <c r="B136" s="1169"/>
      <c r="C136" s="1170"/>
      <c r="D136" s="1172"/>
      <c r="E136" s="1175"/>
      <c r="F136" s="1178"/>
      <c r="G136" s="1180"/>
      <c r="H136" s="1180"/>
      <c r="I136" s="1180"/>
      <c r="J136" s="1183"/>
      <c r="K136" s="1184"/>
      <c r="L136" s="1180"/>
      <c r="M136" s="1180"/>
      <c r="N136" s="1180"/>
      <c r="O136" s="1196"/>
      <c r="P136" s="1199"/>
      <c r="Q136" s="1194" t="s">
        <v>55</v>
      </c>
      <c r="R136" s="1194"/>
      <c r="S136" s="1180"/>
      <c r="T136" s="1180"/>
      <c r="U136" s="1186"/>
    </row>
    <row r="137" spans="2:21" ht="20.25" customHeight="1" x14ac:dyDescent="0.2">
      <c r="B137" s="1169"/>
      <c r="C137" s="1170"/>
      <c r="D137" s="1172"/>
      <c r="E137" s="1175"/>
      <c r="F137" s="1200" t="s">
        <v>784</v>
      </c>
      <c r="G137" s="1187"/>
      <c r="H137" s="1187"/>
      <c r="I137" s="1187"/>
      <c r="J137" s="1232"/>
      <c r="K137" s="1233"/>
      <c r="L137" s="1187"/>
      <c r="M137" s="1187"/>
      <c r="N137" s="1187"/>
      <c r="O137" s="1196"/>
      <c r="P137" s="1189" t="s">
        <v>230</v>
      </c>
      <c r="Q137" s="1156"/>
      <c r="R137" s="1157"/>
      <c r="S137" s="1187"/>
      <c r="T137" s="1187"/>
      <c r="U137" s="1191"/>
    </row>
    <row r="138" spans="2:21" ht="20.25" customHeight="1" x14ac:dyDescent="0.2">
      <c r="B138" s="1169"/>
      <c r="C138" s="1170"/>
      <c r="D138" s="1173"/>
      <c r="E138" s="1176"/>
      <c r="F138" s="1201"/>
      <c r="G138" s="1188"/>
      <c r="H138" s="1188"/>
      <c r="I138" s="1188"/>
      <c r="J138" s="1234"/>
      <c r="K138" s="1235"/>
      <c r="L138" s="1188"/>
      <c r="M138" s="1188"/>
      <c r="N138" s="1188"/>
      <c r="O138" s="1197"/>
      <c r="P138" s="1190"/>
      <c r="Q138" s="1194" t="s">
        <v>55</v>
      </c>
      <c r="R138" s="1194"/>
      <c r="S138" s="1180"/>
      <c r="T138" s="1180"/>
      <c r="U138" s="1186"/>
    </row>
    <row r="139" spans="2:21" ht="20.25" customHeight="1" x14ac:dyDescent="0.2">
      <c r="B139" s="1169">
        <v>5</v>
      </c>
      <c r="C139" s="1170"/>
      <c r="D139" s="1171"/>
      <c r="E139" s="1174"/>
      <c r="F139" s="1177" t="s">
        <v>27</v>
      </c>
      <c r="G139" s="1179"/>
      <c r="H139" s="1179"/>
      <c r="I139" s="1179"/>
      <c r="J139" s="1181"/>
      <c r="K139" s="1182"/>
      <c r="L139" s="1179"/>
      <c r="M139" s="1179"/>
      <c r="N139" s="1179"/>
      <c r="O139" s="1195"/>
      <c r="P139" s="1198" t="s">
        <v>445</v>
      </c>
      <c r="Q139" s="1192"/>
      <c r="R139" s="1193"/>
      <c r="S139" s="1179"/>
      <c r="T139" s="1179"/>
      <c r="U139" s="1185"/>
    </row>
    <row r="140" spans="2:21" ht="20.25" customHeight="1" x14ac:dyDescent="0.2">
      <c r="B140" s="1169"/>
      <c r="C140" s="1170"/>
      <c r="D140" s="1172"/>
      <c r="E140" s="1175"/>
      <c r="F140" s="1178"/>
      <c r="G140" s="1180"/>
      <c r="H140" s="1180"/>
      <c r="I140" s="1180"/>
      <c r="J140" s="1183"/>
      <c r="K140" s="1184"/>
      <c r="L140" s="1180"/>
      <c r="M140" s="1180"/>
      <c r="N140" s="1180"/>
      <c r="O140" s="1196"/>
      <c r="P140" s="1199"/>
      <c r="Q140" s="1194" t="s">
        <v>55</v>
      </c>
      <c r="R140" s="1194"/>
      <c r="S140" s="1180"/>
      <c r="T140" s="1180"/>
      <c r="U140" s="1186"/>
    </row>
    <row r="141" spans="2:21" ht="20.25" customHeight="1" x14ac:dyDescent="0.2">
      <c r="B141" s="1169"/>
      <c r="C141" s="1170"/>
      <c r="D141" s="1172"/>
      <c r="E141" s="1175"/>
      <c r="F141" s="1200" t="s">
        <v>784</v>
      </c>
      <c r="G141" s="1187"/>
      <c r="H141" s="1187"/>
      <c r="I141" s="1187"/>
      <c r="J141" s="1232"/>
      <c r="K141" s="1233"/>
      <c r="L141" s="1187"/>
      <c r="M141" s="1187"/>
      <c r="N141" s="1187"/>
      <c r="O141" s="1196"/>
      <c r="P141" s="1189" t="s">
        <v>230</v>
      </c>
      <c r="Q141" s="1156"/>
      <c r="R141" s="1157"/>
      <c r="S141" s="1236"/>
      <c r="T141" s="1236"/>
      <c r="U141" s="1237"/>
    </row>
    <row r="142" spans="2:21" ht="20.25" customHeight="1" x14ac:dyDescent="0.2">
      <c r="B142" s="1169"/>
      <c r="C142" s="1170"/>
      <c r="D142" s="1173"/>
      <c r="E142" s="1176"/>
      <c r="F142" s="1201"/>
      <c r="G142" s="1188"/>
      <c r="H142" s="1188"/>
      <c r="I142" s="1188"/>
      <c r="J142" s="1234"/>
      <c r="K142" s="1235"/>
      <c r="L142" s="1188"/>
      <c r="M142" s="1188"/>
      <c r="N142" s="1188"/>
      <c r="O142" s="1197"/>
      <c r="P142" s="1190"/>
      <c r="Q142" s="1158" t="s">
        <v>55</v>
      </c>
      <c r="R142" s="1159"/>
      <c r="S142" s="1188"/>
      <c r="T142" s="1188"/>
      <c r="U142" s="1238"/>
    </row>
    <row r="143" spans="2:21" ht="8.25" customHeight="1" x14ac:dyDescent="0.2">
      <c r="B143" s="535"/>
      <c r="C143" s="541"/>
      <c r="D143" s="544"/>
      <c r="E143" s="547"/>
      <c r="F143" s="547"/>
      <c r="G143" s="555"/>
      <c r="H143" s="555"/>
      <c r="I143" s="555"/>
      <c r="J143" s="555"/>
      <c r="K143" s="555"/>
      <c r="L143" s="555"/>
      <c r="M143" s="555"/>
      <c r="N143" s="555"/>
      <c r="O143" s="555"/>
      <c r="P143" s="567"/>
      <c r="Q143" s="567"/>
      <c r="R143" s="567"/>
      <c r="S143" s="555"/>
      <c r="T143" s="555"/>
      <c r="U143" s="555"/>
    </row>
    <row r="144" spans="2:21" ht="19.5" customHeight="1" x14ac:dyDescent="0.2">
      <c r="B144" s="1205" t="str">
        <f>CONCATENATE("昨年の治療実績ありの疾患名
※",表紙!$L$9,"1月1日～12月31日")</f>
        <v>昨年の治療実績ありの疾患名
※令和4年1月1日～12月31日</v>
      </c>
      <c r="C144" s="1206"/>
      <c r="D144" s="1206"/>
      <c r="E144" s="1207"/>
      <c r="F144" s="1160" t="s">
        <v>370</v>
      </c>
      <c r="G144" s="1161"/>
      <c r="H144" s="1161"/>
      <c r="I144" s="1161"/>
      <c r="J144" s="1161"/>
      <c r="K144" s="1161"/>
      <c r="L144" s="1161"/>
      <c r="M144" s="1161"/>
      <c r="N144" s="1161"/>
      <c r="O144" s="1161"/>
      <c r="P144" s="1161"/>
      <c r="Q144" s="1161"/>
      <c r="R144" s="1161"/>
      <c r="S144" s="1161"/>
      <c r="T144" s="1161"/>
      <c r="U144" s="1162"/>
    </row>
    <row r="145" spans="2:21" ht="57" customHeight="1" x14ac:dyDescent="0.2">
      <c r="B145" s="1208"/>
      <c r="C145" s="1209"/>
      <c r="D145" s="1209"/>
      <c r="E145" s="1210"/>
      <c r="F145" s="1163"/>
      <c r="G145" s="1164"/>
      <c r="H145" s="1164"/>
      <c r="I145" s="1164"/>
      <c r="J145" s="1164"/>
      <c r="K145" s="1164"/>
      <c r="L145" s="1164"/>
      <c r="M145" s="1164"/>
      <c r="N145" s="1164"/>
      <c r="O145" s="1164"/>
      <c r="P145" s="1164"/>
      <c r="Q145" s="1164"/>
      <c r="R145" s="1164"/>
      <c r="S145" s="1164"/>
      <c r="T145" s="1164"/>
      <c r="U145" s="1165"/>
    </row>
  </sheetData>
  <customSheetViews>
    <customSheetView guid="{D2DD6C5F-5A6F-43E4-9910-2DBF870F1B55}" scale="80" showPageBreaks="1" printArea="1" view="pageBreakPreview" topLeftCell="G1">
      <selection activeCell="R6" sqref="R6"/>
      <rowBreaks count="4" manualBreakCount="4">
        <brk id="34" min="1" max="20" man="1"/>
        <brk id="62" min="1" max="20" man="1"/>
        <brk id="90" min="1" max="20" man="1"/>
        <brk id="118" min="1" max="20" man="1"/>
      </rowBreaks>
      <pageMargins left="0.59055118110236227" right="0.59055118110236227" top="0.78740157480314965" bottom="0.78740157480314965" header="0.35433070866141736" footer="0.31496062992125984"/>
      <headerFooter alignWithMargins="0">
        <oddFooter>&amp;C&amp;P／&amp;N&amp;R&amp;A</oddFooter>
        <evenFooter>&amp;C&amp;P／&amp;N&amp;R&amp;A</evenFooter>
        <firstFooter>&amp;C&amp;P／&amp;N&amp;R&amp;A</firstFooter>
      </headerFooter>
    </customSheetView>
  </customSheetViews>
  <mergeCells count="938">
    <mergeCell ref="B144:E145"/>
    <mergeCell ref="L139:L140"/>
    <mergeCell ref="M139:M140"/>
    <mergeCell ref="N139:N140"/>
    <mergeCell ref="O139:O142"/>
    <mergeCell ref="P139:P140"/>
    <mergeCell ref="S139:S140"/>
    <mergeCell ref="T139:T140"/>
    <mergeCell ref="U139:U140"/>
    <mergeCell ref="F141:F142"/>
    <mergeCell ref="G141:G142"/>
    <mergeCell ref="H141:H142"/>
    <mergeCell ref="I141:I142"/>
    <mergeCell ref="J141:K142"/>
    <mergeCell ref="L141:L142"/>
    <mergeCell ref="M141:M142"/>
    <mergeCell ref="N141:N142"/>
    <mergeCell ref="P141:P142"/>
    <mergeCell ref="S141:S142"/>
    <mergeCell ref="T141:T142"/>
    <mergeCell ref="U141:U142"/>
    <mergeCell ref="B139:B142"/>
    <mergeCell ref="C139:C142"/>
    <mergeCell ref="D139:D142"/>
    <mergeCell ref="E139:E142"/>
    <mergeCell ref="F139:F140"/>
    <mergeCell ref="G139:G140"/>
    <mergeCell ref="H139:H140"/>
    <mergeCell ref="I139:I140"/>
    <mergeCell ref="J139:K140"/>
    <mergeCell ref="L135:L136"/>
    <mergeCell ref="M135:M136"/>
    <mergeCell ref="N135:N136"/>
    <mergeCell ref="J137:K138"/>
    <mergeCell ref="L137:L138"/>
    <mergeCell ref="M137:M138"/>
    <mergeCell ref="N137:N138"/>
    <mergeCell ref="I133:I134"/>
    <mergeCell ref="J133:K134"/>
    <mergeCell ref="L133:L134"/>
    <mergeCell ref="P137:P138"/>
    <mergeCell ref="S137:S138"/>
    <mergeCell ref="T137:T138"/>
    <mergeCell ref="U137:U138"/>
    <mergeCell ref="Q135:R135"/>
    <mergeCell ref="Q136:R136"/>
    <mergeCell ref="Q137:R137"/>
    <mergeCell ref="Q138:R138"/>
    <mergeCell ref="S133:S134"/>
    <mergeCell ref="T133:T134"/>
    <mergeCell ref="U133:U134"/>
    <mergeCell ref="S135:S136"/>
    <mergeCell ref="T135:T136"/>
    <mergeCell ref="U135:U136"/>
    <mergeCell ref="P129:P130"/>
    <mergeCell ref="S129:S130"/>
    <mergeCell ref="T129:T130"/>
    <mergeCell ref="Q132:R132"/>
    <mergeCell ref="Q133:R133"/>
    <mergeCell ref="Q134:R134"/>
    <mergeCell ref="B135:B138"/>
    <mergeCell ref="C135:C138"/>
    <mergeCell ref="D135:D138"/>
    <mergeCell ref="E135:E138"/>
    <mergeCell ref="F135:F136"/>
    <mergeCell ref="G135:G136"/>
    <mergeCell ref="H135:H136"/>
    <mergeCell ref="I135:I136"/>
    <mergeCell ref="J135:K136"/>
    <mergeCell ref="O135:O138"/>
    <mergeCell ref="P135:P136"/>
    <mergeCell ref="F137:F138"/>
    <mergeCell ref="G137:G138"/>
    <mergeCell ref="H137:H138"/>
    <mergeCell ref="I137:I138"/>
    <mergeCell ref="F133:F134"/>
    <mergeCell ref="G133:G134"/>
    <mergeCell ref="H133:H134"/>
    <mergeCell ref="U129:U130"/>
    <mergeCell ref="B131:B134"/>
    <mergeCell ref="C131:C134"/>
    <mergeCell ref="D131:D134"/>
    <mergeCell ref="E131:E134"/>
    <mergeCell ref="F131:F132"/>
    <mergeCell ref="G131:G132"/>
    <mergeCell ref="H131:H132"/>
    <mergeCell ref="I131:I132"/>
    <mergeCell ref="J131:K132"/>
    <mergeCell ref="L131:L132"/>
    <mergeCell ref="M131:M132"/>
    <mergeCell ref="N131:N132"/>
    <mergeCell ref="O131:O134"/>
    <mergeCell ref="P131:P132"/>
    <mergeCell ref="S131:S132"/>
    <mergeCell ref="T131:T132"/>
    <mergeCell ref="U131:U132"/>
    <mergeCell ref="M133:M134"/>
    <mergeCell ref="N133:N134"/>
    <mergeCell ref="P133:P134"/>
    <mergeCell ref="L129:L130"/>
    <mergeCell ref="M129:M130"/>
    <mergeCell ref="N129:N130"/>
    <mergeCell ref="T125:T126"/>
    <mergeCell ref="U125:U126"/>
    <mergeCell ref="B127:B130"/>
    <mergeCell ref="C127:C130"/>
    <mergeCell ref="D127:D130"/>
    <mergeCell ref="E127:E130"/>
    <mergeCell ref="F127:F128"/>
    <mergeCell ref="G127:G128"/>
    <mergeCell ref="H127:H128"/>
    <mergeCell ref="I127:I128"/>
    <mergeCell ref="J127:K128"/>
    <mergeCell ref="L127:L128"/>
    <mergeCell ref="M127:M128"/>
    <mergeCell ref="N127:N128"/>
    <mergeCell ref="O127:O130"/>
    <mergeCell ref="P127:P128"/>
    <mergeCell ref="S127:S128"/>
    <mergeCell ref="T127:T128"/>
    <mergeCell ref="U127:U128"/>
    <mergeCell ref="F129:F130"/>
    <mergeCell ref="G129:G130"/>
    <mergeCell ref="H129:H130"/>
    <mergeCell ref="I129:I130"/>
    <mergeCell ref="J129:K130"/>
    <mergeCell ref="G125:G126"/>
    <mergeCell ref="H125:H126"/>
    <mergeCell ref="I125:I126"/>
    <mergeCell ref="J125:K126"/>
    <mergeCell ref="L125:L126"/>
    <mergeCell ref="M125:M126"/>
    <mergeCell ref="N125:N126"/>
    <mergeCell ref="P125:P126"/>
    <mergeCell ref="S125:S126"/>
    <mergeCell ref="M113:M114"/>
    <mergeCell ref="N113:N114"/>
    <mergeCell ref="P113:P114"/>
    <mergeCell ref="S113:S114"/>
    <mergeCell ref="T113:T114"/>
    <mergeCell ref="U113:U114"/>
    <mergeCell ref="B123:B126"/>
    <mergeCell ref="C123:C126"/>
    <mergeCell ref="D123:D126"/>
    <mergeCell ref="E123:E126"/>
    <mergeCell ref="F123:F124"/>
    <mergeCell ref="G123:G124"/>
    <mergeCell ref="H123:H124"/>
    <mergeCell ref="I123:I124"/>
    <mergeCell ref="J123:K124"/>
    <mergeCell ref="L123:L124"/>
    <mergeCell ref="M123:M124"/>
    <mergeCell ref="N123:N124"/>
    <mergeCell ref="O123:O126"/>
    <mergeCell ref="P123:P124"/>
    <mergeCell ref="S123:S124"/>
    <mergeCell ref="T123:T124"/>
    <mergeCell ref="U123:U124"/>
    <mergeCell ref="F125:F126"/>
    <mergeCell ref="B111:B114"/>
    <mergeCell ref="C111:C114"/>
    <mergeCell ref="D111:D114"/>
    <mergeCell ref="E111:E114"/>
    <mergeCell ref="F111:F112"/>
    <mergeCell ref="G111:G112"/>
    <mergeCell ref="H111:H112"/>
    <mergeCell ref="I111:J112"/>
    <mergeCell ref="K111:K112"/>
    <mergeCell ref="F113:F114"/>
    <mergeCell ref="G113:G114"/>
    <mergeCell ref="H113:H114"/>
    <mergeCell ref="I113:J114"/>
    <mergeCell ref="K113:K114"/>
    <mergeCell ref="S107:S108"/>
    <mergeCell ref="T107:T108"/>
    <mergeCell ref="U107:U108"/>
    <mergeCell ref="F109:F110"/>
    <mergeCell ref="G109:G110"/>
    <mergeCell ref="H109:H110"/>
    <mergeCell ref="I109:J110"/>
    <mergeCell ref="Q110:R110"/>
    <mergeCell ref="Q107:R107"/>
    <mergeCell ref="Q108:R108"/>
    <mergeCell ref="B107:B110"/>
    <mergeCell ref="C107:C110"/>
    <mergeCell ref="D107:D110"/>
    <mergeCell ref="E107:E110"/>
    <mergeCell ref="F107:F108"/>
    <mergeCell ref="G107:G108"/>
    <mergeCell ref="H107:H108"/>
    <mergeCell ref="I107:J108"/>
    <mergeCell ref="K107:K108"/>
    <mergeCell ref="S103:S104"/>
    <mergeCell ref="T103:T104"/>
    <mergeCell ref="U103:U104"/>
    <mergeCell ref="F105:F106"/>
    <mergeCell ref="G105:G106"/>
    <mergeCell ref="H105:H106"/>
    <mergeCell ref="I105:J106"/>
    <mergeCell ref="K105:K106"/>
    <mergeCell ref="L105:L106"/>
    <mergeCell ref="M105:M106"/>
    <mergeCell ref="N105:N106"/>
    <mergeCell ref="P105:P106"/>
    <mergeCell ref="S105:S106"/>
    <mergeCell ref="T105:T106"/>
    <mergeCell ref="U105:U106"/>
    <mergeCell ref="Q103:R103"/>
    <mergeCell ref="Q104:R104"/>
    <mergeCell ref="Q105:R105"/>
    <mergeCell ref="Q106:R106"/>
    <mergeCell ref="B103:B106"/>
    <mergeCell ref="C103:C106"/>
    <mergeCell ref="D103:D106"/>
    <mergeCell ref="E103:E106"/>
    <mergeCell ref="F103:F104"/>
    <mergeCell ref="G103:G104"/>
    <mergeCell ref="H103:H104"/>
    <mergeCell ref="I103:J104"/>
    <mergeCell ref="K103:K104"/>
    <mergeCell ref="S99:S100"/>
    <mergeCell ref="T99:T100"/>
    <mergeCell ref="U99:U100"/>
    <mergeCell ref="F101:F102"/>
    <mergeCell ref="G101:G102"/>
    <mergeCell ref="H101:H102"/>
    <mergeCell ref="I101:J102"/>
    <mergeCell ref="K101:K102"/>
    <mergeCell ref="L101:L102"/>
    <mergeCell ref="M101:M102"/>
    <mergeCell ref="N101:N102"/>
    <mergeCell ref="P101:P102"/>
    <mergeCell ref="S101:S102"/>
    <mergeCell ref="T101:T102"/>
    <mergeCell ref="U101:U102"/>
    <mergeCell ref="Q101:R101"/>
    <mergeCell ref="Q102:R102"/>
    <mergeCell ref="Q99:R99"/>
    <mergeCell ref="Q100:R100"/>
    <mergeCell ref="L99:L100"/>
    <mergeCell ref="M99:M100"/>
    <mergeCell ref="N99:N100"/>
    <mergeCell ref="O99:O102"/>
    <mergeCell ref="P99:P100"/>
    <mergeCell ref="B99:B102"/>
    <mergeCell ref="C99:C102"/>
    <mergeCell ref="D99:D102"/>
    <mergeCell ref="E99:E102"/>
    <mergeCell ref="F99:F100"/>
    <mergeCell ref="G99:G100"/>
    <mergeCell ref="H99:H100"/>
    <mergeCell ref="I99:J100"/>
    <mergeCell ref="K99:K100"/>
    <mergeCell ref="B95:B98"/>
    <mergeCell ref="C95:C98"/>
    <mergeCell ref="D95:D98"/>
    <mergeCell ref="E95:E98"/>
    <mergeCell ref="F95:F96"/>
    <mergeCell ref="G95:G96"/>
    <mergeCell ref="H95:H96"/>
    <mergeCell ref="I95:J96"/>
    <mergeCell ref="K95:K96"/>
    <mergeCell ref="F97:F98"/>
    <mergeCell ref="G97:G98"/>
    <mergeCell ref="H97:H98"/>
    <mergeCell ref="I97:J98"/>
    <mergeCell ref="K97:K98"/>
    <mergeCell ref="B88:E89"/>
    <mergeCell ref="B92:B94"/>
    <mergeCell ref="O92:O94"/>
    <mergeCell ref="C93:C94"/>
    <mergeCell ref="D93:D94"/>
    <mergeCell ref="E93:E94"/>
    <mergeCell ref="G93:G94"/>
    <mergeCell ref="H93:H94"/>
    <mergeCell ref="L93:L94"/>
    <mergeCell ref="C92:E92"/>
    <mergeCell ref="F92:N92"/>
    <mergeCell ref="F88:U88"/>
    <mergeCell ref="F89:U89"/>
    <mergeCell ref="B91:C91"/>
    <mergeCell ref="P92:U92"/>
    <mergeCell ref="I93:K93"/>
    <mergeCell ref="M93:N93"/>
    <mergeCell ref="S93:U93"/>
    <mergeCell ref="I94:J94"/>
    <mergeCell ref="P93:P94"/>
    <mergeCell ref="Q93:R94"/>
    <mergeCell ref="S83:S84"/>
    <mergeCell ref="T83:T84"/>
    <mergeCell ref="U83:U84"/>
    <mergeCell ref="F85:F86"/>
    <mergeCell ref="G85:G86"/>
    <mergeCell ref="H85:H86"/>
    <mergeCell ref="I85:I86"/>
    <mergeCell ref="J85:J86"/>
    <mergeCell ref="K85:K86"/>
    <mergeCell ref="L85:L86"/>
    <mergeCell ref="M85:M86"/>
    <mergeCell ref="N85:N86"/>
    <mergeCell ref="P85:P86"/>
    <mergeCell ref="S85:S86"/>
    <mergeCell ref="T85:T86"/>
    <mergeCell ref="U85:U86"/>
    <mergeCell ref="Q83:R83"/>
    <mergeCell ref="Q84:R84"/>
    <mergeCell ref="Q85:R85"/>
    <mergeCell ref="Q86:R86"/>
    <mergeCell ref="K83:K84"/>
    <mergeCell ref="L83:L84"/>
    <mergeCell ref="M83:M84"/>
    <mergeCell ref="N83:N84"/>
    <mergeCell ref="K79:K80"/>
    <mergeCell ref="L79:L80"/>
    <mergeCell ref="M79:M80"/>
    <mergeCell ref="N79:N80"/>
    <mergeCell ref="O79:O82"/>
    <mergeCell ref="P79:P80"/>
    <mergeCell ref="S79:S80"/>
    <mergeCell ref="T79:T80"/>
    <mergeCell ref="U79:U80"/>
    <mergeCell ref="K81:K82"/>
    <mergeCell ref="L81:L82"/>
    <mergeCell ref="M81:M82"/>
    <mergeCell ref="N81:N82"/>
    <mergeCell ref="P81:P82"/>
    <mergeCell ref="S81:S82"/>
    <mergeCell ref="T81:T82"/>
    <mergeCell ref="U81:U82"/>
    <mergeCell ref="Q81:R81"/>
    <mergeCell ref="Q82:R82"/>
    <mergeCell ref="B79:B82"/>
    <mergeCell ref="C79:C82"/>
    <mergeCell ref="D79:D82"/>
    <mergeCell ref="E79:E82"/>
    <mergeCell ref="F79:F80"/>
    <mergeCell ref="G79:G80"/>
    <mergeCell ref="H79:H80"/>
    <mergeCell ref="I79:I80"/>
    <mergeCell ref="J79:J80"/>
    <mergeCell ref="F81:F82"/>
    <mergeCell ref="G81:G82"/>
    <mergeCell ref="H81:H82"/>
    <mergeCell ref="I81:I82"/>
    <mergeCell ref="J81:J82"/>
    <mergeCell ref="K75:K76"/>
    <mergeCell ref="L75:L76"/>
    <mergeCell ref="M75:M76"/>
    <mergeCell ref="N75:N76"/>
    <mergeCell ref="O75:O78"/>
    <mergeCell ref="P75:P76"/>
    <mergeCell ref="S75:S76"/>
    <mergeCell ref="T75:T76"/>
    <mergeCell ref="U75:U76"/>
    <mergeCell ref="K77:K78"/>
    <mergeCell ref="L77:L78"/>
    <mergeCell ref="M77:M78"/>
    <mergeCell ref="N77:N78"/>
    <mergeCell ref="P77:P78"/>
    <mergeCell ref="S77:S78"/>
    <mergeCell ref="T77:T78"/>
    <mergeCell ref="U77:U78"/>
    <mergeCell ref="B75:B78"/>
    <mergeCell ref="C75:C78"/>
    <mergeCell ref="D75:D78"/>
    <mergeCell ref="E75:E78"/>
    <mergeCell ref="F75:F76"/>
    <mergeCell ref="G75:G76"/>
    <mergeCell ref="H75:H76"/>
    <mergeCell ref="I75:I76"/>
    <mergeCell ref="J75:J76"/>
    <mergeCell ref="F77:F78"/>
    <mergeCell ref="G77:G78"/>
    <mergeCell ref="H77:H78"/>
    <mergeCell ref="I77:I78"/>
    <mergeCell ref="J77:J78"/>
    <mergeCell ref="S71:S72"/>
    <mergeCell ref="T71:T72"/>
    <mergeCell ref="U71:U72"/>
    <mergeCell ref="K73:K74"/>
    <mergeCell ref="L73:L74"/>
    <mergeCell ref="M73:M74"/>
    <mergeCell ref="N73:N74"/>
    <mergeCell ref="P73:P74"/>
    <mergeCell ref="S73:S74"/>
    <mergeCell ref="T73:T74"/>
    <mergeCell ref="U73:U74"/>
    <mergeCell ref="Q71:R71"/>
    <mergeCell ref="K71:K72"/>
    <mergeCell ref="L71:L72"/>
    <mergeCell ref="M71:M72"/>
    <mergeCell ref="N71:N72"/>
    <mergeCell ref="O71:O74"/>
    <mergeCell ref="B67:B70"/>
    <mergeCell ref="C67:C70"/>
    <mergeCell ref="D67:D70"/>
    <mergeCell ref="E67:E70"/>
    <mergeCell ref="F67:F68"/>
    <mergeCell ref="G67:G68"/>
    <mergeCell ref="H67:H68"/>
    <mergeCell ref="I67:I68"/>
    <mergeCell ref="J67:J68"/>
    <mergeCell ref="F69:F70"/>
    <mergeCell ref="G69:G70"/>
    <mergeCell ref="H69:H70"/>
    <mergeCell ref="I69:I70"/>
    <mergeCell ref="J69:J70"/>
    <mergeCell ref="B60:E61"/>
    <mergeCell ref="B64:B66"/>
    <mergeCell ref="O64:O66"/>
    <mergeCell ref="C65:C66"/>
    <mergeCell ref="D65:D66"/>
    <mergeCell ref="E65:E66"/>
    <mergeCell ref="K65:K66"/>
    <mergeCell ref="N65:N66"/>
    <mergeCell ref="P65:P66"/>
    <mergeCell ref="G65:H65"/>
    <mergeCell ref="I65:J65"/>
    <mergeCell ref="L65:M65"/>
    <mergeCell ref="F60:U60"/>
    <mergeCell ref="F61:U61"/>
    <mergeCell ref="B63:C63"/>
    <mergeCell ref="C64:E64"/>
    <mergeCell ref="F64:N64"/>
    <mergeCell ref="P64:U64"/>
    <mergeCell ref="S65:U65"/>
    <mergeCell ref="Q65:R66"/>
    <mergeCell ref="T55:T56"/>
    <mergeCell ref="U55:U56"/>
    <mergeCell ref="F57:F58"/>
    <mergeCell ref="G57:G58"/>
    <mergeCell ref="H57:H58"/>
    <mergeCell ref="I57:I58"/>
    <mergeCell ref="J57:J58"/>
    <mergeCell ref="K57:K58"/>
    <mergeCell ref="L57:M58"/>
    <mergeCell ref="N57:N58"/>
    <mergeCell ref="P57:P58"/>
    <mergeCell ref="S57:S58"/>
    <mergeCell ref="T57:T58"/>
    <mergeCell ref="U57:U58"/>
    <mergeCell ref="Q56:R56"/>
    <mergeCell ref="Q57:R57"/>
    <mergeCell ref="Q58:R58"/>
    <mergeCell ref="K55:K56"/>
    <mergeCell ref="L55:M56"/>
    <mergeCell ref="N55:N56"/>
    <mergeCell ref="O55:O58"/>
    <mergeCell ref="P55:P56"/>
    <mergeCell ref="S55:S56"/>
    <mergeCell ref="Q55:R55"/>
    <mergeCell ref="K51:K52"/>
    <mergeCell ref="L51:M52"/>
    <mergeCell ref="N51:N52"/>
    <mergeCell ref="O51:O54"/>
    <mergeCell ref="P51:P52"/>
    <mergeCell ref="S51:S52"/>
    <mergeCell ref="T51:T52"/>
    <mergeCell ref="U51:U52"/>
    <mergeCell ref="F53:F54"/>
    <mergeCell ref="G53:G54"/>
    <mergeCell ref="H53:H54"/>
    <mergeCell ref="I53:I54"/>
    <mergeCell ref="J53:J54"/>
    <mergeCell ref="K53:K54"/>
    <mergeCell ref="L53:M54"/>
    <mergeCell ref="N53:N54"/>
    <mergeCell ref="P53:P54"/>
    <mergeCell ref="S53:S54"/>
    <mergeCell ref="T53:T54"/>
    <mergeCell ref="U53:U54"/>
    <mergeCell ref="Q51:R51"/>
    <mergeCell ref="Q52:R52"/>
    <mergeCell ref="Q53:R53"/>
    <mergeCell ref="Q54:R54"/>
    <mergeCell ref="B51:B54"/>
    <mergeCell ref="C51:C54"/>
    <mergeCell ref="D51:D54"/>
    <mergeCell ref="E51:E54"/>
    <mergeCell ref="F51:F52"/>
    <mergeCell ref="G51:G52"/>
    <mergeCell ref="H51:H52"/>
    <mergeCell ref="I51:I52"/>
    <mergeCell ref="J51:J52"/>
    <mergeCell ref="K47:K48"/>
    <mergeCell ref="L47:M48"/>
    <mergeCell ref="N47:N48"/>
    <mergeCell ref="O47:O50"/>
    <mergeCell ref="P47:P48"/>
    <mergeCell ref="S47:S48"/>
    <mergeCell ref="T47:T48"/>
    <mergeCell ref="U47:U48"/>
    <mergeCell ref="F49:F50"/>
    <mergeCell ref="G49:G50"/>
    <mergeCell ref="H49:H50"/>
    <mergeCell ref="I49:I50"/>
    <mergeCell ref="J49:J50"/>
    <mergeCell ref="K49:K50"/>
    <mergeCell ref="L49:M50"/>
    <mergeCell ref="N49:N50"/>
    <mergeCell ref="P49:P50"/>
    <mergeCell ref="S49:S50"/>
    <mergeCell ref="T49:T50"/>
    <mergeCell ref="U49:U50"/>
    <mergeCell ref="Q47:R47"/>
    <mergeCell ref="Q48:R48"/>
    <mergeCell ref="Q49:R49"/>
    <mergeCell ref="Q50:R50"/>
    <mergeCell ref="B47:B50"/>
    <mergeCell ref="C47:C50"/>
    <mergeCell ref="D47:D50"/>
    <mergeCell ref="E47:E50"/>
    <mergeCell ref="F47:F48"/>
    <mergeCell ref="G47:G48"/>
    <mergeCell ref="H47:H48"/>
    <mergeCell ref="I47:I48"/>
    <mergeCell ref="J47:J48"/>
    <mergeCell ref="K43:K44"/>
    <mergeCell ref="L43:M44"/>
    <mergeCell ref="N43:N44"/>
    <mergeCell ref="O43:O46"/>
    <mergeCell ref="P43:P44"/>
    <mergeCell ref="S43:S44"/>
    <mergeCell ref="T43:T44"/>
    <mergeCell ref="U43:U44"/>
    <mergeCell ref="F45:F46"/>
    <mergeCell ref="G45:G46"/>
    <mergeCell ref="H45:H46"/>
    <mergeCell ref="I45:I46"/>
    <mergeCell ref="J45:J46"/>
    <mergeCell ref="K45:K46"/>
    <mergeCell ref="L45:M46"/>
    <mergeCell ref="N45:N46"/>
    <mergeCell ref="P45:P46"/>
    <mergeCell ref="S45:S46"/>
    <mergeCell ref="T45:T46"/>
    <mergeCell ref="U45:U46"/>
    <mergeCell ref="Q43:R43"/>
    <mergeCell ref="Q44:R44"/>
    <mergeCell ref="Q45:R45"/>
    <mergeCell ref="Q46:R46"/>
    <mergeCell ref="B43:B46"/>
    <mergeCell ref="C43:C46"/>
    <mergeCell ref="D43:D46"/>
    <mergeCell ref="E43:E46"/>
    <mergeCell ref="F43:F44"/>
    <mergeCell ref="G43:G44"/>
    <mergeCell ref="H43:H44"/>
    <mergeCell ref="I43:I44"/>
    <mergeCell ref="J43:J44"/>
    <mergeCell ref="K39:K40"/>
    <mergeCell ref="L39:M40"/>
    <mergeCell ref="N39:N40"/>
    <mergeCell ref="O39:O42"/>
    <mergeCell ref="P39:P40"/>
    <mergeCell ref="S39:S40"/>
    <mergeCell ref="T39:T40"/>
    <mergeCell ref="U39:U40"/>
    <mergeCell ref="F41:F42"/>
    <mergeCell ref="G41:G42"/>
    <mergeCell ref="H41:H42"/>
    <mergeCell ref="I41:I42"/>
    <mergeCell ref="J41:J42"/>
    <mergeCell ref="K41:K42"/>
    <mergeCell ref="L41:M42"/>
    <mergeCell ref="N41:N42"/>
    <mergeCell ref="P41:P42"/>
    <mergeCell ref="S41:S42"/>
    <mergeCell ref="T41:T42"/>
    <mergeCell ref="U41:U42"/>
    <mergeCell ref="Q39:R39"/>
    <mergeCell ref="Q40:R40"/>
    <mergeCell ref="Q41:R41"/>
    <mergeCell ref="Q42:R42"/>
    <mergeCell ref="B39:B42"/>
    <mergeCell ref="C39:C42"/>
    <mergeCell ref="D39:D42"/>
    <mergeCell ref="E39:E42"/>
    <mergeCell ref="F39:F40"/>
    <mergeCell ref="G39:G40"/>
    <mergeCell ref="H39:H40"/>
    <mergeCell ref="I39:I40"/>
    <mergeCell ref="J39:J40"/>
    <mergeCell ref="B32:E33"/>
    <mergeCell ref="B36:B38"/>
    <mergeCell ref="O36:O38"/>
    <mergeCell ref="C37:C38"/>
    <mergeCell ref="D37:D38"/>
    <mergeCell ref="E37:E38"/>
    <mergeCell ref="K37:K38"/>
    <mergeCell ref="N37:N38"/>
    <mergeCell ref="P37:P38"/>
    <mergeCell ref="L38:M38"/>
    <mergeCell ref="O27:O30"/>
    <mergeCell ref="P27:P28"/>
    <mergeCell ref="S27:S28"/>
    <mergeCell ref="T27:T28"/>
    <mergeCell ref="U27:U28"/>
    <mergeCell ref="F29:F30"/>
    <mergeCell ref="G29:G30"/>
    <mergeCell ref="H29:H30"/>
    <mergeCell ref="I29:J30"/>
    <mergeCell ref="K29:K30"/>
    <mergeCell ref="L29:L30"/>
    <mergeCell ref="M29:M30"/>
    <mergeCell ref="N29:N30"/>
    <mergeCell ref="P29:P30"/>
    <mergeCell ref="S29:S30"/>
    <mergeCell ref="T29:T30"/>
    <mergeCell ref="U29:U30"/>
    <mergeCell ref="N27:N28"/>
    <mergeCell ref="Q27:R27"/>
    <mergeCell ref="Q28:R28"/>
    <mergeCell ref="L23:L24"/>
    <mergeCell ref="M23:M24"/>
    <mergeCell ref="N23:N24"/>
    <mergeCell ref="O23:O26"/>
    <mergeCell ref="P23:P24"/>
    <mergeCell ref="S23:S24"/>
    <mergeCell ref="T23:T24"/>
    <mergeCell ref="U23:U24"/>
    <mergeCell ref="F25:F26"/>
    <mergeCell ref="G25:G26"/>
    <mergeCell ref="H25:H26"/>
    <mergeCell ref="I25:J26"/>
    <mergeCell ref="K25:K26"/>
    <mergeCell ref="L25:L26"/>
    <mergeCell ref="M25:M26"/>
    <mergeCell ref="N25:N26"/>
    <mergeCell ref="P25:P26"/>
    <mergeCell ref="S25:S26"/>
    <mergeCell ref="T25:T26"/>
    <mergeCell ref="U25:U26"/>
    <mergeCell ref="Q23:R23"/>
    <mergeCell ref="Q24:R24"/>
    <mergeCell ref="Q25:R25"/>
    <mergeCell ref="Q26:R26"/>
    <mergeCell ref="B23:B26"/>
    <mergeCell ref="C23:C26"/>
    <mergeCell ref="D23:D26"/>
    <mergeCell ref="E23:E26"/>
    <mergeCell ref="F23:F24"/>
    <mergeCell ref="G23:G24"/>
    <mergeCell ref="H23:H24"/>
    <mergeCell ref="I23:J24"/>
    <mergeCell ref="K23:K24"/>
    <mergeCell ref="L19:L20"/>
    <mergeCell ref="M19:M20"/>
    <mergeCell ref="N19:N20"/>
    <mergeCell ref="O19:O22"/>
    <mergeCell ref="P19:P20"/>
    <mergeCell ref="S19:S20"/>
    <mergeCell ref="T19:T20"/>
    <mergeCell ref="U19:U20"/>
    <mergeCell ref="F21:F22"/>
    <mergeCell ref="G21:G22"/>
    <mergeCell ref="H21:H22"/>
    <mergeCell ref="I21:J22"/>
    <mergeCell ref="K21:K22"/>
    <mergeCell ref="L21:L22"/>
    <mergeCell ref="M21:M22"/>
    <mergeCell ref="N21:N22"/>
    <mergeCell ref="P21:P22"/>
    <mergeCell ref="S21:S22"/>
    <mergeCell ref="T21:T22"/>
    <mergeCell ref="U21:U22"/>
    <mergeCell ref="Q20:R20"/>
    <mergeCell ref="Q21:R21"/>
    <mergeCell ref="Q22:R22"/>
    <mergeCell ref="Q19:R19"/>
    <mergeCell ref="B19:B22"/>
    <mergeCell ref="C19:C22"/>
    <mergeCell ref="D19:D22"/>
    <mergeCell ref="E19:E22"/>
    <mergeCell ref="F19:F20"/>
    <mergeCell ref="G19:G20"/>
    <mergeCell ref="H19:H20"/>
    <mergeCell ref="I19:J20"/>
    <mergeCell ref="K19:K20"/>
    <mergeCell ref="L15:L16"/>
    <mergeCell ref="M15:M16"/>
    <mergeCell ref="N15:N16"/>
    <mergeCell ref="O15:O18"/>
    <mergeCell ref="P15:P16"/>
    <mergeCell ref="S15:S16"/>
    <mergeCell ref="T15:T16"/>
    <mergeCell ref="U15:U16"/>
    <mergeCell ref="F17:F18"/>
    <mergeCell ref="G17:G18"/>
    <mergeCell ref="H17:H18"/>
    <mergeCell ref="I17:J18"/>
    <mergeCell ref="K17:K18"/>
    <mergeCell ref="L17:L18"/>
    <mergeCell ref="M17:M18"/>
    <mergeCell ref="N17:N18"/>
    <mergeCell ref="P17:P18"/>
    <mergeCell ref="S17:S18"/>
    <mergeCell ref="T17:T18"/>
    <mergeCell ref="U17:U18"/>
    <mergeCell ref="Q15:R15"/>
    <mergeCell ref="Q16:R16"/>
    <mergeCell ref="Q17:R17"/>
    <mergeCell ref="Q18:R18"/>
    <mergeCell ref="B15:B18"/>
    <mergeCell ref="C15:C18"/>
    <mergeCell ref="D15:D18"/>
    <mergeCell ref="E15:E18"/>
    <mergeCell ref="F15:F16"/>
    <mergeCell ref="G15:G16"/>
    <mergeCell ref="H15:H16"/>
    <mergeCell ref="I15:J16"/>
    <mergeCell ref="K15:K16"/>
    <mergeCell ref="N11:N12"/>
    <mergeCell ref="O11:O14"/>
    <mergeCell ref="P11:P12"/>
    <mergeCell ref="S11:S12"/>
    <mergeCell ref="T11:T12"/>
    <mergeCell ref="U11:U12"/>
    <mergeCell ref="F13:F14"/>
    <mergeCell ref="G13:G14"/>
    <mergeCell ref="H13:H14"/>
    <mergeCell ref="I13:J14"/>
    <mergeCell ref="K13:K14"/>
    <mergeCell ref="L13:L14"/>
    <mergeCell ref="M13:M14"/>
    <mergeCell ref="N13:N14"/>
    <mergeCell ref="P13:P14"/>
    <mergeCell ref="S13:S14"/>
    <mergeCell ref="T13:T14"/>
    <mergeCell ref="U13:U14"/>
    <mergeCell ref="Q11:R11"/>
    <mergeCell ref="Q12:R12"/>
    <mergeCell ref="Q13:R13"/>
    <mergeCell ref="Q14:R14"/>
    <mergeCell ref="Q141:R141"/>
    <mergeCell ref="Q142:R142"/>
    <mergeCell ref="F144:U144"/>
    <mergeCell ref="F145:U145"/>
    <mergeCell ref="B8:B10"/>
    <mergeCell ref="O8:O10"/>
    <mergeCell ref="C9:C10"/>
    <mergeCell ref="D9:D10"/>
    <mergeCell ref="E9:E10"/>
    <mergeCell ref="I9:J10"/>
    <mergeCell ref="N9:N10"/>
    <mergeCell ref="P9:P10"/>
    <mergeCell ref="Q9:R10"/>
    <mergeCell ref="B11:B14"/>
    <mergeCell ref="C11:C14"/>
    <mergeCell ref="D11:D14"/>
    <mergeCell ref="E11:E14"/>
    <mergeCell ref="F11:F12"/>
    <mergeCell ref="G11:G12"/>
    <mergeCell ref="H11:H12"/>
    <mergeCell ref="I11:J12"/>
    <mergeCell ref="K11:K12"/>
    <mergeCell ref="L11:L12"/>
    <mergeCell ref="M11:M12"/>
    <mergeCell ref="Q139:R139"/>
    <mergeCell ref="Q140:R140"/>
    <mergeCell ref="Q123:R123"/>
    <mergeCell ref="Q124:R124"/>
    <mergeCell ref="Q125:R125"/>
    <mergeCell ref="Q126:R126"/>
    <mergeCell ref="Q127:R127"/>
    <mergeCell ref="Q128:R128"/>
    <mergeCell ref="Q129:R129"/>
    <mergeCell ref="Q130:R130"/>
    <mergeCell ref="Q131:R131"/>
    <mergeCell ref="B119:C119"/>
    <mergeCell ref="C120:E120"/>
    <mergeCell ref="F120:N120"/>
    <mergeCell ref="P120:U120"/>
    <mergeCell ref="G121:I121"/>
    <mergeCell ref="L121:M121"/>
    <mergeCell ref="S121:U121"/>
    <mergeCell ref="B116:E117"/>
    <mergeCell ref="B120:B122"/>
    <mergeCell ref="O120:O122"/>
    <mergeCell ref="C121:C122"/>
    <mergeCell ref="D121:D122"/>
    <mergeCell ref="E121:E122"/>
    <mergeCell ref="J121:K122"/>
    <mergeCell ref="N121:N122"/>
    <mergeCell ref="P121:P122"/>
    <mergeCell ref="Q121:R122"/>
    <mergeCell ref="Q113:R113"/>
    <mergeCell ref="Q114:R114"/>
    <mergeCell ref="F116:U116"/>
    <mergeCell ref="F117:U117"/>
    <mergeCell ref="K109:K110"/>
    <mergeCell ref="L109:L110"/>
    <mergeCell ref="M109:M110"/>
    <mergeCell ref="N109:N110"/>
    <mergeCell ref="P109:P110"/>
    <mergeCell ref="S109:S110"/>
    <mergeCell ref="T109:T110"/>
    <mergeCell ref="U109:U110"/>
    <mergeCell ref="L111:L112"/>
    <mergeCell ref="M111:M112"/>
    <mergeCell ref="N111:N112"/>
    <mergeCell ref="O111:O114"/>
    <mergeCell ref="P111:P112"/>
    <mergeCell ref="S111:S112"/>
    <mergeCell ref="T111:T112"/>
    <mergeCell ref="U111:U112"/>
    <mergeCell ref="L113:L114"/>
    <mergeCell ref="Q109:R109"/>
    <mergeCell ref="O107:O110"/>
    <mergeCell ref="P107:P108"/>
    <mergeCell ref="Q111:R111"/>
    <mergeCell ref="Q112:R112"/>
    <mergeCell ref="L103:L104"/>
    <mergeCell ref="M103:M104"/>
    <mergeCell ref="N103:N104"/>
    <mergeCell ref="O103:O106"/>
    <mergeCell ref="P103:P104"/>
    <mergeCell ref="L107:L108"/>
    <mergeCell ref="M107:M108"/>
    <mergeCell ref="N107:N108"/>
    <mergeCell ref="S95:S96"/>
    <mergeCell ref="T95:T96"/>
    <mergeCell ref="U95:U96"/>
    <mergeCell ref="L97:L98"/>
    <mergeCell ref="M97:M98"/>
    <mergeCell ref="N97:N98"/>
    <mergeCell ref="P97:P98"/>
    <mergeCell ref="S97:S98"/>
    <mergeCell ref="Q97:R97"/>
    <mergeCell ref="Q98:R98"/>
    <mergeCell ref="Q95:R95"/>
    <mergeCell ref="Q96:R96"/>
    <mergeCell ref="T97:T98"/>
    <mergeCell ref="U97:U98"/>
    <mergeCell ref="L95:L96"/>
    <mergeCell ref="M95:M96"/>
    <mergeCell ref="N95:N96"/>
    <mergeCell ref="O95:O98"/>
    <mergeCell ref="P95:P96"/>
    <mergeCell ref="B83:B86"/>
    <mergeCell ref="C83:C86"/>
    <mergeCell ref="D83:D86"/>
    <mergeCell ref="E83:E86"/>
    <mergeCell ref="F83:F84"/>
    <mergeCell ref="G83:G84"/>
    <mergeCell ref="H83:H84"/>
    <mergeCell ref="I83:I84"/>
    <mergeCell ref="J83:J84"/>
    <mergeCell ref="B71:B74"/>
    <mergeCell ref="C71:C74"/>
    <mergeCell ref="D71:D74"/>
    <mergeCell ref="E71:E74"/>
    <mergeCell ref="F71:F72"/>
    <mergeCell ref="G71:G72"/>
    <mergeCell ref="H71:H72"/>
    <mergeCell ref="I71:I72"/>
    <mergeCell ref="J71:J72"/>
    <mergeCell ref="F73:F74"/>
    <mergeCell ref="G73:G74"/>
    <mergeCell ref="H73:H74"/>
    <mergeCell ref="I73:I74"/>
    <mergeCell ref="J73:J74"/>
    <mergeCell ref="O83:O86"/>
    <mergeCell ref="P83:P84"/>
    <mergeCell ref="Q72:R72"/>
    <mergeCell ref="Q73:R73"/>
    <mergeCell ref="Q74:R74"/>
    <mergeCell ref="Q75:R75"/>
    <mergeCell ref="Q76:R76"/>
    <mergeCell ref="Q77:R77"/>
    <mergeCell ref="Q78:R78"/>
    <mergeCell ref="Q79:R79"/>
    <mergeCell ref="Q80:R80"/>
    <mergeCell ref="P71:P72"/>
    <mergeCell ref="S67:S68"/>
    <mergeCell ref="T67:T68"/>
    <mergeCell ref="U67:U68"/>
    <mergeCell ref="K69:K70"/>
    <mergeCell ref="L69:L70"/>
    <mergeCell ref="M69:M70"/>
    <mergeCell ref="N69:N70"/>
    <mergeCell ref="P69:P70"/>
    <mergeCell ref="S69:S70"/>
    <mergeCell ref="T69:T70"/>
    <mergeCell ref="U69:U70"/>
    <mergeCell ref="Q67:R67"/>
    <mergeCell ref="Q68:R68"/>
    <mergeCell ref="Q69:R69"/>
    <mergeCell ref="Q70:R70"/>
    <mergeCell ref="K67:K68"/>
    <mergeCell ref="L67:L68"/>
    <mergeCell ref="M67:M68"/>
    <mergeCell ref="N67:N68"/>
    <mergeCell ref="O67:O70"/>
    <mergeCell ref="P67:P68"/>
    <mergeCell ref="B55:B58"/>
    <mergeCell ref="C55:C58"/>
    <mergeCell ref="D55:D58"/>
    <mergeCell ref="E55:E58"/>
    <mergeCell ref="F55:F56"/>
    <mergeCell ref="G55:G56"/>
    <mergeCell ref="H55:H56"/>
    <mergeCell ref="I55:I56"/>
    <mergeCell ref="J55:J56"/>
    <mergeCell ref="Q37:R38"/>
    <mergeCell ref="Q29:R29"/>
    <mergeCell ref="Q30:R30"/>
    <mergeCell ref="F32:U32"/>
    <mergeCell ref="F33:U33"/>
    <mergeCell ref="B35:C35"/>
    <mergeCell ref="C36:E36"/>
    <mergeCell ref="F36:N36"/>
    <mergeCell ref="P36:U36"/>
    <mergeCell ref="G37:H37"/>
    <mergeCell ref="I37:J37"/>
    <mergeCell ref="L37:M37"/>
    <mergeCell ref="S37:U37"/>
    <mergeCell ref="B27:B30"/>
    <mergeCell ref="C27:C30"/>
    <mergeCell ref="D27:D30"/>
    <mergeCell ref="E27:E30"/>
    <mergeCell ref="F27:F28"/>
    <mergeCell ref="G27:G28"/>
    <mergeCell ref="H27:H28"/>
    <mergeCell ref="I27:J28"/>
    <mergeCell ref="K27:K28"/>
    <mergeCell ref="L27:L28"/>
    <mergeCell ref="M27:M28"/>
    <mergeCell ref="B2:U2"/>
    <mergeCell ref="R4:U4"/>
    <mergeCell ref="R5:U5"/>
    <mergeCell ref="B7:C7"/>
    <mergeCell ref="C8:E8"/>
    <mergeCell ref="F8:N8"/>
    <mergeCell ref="P8:U8"/>
    <mergeCell ref="G9:H9"/>
    <mergeCell ref="K9:M9"/>
    <mergeCell ref="S9:U9"/>
  </mergeCells>
  <phoneticPr fontId="4"/>
  <dataValidations count="6">
    <dataValidation type="whole" operator="greaterThanOrEqual" allowBlank="1" showInputMessage="1" showErrorMessage="1" prompt="整数を入力" sqref="D11:D30 D95:D114 D39:D58 D67:D86 D123:D142">
      <formula1>0</formula1>
    </dataValidation>
    <dataValidation type="list" allowBlank="1" showInputMessage="1" showErrorMessage="1" sqref="S69:U69 S77:U77 S79:U79 S59:U59 S41:U41 S49:U49 S87:U87 S90:U90 S15:U15 S19:U19 S31:U31 S25:U25 S17:U17 S141:U141 S51:U51 S55:U55 S57:U57 S83:U83 S85:U85 S11:U11 S13:U13 S21:U21 S23:U23 S27:U27 S29:U29 S97:U97 S105:U105 S107:U107 S111:U111 S113:U113 S43:U43 S47:U47 S53:U53 S45:U45 S39:U39 S71:U71 S75:U75 S81:U81 S73:U73 S67:U67 S99:U99 S103:U103 S109:U109 S101:U101 S95:U95 S127:U127 S131:U131 S137:U137 S129:U129 S123:U123 S125:U125 S133:U133 S135:U135 S139:U139 S115:U115 S143:U143 S62:U62 S34:U34 S118:U118">
      <formula1>"掲載あり,掲載なし"</formula1>
    </dataValidation>
    <dataValidation type="whole" operator="lessThanOrEqual" allowBlank="1" showInputMessage="1" showErrorMessage="1" prompt="整数を入力" sqref="E90:F90 F87 E11:E31 E95:E115 E39:E59 F115 F59 F31 E67:E87 E123:E143 F143 E62:F62 E34:F34 E118:F118">
      <formula1>D11</formula1>
    </dataValidation>
    <dataValidation type="list" allowBlank="1" showInputMessage="1" showErrorMessage="1" sqref="K99:N100 G27:I28 G55:L56 K23:N24 K11:N12 G11:I12 G15:I16 K15:N16 G19:I20 K19:N20 G23:I24 K27:N28 N39:N40 G39:L40 G43:L44 N43:N44 G47:L48 N47:N48 G51:L52 N51:N52 N55:N56 G67:N68 G71:N72 G79:N80 G75:N76 L131:N132 K103:N104 K107:N108 G83:N84 K95:N96 G135:J136 L139:N140 G139:J140 L135:N136 L123:N124 G123:J124 G127:J128 L127:N128 G131:J132 G95:I96 G99:I100 G103:I104 G107:I108 G111:I112 K111:N112">
      <formula1>"○,×"</formula1>
    </dataValidation>
    <dataValidation type="list" allowBlank="1" showInputMessage="1" showErrorMessage="1" sqref="G13:I14 K13:N14 G17:I18 K17:N18 G21:I22 K21:N22 G25:I26 K25:N26 G29:I30 K29:N30 N41:N42 G41:L42 N45:N46 G45:L46 N49:N50 G49:L50 N53:N54 G53:L54 N57:N58 G57:L58 G73:N74 G77:N78 G81:N82 G141:J142 G85:N86 G69:N70 K97:N98 K101:N102 K105:N106 K109:N110 G125:J126 L125:N126 G129:J130 L129:N130 G133:J134 L133:N134 G137:J138 L137:N138 L141:N142 G97:I98 G101:I102 G105:I106 G109:I110 G113:I114 K113:N114">
      <formula1>"あり,なし"</formula1>
    </dataValidation>
    <dataValidation imeMode="off" allowBlank="1" showInputMessage="1" showErrorMessage="1" sqref="Q12:R12 Q14:R14 Q16:R16 Q18:R18 Q20:R20 Q22:R22 Q24:R24 Q26:R26 Q28:R28 Q30:R30"/>
  </dataValidations>
  <printOptions horizontalCentered="1"/>
  <pageMargins left="0.51181102362204722" right="0.39370078740157483" top="0.59055118110236227" bottom="0.59055118110236227" header="0.31496062992125984" footer="0.31496062992125984"/>
  <pageSetup paperSize="9" scale="77" fitToHeight="0" orientation="landscape" r:id="rId1"/>
  <headerFooter differentFirst="1" alignWithMargins="0">
    <oddFooter>&amp;C&amp;P / &amp;N ページ&amp;R&amp;A</oddFooter>
  </headerFooter>
  <rowBreaks count="4" manualBreakCount="4">
    <brk id="33" min="1" max="20" man="1"/>
    <brk id="62" min="1" max="20" man="1"/>
    <brk id="90" min="1" max="20" man="1"/>
    <brk id="118"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1041</vt:i4>
      </vt:variant>
    </vt:vector>
  </HeadingPairs>
  <TitlesOfParts>
    <vt:vector size="1071" baseType="lpstr">
      <vt:lpstr>表紙</vt:lpstr>
      <vt:lpstr>様式２（連絡先）</vt:lpstr>
      <vt:lpstr>様式３（全般事項）</vt:lpstr>
      <vt:lpstr>様式３（機能別）</vt:lpstr>
      <vt:lpstr>別紙1（先進医療）</vt:lpstr>
      <vt:lpstr>別紙2医科・歯科の連携体制</vt:lpstr>
      <vt:lpstr>別紙3（保険外診療）</vt:lpstr>
      <vt:lpstr>別紙4（専門）</vt:lpstr>
      <vt:lpstr>別紙5（診療機能_5大がん）</vt:lpstr>
      <vt:lpstr>別紙6（放射線連携体制） </vt:lpstr>
      <vt:lpstr>別紙7-1（放治）</vt:lpstr>
      <vt:lpstr>別紙7-2（放治コメディ）</vt:lpstr>
      <vt:lpstr>別紙8（薬物療法）</vt:lpstr>
      <vt:lpstr>別紙9（緩和T体制）</vt:lpstr>
      <vt:lpstr>別紙10（緩和T紹介手順）</vt:lpstr>
      <vt:lpstr>別紙11（緩和外来体制）</vt:lpstr>
      <vt:lpstr>別紙12(緩和外来) </vt:lpstr>
      <vt:lpstr>別紙13（緩和新規症例）</vt:lpstr>
      <vt:lpstr>別紙14（緩和窓口）</vt:lpstr>
      <vt:lpstr>別紙15（緩和T医師）</vt:lpstr>
      <vt:lpstr>別紙16（緩和Tコメディ）</vt:lpstr>
      <vt:lpstr>別紙17（病理連携体制） </vt:lpstr>
      <vt:lpstr>別紙18（病理）</vt:lpstr>
      <vt:lpstr>別紙19（地域連携）</vt:lpstr>
      <vt:lpstr>別紙20（地域連携体制）</vt:lpstr>
      <vt:lpstr>別紙21（地域パス）</vt:lpstr>
      <vt:lpstr>別紙22（SO体制_５大がん）</vt:lpstr>
      <vt:lpstr>別紙23（SO体制_専門とするがん）</vt:lpstr>
      <vt:lpstr>別紙24（SO窓口)</vt:lpstr>
      <vt:lpstr>選択肢</vt:lpstr>
      <vt:lpstr>'別紙10（緩和T紹介手順）'!__bes0401</vt:lpstr>
      <vt:lpstr>'別紙11（緩和外来体制）'!__bes0401</vt:lpstr>
      <vt:lpstr>'別紙12(緩和外来) '!__bes0401</vt:lpstr>
      <vt:lpstr>'別紙13（緩和新規症例）'!__bes0401</vt:lpstr>
      <vt:lpstr>'別紙14（緩和窓口）'!__bes0401</vt:lpstr>
      <vt:lpstr>'別紙15（緩和T医師）'!__bes0401</vt:lpstr>
      <vt:lpstr>'別紙16（緩和Tコメディ）'!__bes0401</vt:lpstr>
      <vt:lpstr>'別紙17（病理連携体制） '!__bes0401</vt:lpstr>
      <vt:lpstr>'別紙18（病理）'!__bes0401</vt:lpstr>
      <vt:lpstr>'別紙20（地域連携体制）'!__bes0401</vt:lpstr>
      <vt:lpstr>'別紙22（SO体制_５大がん）'!__bes0401</vt:lpstr>
      <vt:lpstr>'別紙23（SO体制_専門とするがん）'!__bes0401</vt:lpstr>
      <vt:lpstr>'別紙24（SO窓口)'!__bes0401</vt:lpstr>
      <vt:lpstr>'別紙5（診療機能_5大がん）'!__bes0401</vt:lpstr>
      <vt:lpstr>'別紙6（放射線連携体制） '!__bes0401</vt:lpstr>
      <vt:lpstr>'別紙7-1（放治）'!__bes0401</vt:lpstr>
      <vt:lpstr>'別紙7-2（放治コメディ）'!__bes0401</vt:lpstr>
      <vt:lpstr>'別紙8（薬物療法）'!__bes0401</vt:lpstr>
      <vt:lpstr>'別紙9（緩和T体制）'!__bes0401</vt:lpstr>
      <vt:lpstr>__bes0401</vt:lpstr>
      <vt:lpstr>'別紙12(緩和外来) '!__bes3101</vt:lpstr>
      <vt:lpstr>'別紙14（緩和窓口）'!__bes3101</vt:lpstr>
      <vt:lpstr>'別紙17（病理連携体制） '!__bes3101</vt:lpstr>
      <vt:lpstr>'別紙24（SO窓口)'!__bes3101</vt:lpstr>
      <vt:lpstr>'別紙6（放射線連携体制） '!__bes3101</vt:lpstr>
      <vt:lpstr>__bes3101</vt:lpstr>
      <vt:lpstr>'別紙12(緩和外来) '!__sou01</vt:lpstr>
      <vt:lpstr>'別紙14（緩和窓口）'!__sou01</vt:lpstr>
      <vt:lpstr>'別紙17（病理連携体制） '!__sou01</vt:lpstr>
      <vt:lpstr>'別紙24（SO窓口)'!__sou01</vt:lpstr>
      <vt:lpstr>'別紙6（放射線連携体制） '!__sou01</vt:lpstr>
      <vt:lpstr>__sou01</vt:lpstr>
      <vt:lpstr>__sou02</vt:lpstr>
      <vt:lpstr>__sou03</vt:lpstr>
      <vt:lpstr>__tou02</vt:lpstr>
      <vt:lpstr>'別紙12(緩和外来) '!_bes0301</vt:lpstr>
      <vt:lpstr>'別紙14（緩和窓口）'!_bes0301</vt:lpstr>
      <vt:lpstr>'別紙17（病理連携体制） '!_bes0301</vt:lpstr>
      <vt:lpstr>'別紙24（SO窓口)'!_bes0301</vt:lpstr>
      <vt:lpstr>'別紙6（放射線連携体制） '!_bes0301</vt:lpstr>
      <vt:lpstr>'別紙7-1（放治）'!_bes0301</vt:lpstr>
      <vt:lpstr>'別紙7-2（放治コメディ）'!_bes0301</vt:lpstr>
      <vt:lpstr>'別紙8（薬物療法）'!_bes0301</vt:lpstr>
      <vt:lpstr>_bes0301</vt:lpstr>
      <vt:lpstr>'別紙10（緩和T紹介手順）'!_bes0401</vt:lpstr>
      <vt:lpstr>'別紙11（緩和外来体制）'!_bes0401</vt:lpstr>
      <vt:lpstr>'別紙12(緩和外来) '!_bes0401</vt:lpstr>
      <vt:lpstr>'別紙13（緩和新規症例）'!_bes0401</vt:lpstr>
      <vt:lpstr>'別紙14（緩和窓口）'!_bes0401</vt:lpstr>
      <vt:lpstr>'別紙15（緩和T医師）'!_bes0401</vt:lpstr>
      <vt:lpstr>'別紙16（緩和Tコメディ）'!_bes0401</vt:lpstr>
      <vt:lpstr>'別紙17（病理連携体制） '!_bes0401</vt:lpstr>
      <vt:lpstr>'別紙18（病理）'!_bes0401</vt:lpstr>
      <vt:lpstr>'別紙20（地域連携体制）'!_bes0401</vt:lpstr>
      <vt:lpstr>'別紙22（SO体制_５大がん）'!_bes0401</vt:lpstr>
      <vt:lpstr>'別紙23（SO体制_専門とするがん）'!_bes0401</vt:lpstr>
      <vt:lpstr>'別紙24（SO窓口)'!_bes0401</vt:lpstr>
      <vt:lpstr>'別紙5（診療機能_5大がん）'!_bes0401</vt:lpstr>
      <vt:lpstr>'別紙6（放射線連携体制） '!_bes0401</vt:lpstr>
      <vt:lpstr>'別紙7-1（放治）'!_bes0401</vt:lpstr>
      <vt:lpstr>'別紙7-2（放治コメディ）'!_bes0401</vt:lpstr>
      <vt:lpstr>'別紙8（薬物療法）'!_bes0401</vt:lpstr>
      <vt:lpstr>'別紙9（緩和T体制）'!_bes0401</vt:lpstr>
      <vt:lpstr>_bes0401</vt:lpstr>
      <vt:lpstr>'別紙12(緩和外来) '!_bes0601</vt:lpstr>
      <vt:lpstr>'別紙14（緩和窓口）'!_bes0601</vt:lpstr>
      <vt:lpstr>'別紙24（SO窓口)'!_bes0601</vt:lpstr>
      <vt:lpstr>'別紙7-1（放治）'!_bes0601</vt:lpstr>
      <vt:lpstr>'別紙7-2（放治コメディ）'!_bes0601</vt:lpstr>
      <vt:lpstr>'別紙8（薬物療法）'!_bes0601</vt:lpstr>
      <vt:lpstr>_bes0601</vt:lpstr>
      <vt:lpstr>'別紙10（緩和T紹介手順）'!_bes2101</vt:lpstr>
      <vt:lpstr>'別紙11（緩和外来体制）'!_bes2101</vt:lpstr>
      <vt:lpstr>'別紙12(緩和外来) '!_bes2101</vt:lpstr>
      <vt:lpstr>'別紙13（緩和新規症例）'!_bes2101</vt:lpstr>
      <vt:lpstr>'別紙14（緩和窓口）'!_bes2101</vt:lpstr>
      <vt:lpstr>'別紙15（緩和T医師）'!_bes2101</vt:lpstr>
      <vt:lpstr>'別紙16（緩和Tコメディ）'!_bes2101</vt:lpstr>
      <vt:lpstr>'別紙17（病理連携体制） '!_bes2101</vt:lpstr>
      <vt:lpstr>'別紙18（病理）'!_bes2101</vt:lpstr>
      <vt:lpstr>'別紙20（地域連携体制）'!_bes2101</vt:lpstr>
      <vt:lpstr>'別紙22（SO体制_５大がん）'!_bes2101</vt:lpstr>
      <vt:lpstr>'別紙23（SO体制_専門とするがん）'!_bes2101</vt:lpstr>
      <vt:lpstr>'別紙24（SO窓口)'!_bes2101</vt:lpstr>
      <vt:lpstr>'別紙5（診療機能_5大がん）'!_bes2101</vt:lpstr>
      <vt:lpstr>'別紙6（放射線連携体制） '!_bes2101</vt:lpstr>
      <vt:lpstr>'別紙7-1（放治）'!_bes2101</vt:lpstr>
      <vt:lpstr>'別紙7-2（放治コメディ）'!_bes2101</vt:lpstr>
      <vt:lpstr>'別紙8（薬物療法）'!_bes2101</vt:lpstr>
      <vt:lpstr>'別紙9（緩和T体制）'!_bes2101</vt:lpstr>
      <vt:lpstr>_bes2101</vt:lpstr>
      <vt:lpstr>'別紙10（緩和T紹介手順）'!_bes2102</vt:lpstr>
      <vt:lpstr>'別紙11（緩和外来体制）'!_bes2102</vt:lpstr>
      <vt:lpstr>'別紙12(緩和外来) '!_bes2102</vt:lpstr>
      <vt:lpstr>'別紙13（緩和新規症例）'!_bes2102</vt:lpstr>
      <vt:lpstr>'別紙14（緩和窓口）'!_bes2102</vt:lpstr>
      <vt:lpstr>'別紙15（緩和T医師）'!_bes2102</vt:lpstr>
      <vt:lpstr>'別紙16（緩和Tコメディ）'!_bes2102</vt:lpstr>
      <vt:lpstr>'別紙17（病理連携体制） '!_bes2102</vt:lpstr>
      <vt:lpstr>'別紙18（病理）'!_bes2102</vt:lpstr>
      <vt:lpstr>'別紙20（地域連携体制）'!_bes2102</vt:lpstr>
      <vt:lpstr>'別紙22（SO体制_５大がん）'!_bes2102</vt:lpstr>
      <vt:lpstr>'別紙23（SO体制_専門とするがん）'!_bes2102</vt:lpstr>
      <vt:lpstr>'別紙24（SO窓口)'!_bes2102</vt:lpstr>
      <vt:lpstr>'別紙5（診療機能_5大がん）'!_bes2102</vt:lpstr>
      <vt:lpstr>'別紙6（放射線連携体制） '!_bes2102</vt:lpstr>
      <vt:lpstr>'別紙7-1（放治）'!_bes2102</vt:lpstr>
      <vt:lpstr>'別紙7-2（放治コメディ）'!_bes2102</vt:lpstr>
      <vt:lpstr>'別紙8（薬物療法）'!_bes2102</vt:lpstr>
      <vt:lpstr>'別紙9（緩和T体制）'!_bes2102</vt:lpstr>
      <vt:lpstr>_bes2102</vt:lpstr>
      <vt:lpstr>'別紙10（緩和T紹介手順）'!_bes2103</vt:lpstr>
      <vt:lpstr>'別紙11（緩和外来体制）'!_bes2103</vt:lpstr>
      <vt:lpstr>'別紙12(緩和外来) '!_bes2103</vt:lpstr>
      <vt:lpstr>'別紙13（緩和新規症例）'!_bes2103</vt:lpstr>
      <vt:lpstr>'別紙14（緩和窓口）'!_bes2103</vt:lpstr>
      <vt:lpstr>'別紙15（緩和T医師）'!_bes2103</vt:lpstr>
      <vt:lpstr>'別紙16（緩和Tコメディ）'!_bes2103</vt:lpstr>
      <vt:lpstr>'別紙17（病理連携体制） '!_bes2103</vt:lpstr>
      <vt:lpstr>'別紙18（病理）'!_bes2103</vt:lpstr>
      <vt:lpstr>'別紙20（地域連携体制）'!_bes2103</vt:lpstr>
      <vt:lpstr>'別紙22（SO体制_５大がん）'!_bes2103</vt:lpstr>
      <vt:lpstr>'別紙23（SO体制_専門とするがん）'!_bes2103</vt:lpstr>
      <vt:lpstr>'別紙24（SO窓口)'!_bes2103</vt:lpstr>
      <vt:lpstr>'別紙5（診療機能_5大がん）'!_bes2103</vt:lpstr>
      <vt:lpstr>'別紙6（放射線連携体制） '!_bes2103</vt:lpstr>
      <vt:lpstr>'別紙7-1（放治）'!_bes2103</vt:lpstr>
      <vt:lpstr>'別紙7-2（放治コメディ）'!_bes2103</vt:lpstr>
      <vt:lpstr>'別紙8（薬物療法）'!_bes2103</vt:lpstr>
      <vt:lpstr>'別紙9（緩和T体制）'!_bes2103</vt:lpstr>
      <vt:lpstr>_bes2103</vt:lpstr>
      <vt:lpstr>'別紙10（緩和T紹介手順）'!_bes2104</vt:lpstr>
      <vt:lpstr>'別紙11（緩和外来体制）'!_bes2104</vt:lpstr>
      <vt:lpstr>'別紙12(緩和外来) '!_bes2104</vt:lpstr>
      <vt:lpstr>'別紙13（緩和新規症例）'!_bes2104</vt:lpstr>
      <vt:lpstr>'別紙14（緩和窓口）'!_bes2104</vt:lpstr>
      <vt:lpstr>'別紙15（緩和T医師）'!_bes2104</vt:lpstr>
      <vt:lpstr>'別紙16（緩和Tコメディ）'!_bes2104</vt:lpstr>
      <vt:lpstr>'別紙17（病理連携体制） '!_bes2104</vt:lpstr>
      <vt:lpstr>'別紙18（病理）'!_bes2104</vt:lpstr>
      <vt:lpstr>'別紙20（地域連携体制）'!_bes2104</vt:lpstr>
      <vt:lpstr>'別紙22（SO体制_５大がん）'!_bes2104</vt:lpstr>
      <vt:lpstr>'別紙23（SO体制_専門とするがん）'!_bes2104</vt:lpstr>
      <vt:lpstr>'別紙24（SO窓口)'!_bes2104</vt:lpstr>
      <vt:lpstr>'別紙5（診療機能_5大がん）'!_bes2104</vt:lpstr>
      <vt:lpstr>'別紙6（放射線連携体制） '!_bes2104</vt:lpstr>
      <vt:lpstr>'別紙7-1（放治）'!_bes2104</vt:lpstr>
      <vt:lpstr>'別紙7-2（放治コメディ）'!_bes2104</vt:lpstr>
      <vt:lpstr>'別紙8（薬物療法）'!_bes2104</vt:lpstr>
      <vt:lpstr>'別紙9（緩和T体制）'!_bes2104</vt:lpstr>
      <vt:lpstr>_bes2104</vt:lpstr>
      <vt:lpstr>'別紙10（緩和T紹介手順）'!_bes21052</vt:lpstr>
      <vt:lpstr>'別紙11（緩和外来体制）'!_bes21052</vt:lpstr>
      <vt:lpstr>'別紙12(緩和外来) '!_bes21052</vt:lpstr>
      <vt:lpstr>'別紙13（緩和新規症例）'!_bes21052</vt:lpstr>
      <vt:lpstr>'別紙14（緩和窓口）'!_bes21052</vt:lpstr>
      <vt:lpstr>'別紙15（緩和T医師）'!_bes21052</vt:lpstr>
      <vt:lpstr>'別紙16（緩和Tコメディ）'!_bes21052</vt:lpstr>
      <vt:lpstr>'別紙17（病理連携体制） '!_bes21052</vt:lpstr>
      <vt:lpstr>'別紙18（病理）'!_bes21052</vt:lpstr>
      <vt:lpstr>'別紙20（地域連携体制）'!_bes21052</vt:lpstr>
      <vt:lpstr>'別紙22（SO体制_５大がん）'!_bes21052</vt:lpstr>
      <vt:lpstr>'別紙23（SO体制_専門とするがん）'!_bes21052</vt:lpstr>
      <vt:lpstr>'別紙24（SO窓口)'!_bes21052</vt:lpstr>
      <vt:lpstr>'別紙5（診療機能_5大がん）'!_bes21052</vt:lpstr>
      <vt:lpstr>'別紙6（放射線連携体制） '!_bes21052</vt:lpstr>
      <vt:lpstr>'別紙7-1（放治）'!_bes21052</vt:lpstr>
      <vt:lpstr>'別紙7-2（放治コメディ）'!_bes21052</vt:lpstr>
      <vt:lpstr>'別紙8（薬物療法）'!_bes21052</vt:lpstr>
      <vt:lpstr>'別紙9（緩和T体制）'!_bes21052</vt:lpstr>
      <vt:lpstr>_bes21052</vt:lpstr>
      <vt:lpstr>'別紙12(緩和外来) '!_bes2301</vt:lpstr>
      <vt:lpstr>'別紙14（緩和窓口）'!_bes2301</vt:lpstr>
      <vt:lpstr>'別紙17（病理連携体制） '!_bes2301</vt:lpstr>
      <vt:lpstr>'別紙24（SO窓口)'!_bes2301</vt:lpstr>
      <vt:lpstr>'別紙6（放射線連携体制） '!_bes2301</vt:lpstr>
      <vt:lpstr>'別紙7-1（放治）'!_bes2301</vt:lpstr>
      <vt:lpstr>'別紙7-2（放治コメディ）'!_bes2301</vt:lpstr>
      <vt:lpstr>'別紙8（薬物療法）'!_bes2301</vt:lpstr>
      <vt:lpstr>_bes2301</vt:lpstr>
      <vt:lpstr>'別紙10（緩和T紹介手順）'!_bes2701</vt:lpstr>
      <vt:lpstr>'別紙11（緩和外来体制）'!_bes2701</vt:lpstr>
      <vt:lpstr>'別紙12(緩和外来) '!_bes2701</vt:lpstr>
      <vt:lpstr>'別紙13（緩和新規症例）'!_bes2701</vt:lpstr>
      <vt:lpstr>'別紙14（緩和窓口）'!_bes2701</vt:lpstr>
      <vt:lpstr>'別紙15（緩和T医師）'!_bes2701</vt:lpstr>
      <vt:lpstr>'別紙16（緩和Tコメディ）'!_bes2701</vt:lpstr>
      <vt:lpstr>'別紙17（病理連携体制） '!_bes2701</vt:lpstr>
      <vt:lpstr>'別紙18（病理）'!_bes2701</vt:lpstr>
      <vt:lpstr>'別紙20（地域連携体制）'!_bes2701</vt:lpstr>
      <vt:lpstr>'別紙22（SO体制_５大がん）'!_bes2701</vt:lpstr>
      <vt:lpstr>'別紙23（SO体制_専門とするがん）'!_bes2701</vt:lpstr>
      <vt:lpstr>'別紙24（SO窓口)'!_bes2701</vt:lpstr>
      <vt:lpstr>'別紙5（診療機能_5大がん）'!_bes2701</vt:lpstr>
      <vt:lpstr>'別紙6（放射線連携体制） '!_bes2701</vt:lpstr>
      <vt:lpstr>'別紙7-1（放治）'!_bes2701</vt:lpstr>
      <vt:lpstr>'別紙7-2（放治コメディ）'!_bes2701</vt:lpstr>
      <vt:lpstr>'別紙8（薬物療法）'!_bes2701</vt:lpstr>
      <vt:lpstr>'別紙9（緩和T体制）'!_bes2701</vt:lpstr>
      <vt:lpstr>_bes2701</vt:lpstr>
      <vt:lpstr>'別紙10（緩和T紹介手順）'!_bes2702</vt:lpstr>
      <vt:lpstr>'別紙11（緩和外来体制）'!_bes2702</vt:lpstr>
      <vt:lpstr>'別紙12(緩和外来) '!_bes2702</vt:lpstr>
      <vt:lpstr>'別紙13（緩和新規症例）'!_bes2702</vt:lpstr>
      <vt:lpstr>'別紙14（緩和窓口）'!_bes2702</vt:lpstr>
      <vt:lpstr>'別紙15（緩和T医師）'!_bes2702</vt:lpstr>
      <vt:lpstr>'別紙16（緩和Tコメディ）'!_bes2702</vt:lpstr>
      <vt:lpstr>'別紙17（病理連携体制） '!_bes2702</vt:lpstr>
      <vt:lpstr>'別紙18（病理）'!_bes2702</vt:lpstr>
      <vt:lpstr>'別紙20（地域連携体制）'!_bes2702</vt:lpstr>
      <vt:lpstr>'別紙22（SO体制_５大がん）'!_bes2702</vt:lpstr>
      <vt:lpstr>'別紙23（SO体制_専門とするがん）'!_bes2702</vt:lpstr>
      <vt:lpstr>'別紙24（SO窓口)'!_bes2702</vt:lpstr>
      <vt:lpstr>'別紙5（診療機能_5大がん）'!_bes2702</vt:lpstr>
      <vt:lpstr>'別紙6（放射線連携体制） '!_bes2702</vt:lpstr>
      <vt:lpstr>'別紙7-1（放治）'!_bes2702</vt:lpstr>
      <vt:lpstr>'別紙7-2（放治コメディ）'!_bes2702</vt:lpstr>
      <vt:lpstr>'別紙8（薬物療法）'!_bes2702</vt:lpstr>
      <vt:lpstr>'別紙9（緩和T体制）'!_bes2702</vt:lpstr>
      <vt:lpstr>_bes2702</vt:lpstr>
      <vt:lpstr>'別紙12(緩和外来) '!_bes2801</vt:lpstr>
      <vt:lpstr>'別紙14（緩和窓口）'!_bes2801</vt:lpstr>
      <vt:lpstr>'別紙17（病理連携体制） '!_bes2801</vt:lpstr>
      <vt:lpstr>'別紙24（SO窓口)'!_bes2801</vt:lpstr>
      <vt:lpstr>'別紙6（放射線連携体制） '!_bes2801</vt:lpstr>
      <vt:lpstr>'別紙7-1（放治）'!_bes2801</vt:lpstr>
      <vt:lpstr>'別紙7-2（放治コメディ）'!_bes2801</vt:lpstr>
      <vt:lpstr>'別紙8（薬物療法）'!_bes2801</vt:lpstr>
      <vt:lpstr>_bes2801</vt:lpstr>
      <vt:lpstr>'別紙12(緩和外来) '!_bes2802</vt:lpstr>
      <vt:lpstr>'別紙14（緩和窓口）'!_bes2802</vt:lpstr>
      <vt:lpstr>'別紙17（病理連携体制） '!_bes2802</vt:lpstr>
      <vt:lpstr>'別紙24（SO窓口)'!_bes2802</vt:lpstr>
      <vt:lpstr>'別紙6（放射線連携体制） '!_bes2802</vt:lpstr>
      <vt:lpstr>'別紙7-1（放治）'!_bes2802</vt:lpstr>
      <vt:lpstr>'別紙7-2（放治コメディ）'!_bes2802</vt:lpstr>
      <vt:lpstr>'別紙8（薬物療法）'!_bes2802</vt:lpstr>
      <vt:lpstr>_bes2802</vt:lpstr>
      <vt:lpstr>'別紙12(緩和外来) '!_bes3001</vt:lpstr>
      <vt:lpstr>'別紙14（緩和窓口）'!_bes3001</vt:lpstr>
      <vt:lpstr>'別紙17（病理連携体制） '!_bes3001</vt:lpstr>
      <vt:lpstr>'別紙24（SO窓口)'!_bes3001</vt:lpstr>
      <vt:lpstr>'別紙6（放射線連携体制） '!_bes3001</vt:lpstr>
      <vt:lpstr>'別紙7-1（放治）'!_bes3001</vt:lpstr>
      <vt:lpstr>'別紙7-2（放治コメディ）'!_bes3001</vt:lpstr>
      <vt:lpstr>'別紙8（薬物療法）'!_bes3001</vt:lpstr>
      <vt:lpstr>_bes3001</vt:lpstr>
      <vt:lpstr>_bes3011</vt:lpstr>
      <vt:lpstr>'別紙7-1（放治）'!_bes3101</vt:lpstr>
      <vt:lpstr>'別紙7-2（放治コメディ）'!_bes3101</vt:lpstr>
      <vt:lpstr>'別紙8（薬物療法）'!_bes3101</vt:lpstr>
      <vt:lpstr>_can001</vt:lpstr>
      <vt:lpstr>_can002</vt:lpstr>
      <vt:lpstr>'別紙1（先進医療）'!_can01</vt:lpstr>
      <vt:lpstr>'別紙12(緩和外来) '!_can01</vt:lpstr>
      <vt:lpstr>'別紙14（緩和窓口）'!_can01</vt:lpstr>
      <vt:lpstr>'別紙15（緩和T医師）'!_can01</vt:lpstr>
      <vt:lpstr>'別紙16（緩和Tコメディ）'!_can01</vt:lpstr>
      <vt:lpstr>'別紙21（地域パス）'!_can01</vt:lpstr>
      <vt:lpstr>'別紙22（SO体制_５大がん）'!_can01</vt:lpstr>
      <vt:lpstr>'別紙23（SO体制_専門とするがん）'!_can01</vt:lpstr>
      <vt:lpstr>'別紙24（SO窓口)'!_can01</vt:lpstr>
      <vt:lpstr>'別紙4（専門）'!_can01</vt:lpstr>
      <vt:lpstr>'別紙5（診療機能_5大がん）'!_can01</vt:lpstr>
      <vt:lpstr>'別紙9（緩和T体制）'!_can01</vt:lpstr>
      <vt:lpstr>_can01</vt:lpstr>
      <vt:lpstr>_clr01</vt:lpstr>
      <vt:lpstr>_clr02</vt:lpstr>
      <vt:lpstr>_iky01</vt:lpstr>
      <vt:lpstr>'別紙1（先進医療）'!_jin01</vt:lpstr>
      <vt:lpstr>'別紙10（緩和T紹介手順）'!_jin01</vt:lpstr>
      <vt:lpstr>'別紙11（緩和外来体制）'!_jin01</vt:lpstr>
      <vt:lpstr>'別紙12(緩和外来) '!_jin01</vt:lpstr>
      <vt:lpstr>'別紙13（緩和新規症例）'!_jin01</vt:lpstr>
      <vt:lpstr>'別紙14（緩和窓口）'!_jin01</vt:lpstr>
      <vt:lpstr>'別紙15（緩和T医師）'!_jin01</vt:lpstr>
      <vt:lpstr>'別紙16（緩和Tコメディ）'!_jin01</vt:lpstr>
      <vt:lpstr>'別紙18（病理）'!_jin01</vt:lpstr>
      <vt:lpstr>'別紙20（地域連携体制）'!_jin01</vt:lpstr>
      <vt:lpstr>'別紙21（地域パス）'!_jin01</vt:lpstr>
      <vt:lpstr>'別紙22（SO体制_５大がん）'!_jin01</vt:lpstr>
      <vt:lpstr>'別紙23（SO体制_専門とするがん）'!_jin01</vt:lpstr>
      <vt:lpstr>'別紙24（SO窓口)'!_jin01</vt:lpstr>
      <vt:lpstr>'別紙4（専門）'!_jin01</vt:lpstr>
      <vt:lpstr>'別紙5（診療機能_5大がん）'!_jin01</vt:lpstr>
      <vt:lpstr>'別紙7-1（放治）'!_jin01</vt:lpstr>
      <vt:lpstr>'別紙7-2（放治コメディ）'!_jin01</vt:lpstr>
      <vt:lpstr>'別紙8（薬物療法）'!_jin01</vt:lpstr>
      <vt:lpstr>'別紙9（緩和T体制）'!_jin01</vt:lpstr>
      <vt:lpstr>_jin01</vt:lpstr>
      <vt:lpstr>_ka01</vt:lpstr>
      <vt:lpstr>_ka02</vt:lpstr>
      <vt:lpstr>'別紙12(緩和外来) '!_ken01</vt:lpstr>
      <vt:lpstr>'別紙14（緩和窓口）'!_ken01</vt:lpstr>
      <vt:lpstr>'別紙17（病理連携体制） '!_ken01</vt:lpstr>
      <vt:lpstr>'別紙24（SO窓口)'!_ken01</vt:lpstr>
      <vt:lpstr>'別紙6（放射線連携体制） '!_ken01</vt:lpstr>
      <vt:lpstr>'別紙7-1（放治）'!_ken01</vt:lpstr>
      <vt:lpstr>'別紙7-2（放治コメディ）'!_ken01</vt:lpstr>
      <vt:lpstr>'別紙8（薬物療法）'!_ken01</vt:lpstr>
      <vt:lpstr>_ken01</vt:lpstr>
      <vt:lpstr>_pat01</vt:lpstr>
      <vt:lpstr>_pat02</vt:lpstr>
      <vt:lpstr>_pat03</vt:lpstr>
      <vt:lpstr>_pat04</vt:lpstr>
      <vt:lpstr>_sd001</vt:lpstr>
      <vt:lpstr>'別紙1（先進医療）'!_sd01</vt:lpstr>
      <vt:lpstr>'別紙12(緩和外来) '!_sd01</vt:lpstr>
      <vt:lpstr>'別紙14（緩和窓口）'!_sd01</vt:lpstr>
      <vt:lpstr>'別紙15（緩和T医師）'!_sd01</vt:lpstr>
      <vt:lpstr>'別紙16（緩和Tコメディ）'!_sd01</vt:lpstr>
      <vt:lpstr>'別紙21（地域パス）'!_sd01</vt:lpstr>
      <vt:lpstr>'別紙22（SO体制_５大がん）'!_sd01</vt:lpstr>
      <vt:lpstr>'別紙23（SO体制_専門とするがん）'!_sd01</vt:lpstr>
      <vt:lpstr>'別紙24（SO窓口)'!_sd01</vt:lpstr>
      <vt:lpstr>'別紙4（専門）'!_sd01</vt:lpstr>
      <vt:lpstr>'別紙5（診療機能_5大がん）'!_sd01</vt:lpstr>
      <vt:lpstr>'別紙9（緩和T体制）'!_sd01</vt:lpstr>
      <vt:lpstr>_sd01</vt:lpstr>
      <vt:lpstr>'別紙1（先進医療）'!_sd02</vt:lpstr>
      <vt:lpstr>'別紙12(緩和外来) '!_sd02</vt:lpstr>
      <vt:lpstr>'別紙14（緩和窓口）'!_sd02</vt:lpstr>
      <vt:lpstr>'別紙15（緩和T医師）'!_sd02</vt:lpstr>
      <vt:lpstr>'別紙16（緩和Tコメディ）'!_sd02</vt:lpstr>
      <vt:lpstr>'別紙21（地域パス）'!_sd02</vt:lpstr>
      <vt:lpstr>'別紙22（SO体制_５大がん）'!_sd02</vt:lpstr>
      <vt:lpstr>'別紙23（SO体制_専門とするがん）'!_sd02</vt:lpstr>
      <vt:lpstr>'別紙24（SO窓口)'!_sd02</vt:lpstr>
      <vt:lpstr>'別紙4（専門）'!_sd02</vt:lpstr>
      <vt:lpstr>'別紙5（診療機能_5大がん）'!_sd02</vt:lpstr>
      <vt:lpstr>'別紙9（緩和T体制）'!_sd02</vt:lpstr>
      <vt:lpstr>_sd02</vt:lpstr>
      <vt:lpstr>'別紙1（先進医療）'!_sd03</vt:lpstr>
      <vt:lpstr>'別紙12(緩和外来) '!_sd03</vt:lpstr>
      <vt:lpstr>'別紙14（緩和窓口）'!_sd03</vt:lpstr>
      <vt:lpstr>'別紙15（緩和T医師）'!_sd03</vt:lpstr>
      <vt:lpstr>'別紙16（緩和Tコメディ）'!_sd03</vt:lpstr>
      <vt:lpstr>'別紙21（地域パス）'!_sd03</vt:lpstr>
      <vt:lpstr>'別紙22（SO体制_５大がん）'!_sd03</vt:lpstr>
      <vt:lpstr>'別紙23（SO体制_専門とするがん）'!_sd03</vt:lpstr>
      <vt:lpstr>'別紙24（SO窓口)'!_sd03</vt:lpstr>
      <vt:lpstr>'別紙4（専門）'!_sd03</vt:lpstr>
      <vt:lpstr>'別紙5（診療機能_5大がん）'!_sd03</vt:lpstr>
      <vt:lpstr>'別紙9（緩和T体制）'!_sd03</vt:lpstr>
      <vt:lpstr>_sd03</vt:lpstr>
      <vt:lpstr>_so002</vt:lpstr>
      <vt:lpstr>_so003</vt:lpstr>
      <vt:lpstr>_so004</vt:lpstr>
      <vt:lpstr>_so005</vt:lpstr>
      <vt:lpstr>'別紙1（先進医療）'!_so02</vt:lpstr>
      <vt:lpstr>'別紙12(緩和外来) '!_so02</vt:lpstr>
      <vt:lpstr>'別紙14（緩和窓口）'!_so02</vt:lpstr>
      <vt:lpstr>'別紙15（緩和T医師）'!_so02</vt:lpstr>
      <vt:lpstr>'別紙16（緩和Tコメディ）'!_so02</vt:lpstr>
      <vt:lpstr>'別紙21（地域パス）'!_so02</vt:lpstr>
      <vt:lpstr>'別紙22（SO体制_５大がん）'!_so02</vt:lpstr>
      <vt:lpstr>'別紙23（SO体制_専門とするがん）'!_so02</vt:lpstr>
      <vt:lpstr>'別紙24（SO窓口)'!_so02</vt:lpstr>
      <vt:lpstr>'別紙4（専門）'!_so02</vt:lpstr>
      <vt:lpstr>'別紙5（診療機能_5大がん）'!_so02</vt:lpstr>
      <vt:lpstr>'別紙9（緩和T体制）'!_so02</vt:lpstr>
      <vt:lpstr>_so02</vt:lpstr>
      <vt:lpstr>'別紙1（先進医療）'!_so03</vt:lpstr>
      <vt:lpstr>'別紙12(緩和外来) '!_so03</vt:lpstr>
      <vt:lpstr>'別紙14（緩和窓口）'!_so03</vt:lpstr>
      <vt:lpstr>'別紙15（緩和T医師）'!_so03</vt:lpstr>
      <vt:lpstr>'別紙16（緩和Tコメディ）'!_so03</vt:lpstr>
      <vt:lpstr>'別紙21（地域パス）'!_so03</vt:lpstr>
      <vt:lpstr>'別紙22（SO体制_５大がん）'!_so03</vt:lpstr>
      <vt:lpstr>'別紙23（SO体制_専門とするがん）'!_so03</vt:lpstr>
      <vt:lpstr>'別紙24（SO窓口)'!_so03</vt:lpstr>
      <vt:lpstr>'別紙4（専門）'!_so03</vt:lpstr>
      <vt:lpstr>'別紙5（診療機能_5大がん）'!_so03</vt:lpstr>
      <vt:lpstr>'別紙9（緩和T体制）'!_so03</vt:lpstr>
      <vt:lpstr>_so03</vt:lpstr>
      <vt:lpstr>_so04</vt:lpstr>
      <vt:lpstr>'別紙1（先進医療）'!_so05</vt:lpstr>
      <vt:lpstr>'別紙12(緩和外来) '!_so05</vt:lpstr>
      <vt:lpstr>'別紙14（緩和窓口）'!_so05</vt:lpstr>
      <vt:lpstr>'別紙15（緩和T医師）'!_so05</vt:lpstr>
      <vt:lpstr>'別紙16（緩和Tコメディ）'!_so05</vt:lpstr>
      <vt:lpstr>'別紙21（地域パス）'!_so05</vt:lpstr>
      <vt:lpstr>'別紙22（SO体制_５大がん）'!_so05</vt:lpstr>
      <vt:lpstr>'別紙23（SO体制_専門とするがん）'!_so05</vt:lpstr>
      <vt:lpstr>'別紙24（SO窓口)'!_so05</vt:lpstr>
      <vt:lpstr>'別紙4（専門）'!_so05</vt:lpstr>
      <vt:lpstr>'別紙5（診療機能_5大がん）'!_so05</vt:lpstr>
      <vt:lpstr>'別紙9（緩和T体制）'!_so05</vt:lpstr>
      <vt:lpstr>_so05</vt:lpstr>
      <vt:lpstr>'別紙1（先進医療）'!_sou01</vt:lpstr>
      <vt:lpstr>'別紙12(緩和外来) '!_sou01</vt:lpstr>
      <vt:lpstr>'別紙14（緩和窓口）'!_sou01</vt:lpstr>
      <vt:lpstr>'別紙15（緩和T医師）'!_sou01</vt:lpstr>
      <vt:lpstr>'別紙16（緩和Tコメディ）'!_sou01</vt:lpstr>
      <vt:lpstr>'別紙17（病理連携体制） '!_sou01</vt:lpstr>
      <vt:lpstr>'別紙21（地域パス）'!_sou01</vt:lpstr>
      <vt:lpstr>'別紙22（SO体制_５大がん）'!_sou01</vt:lpstr>
      <vt:lpstr>'別紙23（SO体制_専門とするがん）'!_sou01</vt:lpstr>
      <vt:lpstr>'別紙24（SO窓口)'!_sou01</vt:lpstr>
      <vt:lpstr>'別紙4（専門）'!_sou01</vt:lpstr>
      <vt:lpstr>'別紙5（診療機能_5大がん）'!_sou01</vt:lpstr>
      <vt:lpstr>'別紙6（放射線連携体制） '!_sou01</vt:lpstr>
      <vt:lpstr>'別紙7-1（放治）'!_sou01</vt:lpstr>
      <vt:lpstr>'別紙7-2（放治コメディ）'!_sou01</vt:lpstr>
      <vt:lpstr>'別紙8（薬物療法）'!_sou01</vt:lpstr>
      <vt:lpstr>'別紙9（緩和T体制）'!_sou01</vt:lpstr>
      <vt:lpstr>_sou01</vt:lpstr>
      <vt:lpstr>'別紙12(緩和外来) '!_sou02</vt:lpstr>
      <vt:lpstr>'別紙14（緩和窓口）'!_sou02</vt:lpstr>
      <vt:lpstr>'別紙17（病理連携体制） '!_sou02</vt:lpstr>
      <vt:lpstr>'別紙24（SO窓口)'!_sou02</vt:lpstr>
      <vt:lpstr>'別紙6（放射線連携体制） '!_sou02</vt:lpstr>
      <vt:lpstr>'別紙7-1（放治）'!_sou02</vt:lpstr>
      <vt:lpstr>'別紙7-2（放治コメディ）'!_sou02</vt:lpstr>
      <vt:lpstr>'別紙8（薬物療法）'!_sou02</vt:lpstr>
      <vt:lpstr>_sou02</vt:lpstr>
      <vt:lpstr>_sou021</vt:lpstr>
      <vt:lpstr>'別紙12(緩和外来) '!_sou03</vt:lpstr>
      <vt:lpstr>'別紙14（緩和窓口）'!_sou03</vt:lpstr>
      <vt:lpstr>'別紙17（病理連携体制） '!_sou03</vt:lpstr>
      <vt:lpstr>'別紙24（SO窓口)'!_sou03</vt:lpstr>
      <vt:lpstr>'別紙6（放射線連携体制） '!_sou03</vt:lpstr>
      <vt:lpstr>'別紙7-1（放治）'!_sou03</vt:lpstr>
      <vt:lpstr>'別紙7-2（放治コメディ）'!_sou03</vt:lpstr>
      <vt:lpstr>'別紙8（薬物療法）'!_sou03</vt:lpstr>
      <vt:lpstr>_sou03</vt:lpstr>
      <vt:lpstr>'別紙12(緩和外来) '!_the01</vt:lpstr>
      <vt:lpstr>'別紙22（SO体制_５大がん）'!_the01</vt:lpstr>
      <vt:lpstr>'別紙23（SO体制_専門とするがん）'!_the01</vt:lpstr>
      <vt:lpstr>'別紙5（診療機能_5大がん）'!_the01</vt:lpstr>
      <vt:lpstr>_the01</vt:lpstr>
      <vt:lpstr>_tou04</vt:lpstr>
      <vt:lpstr>_tou05</vt:lpstr>
      <vt:lpstr>_tou06</vt:lpstr>
      <vt:lpstr>_tou07</vt:lpstr>
      <vt:lpstr>'別紙12(緩和外来) '!_tou08</vt:lpstr>
      <vt:lpstr>'別紙22（SO体制_５大がん）'!_tou08</vt:lpstr>
      <vt:lpstr>'別紙23（SO体制_専門とするがん）'!_tou08</vt:lpstr>
      <vt:lpstr>'別紙5（診療機能_5大がん）'!_tou08</vt:lpstr>
      <vt:lpstr>_tou08</vt:lpstr>
      <vt:lpstr>'別紙12(緩和外来) '!cb</vt:lpstr>
      <vt:lpstr>'別紙22（SO体制_５大がん）'!cb</vt:lpstr>
      <vt:lpstr>'別紙23（SO体制_専門とするがん）'!cb</vt:lpstr>
      <vt:lpstr>'別紙5（診療機能_5大がん）'!cb</vt:lpstr>
      <vt:lpstr>cb</vt:lpstr>
      <vt:lpstr>ｆ</vt:lpstr>
      <vt:lpstr>'別紙1（先進医療）'!fuyo</vt:lpstr>
      <vt:lpstr>'別紙12(緩和外来) '!fuyo</vt:lpstr>
      <vt:lpstr>'別紙14（緩和窓口）'!fuyo</vt:lpstr>
      <vt:lpstr>'別紙15（緩和T医師）'!fuyo</vt:lpstr>
      <vt:lpstr>'別紙16（緩和Tコメディ）'!fuyo</vt:lpstr>
      <vt:lpstr>'別紙21（地域パス）'!fuyo</vt:lpstr>
      <vt:lpstr>'別紙22（SO体制_５大がん）'!fuyo</vt:lpstr>
      <vt:lpstr>'別紙23（SO体制_専門とするがん）'!fuyo</vt:lpstr>
      <vt:lpstr>'別紙24（SO窓口)'!fuyo</vt:lpstr>
      <vt:lpstr>'別紙4（専門）'!fuyo</vt:lpstr>
      <vt:lpstr>'別紙5（診療機能_5大がん）'!fuyo</vt:lpstr>
      <vt:lpstr>'別紙9（緩和T体制）'!fuyo</vt:lpstr>
      <vt:lpstr>fuyo</vt:lpstr>
      <vt:lpstr>'別紙1（先進医療）'!histu</vt:lpstr>
      <vt:lpstr>'別紙12(緩和外来) '!histu</vt:lpstr>
      <vt:lpstr>'別紙14（緩和窓口）'!histu</vt:lpstr>
      <vt:lpstr>'別紙15（緩和T医師）'!histu</vt:lpstr>
      <vt:lpstr>'別紙16（緩和Tコメディ）'!histu</vt:lpstr>
      <vt:lpstr>'別紙21（地域パス）'!histu</vt:lpstr>
      <vt:lpstr>'別紙22（SO体制_５大がん）'!histu</vt:lpstr>
      <vt:lpstr>'別紙23（SO体制_専門とするがん）'!histu</vt:lpstr>
      <vt:lpstr>'別紙24（SO窓口)'!histu</vt:lpstr>
      <vt:lpstr>'別紙4（専門）'!histu</vt:lpstr>
      <vt:lpstr>'別紙5（診療機能_5大がん）'!histu</vt:lpstr>
      <vt:lpstr>'別紙9（緩和T体制）'!histu</vt:lpstr>
      <vt:lpstr>histu</vt:lpstr>
      <vt:lpstr>'別紙1（先進医療）'!ｉｋｙ</vt:lpstr>
      <vt:lpstr>'別紙10（緩和T紹介手順）'!ｉｋｙ</vt:lpstr>
      <vt:lpstr>'別紙11（緩和外来体制）'!ｉｋｙ</vt:lpstr>
      <vt:lpstr>'別紙12(緩和外来) '!ｉｋｙ</vt:lpstr>
      <vt:lpstr>'別紙13（緩和新規症例）'!ｉｋｙ</vt:lpstr>
      <vt:lpstr>'別紙14（緩和窓口）'!ｉｋｙ</vt:lpstr>
      <vt:lpstr>'別紙18（病理）'!ｉｋｙ</vt:lpstr>
      <vt:lpstr>'別紙20（地域連携体制）'!ｉｋｙ</vt:lpstr>
      <vt:lpstr>'別紙21（地域パス）'!ｉｋｙ</vt:lpstr>
      <vt:lpstr>'別紙22（SO体制_５大がん）'!ｉｋｙ</vt:lpstr>
      <vt:lpstr>'別紙23（SO体制_専門とするがん）'!ｉｋｙ</vt:lpstr>
      <vt:lpstr>'別紙24（SO窓口)'!ｉｋｙ</vt:lpstr>
      <vt:lpstr>'別紙4（専門）'!ｉｋｙ</vt:lpstr>
      <vt:lpstr>'別紙5（診療機能_5大がん）'!ｉｋｙ</vt:lpstr>
      <vt:lpstr>'別紙7-1（放治）'!ｉｋｙ</vt:lpstr>
      <vt:lpstr>'別紙7-2（放治コメディ）'!ｉｋｙ</vt:lpstr>
      <vt:lpstr>'別紙8（薬物療法）'!ｉｋｙ</vt:lpstr>
      <vt:lpstr>'別紙9（緩和T体制）'!ｉｋｙ</vt:lpstr>
      <vt:lpstr>ｉｋｙ</vt:lpstr>
      <vt:lpstr>ｊ</vt:lpstr>
      <vt:lpstr>'別紙1（先進医療）'!jimi</vt:lpstr>
      <vt:lpstr>'別紙12(緩和外来) '!jimi</vt:lpstr>
      <vt:lpstr>'別紙14（緩和窓口）'!jimi</vt:lpstr>
      <vt:lpstr>'別紙15（緩和T医師）'!jimi</vt:lpstr>
      <vt:lpstr>'別紙16（緩和Tコメディ）'!jimi</vt:lpstr>
      <vt:lpstr>'別紙21（地域パス）'!jimi</vt:lpstr>
      <vt:lpstr>'別紙22（SO体制_５大がん）'!jimi</vt:lpstr>
      <vt:lpstr>'別紙23（SO体制_専門とするがん）'!jimi</vt:lpstr>
      <vt:lpstr>'別紙24（SO窓口)'!jimi</vt:lpstr>
      <vt:lpstr>'別紙4（専門）'!jimi</vt:lpstr>
      <vt:lpstr>'別紙5（診療機能_5大がん）'!jimi</vt:lpstr>
      <vt:lpstr>'別紙9（緩和T体制）'!jimi</vt:lpstr>
      <vt:lpstr>jimi</vt:lpstr>
      <vt:lpstr>'別紙10（緩和T紹介手順）'!jinin00</vt:lpstr>
      <vt:lpstr>'別紙11（緩和外来体制）'!jinin00</vt:lpstr>
      <vt:lpstr>'別紙12(緩和外来) '!jinin00</vt:lpstr>
      <vt:lpstr>'別紙13（緩和新規症例）'!jinin00</vt:lpstr>
      <vt:lpstr>'別紙14（緩和窓口）'!jinin00</vt:lpstr>
      <vt:lpstr>'別紙15（緩和T医師）'!jinin00</vt:lpstr>
      <vt:lpstr>'別紙16（緩和Tコメディ）'!jinin00</vt:lpstr>
      <vt:lpstr>'別紙17（病理連携体制） '!jinin00</vt:lpstr>
      <vt:lpstr>'別紙18（病理）'!jinin00</vt:lpstr>
      <vt:lpstr>'別紙20（地域連携体制）'!jinin00</vt:lpstr>
      <vt:lpstr>'別紙22（SO体制_５大がん）'!jinin00</vt:lpstr>
      <vt:lpstr>'別紙23（SO体制_専門とするがん）'!jinin00</vt:lpstr>
      <vt:lpstr>'別紙24（SO窓口)'!jinin00</vt:lpstr>
      <vt:lpstr>'別紙5（診療機能_5大がん）'!jinin00</vt:lpstr>
      <vt:lpstr>'別紙6（放射線連携体制） '!jinin00</vt:lpstr>
      <vt:lpstr>'別紙7-1（放治）'!jinin00</vt:lpstr>
      <vt:lpstr>'別紙7-2（放治コメディ）'!jinin00</vt:lpstr>
      <vt:lpstr>'別紙8（薬物療法）'!jinin00</vt:lpstr>
      <vt:lpstr>'別紙9（緩和T体制）'!jinin00</vt:lpstr>
      <vt:lpstr>jinin00</vt:lpstr>
      <vt:lpstr>'別紙10（緩和T紹介手順）'!jinin01</vt:lpstr>
      <vt:lpstr>'別紙11（緩和外来体制）'!jinin01</vt:lpstr>
      <vt:lpstr>'別紙12(緩和外来) '!jinin01</vt:lpstr>
      <vt:lpstr>'別紙13（緩和新規症例）'!jinin01</vt:lpstr>
      <vt:lpstr>'別紙14（緩和窓口）'!jinin01</vt:lpstr>
      <vt:lpstr>'別紙15（緩和T医師）'!jinin01</vt:lpstr>
      <vt:lpstr>'別紙16（緩和Tコメディ）'!jinin01</vt:lpstr>
      <vt:lpstr>'別紙17（病理連携体制） '!jinin01</vt:lpstr>
      <vt:lpstr>'別紙18（病理）'!jinin01</vt:lpstr>
      <vt:lpstr>'別紙20（地域連携体制）'!jinin01</vt:lpstr>
      <vt:lpstr>'別紙22（SO体制_５大がん）'!jinin01</vt:lpstr>
      <vt:lpstr>'別紙23（SO体制_専門とするがん）'!jinin01</vt:lpstr>
      <vt:lpstr>'別紙24（SO窓口)'!jinin01</vt:lpstr>
      <vt:lpstr>'別紙5（診療機能_5大がん）'!jinin01</vt:lpstr>
      <vt:lpstr>'別紙6（放射線連携体制） '!jinin01</vt:lpstr>
      <vt:lpstr>'別紙7-1（放治）'!jinin01</vt:lpstr>
      <vt:lpstr>'別紙7-2（放治コメディ）'!jinin01</vt:lpstr>
      <vt:lpstr>'別紙8（薬物療法）'!jinin01</vt:lpstr>
      <vt:lpstr>'別紙9（緩和T体制）'!jinin01</vt:lpstr>
      <vt:lpstr>jinin01</vt:lpstr>
      <vt:lpstr>'別紙10（緩和T紹介手順）'!jinin02</vt:lpstr>
      <vt:lpstr>'別紙11（緩和外来体制）'!jinin02</vt:lpstr>
      <vt:lpstr>'別紙12(緩和外来) '!jinin02</vt:lpstr>
      <vt:lpstr>'別紙13（緩和新規症例）'!jinin02</vt:lpstr>
      <vt:lpstr>'別紙14（緩和窓口）'!jinin02</vt:lpstr>
      <vt:lpstr>'別紙15（緩和T医師）'!jinin02</vt:lpstr>
      <vt:lpstr>'別紙16（緩和Tコメディ）'!jinin02</vt:lpstr>
      <vt:lpstr>'別紙17（病理連携体制） '!jinin02</vt:lpstr>
      <vt:lpstr>'別紙18（病理）'!jinin02</vt:lpstr>
      <vt:lpstr>'別紙20（地域連携体制）'!jinin02</vt:lpstr>
      <vt:lpstr>'別紙22（SO体制_５大がん）'!jinin02</vt:lpstr>
      <vt:lpstr>'別紙23（SO体制_専門とするがん）'!jinin02</vt:lpstr>
      <vt:lpstr>'別紙24（SO窓口)'!jinin02</vt:lpstr>
      <vt:lpstr>'別紙5（診療機能_5大がん）'!jinin02</vt:lpstr>
      <vt:lpstr>'別紙6（放射線連携体制） '!jinin02</vt:lpstr>
      <vt:lpstr>'別紙7-1（放治）'!jinin02</vt:lpstr>
      <vt:lpstr>'別紙7-2（放治コメディ）'!jinin02</vt:lpstr>
      <vt:lpstr>'別紙8（薬物療法）'!jinin02</vt:lpstr>
      <vt:lpstr>'別紙9（緩和T体制）'!jinin02</vt:lpstr>
      <vt:lpstr>jinin02</vt:lpstr>
      <vt:lpstr>'別紙1（先進医療）'!jinin03</vt:lpstr>
      <vt:lpstr>'別紙10（緩和T紹介手順）'!jinin03</vt:lpstr>
      <vt:lpstr>'別紙11（緩和外来体制）'!jinin03</vt:lpstr>
      <vt:lpstr>'別紙12(緩和外来) '!jinin03</vt:lpstr>
      <vt:lpstr>'別紙13（緩和新規症例）'!jinin03</vt:lpstr>
      <vt:lpstr>'別紙14（緩和窓口）'!jinin03</vt:lpstr>
      <vt:lpstr>'別紙15（緩和T医師）'!jinin03</vt:lpstr>
      <vt:lpstr>'別紙16（緩和Tコメディ）'!jinin03</vt:lpstr>
      <vt:lpstr>'別紙18（病理）'!jinin03</vt:lpstr>
      <vt:lpstr>'別紙20（地域連携体制）'!jinin03</vt:lpstr>
      <vt:lpstr>'別紙21（地域パス）'!jinin03</vt:lpstr>
      <vt:lpstr>'別紙22（SO体制_５大がん）'!jinin03</vt:lpstr>
      <vt:lpstr>'別紙23（SO体制_専門とするがん）'!jinin03</vt:lpstr>
      <vt:lpstr>'別紙24（SO窓口)'!jinin03</vt:lpstr>
      <vt:lpstr>'別紙4（専門）'!jinin03</vt:lpstr>
      <vt:lpstr>'別紙5（診療機能_5大がん）'!jinin03</vt:lpstr>
      <vt:lpstr>'別紙7-1（放治）'!jinin03</vt:lpstr>
      <vt:lpstr>'別紙7-2（放治コメディ）'!jinin03</vt:lpstr>
      <vt:lpstr>'別紙8（薬物療法）'!jinin03</vt:lpstr>
      <vt:lpstr>'別紙9（緩和T体制）'!jinin03</vt:lpstr>
      <vt:lpstr>jinin03</vt:lpstr>
      <vt:lpstr>'別紙12(緩和外来) '!jinin04</vt:lpstr>
      <vt:lpstr>'別紙14（緩和窓口）'!jinin04</vt:lpstr>
      <vt:lpstr>'別紙24（SO窓口)'!jinin04</vt:lpstr>
      <vt:lpstr>'別紙7-1（放治）'!jinin04</vt:lpstr>
      <vt:lpstr>'別紙7-2（放治コメディ）'!jinin04</vt:lpstr>
      <vt:lpstr>'別紙8（薬物療法）'!jinin04</vt:lpstr>
      <vt:lpstr>jinin04</vt:lpstr>
      <vt:lpstr>'別紙10（緩和T紹介手順）'!jinin05</vt:lpstr>
      <vt:lpstr>'別紙11（緩和外来体制）'!jinin05</vt:lpstr>
      <vt:lpstr>'別紙12(緩和外来) '!jinin05</vt:lpstr>
      <vt:lpstr>'別紙13（緩和新規症例）'!jinin05</vt:lpstr>
      <vt:lpstr>'別紙14（緩和窓口）'!jinin05</vt:lpstr>
      <vt:lpstr>'別紙15（緩和T医師）'!jinin05</vt:lpstr>
      <vt:lpstr>'別紙16（緩和Tコメディ）'!jinin05</vt:lpstr>
      <vt:lpstr>'別紙17（病理連携体制） '!jinin05</vt:lpstr>
      <vt:lpstr>'別紙18（病理）'!jinin05</vt:lpstr>
      <vt:lpstr>'別紙20（地域連携体制）'!jinin05</vt:lpstr>
      <vt:lpstr>'別紙22（SO体制_５大がん）'!jinin05</vt:lpstr>
      <vt:lpstr>'別紙23（SO体制_専門とするがん）'!jinin05</vt:lpstr>
      <vt:lpstr>'別紙24（SO窓口)'!jinin05</vt:lpstr>
      <vt:lpstr>'別紙5（診療機能_5大がん）'!jinin05</vt:lpstr>
      <vt:lpstr>'別紙6（放射線連携体制） '!jinin05</vt:lpstr>
      <vt:lpstr>'別紙7-1（放治）'!jinin05</vt:lpstr>
      <vt:lpstr>'別紙7-2（放治コメディ）'!jinin05</vt:lpstr>
      <vt:lpstr>'別紙8（薬物療法）'!jinin05</vt:lpstr>
      <vt:lpstr>'別紙9（緩和T体制）'!jinin05</vt:lpstr>
      <vt:lpstr>'別紙1（先進医療）'!kafu</vt:lpstr>
      <vt:lpstr>'別紙12(緩和外来) '!kafu</vt:lpstr>
      <vt:lpstr>'別紙14（緩和窓口）'!kafu</vt:lpstr>
      <vt:lpstr>'別紙15（緩和T医師）'!kafu</vt:lpstr>
      <vt:lpstr>'別紙16（緩和Tコメディ）'!kafu</vt:lpstr>
      <vt:lpstr>'別紙21（地域パス）'!kafu</vt:lpstr>
      <vt:lpstr>'別紙22（SO体制_５大がん）'!kafu</vt:lpstr>
      <vt:lpstr>'別紙23（SO体制_専門とするがん）'!kafu</vt:lpstr>
      <vt:lpstr>'別紙24（SO窓口)'!kafu</vt:lpstr>
      <vt:lpstr>'別紙4（専門）'!kafu</vt:lpstr>
      <vt:lpstr>'別紙5（診療機能_5大がん）'!kafu</vt:lpstr>
      <vt:lpstr>'別紙9（緩和T体制）'!kafu</vt:lpstr>
      <vt:lpstr>kafu</vt:lpstr>
      <vt:lpstr>'別紙1（先進医療）'!kaisa</vt:lpstr>
      <vt:lpstr>'別紙10（緩和T紹介手順）'!kaisa</vt:lpstr>
      <vt:lpstr>'別紙11（緩和外来体制）'!kaisa</vt:lpstr>
      <vt:lpstr>'別紙12(緩和外来) '!kaisa</vt:lpstr>
      <vt:lpstr>'別紙13（緩和新規症例）'!kaisa</vt:lpstr>
      <vt:lpstr>'別紙14（緩和窓口）'!kaisa</vt:lpstr>
      <vt:lpstr>'別紙18（病理）'!kaisa</vt:lpstr>
      <vt:lpstr>'別紙20（地域連携体制）'!kaisa</vt:lpstr>
      <vt:lpstr>'別紙21（地域パス）'!kaisa</vt:lpstr>
      <vt:lpstr>'別紙22（SO体制_５大がん）'!kaisa</vt:lpstr>
      <vt:lpstr>'別紙23（SO体制_専門とするがん）'!kaisa</vt:lpstr>
      <vt:lpstr>'別紙24（SO窓口)'!kaisa</vt:lpstr>
      <vt:lpstr>'別紙4（専門）'!kaisa</vt:lpstr>
      <vt:lpstr>'別紙5（診療機能_5大がん）'!kaisa</vt:lpstr>
      <vt:lpstr>'別紙7-1（放治）'!kaisa</vt:lpstr>
      <vt:lpstr>'別紙7-2（放治コメディ）'!kaisa</vt:lpstr>
      <vt:lpstr>'別紙8（薬物療法）'!kaisa</vt:lpstr>
      <vt:lpstr>'別紙9（緩和T体制）'!kaisa</vt:lpstr>
      <vt:lpstr>kaisa</vt:lpstr>
      <vt:lpstr>'別紙1（先進医療）'!kanjin</vt:lpstr>
      <vt:lpstr>'別紙12(緩和外来) '!kanjin</vt:lpstr>
      <vt:lpstr>'別紙14（緩和窓口）'!kanjin</vt:lpstr>
      <vt:lpstr>'別紙15（緩和T医師）'!kanjin</vt:lpstr>
      <vt:lpstr>'別紙16（緩和Tコメディ）'!kanjin</vt:lpstr>
      <vt:lpstr>'別紙21（地域パス）'!kanjin</vt:lpstr>
      <vt:lpstr>'別紙22（SO体制_５大がん）'!kanjin</vt:lpstr>
      <vt:lpstr>'別紙23（SO体制_専門とするがん）'!kanjin</vt:lpstr>
      <vt:lpstr>'別紙24（SO窓口)'!kanjin</vt:lpstr>
      <vt:lpstr>'別紙4（専門）'!kanjin</vt:lpstr>
      <vt:lpstr>'別紙5（診療機能_5大がん）'!kanjin</vt:lpstr>
      <vt:lpstr>'別紙9（緩和T体制）'!kanjin</vt:lpstr>
      <vt:lpstr>kanjin</vt:lpstr>
      <vt:lpstr>'別紙1（先進医療）'!kens01</vt:lpstr>
      <vt:lpstr>'別紙10（緩和T紹介手順）'!kens01</vt:lpstr>
      <vt:lpstr>'別紙11（緩和外来体制）'!kens01</vt:lpstr>
      <vt:lpstr>'別紙12(緩和外来) '!kens01</vt:lpstr>
      <vt:lpstr>'別紙13（緩和新規症例）'!kens01</vt:lpstr>
      <vt:lpstr>'別紙14（緩和窓口）'!kens01</vt:lpstr>
      <vt:lpstr>'別紙18（病理）'!kens01</vt:lpstr>
      <vt:lpstr>'別紙20（地域連携体制）'!kens01</vt:lpstr>
      <vt:lpstr>'別紙21（地域パス）'!kens01</vt:lpstr>
      <vt:lpstr>'別紙22（SO体制_５大がん）'!kens01</vt:lpstr>
      <vt:lpstr>'別紙23（SO体制_専門とするがん）'!kens01</vt:lpstr>
      <vt:lpstr>'別紙24（SO窓口)'!kens01</vt:lpstr>
      <vt:lpstr>'別紙4（専門）'!kens01</vt:lpstr>
      <vt:lpstr>'別紙5（診療機能_5大がん）'!kens01</vt:lpstr>
      <vt:lpstr>'別紙7-1（放治）'!kens01</vt:lpstr>
      <vt:lpstr>'別紙7-2（放治コメディ）'!kens01</vt:lpstr>
      <vt:lpstr>'別紙8（薬物療法）'!kens01</vt:lpstr>
      <vt:lpstr>'別紙9（緩和T体制）'!kens01</vt:lpstr>
      <vt:lpstr>kens01</vt:lpstr>
      <vt:lpstr>'別紙1（先進医療）'!list0</vt:lpstr>
      <vt:lpstr>'別紙12(緩和外来) '!list0</vt:lpstr>
      <vt:lpstr>'別紙14（緩和窓口）'!list0</vt:lpstr>
      <vt:lpstr>'別紙15（緩和T医師）'!list0</vt:lpstr>
      <vt:lpstr>'別紙16（緩和Tコメディ）'!list0</vt:lpstr>
      <vt:lpstr>'別紙21（地域パス）'!list0</vt:lpstr>
      <vt:lpstr>'別紙22（SO体制_５大がん）'!list0</vt:lpstr>
      <vt:lpstr>'別紙23（SO体制_専門とするがん）'!list0</vt:lpstr>
      <vt:lpstr>'別紙24（SO窓口)'!list0</vt:lpstr>
      <vt:lpstr>'別紙4（専門）'!list0</vt:lpstr>
      <vt:lpstr>'別紙5（診療機能_5大がん）'!list0</vt:lpstr>
      <vt:lpstr>'別紙9（緩和T体制）'!list0</vt:lpstr>
      <vt:lpstr>list0</vt:lpstr>
      <vt:lpstr>'別紙1（先進医療）'!list00</vt:lpstr>
      <vt:lpstr>'別紙10（緩和T紹介手順）'!list00</vt:lpstr>
      <vt:lpstr>'別紙11（緩和外来体制）'!list00</vt:lpstr>
      <vt:lpstr>'別紙12(緩和外来) '!list00</vt:lpstr>
      <vt:lpstr>'別紙13（緩和新規症例）'!list00</vt:lpstr>
      <vt:lpstr>'別紙14（緩和窓口）'!list00</vt:lpstr>
      <vt:lpstr>'別紙15（緩和T医師）'!list00</vt:lpstr>
      <vt:lpstr>'別紙16（緩和Tコメディ）'!list00</vt:lpstr>
      <vt:lpstr>'別紙17（病理連携体制） '!list00</vt:lpstr>
      <vt:lpstr>'別紙18（病理）'!list00</vt:lpstr>
      <vt:lpstr>'別紙20（地域連携体制）'!list00</vt:lpstr>
      <vt:lpstr>'別紙21（地域パス）'!list00</vt:lpstr>
      <vt:lpstr>'別紙22（SO体制_５大がん）'!list00</vt:lpstr>
      <vt:lpstr>'別紙23（SO体制_専門とするがん）'!list00</vt:lpstr>
      <vt:lpstr>'別紙24（SO窓口)'!list00</vt:lpstr>
      <vt:lpstr>'別紙4（専門）'!list00</vt:lpstr>
      <vt:lpstr>'別紙5（診療機能_5大がん）'!list00</vt:lpstr>
      <vt:lpstr>'別紙6（放射線連携体制） '!list00</vt:lpstr>
      <vt:lpstr>'別紙7-1（放治）'!list00</vt:lpstr>
      <vt:lpstr>'別紙7-2（放治コメディ）'!list00</vt:lpstr>
      <vt:lpstr>'別紙8（薬物療法）'!list00</vt:lpstr>
      <vt:lpstr>'別紙9（緩和T体制）'!list00</vt:lpstr>
      <vt:lpstr>list00</vt:lpstr>
      <vt:lpstr>'別紙10（緩和T紹介手順）'!list01</vt:lpstr>
      <vt:lpstr>'別紙11（緩和外来体制）'!list01</vt:lpstr>
      <vt:lpstr>'別紙12(緩和外来) '!list01</vt:lpstr>
      <vt:lpstr>'別紙13（緩和新規症例）'!list01</vt:lpstr>
      <vt:lpstr>'別紙14（緩和窓口）'!list01</vt:lpstr>
      <vt:lpstr>'別紙15（緩和T医師）'!list01</vt:lpstr>
      <vt:lpstr>'別紙16（緩和Tコメディ）'!list01</vt:lpstr>
      <vt:lpstr>'別紙17（病理連携体制） '!list01</vt:lpstr>
      <vt:lpstr>'別紙18（病理）'!list01</vt:lpstr>
      <vt:lpstr>'別紙20（地域連携体制）'!list01</vt:lpstr>
      <vt:lpstr>'別紙22（SO体制_５大がん）'!list01</vt:lpstr>
      <vt:lpstr>'別紙23（SO体制_専門とするがん）'!list01</vt:lpstr>
      <vt:lpstr>'別紙24（SO窓口)'!list01</vt:lpstr>
      <vt:lpstr>'別紙5（診療機能_5大がん）'!list01</vt:lpstr>
      <vt:lpstr>'別紙6（放射線連携体制） '!list01</vt:lpstr>
      <vt:lpstr>'別紙7-1（放治）'!list01</vt:lpstr>
      <vt:lpstr>'別紙7-2（放治コメディ）'!list01</vt:lpstr>
      <vt:lpstr>'別紙8（薬物療法）'!list01</vt:lpstr>
      <vt:lpstr>'別紙9（緩和T体制）'!list01</vt:lpstr>
      <vt:lpstr>'別紙12(緩和外来) '!maru</vt:lpstr>
      <vt:lpstr>'別紙22（SO体制_５大がん）'!maru</vt:lpstr>
      <vt:lpstr>'別紙23（SO体制_専門とするがん）'!maru</vt:lpstr>
      <vt:lpstr>'別紙5（診療機能_5大がん）'!maru</vt:lpstr>
      <vt:lpstr>maru</vt:lpstr>
      <vt:lpstr>'別紙12(緩和外来) '!path</vt:lpstr>
      <vt:lpstr>'別紙22（SO体制_５大がん）'!path</vt:lpstr>
      <vt:lpstr>'別紙23（SO体制_専門とするがん）'!path</vt:lpstr>
      <vt:lpstr>'別紙5（診療機能_5大がん）'!path</vt:lpstr>
      <vt:lpstr>path</vt:lpstr>
      <vt:lpstr>path002</vt:lpstr>
      <vt:lpstr>表紙!Print_Area</vt:lpstr>
      <vt:lpstr>'別紙1（先進医療）'!Print_Area</vt:lpstr>
      <vt:lpstr>'別紙10（緩和T紹介手順）'!Print_Area</vt:lpstr>
      <vt:lpstr>'別紙11（緩和外来体制）'!Print_Area</vt:lpstr>
      <vt:lpstr>'別紙12(緩和外来) '!Print_Area</vt:lpstr>
      <vt:lpstr>'別紙13（緩和新規症例）'!Print_Area</vt:lpstr>
      <vt:lpstr>'別紙14（緩和窓口）'!Print_Area</vt:lpstr>
      <vt:lpstr>'別紙15（緩和T医師）'!Print_Area</vt:lpstr>
      <vt:lpstr>'別紙16（緩和Tコメディ）'!Print_Area</vt:lpstr>
      <vt:lpstr>'別紙17（病理連携体制） '!Print_Area</vt:lpstr>
      <vt:lpstr>'別紙18（病理）'!Print_Area</vt:lpstr>
      <vt:lpstr>'別紙19（地域連携）'!Print_Area</vt:lpstr>
      <vt:lpstr>'別紙20（地域連携体制）'!Print_Area</vt:lpstr>
      <vt:lpstr>'別紙21（地域パス）'!Print_Area</vt:lpstr>
      <vt:lpstr>'別紙22（SO体制_５大がん）'!Print_Area</vt:lpstr>
      <vt:lpstr>'別紙23（SO体制_専門とするがん）'!Print_Area</vt:lpstr>
      <vt:lpstr>'別紙24（SO窓口)'!Print_Area</vt:lpstr>
      <vt:lpstr>別紙2医科・歯科の連携体制!Print_Area</vt:lpstr>
      <vt:lpstr>'別紙3（保険外診療）'!Print_Area</vt:lpstr>
      <vt:lpstr>'別紙4（専門）'!Print_Area</vt:lpstr>
      <vt:lpstr>'別紙5（診療機能_5大がん）'!Print_Area</vt:lpstr>
      <vt:lpstr>'別紙6（放射線連携体制） '!Print_Area</vt:lpstr>
      <vt:lpstr>'別紙7-1（放治）'!Print_Area</vt:lpstr>
      <vt:lpstr>'別紙7-2（放治コメディ）'!Print_Area</vt:lpstr>
      <vt:lpstr>'別紙8（薬物療法）'!Print_Area</vt:lpstr>
      <vt:lpstr>'別紙9（緩和T体制）'!Print_Area</vt:lpstr>
      <vt:lpstr>'様式２（連絡先）'!Print_Area</vt:lpstr>
      <vt:lpstr>'様式３（機能別）'!Print_Area</vt:lpstr>
      <vt:lpstr>'様式３（全般事項）'!Print_Area</vt:lpstr>
      <vt:lpstr>'別紙1（先進医療）'!sd</vt:lpstr>
      <vt:lpstr>'別紙12(緩和外来) '!sd</vt:lpstr>
      <vt:lpstr>'別紙14（緩和窓口）'!sd</vt:lpstr>
      <vt:lpstr>'別紙15（緩和T医師）'!sd</vt:lpstr>
      <vt:lpstr>'別紙16（緩和Tコメディ）'!sd</vt:lpstr>
      <vt:lpstr>'別紙21（地域パス）'!sd</vt:lpstr>
      <vt:lpstr>'別紙22（SO体制_５大がん）'!sd</vt:lpstr>
      <vt:lpstr>'別紙23（SO体制_専門とするがん）'!sd</vt:lpstr>
      <vt:lpstr>'別紙24（SO窓口)'!sd</vt:lpstr>
      <vt:lpstr>'別紙4（専門）'!sd</vt:lpstr>
      <vt:lpstr>'別紙5（診療機能_5大がん）'!sd</vt:lpstr>
      <vt:lpstr>'別紙9（緩和T体制）'!sd</vt:lpstr>
      <vt:lpstr>sd</vt:lpstr>
      <vt:lpstr>'別紙1（先進医療）'!sd00</vt:lpstr>
      <vt:lpstr>'別紙12(緩和外来) '!sd00</vt:lpstr>
      <vt:lpstr>'別紙14（緩和窓口）'!sd00</vt:lpstr>
      <vt:lpstr>'別紙15（緩和T医師）'!sd00</vt:lpstr>
      <vt:lpstr>'別紙16（緩和Tコメディ）'!sd00</vt:lpstr>
      <vt:lpstr>'別紙21（地域パス）'!sd00</vt:lpstr>
      <vt:lpstr>'別紙22（SO体制_５大がん）'!sd00</vt:lpstr>
      <vt:lpstr>'別紙23（SO体制_専門とするがん）'!sd00</vt:lpstr>
      <vt:lpstr>'別紙24（SO窓口)'!sd00</vt:lpstr>
      <vt:lpstr>'別紙4（専門）'!sd00</vt:lpstr>
      <vt:lpstr>'別紙5（診療機能_5大がん）'!sd00</vt:lpstr>
      <vt:lpstr>'別紙9（緩和T体制）'!sd00</vt:lpstr>
      <vt:lpstr>sd00</vt:lpstr>
      <vt:lpstr>sd000</vt:lpstr>
      <vt:lpstr>sin</vt:lpstr>
      <vt:lpstr>'別紙1（先進医療）'!so00</vt:lpstr>
      <vt:lpstr>'別紙12(緩和外来) '!so00</vt:lpstr>
      <vt:lpstr>'別紙14（緩和窓口）'!so00</vt:lpstr>
      <vt:lpstr>'別紙15（緩和T医師）'!so00</vt:lpstr>
      <vt:lpstr>'別紙16（緩和Tコメディ）'!so00</vt:lpstr>
      <vt:lpstr>'別紙21（地域パス）'!so00</vt:lpstr>
      <vt:lpstr>'別紙22（SO体制_５大がん）'!so00</vt:lpstr>
      <vt:lpstr>'別紙23（SO体制_専門とするがん）'!so00</vt:lpstr>
      <vt:lpstr>'別紙24（SO窓口)'!so00</vt:lpstr>
      <vt:lpstr>'別紙4（専門）'!so00</vt:lpstr>
      <vt:lpstr>'別紙5（診療機能_5大がん）'!so00</vt:lpstr>
      <vt:lpstr>'別紙9（緩和T体制）'!so00</vt:lpstr>
      <vt:lpstr>so00</vt:lpstr>
      <vt:lpstr>'別紙12(緩和外来) '!tou00</vt:lpstr>
      <vt:lpstr>'別紙22（SO体制_５大がん）'!tou00</vt:lpstr>
      <vt:lpstr>'別紙23（SO体制_専門とするがん）'!tou00</vt:lpstr>
      <vt:lpstr>'別紙5（診療機能_5大がん）'!tou00</vt:lpstr>
      <vt:lpstr>tou00</vt:lpstr>
      <vt:lpstr>'別紙1（先進医療）'!ｙｎ</vt:lpstr>
      <vt:lpstr>'別紙12(緩和外来) '!ｙｎ</vt:lpstr>
      <vt:lpstr>'別紙14（緩和窓口）'!ｙｎ</vt:lpstr>
      <vt:lpstr>'別紙15（緩和T医師）'!ｙｎ</vt:lpstr>
      <vt:lpstr>'別紙16（緩和Tコメディ）'!ｙｎ</vt:lpstr>
      <vt:lpstr>'別紙19（地域連携）'!ｙｎ</vt:lpstr>
      <vt:lpstr>'別紙21（地域パス）'!ｙｎ</vt:lpstr>
      <vt:lpstr>'別紙22（SO体制_５大がん）'!ｙｎ</vt:lpstr>
      <vt:lpstr>'別紙23（SO体制_専門とするがん）'!ｙｎ</vt:lpstr>
      <vt:lpstr>'別紙24（SO窓口)'!ｙｎ</vt:lpstr>
      <vt:lpstr>'別紙4（専門）'!ｙｎ</vt:lpstr>
      <vt:lpstr>'別紙5（診療機能_5大がん）'!ｙｎ</vt:lpstr>
      <vt:lpstr>'別紙9（緩和T体制）'!ｙｎ</vt:lpstr>
      <vt:lpstr>ｙｎ</vt:lpstr>
      <vt:lpstr>'別紙1（先進医療）'!yos401</vt:lpstr>
      <vt:lpstr>'別紙10（緩和T紹介手順）'!yos401</vt:lpstr>
      <vt:lpstr>'別紙11（緩和外来体制）'!yos401</vt:lpstr>
      <vt:lpstr>'別紙12(緩和外来) '!yos401</vt:lpstr>
      <vt:lpstr>'別紙13（緩和新規症例）'!yos401</vt:lpstr>
      <vt:lpstr>'別紙14（緩和窓口）'!yos401</vt:lpstr>
      <vt:lpstr>'別紙15（緩和T医師）'!yos401</vt:lpstr>
      <vt:lpstr>'別紙16（緩和Tコメディ）'!yos401</vt:lpstr>
      <vt:lpstr>'別紙17（病理連携体制） '!yos401</vt:lpstr>
      <vt:lpstr>'別紙18（病理）'!yos401</vt:lpstr>
      <vt:lpstr>'別紙20（地域連携体制）'!yos401</vt:lpstr>
      <vt:lpstr>'別紙21（地域パス）'!yos401</vt:lpstr>
      <vt:lpstr>'別紙22（SO体制_５大がん）'!yos401</vt:lpstr>
      <vt:lpstr>'別紙23（SO体制_専門とするがん）'!yos401</vt:lpstr>
      <vt:lpstr>'別紙24（SO窓口)'!yos401</vt:lpstr>
      <vt:lpstr>'別紙4（専門）'!yos401</vt:lpstr>
      <vt:lpstr>'別紙5（診療機能_5大がん）'!yos401</vt:lpstr>
      <vt:lpstr>'別紙6（放射線連携体制） '!yos401</vt:lpstr>
      <vt:lpstr>'別紙7-1（放治）'!yos401</vt:lpstr>
      <vt:lpstr>'別紙7-2（放治コメディ）'!yos401</vt:lpstr>
      <vt:lpstr>'別紙8（薬物療法）'!yos401</vt:lpstr>
      <vt:lpstr>'別紙9（緩和T体制）'!yos401</vt:lpstr>
      <vt:lpstr>yos401</vt:lpstr>
      <vt:lpstr>yos402</vt:lpstr>
      <vt:lpstr>'別紙1（先進医療）'!yos403</vt:lpstr>
      <vt:lpstr>'別紙10（緩和T紹介手順）'!yos403</vt:lpstr>
      <vt:lpstr>'別紙11（緩和外来体制）'!yos403</vt:lpstr>
      <vt:lpstr>'別紙12(緩和外来) '!yos403</vt:lpstr>
      <vt:lpstr>'別紙13（緩和新規症例）'!yos403</vt:lpstr>
      <vt:lpstr>'別紙14（緩和窓口）'!yos403</vt:lpstr>
      <vt:lpstr>'別紙15（緩和T医師）'!yos403</vt:lpstr>
      <vt:lpstr>'別紙16（緩和Tコメディ）'!yos403</vt:lpstr>
      <vt:lpstr>'別紙17（病理連携体制） '!yos403</vt:lpstr>
      <vt:lpstr>'別紙18（病理）'!yos403</vt:lpstr>
      <vt:lpstr>'別紙20（地域連携体制）'!yos403</vt:lpstr>
      <vt:lpstr>'別紙21（地域パス）'!yos403</vt:lpstr>
      <vt:lpstr>'別紙22（SO体制_５大がん）'!yos403</vt:lpstr>
      <vt:lpstr>'別紙23（SO体制_専門とするがん）'!yos403</vt:lpstr>
      <vt:lpstr>'別紙24（SO窓口)'!yos403</vt:lpstr>
      <vt:lpstr>'別紙4（専門）'!yos403</vt:lpstr>
      <vt:lpstr>'別紙5（診療機能_5大がん）'!yos403</vt:lpstr>
      <vt:lpstr>'別紙6（放射線連携体制） '!yos403</vt:lpstr>
      <vt:lpstr>'別紙7-1（放治）'!yos403</vt:lpstr>
      <vt:lpstr>'別紙7-2（放治コメディ）'!yos403</vt:lpstr>
      <vt:lpstr>'別紙8（薬物療法）'!yos403</vt:lpstr>
      <vt:lpstr>'別紙9（緩和T体制）'!yos403</vt:lpstr>
      <vt:lpstr>yos403</vt:lpstr>
      <vt:lpstr>'別紙1（先進医療）'!yos404</vt:lpstr>
      <vt:lpstr>'別紙10（緩和T紹介手順）'!yos404</vt:lpstr>
      <vt:lpstr>'別紙11（緩和外来体制）'!yos404</vt:lpstr>
      <vt:lpstr>'別紙12(緩和外来) '!yos404</vt:lpstr>
      <vt:lpstr>'別紙13（緩和新規症例）'!yos404</vt:lpstr>
      <vt:lpstr>'別紙14（緩和窓口）'!yos404</vt:lpstr>
      <vt:lpstr>'別紙15（緩和T医師）'!yos404</vt:lpstr>
      <vt:lpstr>'別紙16（緩和Tコメディ）'!yos404</vt:lpstr>
      <vt:lpstr>'別紙17（病理連携体制） '!yos404</vt:lpstr>
      <vt:lpstr>'別紙18（病理）'!yos404</vt:lpstr>
      <vt:lpstr>'別紙20（地域連携体制）'!yos404</vt:lpstr>
      <vt:lpstr>'別紙21（地域パス）'!yos404</vt:lpstr>
      <vt:lpstr>'別紙22（SO体制_５大がん）'!yos404</vt:lpstr>
      <vt:lpstr>'別紙23（SO体制_専門とするがん）'!yos404</vt:lpstr>
      <vt:lpstr>'別紙24（SO窓口)'!yos404</vt:lpstr>
      <vt:lpstr>'別紙4（専門）'!yos404</vt:lpstr>
      <vt:lpstr>'別紙5（診療機能_5大がん）'!yos404</vt:lpstr>
      <vt:lpstr>'別紙6（放射線連携体制） '!yos404</vt:lpstr>
      <vt:lpstr>'別紙7-1（放治）'!yos404</vt:lpstr>
      <vt:lpstr>'別紙7-2（放治コメディ）'!yos404</vt:lpstr>
      <vt:lpstr>'別紙8（薬物療法）'!yos404</vt:lpstr>
      <vt:lpstr>'別紙9（緩和T体制）'!yos404</vt:lpstr>
      <vt:lpstr>yos404</vt:lpstr>
      <vt:lpstr>'別紙1（先進医療）'!yos405</vt:lpstr>
      <vt:lpstr>'別紙12(緩和外来) '!yos405</vt:lpstr>
      <vt:lpstr>'別紙14（緩和窓口）'!yos405</vt:lpstr>
      <vt:lpstr>'別紙15（緩和T医師）'!yos405</vt:lpstr>
      <vt:lpstr>'別紙16（緩和Tコメディ）'!yos405</vt:lpstr>
      <vt:lpstr>'別紙17（病理連携体制） '!yos405</vt:lpstr>
      <vt:lpstr>'別紙18（病理）'!yos405</vt:lpstr>
      <vt:lpstr>'別紙20（地域連携体制）'!yos405</vt:lpstr>
      <vt:lpstr>'別紙21（地域パス）'!yos405</vt:lpstr>
      <vt:lpstr>'別紙22（SO体制_５大がん）'!yos405</vt:lpstr>
      <vt:lpstr>'別紙23（SO体制_専門とするがん）'!yos405</vt:lpstr>
      <vt:lpstr>'別紙24（SO窓口)'!yos405</vt:lpstr>
      <vt:lpstr>'別紙4（専門）'!yos405</vt:lpstr>
      <vt:lpstr>'別紙5（診療機能_5大がん）'!yos405</vt:lpstr>
      <vt:lpstr>'別紙6（放射線連携体制） '!yos405</vt:lpstr>
      <vt:lpstr>'別紙7-1（放治）'!yos405</vt:lpstr>
      <vt:lpstr>'別紙7-2（放治コメディ）'!yos405</vt:lpstr>
      <vt:lpstr>'別紙8（薬物療法）'!yos405</vt:lpstr>
      <vt:lpstr>'別紙9（緩和T体制）'!yos405</vt:lpstr>
      <vt:lpstr>yos405</vt:lpstr>
      <vt:lpstr>'別紙1（先進医療）'!yos407</vt:lpstr>
      <vt:lpstr>'別紙12(緩和外来) '!yos407</vt:lpstr>
      <vt:lpstr>'別紙14（緩和窓口）'!yos407</vt:lpstr>
      <vt:lpstr>'別紙15（緩和T医師）'!yos407</vt:lpstr>
      <vt:lpstr>'別紙16（緩和Tコメディ）'!yos407</vt:lpstr>
      <vt:lpstr>'別紙17（病理連携体制） '!yos407</vt:lpstr>
      <vt:lpstr>'別紙18（病理）'!yos407</vt:lpstr>
      <vt:lpstr>'別紙20（地域連携体制）'!yos407</vt:lpstr>
      <vt:lpstr>'別紙21（地域パス）'!yos407</vt:lpstr>
      <vt:lpstr>'別紙22（SO体制_５大がん）'!yos407</vt:lpstr>
      <vt:lpstr>'別紙23（SO体制_専門とするがん）'!yos407</vt:lpstr>
      <vt:lpstr>'別紙24（SO窓口)'!yos407</vt:lpstr>
      <vt:lpstr>'別紙4（専門）'!yos407</vt:lpstr>
      <vt:lpstr>'別紙5（診療機能_5大がん）'!yos407</vt:lpstr>
      <vt:lpstr>'別紙6（放射線連携体制） '!yos407</vt:lpstr>
      <vt:lpstr>'別紙7-1（放治）'!yos407</vt:lpstr>
      <vt:lpstr>'別紙7-2（放治コメディ）'!yos407</vt:lpstr>
      <vt:lpstr>'別紙8（薬物療法）'!yos407</vt:lpstr>
      <vt:lpstr>'別紙9（緩和T体制）'!yos407</vt:lpstr>
      <vt:lpstr>yos407</vt:lpstr>
      <vt:lpstr>'別紙1（先進医療）'!yos408</vt:lpstr>
      <vt:lpstr>'別紙12(緩和外来) '!yos408</vt:lpstr>
      <vt:lpstr>'別紙14（緩和窓口）'!yos408</vt:lpstr>
      <vt:lpstr>'別紙15（緩和T医師）'!yos408</vt:lpstr>
      <vt:lpstr>'別紙16（緩和Tコメディ）'!yos408</vt:lpstr>
      <vt:lpstr>'別紙17（病理連携体制） '!yos408</vt:lpstr>
      <vt:lpstr>'別紙18（病理）'!yos408</vt:lpstr>
      <vt:lpstr>'別紙20（地域連携体制）'!yos408</vt:lpstr>
      <vt:lpstr>'別紙21（地域パス）'!yos408</vt:lpstr>
      <vt:lpstr>'別紙22（SO体制_５大がん）'!yos408</vt:lpstr>
      <vt:lpstr>'別紙23（SO体制_専門とするがん）'!yos408</vt:lpstr>
      <vt:lpstr>'別紙24（SO窓口)'!yos408</vt:lpstr>
      <vt:lpstr>'別紙4（専門）'!yos408</vt:lpstr>
      <vt:lpstr>'別紙5（診療機能_5大がん）'!yos408</vt:lpstr>
      <vt:lpstr>'別紙6（放射線連携体制） '!yos408</vt:lpstr>
      <vt:lpstr>'別紙7-1（放治）'!yos408</vt:lpstr>
      <vt:lpstr>'別紙7-2（放治コメディ）'!yos408</vt:lpstr>
      <vt:lpstr>'別紙8（薬物療法）'!yos408</vt:lpstr>
      <vt:lpstr>'別紙9（緩和T体制）'!yos408</vt:lpstr>
      <vt:lpstr>yos408</vt:lpstr>
      <vt:lpstr>'別紙1（先進医療）'!yos409</vt:lpstr>
      <vt:lpstr>'別紙12(緩和外来) '!yos409</vt:lpstr>
      <vt:lpstr>'別紙14（緩和窓口）'!yos409</vt:lpstr>
      <vt:lpstr>'別紙15（緩和T医師）'!yos409</vt:lpstr>
      <vt:lpstr>'別紙16（緩和Tコメディ）'!yos409</vt:lpstr>
      <vt:lpstr>'別紙17（病理連携体制） '!yos409</vt:lpstr>
      <vt:lpstr>'別紙18（病理）'!yos409</vt:lpstr>
      <vt:lpstr>'別紙20（地域連携体制）'!yos409</vt:lpstr>
      <vt:lpstr>'別紙21（地域パス）'!yos409</vt:lpstr>
      <vt:lpstr>'別紙22（SO体制_５大がん）'!yos409</vt:lpstr>
      <vt:lpstr>'別紙23（SO体制_専門とするがん）'!yos409</vt:lpstr>
      <vt:lpstr>'別紙24（SO窓口)'!yos409</vt:lpstr>
      <vt:lpstr>'別紙4（専門）'!yos409</vt:lpstr>
      <vt:lpstr>'別紙5（診療機能_5大がん）'!yos409</vt:lpstr>
      <vt:lpstr>'別紙6（放射線連携体制） '!yos409</vt:lpstr>
      <vt:lpstr>'別紙7-1（放治）'!yos409</vt:lpstr>
      <vt:lpstr>'別紙7-2（放治コメディ）'!yos409</vt:lpstr>
      <vt:lpstr>'別紙8（薬物療法）'!yos409</vt:lpstr>
      <vt:lpstr>'別紙9（緩和T体制）'!yos409</vt:lpstr>
      <vt:lpstr>yos409</vt:lpstr>
      <vt:lpstr>'別紙1（先進医療）'!yos410</vt:lpstr>
      <vt:lpstr>'別紙12(緩和外来) '!yos410</vt:lpstr>
      <vt:lpstr>'別紙14（緩和窓口）'!yos410</vt:lpstr>
      <vt:lpstr>'別紙15（緩和T医師）'!yos410</vt:lpstr>
      <vt:lpstr>'別紙16（緩和Tコメディ）'!yos410</vt:lpstr>
      <vt:lpstr>'別紙17（病理連携体制） '!yos410</vt:lpstr>
      <vt:lpstr>'別紙18（病理）'!yos410</vt:lpstr>
      <vt:lpstr>'別紙20（地域連携体制）'!yos410</vt:lpstr>
      <vt:lpstr>'別紙21（地域パス）'!yos410</vt:lpstr>
      <vt:lpstr>'別紙22（SO体制_５大がん）'!yos410</vt:lpstr>
      <vt:lpstr>'別紙23（SO体制_専門とするがん）'!yos410</vt:lpstr>
      <vt:lpstr>'別紙24（SO窓口)'!yos410</vt:lpstr>
      <vt:lpstr>'別紙4（専門）'!yos410</vt:lpstr>
      <vt:lpstr>'別紙5（診療機能_5大がん）'!yos410</vt:lpstr>
      <vt:lpstr>'別紙6（放射線連携体制） '!yos410</vt:lpstr>
      <vt:lpstr>'別紙7-1（放治）'!yos410</vt:lpstr>
      <vt:lpstr>'別紙7-2（放治コメディ）'!yos410</vt:lpstr>
      <vt:lpstr>'別紙8（薬物療法）'!yos410</vt:lpstr>
      <vt:lpstr>'別紙9（緩和T体制）'!yos410</vt:lpstr>
      <vt:lpstr>yos410</vt:lpstr>
      <vt:lpstr>'別紙1（先進医療）'!yos411</vt:lpstr>
      <vt:lpstr>'別紙12(緩和外来) '!yos411</vt:lpstr>
      <vt:lpstr>'別紙14（緩和窓口）'!yos411</vt:lpstr>
      <vt:lpstr>'別紙15（緩和T医師）'!yos411</vt:lpstr>
      <vt:lpstr>'別紙16（緩和Tコメディ）'!yos411</vt:lpstr>
      <vt:lpstr>'別紙17（病理連携体制） '!yos411</vt:lpstr>
      <vt:lpstr>'別紙18（病理）'!yos411</vt:lpstr>
      <vt:lpstr>'別紙20（地域連携体制）'!yos411</vt:lpstr>
      <vt:lpstr>'別紙21（地域パス）'!yos411</vt:lpstr>
      <vt:lpstr>'別紙22（SO体制_５大がん）'!yos411</vt:lpstr>
      <vt:lpstr>'別紙23（SO体制_専門とするがん）'!yos411</vt:lpstr>
      <vt:lpstr>'別紙24（SO窓口)'!yos411</vt:lpstr>
      <vt:lpstr>'別紙4（専門）'!yos411</vt:lpstr>
      <vt:lpstr>'別紙5（診療機能_5大がん）'!yos411</vt:lpstr>
      <vt:lpstr>'別紙6（放射線連携体制） '!yos411</vt:lpstr>
      <vt:lpstr>'別紙7-1（放治）'!yos411</vt:lpstr>
      <vt:lpstr>'別紙7-2（放治コメディ）'!yos411</vt:lpstr>
      <vt:lpstr>'別紙8（薬物療法）'!yos411</vt:lpstr>
      <vt:lpstr>'別紙9（緩和T体制）'!yos411</vt:lpstr>
      <vt:lpstr>yos411</vt:lpstr>
      <vt:lpstr>'別紙1（先進医療）'!yos412</vt:lpstr>
      <vt:lpstr>'別紙12(緩和外来) '!yos412</vt:lpstr>
      <vt:lpstr>'別紙14（緩和窓口）'!yos412</vt:lpstr>
      <vt:lpstr>'別紙15（緩和T医師）'!yos412</vt:lpstr>
      <vt:lpstr>'別紙16（緩和Tコメディ）'!yos412</vt:lpstr>
      <vt:lpstr>'別紙17（病理連携体制） '!yos412</vt:lpstr>
      <vt:lpstr>'別紙18（病理）'!yos412</vt:lpstr>
      <vt:lpstr>'別紙20（地域連携体制）'!yos412</vt:lpstr>
      <vt:lpstr>'別紙21（地域パス）'!yos412</vt:lpstr>
      <vt:lpstr>'別紙22（SO体制_５大がん）'!yos412</vt:lpstr>
      <vt:lpstr>'別紙23（SO体制_専門とするがん）'!yos412</vt:lpstr>
      <vt:lpstr>'別紙24（SO窓口)'!yos412</vt:lpstr>
      <vt:lpstr>'別紙4（専門）'!yos412</vt:lpstr>
      <vt:lpstr>'別紙5（診療機能_5大がん）'!yos412</vt:lpstr>
      <vt:lpstr>'別紙6（放射線連携体制） '!yos412</vt:lpstr>
      <vt:lpstr>'別紙7-1（放治）'!yos412</vt:lpstr>
      <vt:lpstr>'別紙7-2（放治コメディ）'!yos412</vt:lpstr>
      <vt:lpstr>'別紙8（薬物療法）'!yos412</vt:lpstr>
      <vt:lpstr>'別紙9（緩和T体制）'!yos412</vt:lpstr>
      <vt:lpstr>yos412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藤川＿真史</cp:lastModifiedBy>
  <cp:lastPrinted>2021-10-20T05:31:42Z</cp:lastPrinted>
  <dcterms:created xsi:type="dcterms:W3CDTF">2020-10-02T06:32:32Z</dcterms:created>
  <dcterms:modified xsi:type="dcterms:W3CDTF">2023-09-29T04:18:49Z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2020-10-02T07:41:28Z</vt:filetime>
  </property>
</Properties>
</file>