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activeTab="1"/>
  </bookViews>
  <sheets>
    <sheet name="【記載例】" sheetId="23" r:id="rId1"/>
    <sheet name="報告書" sheetId="9" r:id="rId2"/>
    <sheet name="【参考】電気事業者係数一覧" sheetId="20" r:id="rId3"/>
    <sheet name="【参考】産業分類" sheetId="3" r:id="rId4"/>
    <sheet name="【非表示】移行用シート" sheetId="25" state="hidden" r:id="rId5"/>
  </sheets>
  <externalReferences>
    <externalReference r:id="rId6"/>
    <externalReference r:id="rId7"/>
  </externalReferences>
  <definedNames>
    <definedName name="_1表月計Q" localSheetId="0">#REF!</definedName>
    <definedName name="_1表月計Q" localSheetId="2">#REF!</definedName>
    <definedName name="_1表月計Q">#REF!</definedName>
    <definedName name="_3表Ｐ月計q" localSheetId="0">#REF!</definedName>
    <definedName name="_3表Ｐ月計q">#REF!</definedName>
    <definedName name="_3表一月計q" localSheetId="0">#REF!</definedName>
    <definedName name="_3表一月計q">#REF!</definedName>
    <definedName name="_3表共月計q" localSheetId="0">#REF!</definedName>
    <definedName name="_3表共月計q">#REF!</definedName>
    <definedName name="_4自家発月計q" localSheetId="0">#REF!</definedName>
    <definedName name="_4自家発月計q">#REF!</definedName>
    <definedName name="_5大口合計Q" localSheetId="0">#REF!</definedName>
    <definedName name="_5大口合計Q">#REF!</definedName>
    <definedName name="_8自家発出力" localSheetId="0">#REF!</definedName>
    <definedName name="_8自家発出力">#REF!</definedName>
    <definedName name="_9下ﾃﾞｰﾀ" localSheetId="0">#REF!</definedName>
    <definedName name="_9下ﾃﾞｰﾀ">#REF!</definedName>
    <definedName name="_Fill" hidden="1">[1]昨年!$B$2:$J$2</definedName>
    <definedName name="_xlnm._FilterDatabase" localSheetId="2" hidden="1">【参考】電気事業者係数一覧!$A$7:$G$1243</definedName>
    <definedName name="HTML_CodePage" hidden="1">932</definedName>
    <definedName name="HTML_Control" localSheetId="2"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0">#REF!</definedName>
    <definedName name="karui" localSheetId="2">#REF!</definedName>
    <definedName name="karui">#REF!</definedName>
    <definedName name="pps推移" localSheetId="2" hidden="1">{"'第２表'!$W$27:$AA$68"}</definedName>
    <definedName name="pps推移" hidden="1">{"'第２表'!$W$27:$AA$68"}</definedName>
    <definedName name="_xlnm.Print_Area" localSheetId="0">【記載例】!$A$1:$S$71</definedName>
    <definedName name="_xlnm.Print_Area" localSheetId="2">【参考】電気事業者係数一覧!$A$1:$G$1269</definedName>
    <definedName name="_xlnm.Print_Area" localSheetId="1">報告書!$A$1:$S$71</definedName>
    <definedName name="_xlnm.Print_Area">#REF!</definedName>
    <definedName name="PRINT_AREA_MI" localSheetId="0">#REF!</definedName>
    <definedName name="PRINT_AREA_MI">#REF!</definedName>
    <definedName name="_xlnm.Print_Titles" localSheetId="2">【参考】電気事業者係数一覧!$6:$8</definedName>
    <definedName name="ああああ">[2]発電設備!$A$1:$G$93</definedName>
    <definedName name="プリント" localSheetId="0">#REF!</definedName>
    <definedName name="プリント" localSheetId="2">#REF!</definedName>
    <definedName name="プリン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 i="9" l="1"/>
  <c r="D20" i="3" l="1"/>
  <c r="N31" i="9" l="1"/>
  <c r="N30" i="9"/>
  <c r="N24" i="9"/>
  <c r="N25" i="9"/>
  <c r="N26" i="9"/>
  <c r="N27" i="9"/>
  <c r="N28" i="9"/>
  <c r="N29" i="9"/>
  <c r="N23" i="9"/>
  <c r="Z2" i="9" l="1"/>
  <c r="CG2" i="9" l="1"/>
  <c r="CF2" i="9"/>
  <c r="CE2" i="9"/>
  <c r="CD2" i="9"/>
  <c r="CC2" i="9"/>
  <c r="U2" i="9"/>
  <c r="CB2" i="9"/>
  <c r="CA2" i="9"/>
  <c r="BZ2" i="9"/>
  <c r="BY2" i="9"/>
  <c r="BX2" i="9"/>
  <c r="BW2" i="9"/>
  <c r="BV2" i="9"/>
  <c r="BU2" i="9"/>
  <c r="BT2" i="9"/>
  <c r="BS2" i="9"/>
  <c r="BR2" i="9"/>
  <c r="BQ2" i="9"/>
  <c r="BP2" i="9"/>
  <c r="BO2" i="9"/>
  <c r="BN2" i="9"/>
  <c r="BM2" i="9"/>
  <c r="BL2" i="9"/>
  <c r="BK2" i="9"/>
  <c r="BJ2" i="9"/>
  <c r="BI2" i="9"/>
  <c r="BH2" i="9"/>
  <c r="BG2" i="9"/>
  <c r="BF2" i="9"/>
  <c r="BE2" i="9"/>
  <c r="BD2" i="9"/>
  <c r="BC2" i="9"/>
  <c r="BB2" i="9"/>
  <c r="BA2" i="9"/>
  <c r="AN2" i="9"/>
  <c r="AM2" i="9"/>
  <c r="AL2" i="9"/>
  <c r="AK2" i="9"/>
  <c r="AJ2" i="9"/>
  <c r="AI2" i="9"/>
  <c r="AH2" i="9"/>
  <c r="AG2" i="9"/>
  <c r="AF2" i="9"/>
  <c r="AE2" i="9"/>
  <c r="AD2" i="9"/>
  <c r="AC2" i="9"/>
  <c r="AB2" i="9"/>
  <c r="AA2" i="9"/>
  <c r="Y2" i="9"/>
  <c r="X2" i="9"/>
  <c r="W2" i="9"/>
  <c r="V2" i="9"/>
  <c r="L31" i="9" l="1"/>
  <c r="AY2" i="9"/>
  <c r="N30" i="23" l="1"/>
  <c r="N28" i="23"/>
  <c r="N26" i="23"/>
  <c r="N24" i="23"/>
  <c r="N23" i="23"/>
  <c r="N22" i="23"/>
  <c r="N29" i="23" l="1"/>
  <c r="N27" i="23"/>
  <c r="N25" i="23"/>
  <c r="N32" i="23" s="1"/>
  <c r="T18" i="23"/>
  <c r="AW2" i="9" l="1"/>
  <c r="AV2" i="9"/>
  <c r="AU2" i="9"/>
  <c r="AT2" i="9"/>
  <c r="AS2" i="9"/>
  <c r="AR2" i="9"/>
  <c r="AQ2" i="9"/>
  <c r="N22" i="9" l="1"/>
  <c r="AP2" i="9" s="1"/>
  <c r="N32" i="9" l="1"/>
  <c r="AZ2" i="9" s="1"/>
  <c r="AX2" i="9"/>
  <c r="T18" i="9"/>
  <c r="D4" i="3" l="1"/>
  <c r="D5" i="3"/>
  <c r="D6" i="3"/>
  <c r="D7" i="3"/>
  <c r="D8" i="3"/>
  <c r="D9" i="3"/>
  <c r="D10" i="3"/>
  <c r="D11" i="3"/>
  <c r="D12" i="3"/>
  <c r="D13" i="3"/>
  <c r="D14" i="3"/>
  <c r="D15" i="3"/>
  <c r="D16" i="3"/>
  <c r="D17" i="3"/>
  <c r="D18" i="3"/>
  <c r="D19"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3" i="3"/>
</calcChain>
</file>

<file path=xl/comments1.xml><?xml version="1.0" encoding="utf-8"?>
<comments xmlns="http://schemas.openxmlformats.org/spreadsheetml/2006/main">
  <authors>
    <author>作成者</author>
  </authors>
  <commentList>
    <comment ref="T22" authorId="0" shapeId="0">
      <text>
        <r>
          <rPr>
            <b/>
            <sz val="9"/>
            <color indexed="81"/>
            <rFont val="MS P ゴシック"/>
            <family val="3"/>
            <charset val="128"/>
          </rPr>
          <t>北海道電力以外の電気を契約しているしている場合は、契約している電力メニューの排出係数を「電気事業者別排出係数一覧（令和5年1月24日公表）」シートで確認し、書き換えてしてください。
（初期値は北海道電力の基礎排出係数）</t>
        </r>
      </text>
    </comment>
  </commentList>
</comments>
</file>

<file path=xl/comments2.xml><?xml version="1.0" encoding="utf-8"?>
<comments xmlns="http://schemas.openxmlformats.org/spreadsheetml/2006/main">
  <authors>
    <author>作成者</author>
  </authors>
  <commentList>
    <comment ref="M5" authorId="0" shapeId="0">
      <text>
        <r>
          <rPr>
            <b/>
            <sz val="9"/>
            <color indexed="81"/>
            <rFont val="MS P ゴシック"/>
            <family val="3"/>
            <charset val="128"/>
          </rPr>
          <t>西暦で記入</t>
        </r>
      </text>
    </comment>
    <comment ref="T22" authorId="0" shapeId="0">
      <text>
        <r>
          <rPr>
            <b/>
            <sz val="9"/>
            <color indexed="81"/>
            <rFont val="MS P ゴシック"/>
            <family val="3"/>
            <charset val="128"/>
          </rPr>
          <t>北海道電力以外の電気を契約している場合は、契約している電力メニューの排出係数を「電気事業者別排出係数一覧（令和5年12月22日公表）」シートで確認し、書き換えてしてください。
（初期値は北海道電力の基礎排出係数）</t>
        </r>
      </text>
    </comment>
  </commentList>
</comments>
</file>

<file path=xl/sharedStrings.xml><?xml version="1.0" encoding="utf-8"?>
<sst xmlns="http://schemas.openxmlformats.org/spreadsheetml/2006/main" count="2954" uniqueCount="1639">
  <si>
    <t>事業の概要</t>
  </si>
  <si>
    <t>年度）</t>
    <rPh sb="0" eb="2">
      <t>ネンド</t>
    </rPh>
    <phoneticPr fontId="1"/>
  </si>
  <si>
    <t>事業者の主な業種</t>
    <phoneticPr fontId="1"/>
  </si>
  <si>
    <t>法人番号</t>
    <rPh sb="0" eb="2">
      <t>ホウジン</t>
    </rPh>
    <rPh sb="2" eb="4">
      <t>バンゴウ</t>
    </rPh>
    <phoneticPr fontId="1"/>
  </si>
  <si>
    <t>電気</t>
    <rPh sb="0" eb="2">
      <t>デンキ</t>
    </rPh>
    <phoneticPr fontId="1"/>
  </si>
  <si>
    <t>kWh</t>
    <phoneticPr fontId="1"/>
  </si>
  <si>
    <t>No.</t>
  </si>
  <si>
    <t>大分類</t>
  </si>
  <si>
    <t>中分類</t>
  </si>
  <si>
    <t>農業，林業</t>
  </si>
  <si>
    <t>農業</t>
  </si>
  <si>
    <t>02</t>
  </si>
  <si>
    <t>林業</t>
  </si>
  <si>
    <t>03</t>
  </si>
  <si>
    <t>漁業</t>
  </si>
  <si>
    <t>漁業（水産養殖業を除く）</t>
  </si>
  <si>
    <t>04</t>
  </si>
  <si>
    <t>水産養殖業</t>
  </si>
  <si>
    <t>05</t>
  </si>
  <si>
    <t>鉱業，採石業，砂利採取業</t>
  </si>
  <si>
    <t>06</t>
  </si>
  <si>
    <t>建設業</t>
  </si>
  <si>
    <t>総合工事業</t>
  </si>
  <si>
    <t>07</t>
  </si>
  <si>
    <t>職別工事業（設備工事業を除く）</t>
  </si>
  <si>
    <t>08</t>
  </si>
  <si>
    <t>設備工事業</t>
  </si>
  <si>
    <t>09</t>
  </si>
  <si>
    <t>製造業</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</si>
  <si>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</si>
  <si>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</si>
  <si>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</si>
  <si>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</si>
  <si>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</si>
  <si>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</si>
  <si>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</si>
  <si>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</si>
  <si>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</si>
  <si>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</si>
  <si>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</si>
  <si>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</si>
  <si>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</si>
  <si>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</si>
  <si>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</si>
  <si>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</si>
  <si>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</si>
  <si>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</si>
  <si>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</si>
  <si>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</si>
  <si>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</si>
  <si>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</si>
  <si>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</si>
  <si>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</si>
  <si>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</si>
  <si>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</si>
  <si>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</si>
  <si>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</si>
  <si>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</si>
  <si>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</si>
  <si>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</si>
  <si>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</si>
  <si>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</si>
  <si>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</si>
  <si>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</si>
  <si>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</si>
  <si>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</si>
  <si>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</si>
  <si>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</si>
  <si>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</si>
  <si>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</si>
  <si>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</si>
  <si>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</si>
  <si>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</si>
  <si>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</si>
  <si>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</si>
  <si>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</si>
  <si>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</si>
  <si>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電気・ガス・熱供給・水道業</t>
  </si>
  <si>
    <t>電気業</t>
  </si>
  <si>
    <t>34</t>
  </si>
  <si>
    <t>ガス業</t>
  </si>
  <si>
    <t>35</t>
  </si>
  <si>
    <t>熱供給業</t>
  </si>
  <si>
    <t>36</t>
  </si>
  <si>
    <t>水道業</t>
  </si>
  <si>
    <t>37</t>
  </si>
  <si>
    <t>情報通信業</t>
  </si>
  <si>
    <t>通信業</t>
  </si>
  <si>
    <t>38</t>
  </si>
  <si>
    <t>放送業</t>
  </si>
  <si>
    <t>39</t>
  </si>
  <si>
    <t>情報サービス業</t>
  </si>
  <si>
    <t>40</t>
  </si>
  <si>
    <t>インターネット附随サービス業</t>
  </si>
  <si>
    <t>41</t>
  </si>
  <si>
    <t>映像・音声・文字情報制作業</t>
  </si>
  <si>
    <t>42</t>
  </si>
  <si>
    <t>運輸業，郵便業</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</si>
  <si>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</si>
  <si>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</si>
  <si>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</si>
  <si>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</si>
  <si>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</si>
  <si>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</si>
  <si>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</si>
  <si>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</si>
  <si>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</si>
  <si>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</si>
  <si>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</si>
  <si>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</si>
  <si>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</si>
  <si>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</si>
  <si>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</si>
  <si>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</si>
  <si>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卸売業，小売業</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</si>
  <si>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</si>
  <si>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</si>
  <si>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</si>
  <si>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</si>
  <si>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</si>
  <si>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</si>
  <si>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</si>
  <si>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</si>
  <si>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</si>
  <si>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</si>
  <si>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</si>
  <si>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</si>
  <si>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</si>
  <si>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</si>
  <si>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</si>
  <si>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</si>
  <si>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</si>
  <si>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</si>
  <si>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</si>
  <si>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</si>
  <si>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</si>
  <si>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</si>
  <si>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</si>
  <si>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</si>
  <si>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金融業，保険業</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</si>
  <si>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</si>
  <si>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</si>
  <si>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</si>
  <si>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</si>
  <si>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</si>
  <si>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</si>
  <si>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</si>
  <si>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</si>
  <si>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</si>
  <si>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</si>
  <si>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</si>
  <si>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</si>
  <si>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不動産業，物品賃貸業</t>
  </si>
  <si>
    <t>不動産取引業</t>
  </si>
  <si>
    <t>69</t>
  </si>
  <si>
    <t>不動産賃貸業・管理業</t>
  </si>
  <si>
    <t>70</t>
  </si>
  <si>
    <t>物品賃貸業</t>
  </si>
  <si>
    <t>71</t>
  </si>
  <si>
    <t>学術研究，専門・技術サービス業</t>
  </si>
  <si>
    <t>学術・開発研究機関</t>
  </si>
  <si>
    <t>72</t>
  </si>
  <si>
    <t>専門サービス業（他に分類されないもの）</t>
  </si>
  <si>
    <t>73</t>
  </si>
  <si>
    <t>広告業</t>
  </si>
  <si>
    <t>74</t>
  </si>
  <si>
    <t>技術サービス業（他に分類されないもの）</t>
  </si>
  <si>
    <t>75</t>
  </si>
  <si>
    <t>宿泊業，飲食サービス業</t>
  </si>
  <si>
    <t>宿泊業</t>
  </si>
  <si>
    <t>76</t>
  </si>
  <si>
    <t>飲食店</t>
  </si>
  <si>
    <t>77</t>
  </si>
  <si>
    <t>持ち帰り・配達飲食サービス業</t>
  </si>
  <si>
    <t>78</t>
  </si>
  <si>
    <t>生活関連サービス業，娯楽業</t>
  </si>
  <si>
    <t>洗濯・理容･美容･浴場業</t>
  </si>
  <si>
    <t>79</t>
  </si>
  <si>
    <t>その他の生活関連サービス業</t>
  </si>
  <si>
    <t>80</t>
  </si>
  <si>
    <t>娯楽業</t>
  </si>
  <si>
    <t>81</t>
  </si>
  <si>
    <t>教育，学習支援業</t>
  </si>
  <si>
    <t>学校教育</t>
  </si>
  <si>
    <t>82</t>
  </si>
  <si>
    <t>その他の教育，学習支援業</t>
  </si>
  <si>
    <t>83</t>
  </si>
  <si>
    <t>医療，福祉</t>
  </si>
  <si>
    <t>医療業</t>
  </si>
  <si>
    <t>84</t>
  </si>
  <si>
    <t>保健衛生</t>
  </si>
  <si>
    <t>85</t>
  </si>
  <si>
    <t>社会保険・社会福祉・介護事業</t>
  </si>
  <si>
    <t>86</t>
  </si>
  <si>
    <t>複合サービス事業</t>
  </si>
  <si>
    <t>郵便局</t>
  </si>
  <si>
    <t>87</t>
  </si>
  <si>
    <t>協同組合（他に分類されないもの）</t>
  </si>
  <si>
    <t>88</t>
  </si>
  <si>
    <t>サービス業（他に分類されないもの）</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</si>
  <si>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</si>
  <si>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</si>
  <si>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</si>
  <si>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</si>
  <si>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</si>
  <si>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</si>
  <si>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</si>
  <si>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</si>
  <si>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</si>
  <si>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</si>
  <si>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</si>
  <si>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</si>
  <si>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</si>
  <si>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</si>
  <si>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</si>
  <si>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</si>
  <si>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</si>
  <si>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</si>
  <si>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公務(他に分類されるものを除く）</t>
  </si>
  <si>
    <t>国家公務</t>
  </si>
  <si>
    <t>98</t>
  </si>
  <si>
    <t>地方公務</t>
  </si>
  <si>
    <t>99</t>
  </si>
  <si>
    <t>分類不能の産業</t>
  </si>
  <si>
    <t>分類不能の産</t>
  </si>
  <si>
    <t>01</t>
  </si>
  <si>
    <t>日</t>
    <rPh sb="0" eb="1">
      <t>ニチ</t>
    </rPh>
    <phoneticPr fontId="1"/>
  </si>
  <si>
    <t>月</t>
    <rPh sb="0" eb="1">
      <t>ツキ</t>
    </rPh>
    <phoneticPr fontId="1"/>
  </si>
  <si>
    <t>年</t>
    <rPh sb="0" eb="1">
      <t>ネン</t>
    </rPh>
    <phoneticPr fontId="1"/>
  </si>
  <si>
    <t>北海道知事　様</t>
    <rPh sb="0" eb="3">
      <t>ホッカイドウ</t>
    </rPh>
    <rPh sb="3" eb="5">
      <t>チジ</t>
    </rPh>
    <rPh sb="6" eb="7">
      <t>サマ</t>
    </rPh>
    <phoneticPr fontId="1"/>
  </si>
  <si>
    <t>住所</t>
    <rPh sb="0" eb="2">
      <t>ジュウショ</t>
    </rPh>
    <phoneticPr fontId="1"/>
  </si>
  <si>
    <t>氏名</t>
    <rPh sb="0" eb="2">
      <t>シメイ</t>
    </rPh>
    <phoneticPr fontId="1"/>
  </si>
  <si>
    <t>　（法人にあっては、主たる事務所の所在地）</t>
    <rPh sb="2" eb="4">
      <t>ホウジン</t>
    </rPh>
    <rPh sb="10" eb="11">
      <t>シュ</t>
    </rPh>
    <rPh sb="13" eb="16">
      <t>ジムショ</t>
    </rPh>
    <rPh sb="17" eb="20">
      <t>ショザイチ</t>
    </rPh>
    <phoneticPr fontId="1"/>
  </si>
  <si>
    <t>　（法人にあっては、名称及び代表者の氏名）</t>
    <rPh sb="2" eb="4">
      <t>ホウジン</t>
    </rPh>
    <rPh sb="10" eb="12">
      <t>メイショウ</t>
    </rPh>
    <rPh sb="12" eb="13">
      <t>オヨ</t>
    </rPh>
    <rPh sb="14" eb="17">
      <t>ダイヒョウシャ</t>
    </rPh>
    <rPh sb="18" eb="20">
      <t>シメイ</t>
    </rPh>
    <phoneticPr fontId="1"/>
  </si>
  <si>
    <t>事業者排出量簡易報告書</t>
    <rPh sb="0" eb="3">
      <t>ジギョウシャ</t>
    </rPh>
    <rPh sb="3" eb="5">
      <t>ハイシュツ</t>
    </rPh>
    <rPh sb="5" eb="6">
      <t>リョウ</t>
    </rPh>
    <rPh sb="6" eb="8">
      <t>カンイ</t>
    </rPh>
    <rPh sb="8" eb="11">
      <t>ホウコクショ</t>
    </rPh>
    <phoneticPr fontId="1"/>
  </si>
  <si>
    <t>別記第３号様式（第９条関係）</t>
    <rPh sb="0" eb="2">
      <t>ベッキ</t>
    </rPh>
    <rPh sb="2" eb="3">
      <t>ダイ</t>
    </rPh>
    <rPh sb="4" eb="5">
      <t>ゴウ</t>
    </rPh>
    <rPh sb="5" eb="7">
      <t>ヨウシキ</t>
    </rPh>
    <rPh sb="8" eb="9">
      <t>ダイ</t>
    </rPh>
    <rPh sb="10" eb="11">
      <t>ジョウ</t>
    </rPh>
    <rPh sb="11" eb="13">
      <t>カンケイ</t>
    </rPh>
    <phoneticPr fontId="1"/>
  </si>
  <si>
    <t>北海道地球温暖化防止対策条例第16条第１項の規定により、次のとおり提出します。</t>
    <rPh sb="0" eb="3">
      <t>ホッカイドウ</t>
    </rPh>
    <rPh sb="3" eb="5">
      <t>チキュウ</t>
    </rPh>
    <rPh sb="5" eb="7">
      <t>オンダン</t>
    </rPh>
    <rPh sb="7" eb="8">
      <t>カ</t>
    </rPh>
    <rPh sb="8" eb="10">
      <t>ボウシ</t>
    </rPh>
    <rPh sb="10" eb="12">
      <t>タイサク</t>
    </rPh>
    <rPh sb="12" eb="14">
      <t>ジョウレイ</t>
    </rPh>
    <rPh sb="14" eb="15">
      <t>ダイ</t>
    </rPh>
    <rPh sb="17" eb="18">
      <t>ジョウ</t>
    </rPh>
    <rPh sb="18" eb="19">
      <t>ダイ</t>
    </rPh>
    <rPh sb="20" eb="21">
      <t>コウ</t>
    </rPh>
    <rPh sb="22" eb="24">
      <t>キテイ</t>
    </rPh>
    <rPh sb="28" eb="29">
      <t>ツギ</t>
    </rPh>
    <rPh sb="33" eb="35">
      <t>テイシュツ</t>
    </rPh>
    <phoneticPr fontId="1"/>
  </si>
  <si>
    <t>報告期間（</t>
    <phoneticPr fontId="1"/>
  </si>
  <si>
    <t>事業者の概要</t>
    <rPh sb="0" eb="1">
      <t>コト</t>
    </rPh>
    <rPh sb="1" eb="2">
      <t>ゴウ</t>
    </rPh>
    <rPh sb="2" eb="3">
      <t>モノ</t>
    </rPh>
    <rPh sb="4" eb="5">
      <t>ガイ</t>
    </rPh>
    <rPh sb="5" eb="6">
      <t>ヨウ</t>
    </rPh>
    <phoneticPr fontId="1"/>
  </si>
  <si>
    <t>エネルギーの種類</t>
    <rPh sb="6" eb="8">
      <t>シュルイ</t>
    </rPh>
    <phoneticPr fontId="1"/>
  </si>
  <si>
    <t>エネルギーの使用量</t>
    <rPh sb="6" eb="9">
      <t>シヨウリョウ</t>
    </rPh>
    <phoneticPr fontId="1"/>
  </si>
  <si>
    <t>温室効果ガス排出量</t>
    <rPh sb="0" eb="2">
      <t>オンシツ</t>
    </rPh>
    <rPh sb="2" eb="4">
      <t>コウカ</t>
    </rPh>
    <rPh sb="6" eb="9">
      <t>ハイシュツリョウ</t>
    </rPh>
    <phoneticPr fontId="1"/>
  </si>
  <si>
    <t>kg-CO2</t>
    <phoneticPr fontId="1"/>
  </si>
  <si>
    <t>kg</t>
    <phoneticPr fontId="1"/>
  </si>
  <si>
    <t>㎥</t>
    <phoneticPr fontId="1"/>
  </si>
  <si>
    <t>ガソリン</t>
    <phoneticPr fontId="1"/>
  </si>
  <si>
    <t>灯油</t>
    <rPh sb="0" eb="2">
      <t>トウユ</t>
    </rPh>
    <phoneticPr fontId="1"/>
  </si>
  <si>
    <t>軽油</t>
    <rPh sb="0" eb="2">
      <t>ケイユ</t>
    </rPh>
    <phoneticPr fontId="1"/>
  </si>
  <si>
    <t>液化天然ガス（LNG）</t>
    <rPh sb="0" eb="2">
      <t>エキカ</t>
    </rPh>
    <rPh sb="2" eb="4">
      <t>テンネン</t>
    </rPh>
    <phoneticPr fontId="1"/>
  </si>
  <si>
    <t>液化石油ガス（LPG)</t>
    <rPh sb="0" eb="2">
      <t>エキカ</t>
    </rPh>
    <rPh sb="2" eb="4">
      <t>セキユ</t>
    </rPh>
    <phoneticPr fontId="1"/>
  </si>
  <si>
    <t>都市ガス</t>
    <rPh sb="0" eb="2">
      <t>トシ</t>
    </rPh>
    <phoneticPr fontId="1"/>
  </si>
  <si>
    <t>）</t>
    <phoneticPr fontId="1"/>
  </si>
  <si>
    <t>その他（</t>
    <rPh sb="2" eb="3">
      <t>タ</t>
    </rPh>
    <phoneticPr fontId="1"/>
  </si>
  <si>
    <t>合計</t>
    <rPh sb="0" eb="2">
      <t>ゴウケイ</t>
    </rPh>
    <phoneticPr fontId="1"/>
  </si>
  <si>
    <t>温室効果ガスの排出の量の削減又は再生可能エネルギー導入のために実施した取組【任意】</t>
    <rPh sb="14" eb="15">
      <t>マタ</t>
    </rPh>
    <rPh sb="16" eb="20">
      <t>サイセイカノウ</t>
    </rPh>
    <rPh sb="25" eb="27">
      <t>ドウニュウ</t>
    </rPh>
    <rPh sb="31" eb="33">
      <t>ジッシ</t>
    </rPh>
    <rPh sb="35" eb="37">
      <t>トリクミ</t>
    </rPh>
    <rPh sb="38" eb="40">
      <t>ニンイ</t>
    </rPh>
    <phoneticPr fontId="1"/>
  </si>
  <si>
    <t>　　　テレワークやオンライン会議などICTの活用による事務所の省エネや通勤等交通に伴うCO2排出の抑制</t>
    <phoneticPr fontId="1"/>
  </si>
  <si>
    <t>取組実施状況：</t>
    <rPh sb="0" eb="2">
      <t>トリクミ</t>
    </rPh>
    <rPh sb="2" eb="4">
      <t>ジッシ</t>
    </rPh>
    <rPh sb="4" eb="6">
      <t>ジョウキョウ</t>
    </rPh>
    <phoneticPr fontId="1"/>
  </si>
  <si>
    <t>　　　工場・事業場における省エネ型生産機械等の導入</t>
    <rPh sb="3" eb="5">
      <t>コウジョウ</t>
    </rPh>
    <rPh sb="6" eb="8">
      <t>ジギョウ</t>
    </rPh>
    <rPh sb="8" eb="9">
      <t>バ</t>
    </rPh>
    <rPh sb="13" eb="14">
      <t>ショウ</t>
    </rPh>
    <rPh sb="16" eb="17">
      <t>ガタ</t>
    </rPh>
    <rPh sb="17" eb="19">
      <t>セイサン</t>
    </rPh>
    <rPh sb="19" eb="21">
      <t>キカイ</t>
    </rPh>
    <rPh sb="21" eb="22">
      <t>トウ</t>
    </rPh>
    <rPh sb="23" eb="25">
      <t>ドウニュウ</t>
    </rPh>
    <phoneticPr fontId="1"/>
  </si>
  <si>
    <t>　　　設備のエネルギー使用を効率的に管理するエネルギーマネジメントシステムの導入</t>
    <phoneticPr fontId="1"/>
  </si>
  <si>
    <t>　　　トラック輸送の共同化など物流の効率化</t>
    <rPh sb="7" eb="9">
      <t>ユソウ</t>
    </rPh>
    <rPh sb="10" eb="12">
      <t>キョウドウ</t>
    </rPh>
    <rPh sb="12" eb="13">
      <t>カ</t>
    </rPh>
    <rPh sb="15" eb="17">
      <t>ブツリュウ</t>
    </rPh>
    <rPh sb="18" eb="20">
      <t>コウリツ</t>
    </rPh>
    <rPh sb="20" eb="21">
      <t>カ</t>
    </rPh>
    <phoneticPr fontId="1"/>
  </si>
  <si>
    <t>　　　施設を新築･改築する際のZEB化</t>
    <rPh sb="3" eb="5">
      <t>シセツ</t>
    </rPh>
    <rPh sb="6" eb="8">
      <t>シンチク</t>
    </rPh>
    <rPh sb="9" eb="11">
      <t>カイチク</t>
    </rPh>
    <rPh sb="13" eb="14">
      <t>サイ</t>
    </rPh>
    <rPh sb="18" eb="19">
      <t>カ</t>
    </rPh>
    <phoneticPr fontId="1"/>
  </si>
  <si>
    <t>　　　電気自動車や燃料電池自動車の導入</t>
    <rPh sb="3" eb="5">
      <t>デンキ</t>
    </rPh>
    <rPh sb="5" eb="8">
      <t>ジドウシャ</t>
    </rPh>
    <rPh sb="9" eb="11">
      <t>ネンリョウ</t>
    </rPh>
    <rPh sb="11" eb="13">
      <t>デンチ</t>
    </rPh>
    <rPh sb="13" eb="16">
      <t>ジドウシャ</t>
    </rPh>
    <rPh sb="17" eb="19">
      <t>ドウニュウ</t>
    </rPh>
    <phoneticPr fontId="1"/>
  </si>
  <si>
    <t>　　　風力や太陽光など再生可能エネルギー由来電力の調達</t>
    <rPh sb="3" eb="5">
      <t>フウリョク</t>
    </rPh>
    <rPh sb="6" eb="9">
      <t>タイヨウコウ</t>
    </rPh>
    <rPh sb="11" eb="13">
      <t>サイセイ</t>
    </rPh>
    <rPh sb="13" eb="15">
      <t>カノウ</t>
    </rPh>
    <rPh sb="20" eb="22">
      <t>ユライ</t>
    </rPh>
    <rPh sb="22" eb="24">
      <t>デンリョク</t>
    </rPh>
    <rPh sb="25" eb="27">
      <t>チョウタツ</t>
    </rPh>
    <phoneticPr fontId="1"/>
  </si>
  <si>
    <t>　　　バイオマスや地中熱などの再生可能エネルギーによる熱利用</t>
    <rPh sb="9" eb="11">
      <t>チチュウ</t>
    </rPh>
    <rPh sb="11" eb="12">
      <t>ネツ</t>
    </rPh>
    <rPh sb="15" eb="17">
      <t>サイセイ</t>
    </rPh>
    <rPh sb="17" eb="19">
      <t>カノウ</t>
    </rPh>
    <rPh sb="27" eb="28">
      <t>ネツ</t>
    </rPh>
    <rPh sb="28" eb="30">
      <t>リヨウ</t>
    </rPh>
    <phoneticPr fontId="1"/>
  </si>
  <si>
    <t>　　　使い切りプラスチック製品の使用抑制、適正処分</t>
    <rPh sb="3" eb="4">
      <t>ツカ</t>
    </rPh>
    <rPh sb="5" eb="6">
      <t>キ</t>
    </rPh>
    <rPh sb="13" eb="15">
      <t>セイヒン</t>
    </rPh>
    <rPh sb="16" eb="18">
      <t>シヨウ</t>
    </rPh>
    <rPh sb="18" eb="20">
      <t>ヨクセイ</t>
    </rPh>
    <rPh sb="21" eb="23">
      <t>テキセイ</t>
    </rPh>
    <rPh sb="23" eb="25">
      <t>ショブン</t>
    </rPh>
    <phoneticPr fontId="1"/>
  </si>
  <si>
    <t>　　　敷地内の緑化の取組</t>
    <rPh sb="3" eb="5">
      <t>シキチ</t>
    </rPh>
    <rPh sb="5" eb="6">
      <t>ナイ</t>
    </rPh>
    <rPh sb="7" eb="9">
      <t>リョクカ</t>
    </rPh>
    <rPh sb="10" eb="12">
      <t>トリクミ</t>
    </rPh>
    <phoneticPr fontId="1"/>
  </si>
  <si>
    <t>　　　植樹などの森林整備･保全活動</t>
    <rPh sb="3" eb="5">
      <t>ショクジュ</t>
    </rPh>
    <rPh sb="8" eb="10">
      <t>シンリン</t>
    </rPh>
    <rPh sb="10" eb="12">
      <t>セイビ</t>
    </rPh>
    <rPh sb="13" eb="15">
      <t>ホゼン</t>
    </rPh>
    <rPh sb="15" eb="17">
      <t>カツドウ</t>
    </rPh>
    <phoneticPr fontId="1"/>
  </si>
  <si>
    <t>　　　従業員への環境教育や人材育成の実践</t>
    <rPh sb="3" eb="6">
      <t>ジュウギョウイン</t>
    </rPh>
    <rPh sb="8" eb="10">
      <t>カンキョウ</t>
    </rPh>
    <rPh sb="10" eb="12">
      <t>キョウイク</t>
    </rPh>
    <rPh sb="13" eb="15">
      <t>ジンザイ</t>
    </rPh>
    <rPh sb="15" eb="17">
      <t>イクセイ</t>
    </rPh>
    <rPh sb="18" eb="20">
      <t>ジッセン</t>
    </rPh>
    <phoneticPr fontId="1"/>
  </si>
  <si>
    <t>　　　その他</t>
    <rPh sb="5" eb="6">
      <t>タ</t>
    </rPh>
    <phoneticPr fontId="1"/>
  </si>
  <si>
    <t>事業活動に伴い使用したエネルギーの量又は排出した温室効果ガスの量</t>
    <phoneticPr fontId="1"/>
  </si>
  <si>
    <t>Ｂ・Ｃ重油</t>
    <phoneticPr fontId="1"/>
  </si>
  <si>
    <t>Ａ重油</t>
    <phoneticPr fontId="1"/>
  </si>
  <si>
    <t>原油（コンデンセートを除く。）</t>
    <rPh sb="0" eb="2">
      <t>ゲンユ</t>
    </rPh>
    <rPh sb="11" eb="12">
      <t>ノゾ</t>
    </rPh>
    <phoneticPr fontId="8"/>
  </si>
  <si>
    <t>原油のうちコンデンセート（NGL）</t>
    <rPh sb="0" eb="2">
      <t>ゲンユ</t>
    </rPh>
    <phoneticPr fontId="8"/>
  </si>
  <si>
    <t>石油アスファルト</t>
    <rPh sb="0" eb="2">
      <t>セキユ</t>
    </rPh>
    <phoneticPr fontId="8"/>
  </si>
  <si>
    <t>石油コークス</t>
    <rPh sb="0" eb="2">
      <t>セキユ</t>
    </rPh>
    <phoneticPr fontId="8"/>
  </si>
  <si>
    <t>石油系炭化水素ガス</t>
    <rPh sb="0" eb="3">
      <t>セキユケイ</t>
    </rPh>
    <rPh sb="3" eb="5">
      <t>タンカ</t>
    </rPh>
    <rPh sb="5" eb="7">
      <t>スイソ</t>
    </rPh>
    <phoneticPr fontId="8"/>
  </si>
  <si>
    <t>その他可燃性天然ガス</t>
    <rPh sb="2" eb="3">
      <t>タ</t>
    </rPh>
    <rPh sb="3" eb="6">
      <t>カネンセイ</t>
    </rPh>
    <rPh sb="6" eb="8">
      <t>テンネン</t>
    </rPh>
    <phoneticPr fontId="8"/>
  </si>
  <si>
    <t>原料炭</t>
    <rPh sb="0" eb="2">
      <t>ゲンリョウ</t>
    </rPh>
    <rPh sb="2" eb="3">
      <t>タン</t>
    </rPh>
    <phoneticPr fontId="8"/>
  </si>
  <si>
    <t>一般炭</t>
    <rPh sb="0" eb="2">
      <t>イッパン</t>
    </rPh>
    <rPh sb="2" eb="3">
      <t>タン</t>
    </rPh>
    <phoneticPr fontId="8"/>
  </si>
  <si>
    <t>無煙炭</t>
    <rPh sb="0" eb="2">
      <t>ムエン</t>
    </rPh>
    <rPh sb="2" eb="3">
      <t>タン</t>
    </rPh>
    <phoneticPr fontId="8"/>
  </si>
  <si>
    <t>石炭コークス</t>
    <rPh sb="0" eb="2">
      <t>セキタン</t>
    </rPh>
    <phoneticPr fontId="8"/>
  </si>
  <si>
    <t>コークス炉ガス</t>
    <rPh sb="4" eb="5">
      <t>ロ</t>
    </rPh>
    <phoneticPr fontId="8"/>
  </si>
  <si>
    <t>高炉ガス</t>
    <rPh sb="0" eb="2">
      <t>コウロ</t>
    </rPh>
    <phoneticPr fontId="8"/>
  </si>
  <si>
    <t>転炉ガス</t>
    <rPh sb="0" eb="2">
      <t>テンロ</t>
    </rPh>
    <phoneticPr fontId="8"/>
  </si>
  <si>
    <t>ナフサ</t>
  </si>
  <si>
    <t>コールタール</t>
  </si>
  <si>
    <t>L</t>
    <phoneticPr fontId="1"/>
  </si>
  <si>
    <t>注 １　「法人番号」の欄は、個人の方は記入する必要はありません。
　　２　「温室効果ガスの排出の量の削減又は再生可能エネルギー導入のために実施した取組【任意】」の欄は、
　　　該当する□内にレ印を記入してください。</t>
    <phoneticPr fontId="1"/>
  </si>
  <si>
    <t>※　事業者排出量簡易報告書の公表に当たって、匿名での公表の希望の有無を確認しますの
　 で、該当する□内にレ印を記入してください。　 　　　　　　有　　　　　　　　無</t>
    <rPh sb="73" eb="74">
      <t>ア</t>
    </rPh>
    <rPh sb="82" eb="83">
      <t>ナ</t>
    </rPh>
    <phoneticPr fontId="1"/>
  </si>
  <si>
    <t>郵便番号</t>
    <rPh sb="0" eb="2">
      <t>ユウビン</t>
    </rPh>
    <rPh sb="2" eb="4">
      <t>バンゴウ</t>
    </rPh>
    <phoneticPr fontId="1"/>
  </si>
  <si>
    <t>所在地</t>
    <rPh sb="0" eb="3">
      <t>ショザイチ</t>
    </rPh>
    <phoneticPr fontId="1"/>
  </si>
  <si>
    <t>担当部署名</t>
    <rPh sb="0" eb="2">
      <t>タントウ</t>
    </rPh>
    <phoneticPr fontId="1"/>
  </si>
  <si>
    <t>電話番号</t>
  </si>
  <si>
    <r>
      <t>FIT</t>
    </r>
    <r>
      <rPr>
        <sz val="11"/>
        <color theme="1"/>
        <rFont val="ＭＳ ゴシック"/>
        <family val="3"/>
        <charset val="128"/>
      </rPr>
      <t>補正率</t>
    </r>
    <rPh sb="3" eb="5">
      <t>ホセイ</t>
    </rPh>
    <rPh sb="5" eb="6">
      <t>リツ</t>
    </rPh>
    <phoneticPr fontId="1"/>
  </si>
  <si>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
  </si>
  <si>
    <t>特定排出者が調達した非化石証書利用に係る情報</t>
    <phoneticPr fontId="8"/>
  </si>
  <si>
    <r>
      <rPr>
        <sz val="11"/>
        <color theme="1"/>
        <rFont val="ＭＳ Ｐゴシック"/>
        <family val="3"/>
        <charset val="128"/>
      </rPr>
      <t>代替値</t>
    </r>
    <rPh sb="0" eb="2">
      <t>ダイタイ</t>
    </rPh>
    <rPh sb="2" eb="3">
      <t>チ</t>
    </rPh>
    <phoneticPr fontId="1"/>
  </si>
  <si>
    <t>【一般送配電事業者】の係数は、最終保障供給または離島供給を受けている場合に使用する係数です。
沖縄電力以外の一般送配電事業者は全国平均係数を代用して報告・公表しています。</t>
    <phoneticPr fontId="1"/>
  </si>
  <si>
    <t>(t-CO2/kWh)</t>
  </si>
  <si>
    <t>把握できなかった理由</t>
    <rPh sb="0" eb="2">
      <t>ハアク</t>
    </rPh>
    <rPh sb="8" eb="10">
      <t>リユウ</t>
    </rPh>
    <phoneticPr fontId="1"/>
  </si>
  <si>
    <t>各事業者の把握率(%)</t>
    <rPh sb="0" eb="4">
      <t>カクジギョウシャ</t>
    </rPh>
    <rPh sb="5" eb="7">
      <t>ハアク</t>
    </rPh>
    <rPh sb="7" eb="8">
      <t>リツ</t>
    </rPh>
    <phoneticPr fontId="1"/>
  </si>
  <si>
    <t>調整後排出係数</t>
    <rPh sb="0" eb="3">
      <t>チョウセイゴ</t>
    </rPh>
    <rPh sb="3" eb="5">
      <t>ハイシュツ</t>
    </rPh>
    <rPh sb="5" eb="7">
      <t>ケイスウ</t>
    </rPh>
    <phoneticPr fontId="8"/>
  </si>
  <si>
    <t>電気事業者名</t>
    <rPh sb="0" eb="2">
      <t>デンキ</t>
    </rPh>
    <rPh sb="2" eb="5">
      <t>ジギョウシャ</t>
    </rPh>
    <rPh sb="5" eb="6">
      <t>メイ</t>
    </rPh>
    <phoneticPr fontId="1"/>
  </si>
  <si>
    <t>番号</t>
    <rPh sb="0" eb="2">
      <t>バンゴウ</t>
    </rPh>
    <phoneticPr fontId="1"/>
  </si>
  <si>
    <t>【一般送配電事業者】</t>
    <rPh sb="1" eb="3">
      <t>イッパン</t>
    </rPh>
    <rPh sb="3" eb="4">
      <t>ソウ</t>
    </rPh>
    <rPh sb="4" eb="6">
      <t>ハイデン</t>
    </rPh>
    <rPh sb="6" eb="9">
      <t>ジギョウシャ</t>
    </rPh>
    <phoneticPr fontId="1"/>
  </si>
  <si>
    <t>A0808</t>
  </si>
  <si>
    <t>A0806</t>
  </si>
  <si>
    <t>A0803</t>
  </si>
  <si>
    <t>A0798</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</si>
  <si>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</si>
  <si>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A0796</t>
  </si>
  <si>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</si>
  <si>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
  </si>
  <si>
    <r>
      <rPr>
        <sz val="10"/>
        <color rgb="FF000000"/>
        <rFont val="ＭＳ ゴシック"/>
        <family val="3"/>
        <charset val="128"/>
      </rPr>
      <t>メニュー</t>
    </r>
    <r>
      <rPr>
        <sz val="10"/>
        <color rgb="FF000000"/>
        <rFont val="Arial"/>
        <family val="2"/>
      </rPr>
      <t>B</t>
    </r>
  </si>
  <si>
    <r>
      <rPr>
        <sz val="10"/>
        <color theme="1"/>
        <rFont val="ＭＳ ゴシック"/>
        <family val="3"/>
        <charset val="128"/>
      </rPr>
      <t>メニュー</t>
    </r>
    <r>
      <rPr>
        <sz val="10"/>
        <color theme="1"/>
        <rFont val="Arial"/>
        <family val="2"/>
      </rPr>
      <t>A</t>
    </r>
  </si>
  <si>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
  </si>
  <si>
    <t>A0793</t>
  </si>
  <si>
    <t>A0786</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</si>
  <si>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</si>
  <si>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</si>
  <si>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</si>
  <si>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A0783</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</si>
  <si>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</si>
  <si>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A0782</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</si>
  <si>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</si>
  <si>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</si>
  <si>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</si>
  <si>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</si>
  <si>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</si>
  <si>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A0774</t>
  </si>
  <si>
    <t>A0770</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</si>
  <si>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</si>
  <si>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A0769</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</si>
  <si>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</si>
  <si>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</si>
  <si>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</si>
  <si>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</si>
  <si>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A0764</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</si>
  <si>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</si>
  <si>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</si>
  <si>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</si>
  <si>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A0762</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</si>
  <si>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</si>
  <si>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A0761</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</si>
  <si>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</si>
  <si>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A0760</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</si>
  <si>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</si>
  <si>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A0759</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</si>
  <si>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</si>
  <si>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A0754</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</si>
  <si>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</si>
  <si>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</si>
  <si>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</si>
  <si>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</si>
  <si>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</si>
  <si>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</si>
  <si>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</si>
  <si>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</si>
  <si>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</si>
  <si>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A0746</t>
  </si>
  <si>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</si>
  <si>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r>
      <rPr>
        <sz val="10"/>
        <color theme="1"/>
        <rFont val="ＭＳ ゴシック"/>
        <family val="3"/>
        <charset val="128"/>
      </rPr>
      <t>メニュー</t>
    </r>
    <r>
      <rPr>
        <sz val="10"/>
        <color theme="1"/>
        <rFont val="Arial"/>
        <family val="2"/>
      </rPr>
      <t>B</t>
    </r>
  </si>
  <si>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</si>
  <si>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A0744</t>
  </si>
  <si>
    <t>A0743</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</si>
  <si>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</si>
  <si>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A0742</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</si>
  <si>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</si>
  <si>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</si>
  <si>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</si>
  <si>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A0739</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</si>
  <si>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</si>
  <si>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A0738</t>
  </si>
  <si>
    <t>A0734</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</si>
  <si>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</si>
  <si>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A0732</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</si>
  <si>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</si>
  <si>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</si>
  <si>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</si>
  <si>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</si>
  <si>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</si>
  <si>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A0726</t>
  </si>
  <si>
    <r>
      <rPr>
        <sz val="11"/>
        <color theme="1"/>
        <rFont val="ＭＳ ゴシック"/>
        <family val="3"/>
        <charset val="128"/>
      </rPr>
      <t>サントラベラーズサービス有限会社</t>
    </r>
  </si>
  <si>
    <t>A0722</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</si>
  <si>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</si>
  <si>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A0721</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</si>
  <si>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</si>
  <si>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</si>
  <si>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</si>
  <si>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A0718</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</si>
  <si>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</si>
  <si>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A0716</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</si>
  <si>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</si>
  <si>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A0715</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</si>
  <si>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</si>
  <si>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A0714</t>
  </si>
  <si>
    <r>
      <rPr>
        <sz val="11"/>
        <color theme="1"/>
        <rFont val="ＭＳ ゴシック"/>
        <family val="3"/>
        <charset val="128"/>
      </rPr>
      <t>弥富ガス協同組合</t>
    </r>
  </si>
  <si>
    <t>A0713</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</si>
  <si>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</si>
  <si>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A0712</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</si>
  <si>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</si>
  <si>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A0711</t>
  </si>
  <si>
    <r>
      <rPr>
        <sz val="11"/>
        <color theme="1"/>
        <rFont val="ＭＳ ゴシック"/>
        <family val="3"/>
        <charset val="128"/>
      </rPr>
      <t>生活協同組合ひろしま</t>
    </r>
  </si>
  <si>
    <t>A0709</t>
  </si>
  <si>
    <t>A0708</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</si>
  <si>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</si>
  <si>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A0705</t>
  </si>
  <si>
    <r>
      <rPr>
        <sz val="11"/>
        <color theme="1"/>
        <rFont val="ＭＳ ゴシック"/>
        <family val="3"/>
        <charset val="128"/>
      </rPr>
      <t>Ｃａｓｔｌｅｔｏｎ　Ｃｏｍｍｏｄｉｔｉｅｓ　Ｊａｐａｎ合同会社</t>
    </r>
  </si>
  <si>
    <t>A0704</t>
  </si>
  <si>
    <t>A0703</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</si>
  <si>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</si>
  <si>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A0702</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</si>
  <si>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</si>
  <si>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A0699</t>
  </si>
  <si>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</si>
  <si>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</si>
  <si>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</si>
  <si>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C</t>
    </r>
  </si>
  <si>
    <t>A0698</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</si>
  <si>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</si>
  <si>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A0696</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</si>
  <si>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</si>
  <si>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A0693</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</si>
  <si>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</si>
  <si>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</si>
  <si>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</si>
  <si>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A0690</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</si>
  <si>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</si>
  <si>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A0689</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</si>
  <si>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</si>
  <si>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A0687</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</si>
  <si>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</si>
  <si>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</si>
  <si>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</si>
  <si>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</si>
  <si>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</si>
  <si>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</si>
  <si>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</si>
  <si>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</si>
  <si>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</si>
  <si>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A0679</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</si>
  <si>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</si>
  <si>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A0678</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</si>
  <si>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</si>
  <si>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A0677</t>
  </si>
  <si>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
  </si>
  <si>
    <t>A0676</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</si>
  <si>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</si>
  <si>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</si>
  <si>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</si>
  <si>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</si>
  <si>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</si>
  <si>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</si>
  <si>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</si>
  <si>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</si>
  <si>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</si>
  <si>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A0668</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</si>
  <si>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</si>
  <si>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A0667</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</si>
  <si>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</si>
  <si>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t>A0666</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</si>
  <si>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</si>
  <si>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</si>
  <si>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A0664</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</si>
  <si>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</si>
  <si>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A0663</t>
  </si>
  <si>
    <t>A0661</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</si>
  <si>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</si>
  <si>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A0660</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</si>
  <si>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</si>
  <si>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</si>
  <si>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</si>
  <si>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A0655</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</si>
  <si>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</si>
  <si>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</si>
  <si>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</si>
  <si>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</si>
  <si>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</si>
  <si>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A0652</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</si>
  <si>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</si>
  <si>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</si>
  <si>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</si>
  <si>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</si>
  <si>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</si>
  <si>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A0648</t>
  </si>
  <si>
    <r>
      <rPr>
        <sz val="11"/>
        <color theme="1"/>
        <rFont val="ＭＳ ゴシック"/>
        <family val="3"/>
        <charset val="128"/>
      </rPr>
      <t>レネックス電力合同会社</t>
    </r>
  </si>
  <si>
    <t>A0647</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</si>
  <si>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</si>
  <si>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A0644</t>
  </si>
  <si>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</si>
  <si>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r>
      <rPr>
        <sz val="10"/>
        <color rgb="FF000000"/>
        <rFont val="ＭＳ ゴシック"/>
        <family val="3"/>
        <charset val="128"/>
      </rPr>
      <t>メニュー</t>
    </r>
    <r>
      <rPr>
        <sz val="10"/>
        <color rgb="FF000000"/>
        <rFont val="Arial"/>
        <family val="2"/>
      </rPr>
      <t>C</t>
    </r>
  </si>
  <si>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</si>
  <si>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A0642</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</si>
  <si>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</si>
  <si>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A0641</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</si>
  <si>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</si>
  <si>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</si>
  <si>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</si>
  <si>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A0639</t>
  </si>
  <si>
    <r>
      <rPr>
        <sz val="11"/>
        <color theme="1"/>
        <rFont val="ＭＳ ゴシック"/>
        <family val="3"/>
        <charset val="128"/>
      </rPr>
      <t>京セラ関電エナジー合同会社</t>
    </r>
  </si>
  <si>
    <t>A0637</t>
  </si>
  <si>
    <r>
      <rPr>
        <sz val="11"/>
        <color theme="1"/>
        <rFont val="ＭＳ ゴシック"/>
        <family val="3"/>
        <charset val="128"/>
      </rPr>
      <t>生活協同組合コープながの</t>
    </r>
  </si>
  <si>
    <t>A0636</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</si>
  <si>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</si>
  <si>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A0632</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</si>
  <si>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</si>
  <si>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A0631</t>
  </si>
  <si>
    <t>A0630</t>
    <phoneticPr fontId="1"/>
  </si>
  <si>
    <t>A0629</t>
  </si>
  <si>
    <r>
      <rPr>
        <sz val="11"/>
        <color theme="1"/>
        <rFont val="ＭＳ ゴシック"/>
        <family val="3"/>
        <charset val="128"/>
      </rPr>
      <t>フィンテックラボ協同組合</t>
    </r>
  </si>
  <si>
    <t>A0627</t>
  </si>
  <si>
    <t>A0624</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</si>
  <si>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</si>
  <si>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A0622</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</si>
  <si>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</si>
  <si>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A0620</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</si>
  <si>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</si>
  <si>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A0617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</si>
  <si>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</si>
  <si>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A0615</t>
  </si>
  <si>
    <t>A0611</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</si>
  <si>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</si>
  <si>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A0610</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</si>
  <si>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</si>
  <si>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A0609</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</si>
  <si>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</si>
  <si>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</si>
  <si>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</si>
  <si>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A0606</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</si>
  <si>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</si>
  <si>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</si>
  <si>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</si>
  <si>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A0604</t>
  </si>
  <si>
    <r>
      <rPr>
        <sz val="11"/>
        <color theme="1"/>
        <rFont val="ＭＳ ゴシック"/>
        <family val="3"/>
        <charset val="128"/>
      </rPr>
      <t>バンプーパワートレーディング合同会社</t>
    </r>
  </si>
  <si>
    <t>A0603</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</si>
  <si>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</si>
  <si>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A0602</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</si>
  <si>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</si>
  <si>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</si>
  <si>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</si>
  <si>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A0597</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</si>
  <si>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</si>
  <si>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A0596</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</si>
  <si>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</si>
  <si>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A0592</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</si>
  <si>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</si>
  <si>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</si>
  <si>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</si>
  <si>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A0589</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</si>
  <si>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</si>
  <si>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A0587</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</si>
  <si>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</si>
  <si>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A0586</t>
  </si>
  <si>
    <t>A0584</t>
  </si>
  <si>
    <t>A0583</t>
  </si>
  <si>
    <t>A0582</t>
  </si>
  <si>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</si>
  <si>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</si>
  <si>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</si>
  <si>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</si>
  <si>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A0578</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</si>
  <si>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</si>
  <si>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A0577</t>
  </si>
  <si>
    <t>A0575</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</si>
  <si>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</si>
  <si>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A0573</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</si>
  <si>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</si>
  <si>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A0572</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</si>
  <si>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</si>
  <si>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</si>
  <si>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</si>
  <si>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A0570</t>
    <phoneticPr fontId="1"/>
  </si>
  <si>
    <t>A0568</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</si>
  <si>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</si>
  <si>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A0567</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</si>
  <si>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</si>
  <si>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</si>
  <si>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</si>
  <si>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A0562</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</si>
  <si>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</si>
  <si>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</si>
  <si>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</si>
  <si>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A0559</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</si>
  <si>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</si>
  <si>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A0558</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</si>
  <si>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</si>
  <si>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</si>
  <si>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</si>
  <si>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A0555</t>
  </si>
  <si>
    <r>
      <rPr>
        <sz val="10"/>
        <color rgb="FF000000"/>
        <rFont val="ＭＳ ゴシック"/>
        <family val="3"/>
        <charset val="128"/>
      </rPr>
      <t>メニュー</t>
    </r>
    <r>
      <rPr>
        <sz val="10"/>
        <color rgb="FF000000"/>
        <rFont val="Arial"/>
        <family val="2"/>
      </rPr>
      <t>A</t>
    </r>
  </si>
  <si>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</si>
  <si>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</si>
  <si>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</si>
  <si>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A0552</t>
  </si>
  <si>
    <t>A0551</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</si>
  <si>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</si>
  <si>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A0550</t>
  </si>
  <si>
    <t>A0549</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</si>
  <si>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</si>
  <si>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A0548</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</si>
  <si>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</si>
  <si>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</si>
  <si>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</si>
  <si>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</si>
  <si>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</si>
  <si>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</si>
  <si>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</si>
  <si>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A0539</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</si>
  <si>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</si>
  <si>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A0538</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</si>
  <si>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</si>
  <si>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</si>
  <si>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</si>
  <si>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</si>
  <si>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</si>
  <si>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A0534</t>
  </si>
  <si>
    <t>A0533</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</si>
  <si>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</si>
  <si>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</si>
  <si>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</si>
  <si>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A0528</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</si>
  <si>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</si>
  <si>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A0526</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</si>
  <si>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</si>
  <si>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</si>
  <si>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</si>
  <si>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A0522</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</si>
  <si>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</si>
  <si>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</si>
  <si>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</si>
  <si>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A0519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</si>
  <si>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</si>
  <si>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</si>
  <si>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</si>
  <si>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A0515</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</si>
  <si>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</si>
  <si>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A0514</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</si>
  <si>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</si>
  <si>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A0513</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</si>
  <si>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</si>
  <si>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A0511</t>
  </si>
  <si>
    <r>
      <rPr>
        <sz val="11"/>
        <color theme="1"/>
        <rFont val="ＭＳ ゴシック"/>
        <family val="3"/>
        <charset val="128"/>
      </rPr>
      <t>いばらきコープ生活協同組合</t>
    </r>
  </si>
  <si>
    <t>A0510</t>
  </si>
  <si>
    <r>
      <rPr>
        <sz val="11"/>
        <color theme="1"/>
        <rFont val="ＭＳ ゴシック"/>
        <family val="3"/>
        <charset val="128"/>
      </rPr>
      <t>とちぎコープ生活協同組合</t>
    </r>
  </si>
  <si>
    <t>A0509</t>
  </si>
  <si>
    <r>
      <rPr>
        <sz val="11"/>
        <color theme="1"/>
        <rFont val="ＭＳ ゴシック"/>
        <family val="3"/>
        <charset val="128"/>
      </rPr>
      <t>生活協同組合コープぐんま</t>
    </r>
  </si>
  <si>
    <t>A0508</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</si>
  <si>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</si>
  <si>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A0507</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</si>
  <si>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</si>
  <si>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</si>
  <si>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</si>
  <si>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</si>
  <si>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A0503</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</si>
  <si>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</si>
  <si>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A0502</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</si>
  <si>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</si>
  <si>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A0501</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</si>
  <si>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</si>
  <si>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A0500</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</si>
  <si>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</si>
  <si>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</si>
  <si>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</si>
  <si>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</si>
  <si>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</si>
  <si>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A0494</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</si>
  <si>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</si>
  <si>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A0493</t>
  </si>
  <si>
    <t>A0491</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</si>
  <si>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</si>
  <si>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A0490</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</si>
  <si>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</si>
  <si>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</si>
  <si>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</si>
  <si>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</si>
  <si>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</si>
  <si>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</si>
  <si>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</si>
  <si>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</si>
  <si>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</si>
  <si>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</si>
  <si>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</si>
  <si>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</si>
  <si>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</si>
  <si>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A0477</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</si>
  <si>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</si>
  <si>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</si>
  <si>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</si>
  <si>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A0473</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</si>
  <si>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</si>
  <si>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</si>
  <si>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</si>
  <si>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</si>
  <si>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</si>
  <si>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</si>
  <si>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</si>
  <si>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A0468</t>
  </si>
  <si>
    <t>A0467</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</si>
  <si>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</si>
  <si>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A0466</t>
  </si>
  <si>
    <t>A0465</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</si>
  <si>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</si>
  <si>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A0463</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</si>
  <si>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</si>
  <si>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A0461</t>
  </si>
  <si>
    <t>A0458</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</si>
  <si>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</si>
  <si>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A0457</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</si>
  <si>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</si>
  <si>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A0456</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</si>
  <si>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</si>
  <si>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A0455</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</si>
  <si>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</si>
  <si>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</si>
  <si>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</si>
  <si>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A0453</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</si>
  <si>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</si>
  <si>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</si>
  <si>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</si>
  <si>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</si>
  <si>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</si>
  <si>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</si>
  <si>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</si>
  <si>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</si>
  <si>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</si>
  <si>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</si>
  <si>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</si>
  <si>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</si>
  <si>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</si>
  <si>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A0443</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</si>
  <si>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</si>
  <si>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A0442</t>
  </si>
  <si>
    <t>A0441</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</si>
  <si>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</si>
  <si>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</si>
  <si>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</si>
  <si>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</si>
  <si>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</si>
  <si>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</si>
  <si>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</si>
  <si>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A0437</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</si>
  <si>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</si>
  <si>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A0436</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</si>
  <si>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</si>
  <si>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A0435</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</si>
  <si>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</si>
  <si>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</si>
  <si>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</si>
  <si>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A0430</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</si>
  <si>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</si>
  <si>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</si>
  <si>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</si>
  <si>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</si>
  <si>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</si>
  <si>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</si>
  <si>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</si>
  <si>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A0424</t>
  </si>
  <si>
    <r>
      <rPr>
        <sz val="11"/>
        <color theme="1"/>
        <rFont val="ＭＳ ゴシック"/>
        <family val="3"/>
        <charset val="128"/>
      </rPr>
      <t>そうまＩグリッド合同会社</t>
    </r>
  </si>
  <si>
    <t>A0420</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</si>
  <si>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</si>
  <si>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</si>
  <si>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</si>
  <si>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A0418</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</si>
  <si>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</si>
  <si>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A0416</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</si>
  <si>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</si>
  <si>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A0415</t>
  </si>
  <si>
    <t>A0413</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</si>
  <si>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</si>
  <si>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A0411</t>
  </si>
  <si>
    <r>
      <rPr>
        <sz val="11"/>
        <color theme="1"/>
        <rFont val="ＭＳ ゴシック"/>
        <family val="3"/>
        <charset val="128"/>
      </rPr>
      <t>生活協同組合コープみらい</t>
    </r>
  </si>
  <si>
    <t>A0406</t>
  </si>
  <si>
    <t>A0405</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</si>
  <si>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</si>
  <si>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A0403</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</si>
  <si>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</si>
  <si>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A0402</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</si>
  <si>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</si>
  <si>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</si>
  <si>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</si>
  <si>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A0397</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</si>
  <si>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</si>
  <si>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A0396</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</si>
  <si>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</si>
  <si>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</si>
  <si>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</si>
  <si>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A0392</t>
  </si>
  <si>
    <t>A0391</t>
  </si>
  <si>
    <t>A0390</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</si>
  <si>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</si>
  <si>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</si>
  <si>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</si>
  <si>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A0388</t>
  </si>
  <si>
    <t>A0387</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</si>
  <si>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</si>
  <si>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</si>
  <si>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</si>
  <si>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A0385</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</si>
  <si>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</si>
  <si>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A0383</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</si>
  <si>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</si>
  <si>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</si>
  <si>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</si>
  <si>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</si>
  <si>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</si>
  <si>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A0380</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</si>
  <si>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</si>
  <si>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A0379</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</si>
  <si>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</si>
  <si>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A0378</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</si>
  <si>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</si>
  <si>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A0377</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</si>
  <si>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</si>
  <si>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A0376</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</si>
  <si>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</si>
  <si>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A0373</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</si>
  <si>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</si>
  <si>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A0372</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</si>
  <si>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</si>
  <si>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A0371</t>
  </si>
  <si>
    <r>
      <rPr>
        <sz val="11"/>
        <color theme="1"/>
        <rFont val="ＭＳ ゴシック"/>
        <family val="3"/>
        <charset val="128"/>
      </rPr>
      <t>京都生活協同組合</t>
    </r>
  </si>
  <si>
    <t>A0369</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</si>
  <si>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</si>
  <si>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</si>
  <si>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</si>
  <si>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A0367</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</si>
  <si>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</si>
  <si>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A0366</t>
  </si>
  <si>
    <r>
      <rPr>
        <sz val="11"/>
        <color theme="1"/>
        <rFont val="ＭＳ ゴシック"/>
        <family val="3"/>
        <charset val="128"/>
      </rPr>
      <t>ティーダッシュ合同会社</t>
    </r>
  </si>
  <si>
    <t>A0365</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</si>
  <si>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</si>
  <si>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A0364</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</si>
  <si>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</si>
  <si>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A0362</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</si>
  <si>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</si>
  <si>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A0360</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</si>
  <si>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</si>
  <si>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A0356</t>
  </si>
  <si>
    <t>A0355</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</si>
  <si>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</si>
  <si>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A0353</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</si>
  <si>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</si>
  <si>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</si>
  <si>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</si>
  <si>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A0351</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</si>
  <si>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</si>
  <si>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A0350</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</si>
  <si>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</si>
  <si>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A0349</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</si>
  <si>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</si>
  <si>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</si>
  <si>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</si>
  <si>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</si>
  <si>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</si>
  <si>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A0344</t>
  </si>
  <si>
    <t>A0343</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</si>
  <si>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</si>
  <si>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</si>
  <si>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</si>
  <si>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A0340</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</si>
  <si>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</si>
  <si>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</si>
  <si>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</si>
  <si>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A0337</t>
  </si>
  <si>
    <t>A0336</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</si>
  <si>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</si>
  <si>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A0332</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</si>
  <si>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</si>
  <si>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A0330</t>
  </si>
  <si>
    <r>
      <rPr>
        <sz val="11"/>
        <color theme="1"/>
        <rFont val="ＭＳ ゴシック"/>
        <family val="3"/>
        <charset val="128"/>
      </rPr>
      <t>生活協同組合コープしが</t>
    </r>
  </si>
  <si>
    <t>A0324</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</si>
  <si>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</si>
  <si>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A0323</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</si>
  <si>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</si>
  <si>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A0318</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</si>
  <si>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</si>
  <si>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A0317</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</si>
  <si>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</si>
  <si>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</si>
  <si>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</si>
  <si>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</si>
  <si>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</si>
  <si>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A0313</t>
  </si>
  <si>
    <t>A0312</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</si>
  <si>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</si>
  <si>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A0311</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</si>
  <si>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</si>
  <si>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</si>
  <si>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</si>
  <si>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A0308</t>
  </si>
  <si>
    <t>A0306</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</si>
  <si>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</si>
  <si>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</si>
  <si>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</si>
  <si>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A0303</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</si>
  <si>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</si>
  <si>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A0300</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</si>
  <si>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</si>
  <si>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A0298</t>
  </si>
  <si>
    <r>
      <rPr>
        <sz val="11"/>
        <color theme="1"/>
        <rFont val="ＭＳ ゴシック"/>
        <family val="3"/>
        <charset val="128"/>
      </rPr>
      <t>公益財団法人東京都環境公社</t>
    </r>
  </si>
  <si>
    <t>A0296</t>
  </si>
  <si>
    <r>
      <rPr>
        <sz val="11"/>
        <color theme="1"/>
        <rFont val="ＭＳ ゴシック"/>
        <family val="3"/>
        <charset val="128"/>
      </rPr>
      <t>一般社団法人グリーンコープでんき</t>
    </r>
  </si>
  <si>
    <t>A0295</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</si>
  <si>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</si>
  <si>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</si>
  <si>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</si>
  <si>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</si>
  <si>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</si>
  <si>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A0292</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</si>
  <si>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</si>
  <si>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A0288</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</si>
  <si>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</si>
  <si>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A0287</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</si>
  <si>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</si>
  <si>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A0286</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</si>
  <si>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</si>
  <si>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A0285</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</si>
  <si>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</si>
  <si>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A0284</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</si>
  <si>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</si>
  <si>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A0283</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</si>
  <si>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</si>
  <si>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A0281</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</si>
  <si>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</si>
  <si>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A0280</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</si>
  <si>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</si>
  <si>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A0279</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</si>
  <si>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</si>
  <si>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</si>
  <si>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</si>
  <si>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</si>
  <si>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</si>
  <si>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</si>
  <si>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</si>
  <si>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A0275</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</si>
  <si>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</si>
  <si>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A0274</t>
  </si>
  <si>
    <t>A0273</t>
  </si>
  <si>
    <t>A0272</t>
  </si>
  <si>
    <t>A0271</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</si>
  <si>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</si>
  <si>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A0270</t>
  </si>
  <si>
    <r>
      <rPr>
        <sz val="10"/>
        <color theme="1"/>
        <rFont val="ＭＳ ゴシック"/>
        <family val="3"/>
        <charset val="128"/>
      </rPr>
      <t>メニュー</t>
    </r>
    <r>
      <rPr>
        <sz val="10"/>
        <color theme="1"/>
        <rFont val="Arial"/>
        <family val="2"/>
      </rPr>
      <t>I</t>
    </r>
  </si>
  <si>
    <r>
      <rPr>
        <sz val="10"/>
        <color theme="1"/>
        <rFont val="ＭＳ ゴシック"/>
        <family val="3"/>
        <charset val="128"/>
      </rPr>
      <t>メニュー</t>
    </r>
    <r>
      <rPr>
        <sz val="10"/>
        <color theme="1"/>
        <rFont val="Arial"/>
        <family val="2"/>
      </rPr>
      <t>H</t>
    </r>
  </si>
  <si>
    <r>
      <rPr>
        <sz val="10"/>
        <color theme="1"/>
        <rFont val="ＭＳ ゴシック"/>
        <family val="3"/>
        <charset val="128"/>
      </rPr>
      <t>メニュー</t>
    </r>
    <r>
      <rPr>
        <sz val="10"/>
        <color theme="1"/>
        <rFont val="Arial"/>
        <family val="2"/>
      </rPr>
      <t>G</t>
    </r>
  </si>
  <si>
    <t>A0269</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</si>
  <si>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</si>
  <si>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</si>
  <si>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</si>
  <si>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</si>
  <si>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</si>
  <si>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</si>
  <si>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</si>
  <si>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A0264</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</si>
  <si>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</si>
  <si>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A0263</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</si>
  <si>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</si>
  <si>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</si>
  <si>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</si>
  <si>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A0259</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</si>
  <si>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</si>
  <si>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A0258</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</si>
  <si>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</si>
  <si>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A0257</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</si>
  <si>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</si>
  <si>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A0256</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</si>
  <si>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</si>
  <si>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A0254</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</si>
  <si>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
  </si>
  <si>
    <t>A0253</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</si>
  <si>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</si>
  <si>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A0250</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</si>
  <si>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</si>
  <si>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</si>
  <si>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</si>
  <si>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A0246</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</si>
  <si>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</si>
  <si>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</si>
  <si>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</si>
  <si>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A0243</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</si>
  <si>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</si>
  <si>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A0241</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</si>
  <si>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</si>
  <si>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</si>
  <si>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</si>
  <si>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A0239</t>
  </si>
  <si>
    <t>A0238</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</si>
  <si>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</si>
  <si>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A0237</t>
  </si>
  <si>
    <t>A0236</t>
  </si>
  <si>
    <t>A0234</t>
  </si>
  <si>
    <r>
      <rPr>
        <sz val="11"/>
        <color theme="1"/>
        <rFont val="ＭＳ ゴシック"/>
        <family val="3"/>
        <charset val="128"/>
      </rPr>
      <t>一般社団法人東松島みらいとし機構</t>
    </r>
  </si>
  <si>
    <t>A0232</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</si>
  <si>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</si>
  <si>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A0231</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</si>
  <si>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</si>
  <si>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</si>
  <si>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</si>
  <si>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A0229</t>
  </si>
  <si>
    <t>A0228</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</si>
  <si>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</si>
  <si>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</si>
  <si>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</si>
  <si>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</si>
  <si>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</si>
  <si>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</si>
  <si>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</si>
  <si>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A0222</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</si>
  <si>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</si>
  <si>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A0221</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</si>
  <si>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</si>
  <si>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A0220</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</si>
  <si>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</si>
  <si>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A0218</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</si>
  <si>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</si>
  <si>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A0217</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</si>
  <si>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</si>
  <si>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</si>
  <si>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</si>
  <si>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A0214</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</si>
  <si>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
  </si>
  <si>
    <t>A0213</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</si>
  <si>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</si>
  <si>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A0211</t>
  </si>
  <si>
    <t>A0210</t>
  </si>
  <si>
    <t>A0209</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</si>
  <si>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</si>
  <si>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</si>
  <si>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</si>
  <si>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A0204</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</si>
  <si>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</si>
  <si>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A0203</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</si>
  <si>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</si>
  <si>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</si>
  <si>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</si>
  <si>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A0199</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</si>
  <si>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</si>
  <si>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A0197</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</si>
  <si>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</si>
  <si>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A0196</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</si>
  <si>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</si>
  <si>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</si>
  <si>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</si>
  <si>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A0194</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</si>
  <si>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</si>
  <si>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A0193</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</si>
  <si>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</si>
  <si>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A0191</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</si>
  <si>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
  </si>
  <si>
    <t>A0190</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</si>
  <si>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</si>
  <si>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</si>
  <si>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</si>
  <si>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</si>
  <si>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</si>
  <si>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</si>
  <si>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</si>
  <si>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A0186</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</si>
  <si>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</si>
  <si>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A0185</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</si>
  <si>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</si>
  <si>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A0184</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</si>
  <si>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</si>
  <si>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A0183</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</si>
  <si>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</si>
  <si>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</si>
  <si>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t>A0181</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</si>
  <si>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
  </si>
  <si>
    <t>A0180</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</si>
  <si>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
  </si>
  <si>
    <t>A0179</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</si>
  <si>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</si>
  <si>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</si>
  <si>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</si>
  <si>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A0177</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</si>
  <si>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</si>
  <si>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</si>
  <si>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</si>
  <si>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A0173</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</si>
  <si>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</si>
  <si>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A0172</t>
  </si>
  <si>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</si>
  <si>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r>
      <rPr>
        <sz val="10"/>
        <color theme="1"/>
        <rFont val="ＭＳ ゴシック"/>
        <family val="3"/>
        <charset val="128"/>
      </rPr>
      <t>メニュー</t>
    </r>
    <r>
      <rPr>
        <sz val="10"/>
        <color theme="1"/>
        <rFont val="Arial"/>
        <family val="2"/>
      </rPr>
      <t>J</t>
    </r>
  </si>
  <si>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</si>
  <si>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A0170</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</si>
  <si>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</si>
  <si>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</si>
  <si>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</si>
  <si>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</si>
  <si>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</si>
  <si>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A0167</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</si>
  <si>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</si>
  <si>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</si>
  <si>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</si>
  <si>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A0165</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</si>
  <si>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</si>
  <si>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</si>
  <si>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</si>
  <si>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</si>
  <si>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</si>
  <si>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</si>
  <si>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</si>
  <si>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</si>
  <si>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</si>
  <si>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A0160</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</si>
  <si>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</si>
  <si>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A0159</t>
  </si>
  <si>
    <r>
      <rPr>
        <sz val="11"/>
        <color theme="1"/>
        <rFont val="ＭＳ ゴシック"/>
        <family val="3"/>
        <charset val="128"/>
      </rPr>
      <t>生活協同組合コープこうべ</t>
    </r>
  </si>
  <si>
    <t>A0158</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</si>
  <si>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</si>
  <si>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A0157</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</si>
  <si>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</si>
  <si>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</si>
  <si>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</si>
  <si>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</si>
  <si>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</si>
  <si>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A0154</t>
  </si>
  <si>
    <r>
      <rPr>
        <sz val="10"/>
        <color theme="1"/>
        <rFont val="ＭＳ ゴシック"/>
        <family val="3"/>
        <charset val="128"/>
      </rPr>
      <t>メニュー</t>
    </r>
    <r>
      <rPr>
        <sz val="10"/>
        <color theme="1"/>
        <rFont val="Arial"/>
        <family val="2"/>
      </rPr>
      <t>K</t>
    </r>
  </si>
  <si>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</si>
  <si>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</si>
  <si>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</si>
  <si>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A0151</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</si>
  <si>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</si>
  <si>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A0150</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</si>
  <si>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</si>
  <si>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</si>
  <si>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</si>
  <si>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A0147</t>
  </si>
  <si>
    <t>A0146</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</si>
  <si>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</si>
  <si>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A0145</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</si>
  <si>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</si>
  <si>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A0144</t>
  </si>
  <si>
    <t>A0143</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</si>
  <si>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</si>
  <si>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A0142</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</si>
  <si>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</si>
  <si>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A0141</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</si>
  <si>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</si>
  <si>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A0140</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</si>
  <si>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</si>
  <si>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A0138</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</si>
  <si>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</si>
  <si>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A0137</t>
  </si>
  <si>
    <t>A0136</t>
  </si>
  <si>
    <t>A0135</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</si>
  <si>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</si>
  <si>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</si>
  <si>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</si>
  <si>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</si>
  <si>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</si>
  <si>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</si>
  <si>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</si>
  <si>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A0128</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</si>
  <si>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</si>
  <si>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</si>
  <si>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</si>
  <si>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A0126</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</si>
  <si>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</si>
  <si>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A0125</t>
  </si>
  <si>
    <r>
      <rPr>
        <sz val="11"/>
        <color theme="1"/>
        <rFont val="ＭＳ ゴシック"/>
        <family val="3"/>
        <charset val="128"/>
      </rPr>
      <t>合同会社北上新電力</t>
    </r>
  </si>
  <si>
    <t>A0124</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</si>
  <si>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</si>
  <si>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A0123</t>
  </si>
  <si>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8"/>
  </si>
  <si>
    <t>A0122</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</si>
  <si>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</si>
  <si>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</si>
  <si>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</si>
  <si>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</si>
  <si>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</si>
  <si>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A0119</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</si>
  <si>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</si>
  <si>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</si>
  <si>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</si>
  <si>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A0107</t>
  </si>
  <si>
    <t>A0105</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</si>
  <si>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</si>
  <si>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</si>
  <si>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</si>
  <si>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</si>
  <si>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</si>
  <si>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A0098</t>
  </si>
  <si>
    <t>A0093</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</si>
  <si>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</si>
  <si>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A0092</t>
  </si>
  <si>
    <r>
      <rPr>
        <sz val="11"/>
        <color theme="1"/>
        <rFont val="ＭＳ ゴシック"/>
        <family val="3"/>
        <charset val="128"/>
      </rPr>
      <t>大阪いずみ市民生活協同組合</t>
    </r>
  </si>
  <si>
    <t>A0091</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</si>
  <si>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</si>
  <si>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A0090</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</si>
  <si>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</si>
  <si>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</si>
  <si>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</si>
  <si>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A0088</t>
  </si>
  <si>
    <t>A0087</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</si>
  <si>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</si>
  <si>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</si>
  <si>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</si>
  <si>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</si>
  <si>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</si>
  <si>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A0084</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</si>
  <si>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</si>
  <si>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</si>
  <si>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</si>
  <si>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A0082</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</si>
  <si>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</si>
  <si>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</si>
  <si>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</si>
  <si>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</si>
  <si>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</si>
  <si>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A0079</t>
  </si>
  <si>
    <t>A0077</t>
  </si>
  <si>
    <t>A0076</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</si>
  <si>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</si>
  <si>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A0075</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</si>
  <si>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</si>
  <si>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</si>
  <si>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</si>
  <si>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A0073</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</si>
  <si>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</si>
  <si>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A0072</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</si>
  <si>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</si>
  <si>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</si>
  <si>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</si>
  <si>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A0070</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</si>
  <si>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</si>
  <si>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</si>
  <si>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</si>
  <si>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</si>
  <si>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</si>
  <si>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A0067</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</si>
  <si>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</si>
  <si>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</si>
  <si>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</si>
  <si>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A0065</t>
  </si>
  <si>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</si>
  <si>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</si>
  <si>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A0064</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</si>
  <si>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</si>
  <si>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A0063</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</si>
  <si>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</si>
  <si>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</si>
  <si>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</si>
  <si>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A0061</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</si>
  <si>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</si>
  <si>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A0060</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</si>
  <si>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</si>
  <si>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A0058</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</si>
  <si>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8"/>
  </si>
  <si>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</si>
  <si>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t>A0057</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</si>
  <si>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</si>
  <si>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A0056</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</si>
  <si>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</si>
  <si>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</si>
  <si>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</si>
  <si>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A0054</t>
  </si>
  <si>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</si>
  <si>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</si>
  <si>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</si>
  <si>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</si>
  <si>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</si>
  <si>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</si>
  <si>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</si>
  <si>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</si>
  <si>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A0050</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</si>
  <si>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</si>
  <si>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A0049</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</si>
  <si>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</si>
  <si>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</si>
  <si>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</si>
  <si>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A0046</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</si>
  <si>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</si>
  <si>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A0045</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</si>
  <si>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</si>
  <si>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A0043</t>
  </si>
  <si>
    <t>A0042</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</si>
  <si>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8"/>
  </si>
  <si>
    <t>A0039</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</si>
  <si>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</si>
  <si>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</si>
  <si>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</si>
  <si>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A0036</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</si>
  <si>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</si>
  <si>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A0035</t>
  </si>
  <si>
    <r>
      <rPr>
        <sz val="11"/>
        <color theme="1"/>
        <rFont val="ＭＳ ゴシック"/>
        <family val="3"/>
        <charset val="128"/>
      </rPr>
      <t>一般財団法人泉佐野電力　　</t>
    </r>
  </si>
  <si>
    <t>A0034</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</si>
  <si>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</si>
  <si>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A0032</t>
  </si>
  <si>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</si>
  <si>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G</t>
    </r>
  </si>
  <si>
    <r>
      <rPr>
        <sz val="10"/>
        <color rgb="FF000000"/>
        <rFont val="ＭＳ ゴシック"/>
        <family val="3"/>
        <charset val="128"/>
      </rPr>
      <t>メニュー</t>
    </r>
    <r>
      <rPr>
        <sz val="10"/>
        <color rgb="FF000000"/>
        <rFont val="Arial"/>
        <family val="2"/>
      </rPr>
      <t>F</t>
    </r>
  </si>
  <si>
    <r>
      <rPr>
        <sz val="10"/>
        <color rgb="FF000000"/>
        <rFont val="ＭＳ ゴシック"/>
        <family val="3"/>
        <charset val="128"/>
      </rPr>
      <t>メニュー</t>
    </r>
    <r>
      <rPr>
        <sz val="10"/>
        <color rgb="FF000000"/>
        <rFont val="Arial"/>
        <family val="2"/>
      </rPr>
      <t>E</t>
    </r>
  </si>
  <si>
    <r>
      <rPr>
        <sz val="10"/>
        <color rgb="FF000000"/>
        <rFont val="ＭＳ ゴシック"/>
        <family val="3"/>
        <charset val="128"/>
      </rPr>
      <t>メニュー</t>
    </r>
    <r>
      <rPr>
        <sz val="10"/>
        <color rgb="FF000000"/>
        <rFont val="Arial"/>
        <family val="2"/>
      </rPr>
      <t>D</t>
    </r>
  </si>
  <si>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</si>
  <si>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t>A0031</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</si>
  <si>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</si>
  <si>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t>A0028</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</si>
  <si>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</si>
  <si>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t>A0027</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</si>
  <si>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</si>
  <si>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t>A0026</t>
  </si>
  <si>
    <r>
      <rPr>
        <sz val="10"/>
        <color theme="1"/>
        <rFont val="ＭＳ ゴシック"/>
        <family val="3"/>
        <charset val="128"/>
      </rPr>
      <t>メニュー</t>
    </r>
    <r>
      <rPr>
        <sz val="10"/>
        <color theme="1"/>
        <rFont val="Arial"/>
        <family val="2"/>
      </rPr>
      <t>M</t>
    </r>
  </si>
  <si>
    <r>
      <rPr>
        <sz val="10"/>
        <color theme="1"/>
        <rFont val="ＭＳ ゴシック"/>
        <family val="3"/>
        <charset val="128"/>
      </rPr>
      <t>メニュー</t>
    </r>
    <r>
      <rPr>
        <sz val="10"/>
        <color theme="1"/>
        <rFont val="Arial"/>
        <family val="2"/>
      </rPr>
      <t>L</t>
    </r>
  </si>
  <si>
    <r>
      <rPr>
        <sz val="10"/>
        <color rgb="FF000000"/>
        <rFont val="ＭＳ ゴシック"/>
        <family val="3"/>
        <charset val="128"/>
      </rPr>
      <t>メニュー</t>
    </r>
    <r>
      <rPr>
        <sz val="10"/>
        <color rgb="FF000000"/>
        <rFont val="Arial"/>
        <family val="2"/>
      </rPr>
      <t>I</t>
    </r>
  </si>
  <si>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</si>
  <si>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t>A0025</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</si>
  <si>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</si>
  <si>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t>A0024</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</si>
  <si>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</si>
  <si>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</si>
  <si>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</si>
  <si>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t>A0021</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</si>
  <si>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</si>
  <si>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</si>
  <si>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</si>
  <si>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A0019</t>
  </si>
  <si>
    <t>A0018</t>
  </si>
  <si>
    <t>A0017</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</si>
  <si>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</si>
  <si>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t>A0016</t>
  </si>
  <si>
    <t>A0015</t>
  </si>
  <si>
    <t>A0014</t>
  </si>
  <si>
    <t>A0013</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</si>
  <si>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</si>
  <si>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t>A0012</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</si>
  <si>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8"/>
  </si>
  <si>
    <r>
      <rPr>
        <sz val="10"/>
        <color theme="1"/>
        <rFont val="ＭＳ ゴシック"/>
        <family val="3"/>
        <charset val="128"/>
      </rPr>
      <t>メニュー</t>
    </r>
    <r>
      <rPr>
        <sz val="10"/>
        <color theme="1"/>
        <rFont val="Arial"/>
        <family val="2"/>
      </rPr>
      <t>A</t>
    </r>
    <phoneticPr fontId="8"/>
  </si>
  <si>
    <t>A0011</t>
  </si>
  <si>
    <t>A0009</t>
  </si>
  <si>
    <t>A0008</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</si>
  <si>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</si>
  <si>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A0007</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</si>
  <si>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</si>
  <si>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t>A0006</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</si>
  <si>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</si>
  <si>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t>A0004</t>
  </si>
  <si>
    <t>A0003</t>
  </si>
  <si>
    <t>A0002</t>
  </si>
  <si>
    <r>
      <t>(t-CO</t>
    </r>
    <r>
      <rPr>
        <b/>
        <vertAlign val="subscript"/>
        <sz val="9"/>
        <color theme="1"/>
        <rFont val="HG丸ｺﾞｼｯｸM-PRO"/>
        <family val="3"/>
        <charset val="128"/>
      </rPr>
      <t>2</t>
    </r>
    <r>
      <rPr>
        <b/>
        <sz val="9"/>
        <color theme="1"/>
        <rFont val="HG丸ｺﾞｼｯｸM-PRO"/>
        <family val="3"/>
        <charset val="128"/>
      </rPr>
      <t>/kWh)</t>
    </r>
    <phoneticPr fontId="8"/>
  </si>
  <si>
    <t>基礎排出係数</t>
    <rPh sb="0" eb="2">
      <t>キソ</t>
    </rPh>
    <rPh sb="2" eb="4">
      <t>ハイシュツ</t>
    </rPh>
    <rPh sb="4" eb="6">
      <t>ケイスウ</t>
    </rPh>
    <phoneticPr fontId="8"/>
  </si>
  <si>
    <t>登録番号</t>
    <rPh sb="0" eb="2">
      <t>トウロク</t>
    </rPh>
    <rPh sb="2" eb="4">
      <t>バンゴウ</t>
    </rPh>
    <phoneticPr fontId="1"/>
  </si>
  <si>
    <t>【小売電気事業者】</t>
    <rPh sb="1" eb="3">
      <t>コウ</t>
    </rPh>
    <rPh sb="3" eb="5">
      <t>デンキ</t>
    </rPh>
    <rPh sb="5" eb="8">
      <t>ジギョウシャ</t>
    </rPh>
    <phoneticPr fontId="1"/>
  </si>
  <si>
    <t>担当者氏名</t>
  </si>
  <si>
    <t>メールアドレス</t>
  </si>
  <si>
    <t>○</t>
    <phoneticPr fontId="1"/>
  </si>
  <si>
    <t>電気事業者別排出係数(特定排出者の温室効果ガス排出量算定用)
－R４年度実績－　R5.１2.22   環境省・経済産業省公表　</t>
    <phoneticPr fontId="1"/>
  </si>
  <si>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1"/>
  </si>
  <si>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1"/>
  </si>
  <si>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</si>
  <si>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0.000441※</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</si>
  <si>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</si>
  <si>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1"/>
  </si>
  <si>
    <t>－</t>
  </si>
  <si>
    <t>係数が代替値の事業者からの受電のため</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</si>
  <si>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</si>
  <si>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</si>
  <si>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</si>
  <si>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</si>
  <si>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</si>
  <si>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</si>
  <si>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</si>
  <si>
    <t>係数が代替値の事業者からの受電のため</t>
    <phoneticPr fontId="1"/>
  </si>
  <si>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</si>
  <si>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</si>
  <si>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</si>
  <si>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</si>
  <si>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8"/>
  </si>
  <si>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</si>
  <si>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</si>
  <si>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</si>
  <si>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</si>
  <si>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</si>
  <si>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
  </si>
  <si>
    <t>A0040</t>
    <phoneticPr fontId="1"/>
  </si>
  <si>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</si>
  <si>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
  </si>
  <si>
    <t>バランシンググループ内の融通受電のため</t>
  </si>
  <si>
    <r>
      <t>0.000453</t>
    </r>
    <r>
      <rPr>
        <sz val="11"/>
        <color rgb="FF000000"/>
        <rFont val="ＭＳ ゴシック"/>
        <family val="3"/>
        <charset val="128"/>
      </rPr>
      <t>※</t>
    </r>
  </si>
  <si>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</si>
  <si>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</si>
  <si>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</si>
  <si>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</si>
  <si>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</si>
  <si>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</si>
  <si>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</si>
  <si>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</si>
  <si>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</si>
  <si>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</si>
  <si>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</si>
  <si>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</si>
  <si>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</si>
  <si>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</si>
  <si>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バランシンググループ内の融通受電のため、係数が代替値の事業者からの受電のため</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</si>
  <si>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</si>
  <si>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</si>
  <si>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1"/>
  </si>
  <si>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</si>
  <si>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需要ＢＧ内の融通受電のため</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</si>
  <si>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</si>
  <si>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</si>
  <si>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</si>
  <si>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</si>
  <si>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</si>
  <si>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</si>
  <si>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</si>
  <si>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</si>
  <si>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</si>
  <si>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</si>
  <si>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</si>
  <si>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</si>
  <si>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</si>
  <si>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</si>
  <si>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係数が代替値の事業者からの受電のため、バランシンググループ内の融通受電のため</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</si>
  <si>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</si>
  <si>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</si>
  <si>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</si>
  <si>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</si>
  <si>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アストマックス・エネルギー合同会社</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</si>
  <si>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</si>
  <si>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</si>
  <si>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</si>
  <si>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</si>
  <si>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1"/>
  </si>
  <si>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</si>
  <si>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</si>
  <si>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</si>
  <si>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</si>
  <si>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</si>
  <si>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</si>
  <si>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</si>
  <si>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</si>
  <si>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</si>
  <si>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
  </si>
  <si>
    <t>A0612</t>
    <phoneticPr fontId="1"/>
  </si>
  <si>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</si>
  <si>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</si>
  <si>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</si>
  <si>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</si>
  <si>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</si>
  <si>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</si>
  <si>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</si>
  <si>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1"/>
  </si>
  <si>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</si>
  <si>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</si>
  <si>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</si>
  <si>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
  </si>
  <si>
    <r>
      <t>0.000441</t>
    </r>
    <r>
      <rPr>
        <sz val="11"/>
        <color theme="1"/>
        <rFont val="ＭＳ Ｐゴシック"/>
        <family val="2"/>
        <charset val="128"/>
      </rPr>
      <t>※</t>
    </r>
    <phoneticPr fontId="1"/>
  </si>
  <si>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</si>
  <si>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A0733</t>
    <phoneticPr fontId="1"/>
  </si>
  <si>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</si>
  <si>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
  </si>
  <si>
    <t>A0737</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</si>
  <si>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1"/>
  </si>
  <si>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1"/>
  </si>
  <si>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</si>
  <si>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</si>
  <si>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</si>
  <si>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A0758</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</si>
  <si>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
  </si>
  <si>
    <t>バランシンググループ内の融通受電のため</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</si>
  <si>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
  </si>
  <si>
    <t>A0772</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</si>
  <si>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1"/>
  </si>
  <si>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
  </si>
  <si>
    <t>A0792</t>
    <phoneticPr fontId="1"/>
  </si>
  <si>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</si>
  <si>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
  </si>
  <si>
    <t>A0802</t>
    <phoneticPr fontId="1"/>
  </si>
  <si>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1"/>
  </si>
  <si>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</si>
  <si>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
  </si>
  <si>
    <t>A0807</t>
    <phoneticPr fontId="1"/>
  </si>
  <si>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1"/>
  </si>
  <si>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</si>
  <si>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</si>
  <si>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1"/>
  </si>
  <si>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</si>
  <si>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1"/>
  </si>
  <si>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</si>
  <si>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</si>
  <si>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</si>
  <si>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</si>
  <si>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</si>
  <si>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1"/>
  </si>
  <si>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</si>
  <si>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1"/>
  </si>
  <si>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</si>
  <si>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1"/>
  </si>
  <si>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</si>
  <si>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1"/>
  </si>
  <si>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</si>
  <si>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1"/>
  </si>
  <si>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</si>
  <si>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1"/>
  </si>
  <si>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</si>
  <si>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</si>
  <si>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</si>
  <si>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</si>
  <si>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</si>
  <si>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</si>
  <si>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</si>
  <si>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</si>
  <si>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</si>
  <si>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</si>
  <si>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</si>
  <si>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1"/>
  </si>
  <si>
    <t>―</t>
    <phoneticPr fontId="1"/>
  </si>
  <si>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1"/>
  </si>
  <si>
    <t>石油系炭化水素ガス</t>
    <phoneticPr fontId="1"/>
  </si>
  <si>
    <t>その他可燃性天然ガス</t>
    <phoneticPr fontId="1"/>
  </si>
  <si>
    <t>ゼロカーボンチャレンジャーへの登録</t>
    <rPh sb="15" eb="17">
      <t>トウロク</t>
    </rPh>
    <phoneticPr fontId="1"/>
  </si>
  <si>
    <t>事業者名</t>
    <rPh sb="0" eb="3">
      <t>ジギョウシャ</t>
    </rPh>
    <rPh sb="3" eb="4">
      <t>メイ</t>
    </rPh>
    <phoneticPr fontId="1"/>
  </si>
  <si>
    <t>←選択</t>
    <rPh sb="1" eb="3">
      <t>センタク</t>
    </rPh>
    <phoneticPr fontId="1"/>
  </si>
  <si>
    <t>担当者報告書</t>
    <rPh sb="3" eb="6">
      <t>ホウコクショ</t>
    </rPh>
    <phoneticPr fontId="1"/>
  </si>
  <si>
    <t>〇〇市△△町☆☆番地</t>
    <rPh sb="2" eb="3">
      <t>シ</t>
    </rPh>
    <rPh sb="5" eb="6">
      <t>マチ</t>
    </rPh>
    <rPh sb="8" eb="10">
      <t>バンチ</t>
    </rPh>
    <phoneticPr fontId="1"/>
  </si>
  <si>
    <t>××株式会社</t>
    <rPh sb="2" eb="4">
      <t>カブシキ</t>
    </rPh>
    <rPh sb="4" eb="6">
      <t>カイシャ</t>
    </rPh>
    <phoneticPr fontId="1"/>
  </si>
  <si>
    <t>代表取締役　北海道　太郎</t>
    <rPh sb="0" eb="2">
      <t>ダイヒョウ</t>
    </rPh>
    <rPh sb="2" eb="5">
      <t>トリシマリヤク</t>
    </rPh>
    <rPh sb="6" eb="9">
      <t>ホッカイドウ</t>
    </rPh>
    <rPh sb="10" eb="12">
      <t>タロウ</t>
    </rPh>
    <phoneticPr fontId="1"/>
  </si>
  <si>
    <t>06　総合工事業</t>
  </si>
  <si>
    <t>1234567890123</t>
    <phoneticPr fontId="1"/>
  </si>
  <si>
    <t>建築工事、土木工事</t>
    <rPh sb="0" eb="4">
      <t>ケンチクコウジ</t>
    </rPh>
    <rPh sb="5" eb="9">
      <t>ドボクコウジ</t>
    </rPh>
    <phoneticPr fontId="1"/>
  </si>
  <si>
    <t>オンラインでの本社、支社間の打合せやクライアントとのミーティングの実施　等</t>
    <rPh sb="7" eb="9">
      <t>ホンシャ</t>
    </rPh>
    <rPh sb="10" eb="12">
      <t>シシャ</t>
    </rPh>
    <rPh sb="12" eb="13">
      <t>カン</t>
    </rPh>
    <rPh sb="14" eb="16">
      <t>ウチアワ</t>
    </rPh>
    <rPh sb="33" eb="35">
      <t>ジッシ</t>
    </rPh>
    <rPh sb="36" eb="37">
      <t>トウ</t>
    </rPh>
    <phoneticPr fontId="1"/>
  </si>
  <si>
    <t>LED機器の導入、ソーラー充電式の生産機器を導入　等</t>
    <rPh sb="3" eb="5">
      <t>キキ</t>
    </rPh>
    <rPh sb="6" eb="8">
      <t>ドウニュウ</t>
    </rPh>
    <rPh sb="17" eb="19">
      <t>セイサン</t>
    </rPh>
    <rPh sb="19" eb="21">
      <t>キキ</t>
    </rPh>
    <rPh sb="22" eb="24">
      <t>ドウニュウ</t>
    </rPh>
    <phoneticPr fontId="1"/>
  </si>
  <si>
    <t>照明や空調等の機器・設備の最適な運転を支援するシステムを導入　等</t>
    <phoneticPr fontId="1"/>
  </si>
  <si>
    <t>配送網の集約化・合理化の実施　等</t>
    <rPh sb="12" eb="14">
      <t>ジッシ</t>
    </rPh>
    <phoneticPr fontId="1"/>
  </si>
  <si>
    <t>新築した事務所をZEB化　等</t>
    <rPh sb="0" eb="2">
      <t>シンチク</t>
    </rPh>
    <rPh sb="4" eb="7">
      <t>ジムショ</t>
    </rPh>
    <rPh sb="11" eb="12">
      <t>カ</t>
    </rPh>
    <phoneticPr fontId="1"/>
  </si>
  <si>
    <t>社用車に電気自動車を３台導入　等</t>
    <rPh sb="0" eb="3">
      <t>シャヨウシャ</t>
    </rPh>
    <rPh sb="4" eb="9">
      <t>デンキジドウシャ</t>
    </rPh>
    <rPh sb="11" eb="12">
      <t>ダイ</t>
    </rPh>
    <rPh sb="12" eb="14">
      <t>ドウニュウ</t>
    </rPh>
    <phoneticPr fontId="1"/>
  </si>
  <si>
    <t>再エネ100%の電力メニューを契約　等</t>
    <rPh sb="8" eb="10">
      <t>デンリョク</t>
    </rPh>
    <rPh sb="15" eb="17">
      <t>ケイヤク</t>
    </rPh>
    <phoneticPr fontId="1"/>
  </si>
  <si>
    <t>地中熱ヒートポンプなどによる熱利用　等</t>
    <phoneticPr fontId="1"/>
  </si>
  <si>
    <t>社員にマイ箸、マイボトルの利用を呼びかけ　等</t>
    <rPh sb="0" eb="2">
      <t>シャイン</t>
    </rPh>
    <rPh sb="5" eb="6">
      <t>ハシ</t>
    </rPh>
    <rPh sb="13" eb="15">
      <t>リヨウ</t>
    </rPh>
    <rPh sb="16" eb="17">
      <t>ヨ</t>
    </rPh>
    <phoneticPr fontId="1"/>
  </si>
  <si>
    <t>自社敷地内に植樹を実施　等</t>
    <rPh sb="9" eb="11">
      <t>ジッシ</t>
    </rPh>
    <phoneticPr fontId="1"/>
  </si>
  <si>
    <t>NPOが主催する植樹活動を支援　等</t>
    <rPh sb="4" eb="6">
      <t>シュサイ</t>
    </rPh>
    <rPh sb="8" eb="10">
      <t>ショクジュ</t>
    </rPh>
    <rPh sb="10" eb="12">
      <t>カツドウ</t>
    </rPh>
    <rPh sb="13" eb="15">
      <t>シエン</t>
    </rPh>
    <phoneticPr fontId="1"/>
  </si>
  <si>
    <t>年１回社員を対象としたゼロカーボン研修会の実施　等</t>
    <rPh sb="0" eb="1">
      <t>ネン</t>
    </rPh>
    <rPh sb="2" eb="3">
      <t>カイ</t>
    </rPh>
    <rPh sb="3" eb="5">
      <t>シャイン</t>
    </rPh>
    <rPh sb="6" eb="8">
      <t>タイショウ</t>
    </rPh>
    <rPh sb="17" eb="20">
      <t>ケンシュウカイ</t>
    </rPh>
    <rPh sb="21" eb="23">
      <t>ジッシ</t>
    </rPh>
    <phoneticPr fontId="1"/>
  </si>
  <si>
    <t>年次財務報告書等で気候変動の財務影響の公表　等</t>
    <rPh sb="19" eb="21">
      <t>コウヒョウ</t>
    </rPh>
    <rPh sb="22" eb="23">
      <t>トウ</t>
    </rPh>
    <phoneticPr fontId="1"/>
  </si>
  <si>
    <t>○</t>
  </si>
  <si>
    <t>000-0000</t>
    <phoneticPr fontId="1"/>
  </si>
  <si>
    <t>総務課</t>
    <rPh sb="0" eb="3">
      <t>ソウムカ</t>
    </rPh>
    <phoneticPr fontId="1"/>
  </si>
  <si>
    <t>北海　花子</t>
    <rPh sb="0" eb="2">
      <t>ホッカイ</t>
    </rPh>
    <rPh sb="3" eb="5">
      <t>ハナコ</t>
    </rPh>
    <phoneticPr fontId="1"/>
  </si>
  <si>
    <t>000-0000-0000</t>
    <phoneticPr fontId="1"/>
  </si>
  <si>
    <t>××＠△△.com</t>
    <phoneticPr fontId="1"/>
  </si>
  <si>
    <t>中分類</t>
    <rPh sb="0" eb="3">
      <t>チュウブンルイ</t>
    </rPh>
    <phoneticPr fontId="1"/>
  </si>
  <si>
    <t>日本標準産業分類</t>
    <rPh sb="0" eb="8">
      <t>ニホンヒョウジュンサンギョウブンルイ</t>
    </rPh>
    <phoneticPr fontId="1"/>
  </si>
  <si>
    <t>年</t>
  </si>
  <si>
    <t>月</t>
  </si>
  <si>
    <t>日</t>
  </si>
  <si>
    <t>住所</t>
  </si>
  <si>
    <t>氏名</t>
  </si>
  <si>
    <t>報告期間</t>
  </si>
  <si>
    <t>業種</t>
  </si>
  <si>
    <t>法人番号</t>
  </si>
  <si>
    <t>電気</t>
  </si>
  <si>
    <t>ガソリン</t>
  </si>
  <si>
    <t>灯油</t>
  </si>
  <si>
    <t>軽油</t>
  </si>
  <si>
    <t>Ａ重油</t>
  </si>
  <si>
    <t>Ｂ・Ｃ重油</t>
  </si>
  <si>
    <t>液化石油ガス（LPG)</t>
  </si>
  <si>
    <t>液化天然ガス（LNG）</t>
  </si>
  <si>
    <t>都市ガス</t>
  </si>
  <si>
    <t>その他（</t>
  </si>
  <si>
    <t>合計</t>
  </si>
  <si>
    <t>テレワークやオンライン会議などICTの活用による事務所の省エネや通勤等交通に伴うCO2排出の抑制</t>
  </si>
  <si>
    <t>テレワークやオンライン会議などICTの活用による事務所の省エネや通勤等交通に伴うCO2排出の抑制取組実施状況</t>
  </si>
  <si>
    <t>工場・事業場における省エネ型生産機械等の導入</t>
  </si>
  <si>
    <t>工場・事業場における省エネ型生産機械等の導入取組実施状況</t>
  </si>
  <si>
    <t>設備のエネルギー使用を効率的に管理するエネルギーマネジメントシステムの導入</t>
  </si>
  <si>
    <t>設備のエネルギー使用を効率的に管理するエネルギーマネジメントシステムの導入取組実施状況</t>
  </si>
  <si>
    <t>トラック輸送の共同化など物流の効率化</t>
  </si>
  <si>
    <t>トラック輸送の共同化など物流の効率化取組実施状況</t>
  </si>
  <si>
    <t>施設を新築･改築する際のZEB化</t>
  </si>
  <si>
    <t>施設を新築･改築する際のZEB化取組実施状況</t>
  </si>
  <si>
    <t>電気自動車や燃料電池自動車の導入</t>
  </si>
  <si>
    <t>電気自動車や燃料電池自動車の導入取組実施状況</t>
  </si>
  <si>
    <t>風力や太陽光など再生可能エネルギー由来電力の調達</t>
  </si>
  <si>
    <t>風力や太陽光など再生可能エネルギー由来電力の調達取組実施状況</t>
  </si>
  <si>
    <t>バイオマスや地中熱などの再生可能エネルギーによる熱利用</t>
  </si>
  <si>
    <t>バイオマスや地中熱などの再生可能エネルギーによる熱利用取組実施状況</t>
  </si>
  <si>
    <t>使い切りプラスチック製品の使用抑制、適正処分</t>
  </si>
  <si>
    <t>使い切りプラスチック製品の使用抑制、適正処分取組実施状況</t>
  </si>
  <si>
    <t>敷地内の緑化の取組</t>
  </si>
  <si>
    <t>敷地内の緑化の取組取組実施状況</t>
  </si>
  <si>
    <t>植樹などの森林整備･保全活動</t>
  </si>
  <si>
    <t>植樹などの森林整備･保全活動取組実施状況</t>
  </si>
  <si>
    <t>従業員への環境教育や人材育成の実践</t>
  </si>
  <si>
    <t>従業員への環境教育や人材育成の実践取組実施状況</t>
  </si>
  <si>
    <t>その他</t>
  </si>
  <si>
    <t>その他取組実施状況</t>
  </si>
  <si>
    <t>匿名希望あり</t>
  </si>
  <si>
    <t>匿名希望なし</t>
  </si>
  <si>
    <t>部署</t>
    <rPh sb="0" eb="2">
      <t>ブショ</t>
    </rPh>
    <phoneticPr fontId="1"/>
  </si>
  <si>
    <t>氏名</t>
    <rPh sb="0" eb="2">
      <t>シメイ</t>
    </rPh>
    <phoneticPr fontId="1"/>
  </si>
  <si>
    <t>電話番号</t>
    <rPh sb="0" eb="2">
      <t>デンワ</t>
    </rPh>
    <rPh sb="2" eb="4">
      <t>バンゴウ</t>
    </rPh>
    <phoneticPr fontId="1"/>
  </si>
  <si>
    <t>アドレス</t>
    <phoneticPr fontId="1"/>
  </si>
  <si>
    <t>代表者氏名</t>
    <rPh sb="0" eb="3">
      <t>ダイヒョウシャ</t>
    </rPh>
    <rPh sb="3" eb="5">
      <t>シメイ</t>
    </rPh>
    <phoneticPr fontId="1"/>
  </si>
  <si>
    <t>ZCC登録</t>
    <rPh sb="3" eb="5">
      <t>トウロク</t>
    </rPh>
    <phoneticPr fontId="1"/>
  </si>
  <si>
    <t>R6排出係数一覧表</t>
    <rPh sb="2" eb="4">
      <t>ハイシュツ</t>
    </rPh>
    <rPh sb="4" eb="6">
      <t>ケイスウ</t>
    </rPh>
    <rPh sb="6" eb="8">
      <t>イチラン</t>
    </rPh>
    <rPh sb="8" eb="9">
      <t>ヒョウ</t>
    </rPh>
    <phoneticPr fontId="1"/>
  </si>
  <si>
    <t>燃料種</t>
  </si>
  <si>
    <t>単位</t>
  </si>
  <si>
    <t>係数</t>
    <rPh sb="0" eb="2">
      <t>ケイスウ</t>
    </rPh>
    <phoneticPr fontId="1"/>
  </si>
  <si>
    <t>固体化石燃料</t>
  </si>
  <si>
    <t>輸入原料炭</t>
  </si>
  <si>
    <t>tCO2/t</t>
  </si>
  <si>
    <t>輸入一般炭</t>
  </si>
  <si>
    <t>国産一般炭</t>
  </si>
  <si>
    <t>輸入無煙炭</t>
  </si>
  <si>
    <t>石炭コークス</t>
  </si>
  <si>
    <t>石油アスファルト</t>
  </si>
  <si>
    <t>液体化石燃料</t>
  </si>
  <si>
    <t>tCO2/kl</t>
  </si>
  <si>
    <t>ジェット燃料油</t>
  </si>
  <si>
    <t>潤滑油</t>
  </si>
  <si>
    <t>気体化石燃料</t>
  </si>
  <si>
    <t>tCO2/千m3</t>
  </si>
  <si>
    <t>コークス炉ガス</t>
  </si>
  <si>
    <t>高炉ガス</t>
  </si>
  <si>
    <t>転炉ガス</t>
  </si>
  <si>
    <t>廃棄物の燃料利⽤</t>
  </si>
  <si>
    <t>RDF</t>
  </si>
  <si>
    <t>RPF</t>
  </si>
  <si>
    <t>廃タイヤ</t>
  </si>
  <si>
    <t>廃プラスチック類（一般廃棄物）</t>
  </si>
  <si>
    <t>廃プラスチック類（産業廃棄物）</t>
  </si>
  <si>
    <t>廃油（植物性のもの及び 物性のものを除く。）、廃油（植物性のもの及び 物性のものを除く。）から製造された燃料炭化⽔素油</t>
  </si>
  <si>
    <t>燃料の使⽤に関する排出係数（別表１×別表２×(44/12)）</t>
    <phoneticPr fontId="1"/>
  </si>
  <si>
    <t>廃プラスチック類から製造された燃料炭化⽔素油</t>
    <phoneticPr fontId="1"/>
  </si>
  <si>
    <t>A重油</t>
    <phoneticPr fontId="1"/>
  </si>
  <si>
    <t>A重油</t>
    <phoneticPr fontId="1"/>
  </si>
  <si>
    <t>B・C重油</t>
    <phoneticPr fontId="1"/>
  </si>
  <si>
    <t>液化石油ガス（LPG）</t>
    <phoneticPr fontId="1"/>
  </si>
  <si>
    <t>液化天然ガス（LNG）</t>
    <phoneticPr fontId="1"/>
  </si>
  <si>
    <t>コークス用原料炭</t>
    <phoneticPr fontId="1"/>
  </si>
  <si>
    <t>吹込用原料炭</t>
    <phoneticPr fontId="1"/>
  </si>
  <si>
    <t>石油コークス</t>
    <phoneticPr fontId="1"/>
  </si>
  <si>
    <t>原油のうちコンデンセート（NGL）</t>
    <phoneticPr fontId="1"/>
  </si>
  <si>
    <t>原油（コンデンセートを除く。）</t>
    <phoneticPr fontId="1"/>
  </si>
  <si>
    <t>発電用高炉ガス</t>
    <phoneticPr fontId="1"/>
  </si>
  <si>
    <t>その他リスト</t>
    <rPh sb="2" eb="3">
      <t>タ</t>
    </rPh>
    <phoneticPr fontId="1"/>
  </si>
  <si>
    <t>電気</t>
    <rPh sb="0" eb="2">
      <t>デンキ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</si>
</sst>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000000"/>
    <numFmt numFmtId="177" formatCode="0.000000_ "/>
    <numFmt numFmtId="178" formatCode="0.00_ "/>
    <numFmt numFmtId="179" formatCode="#,##0.000000;[Red]\-#,##0.000000"/>
    <numFmt numFmtId="180" formatCode="0_);[Red]\(0\)"/>
    <numFmt numFmtId="181" formatCode="0.000000"/>
    <numFmt numFmtId="182" formatCode="0.00000"/>
    <numFmt numFmtId="183" formatCode="0.00000000000000"/>
    <numFmt numFmtId="184" formatCode="0.000"/>
    <numFmt numFmtId="185" formatCode="0.000000000000000"/>
    <numFmt numFmtId="186" formatCode="0.0000"/>
    <numFmt numFmtId="187" formatCode="#,##0.000_ "/>
    <numFmt numFmtId="188" formatCode="#,##0.00000_ "/>
    <numFmt numFmtId="189" formatCode="#,##0.000000_ "/>
    <numFmt numFmtId="190" formatCode="#,##0.00000000000000_ "/>
    <numFmt numFmtId="191" formatCode="#,##0.000000000000000_ "/>
  </numFmts>
  <fonts count="6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b/>
      <sz val="9"/>
      <color indexed="81"/>
      <name val="MS P ゴシック"/>
      <family val="3"/>
      <charset val="128"/>
    </font>
    <font>
      <sz val="14"/>
      <color theme="1"/>
      <name val="ＭＳ Ｐゴシック"/>
      <family val="3"/>
      <charset val="128"/>
    </font>
    <font>
      <sz val="10"/>
      <color rgb="FF000000"/>
      <name val="ＭＳ Ｐゴシック"/>
      <family val="3"/>
      <charset val="128"/>
    </font>
    <font>
      <sz val="12"/>
      <color theme="1"/>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sz val="11"/>
      <color theme="1"/>
      <name val="Arial"/>
      <family val="2"/>
    </font>
    <font>
      <sz val="11"/>
      <color theme="1"/>
      <name val="HG丸ｺﾞｼｯｸM-PRO"/>
      <family val="3"/>
      <charset val="128"/>
    </font>
    <font>
      <sz val="11"/>
      <color rgb="FF000000"/>
      <name val="ＭＳ Ｐゴシック"/>
      <family val="3"/>
      <charset val="128"/>
    </font>
    <font>
      <sz val="11"/>
      <color theme="1"/>
      <name val="ＭＳ ゴシック"/>
      <family val="3"/>
      <charset val="128"/>
    </font>
    <font>
      <sz val="11"/>
      <color theme="1"/>
      <name val="Arial"/>
      <family val="3"/>
      <charset val="128"/>
    </font>
    <font>
      <sz val="11"/>
      <color theme="1"/>
      <name val="ＭＳ Ｐゴシック"/>
      <family val="3"/>
      <charset val="128"/>
    </font>
    <font>
      <sz val="9"/>
      <color theme="1"/>
      <name val="HG丸ｺﾞｼｯｸM-PRO"/>
      <family val="3"/>
      <charset val="128"/>
    </font>
    <font>
      <b/>
      <sz val="11"/>
      <color theme="1"/>
      <name val="HG丸ｺﾞｼｯｸM-PRO"/>
      <family val="3"/>
      <charset val="128"/>
    </font>
    <font>
      <sz val="11"/>
      <name val="Arial"/>
      <family val="2"/>
    </font>
    <font>
      <sz val="10"/>
      <name val="Arial"/>
      <family val="2"/>
    </font>
    <font>
      <sz val="10"/>
      <color theme="1"/>
      <name val="Arial"/>
      <family val="2"/>
    </font>
    <font>
      <u/>
      <sz val="11"/>
      <color theme="1"/>
      <name val="Arial"/>
      <family val="2"/>
    </font>
    <font>
      <b/>
      <sz val="10"/>
      <color theme="1"/>
      <name val="HG丸ｺﾞｼｯｸM-PRO"/>
      <family val="3"/>
      <charset val="128"/>
    </font>
    <font>
      <b/>
      <sz val="9"/>
      <color theme="1"/>
      <name val="HG丸ｺﾞｼｯｸM-PRO"/>
      <family val="3"/>
      <charset val="128"/>
    </font>
    <font>
      <sz val="10"/>
      <color theme="1"/>
      <name val="ＭＳ ゴシック"/>
      <family val="3"/>
      <charset val="128"/>
    </font>
    <font>
      <sz val="10"/>
      <color rgb="FF000000"/>
      <name val="Arial"/>
      <family val="2"/>
    </font>
    <font>
      <sz val="10"/>
      <color rgb="FF000000"/>
      <name val="ＭＳ ゴシック"/>
      <family val="3"/>
      <charset val="128"/>
    </font>
    <font>
      <sz val="11"/>
      <color rgb="FF000000"/>
      <name val="Arial"/>
      <family val="2"/>
    </font>
    <font>
      <sz val="11"/>
      <color rgb="FF000000"/>
      <name val="ＭＳ ゴシック"/>
      <family val="3"/>
      <charset val="128"/>
    </font>
    <font>
      <b/>
      <vertAlign val="subscript"/>
      <sz val="9"/>
      <color theme="1"/>
      <name val="HG丸ｺﾞｼｯｸM-PRO"/>
      <family val="3"/>
      <charset val="128"/>
    </font>
    <font>
      <b/>
      <sz val="11"/>
      <name val="HG丸ｺﾞｼｯｸM-PRO"/>
      <family val="3"/>
      <charset val="128"/>
    </font>
    <font>
      <sz val="9"/>
      <color theme="1"/>
      <name val="Arial"/>
      <family val="2"/>
    </font>
    <font>
      <sz val="12"/>
      <color theme="1"/>
      <name val="Arial"/>
      <family val="2"/>
    </font>
    <font>
      <b/>
      <sz val="12"/>
      <color rgb="FF000000"/>
      <name val="HG丸ｺﾞｼｯｸM-PRO"/>
      <family val="3"/>
      <charset val="128"/>
    </font>
    <font>
      <b/>
      <sz val="11"/>
      <color rgb="FFFF0000"/>
      <name val="游ゴシック"/>
      <family val="3"/>
      <charset val="128"/>
      <scheme val="minor"/>
    </font>
    <font>
      <sz val="10"/>
      <color theme="1"/>
      <name val="游ゴシック"/>
      <family val="3"/>
      <charset val="128"/>
      <scheme val="minor"/>
    </font>
    <font>
      <b/>
      <sz val="12"/>
      <color rgb="FF000000"/>
      <name val="HG丸ｺﾞｼｯｸM-PRO"/>
      <family val="3"/>
    </font>
    <font>
      <sz val="10"/>
      <color theme="1"/>
      <name val="Arial"/>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Ｐゴシック"/>
      <family val="2"/>
      <charset val="128"/>
    </font>
    <font>
      <sz val="11"/>
      <color theme="1"/>
      <name val="ＭＳ ゴシック"/>
      <family val="3"/>
    </font>
    <font>
      <sz val="9"/>
      <name val="HG丸ｺﾞｼｯｸM-PRO"/>
      <family val="3"/>
      <charset val="128"/>
    </font>
    <font>
      <sz val="11"/>
      <color theme="1"/>
      <name val="游ゴシック"/>
      <family val="1"/>
      <charset val="128"/>
    </font>
    <font>
      <sz val="11"/>
      <color theme="1"/>
      <name val="Arial"/>
      <family val="2"/>
      <charset val="128"/>
    </font>
    <font>
      <sz val="22"/>
      <color theme="1"/>
      <name val="ＭＳ Ｐゴシック"/>
      <family val="3"/>
      <charset val="128"/>
    </font>
    <font>
      <b/>
      <i/>
      <sz val="10"/>
      <color theme="1"/>
      <name val="HGPｺﾞｼｯｸE"/>
      <family val="3"/>
      <charset val="128"/>
    </font>
    <font>
      <b/>
      <i/>
      <sz val="10"/>
      <color rgb="FF000000"/>
      <name val="HGPｺﾞｼｯｸE"/>
      <family val="3"/>
      <charset val="128"/>
    </font>
    <font>
      <sz val="10"/>
      <color rgb="FF000000"/>
      <name val="ＭＳ Ｐ明朝"/>
      <family val="1"/>
      <charset val="128"/>
    </font>
    <font>
      <b/>
      <sz val="12"/>
      <color theme="1"/>
      <name val="游ゴシック"/>
      <family val="3"/>
      <charset val="128"/>
      <scheme val="minor"/>
    </font>
    <font>
      <sz val="11"/>
      <color theme="1"/>
      <name val="Meiryo UI"/>
      <family val="3"/>
      <charset val="128"/>
    </font>
    <font>
      <sz val="11"/>
      <color rgb="FF000000"/>
      <name val="Meiryo UI"/>
      <family val="3"/>
      <charset val="128"/>
    </font>
    <font>
      <b/>
      <sz val="11"/>
      <color rgb="FF000000"/>
      <name val="Meiryo UI"/>
      <family val="3"/>
      <charset val="128"/>
    </font>
    <font>
      <sz val="11"/>
      <color rgb="FFFF0000"/>
      <name val="Meiryo UI"/>
      <family val="3"/>
      <charset val="128"/>
    </font>
    <font>
      <sz val="11"/>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D0CECE"/>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hair">
        <color indexed="64"/>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right style="thin">
        <color indexed="64"/>
      </right>
      <top/>
      <bottom/>
      <diagonal/>
    </border>
    <border>
      <left style="thin">
        <color rgb="FF000000"/>
      </left>
      <right style="thin">
        <color rgb="FF000000"/>
      </right>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indexed="64"/>
      </left>
      <right style="thin">
        <color indexed="64"/>
      </right>
      <top/>
      <bottom style="dotted">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bottom style="dotted">
        <color rgb="FF000000"/>
      </bottom>
      <diagonal/>
    </border>
    <border>
      <left style="thin">
        <color indexed="64"/>
      </left>
      <right style="thin">
        <color indexed="64"/>
      </right>
      <top style="thin">
        <color rgb="FF000000"/>
      </top>
      <bottom style="dotted">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bottom style="thin">
        <color rgb="FF000000"/>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bottom/>
      <diagonal/>
    </border>
    <border>
      <left/>
      <right style="thin">
        <color rgb="FF000000"/>
      </right>
      <top/>
      <bottom style="thin">
        <color rgb="FF000000"/>
      </bottom>
      <diagonal/>
    </border>
    <border>
      <left/>
      <right style="thin">
        <color rgb="FF000000"/>
      </right>
      <top style="dotted">
        <color rgb="FF000000"/>
      </top>
      <bottom style="dotted">
        <color rgb="FF000000"/>
      </bottom>
      <diagonal/>
    </border>
    <border>
      <left style="thin">
        <color indexed="64"/>
      </left>
      <right style="thin">
        <color rgb="FF000000"/>
      </right>
      <top style="thin">
        <color indexed="64"/>
      </top>
      <bottom style="dotted">
        <color indexed="64"/>
      </bottom>
      <diagonal/>
    </border>
    <border>
      <left/>
      <right style="thin">
        <color rgb="FF000000"/>
      </right>
      <top style="thin">
        <color indexed="64"/>
      </top>
      <bottom/>
      <diagonal/>
    </border>
    <border>
      <left style="thin">
        <color indexed="64"/>
      </left>
      <right style="thin">
        <color rgb="FF000000"/>
      </right>
      <top style="hair">
        <color indexed="64"/>
      </top>
      <bottom style="thin">
        <color indexed="64"/>
      </bottom>
      <diagonal/>
    </border>
    <border>
      <left style="thin">
        <color indexed="64"/>
      </left>
      <right style="thin">
        <color indexed="64"/>
      </right>
      <top style="hair">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tted">
        <color indexed="64"/>
      </bottom>
      <diagonal/>
    </border>
    <border>
      <left style="thin">
        <color rgb="FF000000"/>
      </left>
      <right style="thin">
        <color rgb="FF000000"/>
      </right>
      <top/>
      <bottom style="dotted">
        <color indexed="64"/>
      </bottom>
      <diagonal/>
    </border>
    <border>
      <left style="thin">
        <color indexed="64"/>
      </left>
      <right/>
      <top style="dotted">
        <color indexed="64"/>
      </top>
      <bottom style="dotted">
        <color indexed="64"/>
      </bottom>
      <diagonal/>
    </border>
    <border>
      <left style="thin">
        <color rgb="FF000000"/>
      </left>
      <right style="thin">
        <color rgb="FF000000"/>
      </right>
      <top style="thin">
        <color indexed="64"/>
      </top>
      <bottom/>
      <diagonal/>
    </border>
    <border>
      <left style="thin">
        <color rgb="FF000000"/>
      </left>
      <right style="thin">
        <color rgb="FF000000"/>
      </right>
      <top style="dotted">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hair">
        <color indexed="64"/>
      </top>
      <bottom style="dotted">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thin">
        <color rgb="FF000000"/>
      </bottom>
      <diagonal/>
    </border>
    <border>
      <left style="thin">
        <color indexed="64"/>
      </left>
      <right/>
      <top style="dotted">
        <color indexed="64"/>
      </top>
      <bottom style="thin">
        <color rgb="FF000000"/>
      </bottom>
      <diagonal/>
    </border>
    <border>
      <left style="thin">
        <color rgb="FF000000"/>
      </left>
      <right style="thin">
        <color rgb="FF000000"/>
      </right>
      <top style="dotted">
        <color rgb="FF000000"/>
      </top>
      <bottom style="thin">
        <color rgb="FF000000"/>
      </bottom>
      <diagonal/>
    </border>
    <border>
      <left/>
      <right/>
      <top style="thin">
        <color indexed="64"/>
      </top>
      <bottom style="thin">
        <color rgb="FF000000"/>
      </bottom>
      <diagonal/>
    </border>
    <border>
      <left/>
      <right/>
      <top/>
      <bottom style="dashed">
        <color rgb="FF000000"/>
      </bottom>
      <diagonal/>
    </border>
    <border>
      <left style="thin">
        <color rgb="FF000000"/>
      </left>
      <right style="thin">
        <color rgb="FF000000"/>
      </right>
      <top style="thin">
        <color rgb="FF000000"/>
      </top>
      <bottom style="dotted">
        <color rgb="FF000000"/>
      </bottom>
      <diagonal/>
    </border>
    <border>
      <left/>
      <right/>
      <top style="thin">
        <color rgb="FF000000"/>
      </top>
      <bottom style="thin">
        <color rgb="FF000000"/>
      </bottom>
      <diagonal/>
    </border>
    <border>
      <left style="thin">
        <color rgb="FF000000"/>
      </left>
      <right/>
      <top style="dotted">
        <color indexed="64"/>
      </top>
      <bottom style="dotted">
        <color indexed="64"/>
      </bottom>
      <diagonal/>
    </border>
    <border>
      <left style="thin">
        <color rgb="FF000000"/>
      </left>
      <right/>
      <top/>
      <bottom style="thin">
        <color indexed="64"/>
      </bottom>
      <diagonal/>
    </border>
    <border>
      <left/>
      <right/>
      <top style="thin">
        <color rgb="FF000000"/>
      </top>
      <bottom style="thin">
        <color indexed="64"/>
      </bottom>
      <diagonal/>
    </border>
    <border>
      <left style="thin">
        <color rgb="FF000000"/>
      </left>
      <right/>
      <top/>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style="thin">
        <color rgb="FF000000"/>
      </right>
      <top style="dotted">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hair">
        <color indexed="64"/>
      </top>
      <bottom style="thin">
        <color indexed="64"/>
      </bottom>
      <diagonal/>
    </border>
    <border>
      <left/>
      <right style="thin">
        <color rgb="FF000000"/>
      </right>
      <top style="dotted">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4">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xf numFmtId="38" fontId="9"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2" fillId="0" borderId="0">
      <alignment vertical="center"/>
    </xf>
    <xf numFmtId="0" fontId="2" fillId="0" borderId="0">
      <alignment vertical="center"/>
    </xf>
    <xf numFmtId="0" fontId="10" fillId="0" borderId="0">
      <alignment vertical="center"/>
    </xf>
    <xf numFmtId="0" fontId="9" fillId="0" borderId="0">
      <alignment vertical="center"/>
    </xf>
    <xf numFmtId="0" fontId="2" fillId="0" borderId="0">
      <alignment vertical="center"/>
    </xf>
    <xf numFmtId="0" fontId="2" fillId="0" borderId="0">
      <alignment vertical="center"/>
    </xf>
    <xf numFmtId="9"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lignment vertical="center"/>
    </xf>
    <xf numFmtId="0" fontId="10" fillId="0" borderId="0">
      <alignment vertical="center"/>
    </xf>
    <xf numFmtId="1" fontId="12" fillId="0" borderId="0">
      <alignment vertical="center"/>
    </xf>
    <xf numFmtId="1" fontId="12" fillId="0" borderId="0">
      <alignment vertical="center"/>
    </xf>
    <xf numFmtId="1" fontId="13" fillId="0" borderId="0">
      <alignment vertical="center"/>
    </xf>
    <xf numFmtId="0" fontId="14" fillId="0" borderId="0" applyNumberFormat="0" applyFill="0" applyBorder="0" applyAlignment="0" applyProtection="0">
      <alignment vertical="center"/>
    </xf>
    <xf numFmtId="0" fontId="2" fillId="0" borderId="0">
      <alignment vertical="center"/>
    </xf>
  </cellStyleXfs>
  <cellXfs count="651">
    <xf numFmtId="0" fontId="0" fillId="0" borderId="0" xfId="0">
      <alignment vertical="center"/>
    </xf>
    <xf numFmtId="0" fontId="3" fillId="3" borderId="0" xfId="0" applyFont="1" applyFill="1" applyAlignment="1">
      <alignment vertical="center" wrapText="1"/>
    </xf>
    <xf numFmtId="0" fontId="3" fillId="0" borderId="0" xfId="0" applyFont="1">
      <alignment vertical="center"/>
    </xf>
    <xf numFmtId="0" fontId="3"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6" fillId="3" borderId="0" xfId="0" applyFont="1" applyFill="1">
      <alignment vertical="center"/>
    </xf>
    <xf numFmtId="0" fontId="3" fillId="0" borderId="0" xfId="0" applyFont="1" applyAlignment="1">
      <alignment vertical="center" wrapText="1"/>
    </xf>
    <xf numFmtId="0" fontId="6" fillId="3" borderId="2" xfId="0" applyFont="1" applyFill="1" applyBorder="1" applyAlignment="1">
      <alignment horizontal="right" vertical="center"/>
    </xf>
    <xf numFmtId="0" fontId="3" fillId="3" borderId="0" xfId="0" applyFont="1" applyFill="1" applyAlignment="1">
      <alignment horizontal="right" vertical="center" wrapText="1"/>
    </xf>
    <xf numFmtId="0" fontId="3" fillId="3" borderId="0" xfId="0" applyFont="1" applyFill="1" applyAlignment="1">
      <alignment horizontal="left" vertical="center" wrapText="1"/>
    </xf>
    <xf numFmtId="0" fontId="3" fillId="3" borderId="0" xfId="0" applyFont="1" applyFill="1">
      <alignment vertical="center"/>
    </xf>
    <xf numFmtId="0" fontId="3" fillId="3" borderId="14" xfId="0" applyFont="1" applyFill="1" applyBorder="1" applyAlignment="1">
      <alignment horizontal="center" vertical="center" wrapText="1"/>
    </xf>
    <xf numFmtId="0" fontId="6" fillId="3" borderId="3" xfId="0" applyFont="1" applyFill="1" applyBorder="1" applyAlignment="1">
      <alignment horizontal="left" vertical="center"/>
    </xf>
    <xf numFmtId="0" fontId="3" fillId="3" borderId="6" xfId="0" applyFont="1" applyFill="1" applyBorder="1" applyAlignment="1">
      <alignment horizontal="center" vertical="center"/>
    </xf>
    <xf numFmtId="0" fontId="0" fillId="0" borderId="0" xfId="0">
      <alignment vertical="center"/>
    </xf>
    <xf numFmtId="176" fontId="3" fillId="0" borderId="0" xfId="0" applyNumberFormat="1" applyFont="1">
      <alignment vertical="center"/>
    </xf>
    <xf numFmtId="0" fontId="15" fillId="0" borderId="0" xfId="0" applyFont="1">
      <alignment vertical="center"/>
    </xf>
    <xf numFmtId="177" fontId="16" fillId="0" borderId="0" xfId="0" applyNumberFormat="1" applyFont="1">
      <alignment vertical="center"/>
    </xf>
    <xf numFmtId="177" fontId="15" fillId="0" borderId="0" xfId="0" applyNumberFormat="1" applyFont="1" applyAlignment="1">
      <alignment horizontal="center" vertical="center"/>
    </xf>
    <xf numFmtId="177" fontId="15" fillId="0" borderId="0" xfId="0" applyNumberFormat="1" applyFont="1" applyAlignment="1">
      <alignment horizontal="center" vertical="center" shrinkToFit="1"/>
    </xf>
    <xf numFmtId="0" fontId="15" fillId="0" borderId="0" xfId="0" applyFont="1" applyAlignment="1">
      <alignment vertical="center" shrinkToFit="1"/>
    </xf>
    <xf numFmtId="177" fontId="15" fillId="0" borderId="0" xfId="0" applyNumberFormat="1" applyFont="1">
      <alignment vertical="center"/>
    </xf>
    <xf numFmtId="0" fontId="17" fillId="0" borderId="0" xfId="0" applyFont="1">
      <alignment vertical="center"/>
    </xf>
    <xf numFmtId="177" fontId="15" fillId="0" borderId="1" xfId="0" applyNumberFormat="1" applyFont="1" applyBorder="1" applyAlignment="1">
      <alignment horizontal="center" vertical="center"/>
    </xf>
    <xf numFmtId="0" fontId="15" fillId="0" borderId="1" xfId="0" applyFont="1" applyBorder="1" applyAlignment="1">
      <alignment horizontal="left" vertical="center" shrinkToFit="1"/>
    </xf>
    <xf numFmtId="0" fontId="19" fillId="0" borderId="1" xfId="0" applyFont="1" applyBorder="1" applyAlignment="1">
      <alignment horizontal="left" vertical="center" shrinkToFit="1"/>
    </xf>
    <xf numFmtId="0" fontId="20" fillId="0" borderId="0" xfId="0" applyFont="1">
      <alignment vertical="center"/>
    </xf>
    <xf numFmtId="0" fontId="15" fillId="0" borderId="0" xfId="0" applyFont="1" applyAlignment="1">
      <alignment vertical="center" wrapText="1" shrinkToFit="1"/>
    </xf>
    <xf numFmtId="177" fontId="23" fillId="0" borderId="0" xfId="0" applyNumberFormat="1" applyFont="1">
      <alignment vertical="center"/>
    </xf>
    <xf numFmtId="177" fontId="24" fillId="0" borderId="0" xfId="0" applyNumberFormat="1" applyFont="1" applyAlignment="1">
      <alignment vertical="center" wrapText="1"/>
    </xf>
    <xf numFmtId="177" fontId="15" fillId="0" borderId="0" xfId="0" applyNumberFormat="1" applyFont="1" applyAlignment="1">
      <alignment vertical="center" shrinkToFit="1"/>
    </xf>
    <xf numFmtId="177" fontId="15" fillId="0" borderId="1" xfId="0" applyNumberFormat="1" applyFont="1" applyBorder="1">
      <alignment vertical="center"/>
    </xf>
    <xf numFmtId="0" fontId="25" fillId="0" borderId="0" xfId="0" applyFont="1" applyAlignment="1">
      <alignment vertical="center" wrapText="1"/>
    </xf>
    <xf numFmtId="177" fontId="26" fillId="0" borderId="1" xfId="0" applyNumberFormat="1" applyFont="1" applyBorder="1" applyAlignment="1">
      <alignment horizontal="center" vertical="center"/>
    </xf>
    <xf numFmtId="178" fontId="15" fillId="0" borderId="1" xfId="0" applyNumberFormat="1" applyFont="1" applyBorder="1" applyAlignment="1">
      <alignment horizontal="center" vertical="center"/>
    </xf>
    <xf numFmtId="0" fontId="15" fillId="0" borderId="1" xfId="0" applyFont="1" applyBorder="1">
      <alignment vertical="center"/>
    </xf>
    <xf numFmtId="177" fontId="25" fillId="0" borderId="1" xfId="0" applyNumberFormat="1" applyFont="1" applyBorder="1" applyAlignment="1">
      <alignment vertical="center" shrinkToFit="1"/>
    </xf>
    <xf numFmtId="180" fontId="15" fillId="0" borderId="8" xfId="0" applyNumberFormat="1" applyFont="1" applyBorder="1" applyAlignment="1">
      <alignment horizontal="left" vertical="center"/>
    </xf>
    <xf numFmtId="178" fontId="15" fillId="0" borderId="8" xfId="0" applyNumberFormat="1" applyFont="1" applyBorder="1" applyAlignment="1">
      <alignment horizontal="center" vertical="center"/>
    </xf>
    <xf numFmtId="177" fontId="15" fillId="0" borderId="8" xfId="0" applyNumberFormat="1" applyFont="1" applyBorder="1" applyAlignment="1">
      <alignment horizontal="center" vertical="center"/>
    </xf>
    <xf numFmtId="177" fontId="25" fillId="0" borderId="8" xfId="0" applyNumberFormat="1" applyFont="1" applyBorder="1" applyAlignment="1">
      <alignment horizontal="left" vertical="center" shrinkToFit="1"/>
    </xf>
    <xf numFmtId="178" fontId="15" fillId="0" borderId="1" xfId="0" applyNumberFormat="1" applyFont="1" applyBorder="1" applyAlignment="1">
      <alignment horizontal="center" vertical="center" wrapText="1"/>
    </xf>
    <xf numFmtId="0" fontId="15" fillId="0" borderId="1" xfId="0" applyFont="1" applyBorder="1" applyAlignment="1">
      <alignment vertical="center" shrinkToFit="1"/>
    </xf>
    <xf numFmtId="177" fontId="15" fillId="0" borderId="21" xfId="0" applyNumberFormat="1" applyFont="1" applyBorder="1" applyAlignment="1">
      <alignment horizontal="center" vertical="center"/>
    </xf>
    <xf numFmtId="177" fontId="25" fillId="0" borderId="21" xfId="0" applyNumberFormat="1" applyFont="1" applyBorder="1" applyAlignment="1">
      <alignment vertical="center" shrinkToFit="1"/>
    </xf>
    <xf numFmtId="177" fontId="15" fillId="0" borderId="22" xfId="0" applyNumberFormat="1" applyFont="1" applyBorder="1" applyAlignment="1">
      <alignment horizontal="center" vertical="center"/>
    </xf>
    <xf numFmtId="177" fontId="30" fillId="0" borderId="22" xfId="0" applyNumberFormat="1" applyFont="1" applyBorder="1" applyAlignment="1">
      <alignment vertical="center" shrinkToFit="1"/>
    </xf>
    <xf numFmtId="177" fontId="15" fillId="0" borderId="23" xfId="0" applyNumberFormat="1" applyFont="1" applyBorder="1" applyAlignment="1">
      <alignment horizontal="center" vertical="center"/>
    </xf>
    <xf numFmtId="177" fontId="25" fillId="0" borderId="23" xfId="0" applyNumberFormat="1" applyFont="1" applyBorder="1" applyAlignment="1">
      <alignment vertical="center" shrinkToFit="1"/>
    </xf>
    <xf numFmtId="177" fontId="25" fillId="0" borderId="6" xfId="0" applyNumberFormat="1" applyFont="1" applyBorder="1" applyAlignment="1">
      <alignment vertical="center" shrinkToFit="1"/>
    </xf>
    <xf numFmtId="177" fontId="15" fillId="0" borderId="24" xfId="0" applyNumberFormat="1" applyFont="1" applyBorder="1" applyAlignment="1">
      <alignment horizontal="center" vertical="center"/>
    </xf>
    <xf numFmtId="177" fontId="25" fillId="0" borderId="25" xfId="0" applyNumberFormat="1" applyFont="1" applyBorder="1" applyAlignment="1">
      <alignment vertical="center" shrinkToFit="1"/>
    </xf>
    <xf numFmtId="177" fontId="25" fillId="0" borderId="22" xfId="0" applyNumberFormat="1" applyFont="1" applyBorder="1" applyAlignment="1">
      <alignment vertical="center" shrinkToFit="1"/>
    </xf>
    <xf numFmtId="177" fontId="25" fillId="0" borderId="7" xfId="0" applyNumberFormat="1" applyFont="1" applyBorder="1" applyAlignment="1">
      <alignment vertical="center" shrinkToFit="1"/>
    </xf>
    <xf numFmtId="177" fontId="25" fillId="0" borderId="5" xfId="0" applyNumberFormat="1" applyFont="1" applyBorder="1" applyAlignment="1">
      <alignment vertical="center" shrinkToFit="1"/>
    </xf>
    <xf numFmtId="177" fontId="25" fillId="0" borderId="4" xfId="0" applyNumberFormat="1" applyFont="1" applyBorder="1" applyAlignment="1">
      <alignment vertical="center" shrinkToFit="1"/>
    </xf>
    <xf numFmtId="0" fontId="15" fillId="0" borderId="0" xfId="0" applyFont="1" applyAlignment="1">
      <alignment horizontal="center" vertical="center"/>
    </xf>
    <xf numFmtId="177" fontId="30" fillId="0" borderId="23" xfId="0" applyNumberFormat="1" applyFont="1" applyBorder="1" applyAlignment="1">
      <alignment vertical="center" shrinkToFit="1"/>
    </xf>
    <xf numFmtId="177" fontId="15" fillId="0" borderId="28" xfId="0" applyNumberFormat="1" applyFont="1" applyBorder="1" applyAlignment="1">
      <alignment horizontal="center" vertical="center"/>
    </xf>
    <xf numFmtId="177" fontId="25" fillId="0" borderId="29" xfId="0" applyNumberFormat="1" applyFont="1" applyBorder="1" applyAlignment="1">
      <alignment vertical="center" shrinkToFit="1"/>
    </xf>
    <xf numFmtId="177" fontId="15" fillId="0" borderId="12" xfId="0" applyNumberFormat="1" applyFont="1" applyBorder="1" applyAlignment="1">
      <alignment horizontal="center" vertical="center"/>
    </xf>
    <xf numFmtId="178" fontId="15" fillId="0" borderId="26" xfId="0" applyNumberFormat="1" applyFont="1" applyBorder="1" applyAlignment="1">
      <alignment horizontal="center" vertical="center" wrapText="1"/>
    </xf>
    <xf numFmtId="177" fontId="15" fillId="0" borderId="37" xfId="0" applyNumberFormat="1" applyFont="1" applyBorder="1" applyAlignment="1">
      <alignment horizontal="center" vertical="center"/>
    </xf>
    <xf numFmtId="177" fontId="25" fillId="0" borderId="37" xfId="0" applyNumberFormat="1" applyFont="1" applyBorder="1" applyAlignment="1">
      <alignment vertical="center" shrinkToFit="1"/>
    </xf>
    <xf numFmtId="177" fontId="15" fillId="0" borderId="26" xfId="0" applyNumberFormat="1" applyFont="1" applyBorder="1" applyAlignment="1">
      <alignment horizontal="center" vertical="center"/>
    </xf>
    <xf numFmtId="177" fontId="15" fillId="0" borderId="25" xfId="0" applyNumberFormat="1" applyFont="1" applyBorder="1" applyAlignment="1">
      <alignment horizontal="center" vertical="center"/>
    </xf>
    <xf numFmtId="177" fontId="30" fillId="0" borderId="6" xfId="0" applyNumberFormat="1" applyFont="1" applyBorder="1" applyAlignment="1">
      <alignment vertical="center" shrinkToFit="1"/>
    </xf>
    <xf numFmtId="177" fontId="30" fillId="0" borderId="25" xfId="0" applyNumberFormat="1" applyFont="1" applyBorder="1" applyAlignment="1">
      <alignment vertical="center" shrinkToFit="1"/>
    </xf>
    <xf numFmtId="177" fontId="25" fillId="0" borderId="44" xfId="0" applyNumberFormat="1" applyFont="1" applyBorder="1" applyAlignment="1">
      <alignment vertical="center" shrinkToFit="1"/>
    </xf>
    <xf numFmtId="177" fontId="25" fillId="0" borderId="45" xfId="0" applyNumberFormat="1" applyFont="1" applyBorder="1" applyAlignment="1">
      <alignment vertical="center" shrinkToFit="1"/>
    </xf>
    <xf numFmtId="177" fontId="25" fillId="0" borderId="17" xfId="0" applyNumberFormat="1" applyFont="1" applyBorder="1" applyAlignment="1">
      <alignment vertical="center" shrinkToFit="1"/>
    </xf>
    <xf numFmtId="0" fontId="36" fillId="0" borderId="0" xfId="0" applyFont="1" applyAlignment="1">
      <alignmen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37" fillId="0" borderId="0" xfId="0" applyFont="1">
      <alignment vertical="center"/>
    </xf>
    <xf numFmtId="181" fontId="3" fillId="0" borderId="1" xfId="0" applyNumberFormat="1" applyFont="1" applyBorder="1">
      <alignment vertical="center"/>
    </xf>
    <xf numFmtId="179" fontId="27" fillId="0" borderId="10" xfId="2" applyNumberFormat="1" applyFont="1" applyFill="1" applyBorder="1" applyAlignment="1">
      <alignment horizontal="center" vertical="center" shrinkToFit="1"/>
    </xf>
    <xf numFmtId="179" fontId="27" fillId="0" borderId="11" xfId="2" applyNumberFormat="1" applyFont="1" applyFill="1" applyBorder="1" applyAlignment="1">
      <alignment horizontal="center" vertical="center" shrinkToFit="1"/>
    </xf>
    <xf numFmtId="179" fontId="28" fillId="0" borderId="12" xfId="2" applyNumberFormat="1" applyFont="1" applyFill="1" applyBorder="1" applyAlignment="1">
      <alignment horizontal="center" vertical="center" shrinkToFit="1"/>
    </xf>
    <xf numFmtId="179" fontId="28" fillId="0" borderId="13" xfId="2" applyNumberFormat="1" applyFont="1" applyFill="1" applyBorder="1" applyAlignment="1">
      <alignment horizontal="center" vertical="center" shrinkToFit="1"/>
    </xf>
    <xf numFmtId="177" fontId="15" fillId="0" borderId="5"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8" fontId="15" fillId="0" borderId="5" xfId="0" applyNumberFormat="1" applyFont="1" applyBorder="1" applyAlignment="1">
      <alignment horizontal="center" vertical="center" wrapText="1"/>
    </xf>
    <xf numFmtId="178" fontId="15" fillId="0" borderId="6"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0" borderId="27" xfId="0" applyNumberFormat="1" applyFont="1" applyBorder="1" applyAlignment="1">
      <alignment horizontal="center" vertical="center"/>
    </xf>
    <xf numFmtId="177" fontId="15" fillId="0" borderId="11" xfId="0" applyNumberFormat="1" applyFont="1" applyBorder="1" applyAlignment="1">
      <alignment horizontal="center" vertical="center"/>
    </xf>
    <xf numFmtId="177" fontId="15" fillId="0" borderId="13" xfId="0" applyNumberFormat="1" applyFont="1" applyBorder="1" applyAlignment="1">
      <alignment horizontal="center" vertical="center"/>
    </xf>
    <xf numFmtId="177" fontId="15" fillId="0" borderId="38" xfId="0" applyNumberFormat="1" applyFont="1" applyBorder="1" applyAlignment="1">
      <alignment horizontal="center" vertical="center"/>
    </xf>
    <xf numFmtId="177" fontId="15" fillId="0" borderId="34" xfId="0" applyNumberFormat="1" applyFont="1" applyBorder="1" applyAlignment="1">
      <alignment horizontal="center" vertical="center"/>
    </xf>
    <xf numFmtId="177" fontId="15" fillId="0" borderId="29" xfId="0" applyNumberFormat="1" applyFont="1" applyBorder="1" applyAlignment="1">
      <alignment horizontal="center" vertical="center"/>
    </xf>
    <xf numFmtId="0" fontId="39" fillId="0" borderId="0" xfId="0" applyFont="1">
      <alignment vertical="center"/>
    </xf>
    <xf numFmtId="0" fontId="40" fillId="0" borderId="14" xfId="0" applyFont="1" applyBorder="1" applyAlignment="1">
      <alignment vertical="center" wrapText="1"/>
    </xf>
    <xf numFmtId="0" fontId="40" fillId="0" borderId="14" xfId="0" applyFont="1" applyBorder="1">
      <alignment vertical="center"/>
    </xf>
    <xf numFmtId="0" fontId="15" fillId="0" borderId="5" xfId="0" applyFont="1" applyBorder="1" applyAlignment="1">
      <alignment horizontal="left" vertical="center"/>
    </xf>
    <xf numFmtId="0" fontId="32" fillId="0" borderId="5" xfId="0" applyFont="1" applyBorder="1" applyAlignment="1">
      <alignment horizontal="left" vertical="center" shrinkToFit="1"/>
    </xf>
    <xf numFmtId="180" fontId="18" fillId="0" borderId="5" xfId="0" applyNumberFormat="1" applyFont="1" applyBorder="1" applyAlignment="1">
      <alignment horizontal="left" vertical="center" wrapText="1"/>
    </xf>
    <xf numFmtId="0" fontId="15" fillId="0" borderId="1" xfId="0" applyFont="1" applyBorder="1" applyAlignment="1">
      <alignment horizontal="left" vertical="center"/>
    </xf>
    <xf numFmtId="0" fontId="32" fillId="0" borderId="1" xfId="0" applyFont="1" applyBorder="1" applyAlignment="1">
      <alignment horizontal="left" vertical="center" shrinkToFit="1"/>
    </xf>
    <xf numFmtId="180" fontId="18" fillId="0" borderId="1" xfId="0" applyNumberFormat="1" applyFont="1" applyBorder="1" applyAlignment="1">
      <alignment horizontal="left" vertical="center" wrapText="1"/>
    </xf>
    <xf numFmtId="177" fontId="42" fillId="0" borderId="23" xfId="0" applyNumberFormat="1" applyFont="1" applyBorder="1" applyAlignment="1">
      <alignment vertical="center" shrinkToFit="1"/>
    </xf>
    <xf numFmtId="177" fontId="30" fillId="0" borderId="45" xfId="0" applyNumberFormat="1" applyFont="1" applyBorder="1" applyAlignment="1">
      <alignment vertical="center" shrinkToFit="1"/>
    </xf>
    <xf numFmtId="177" fontId="25" fillId="0" borderId="47" xfId="0" applyNumberFormat="1" applyFont="1" applyBorder="1" applyAlignment="1">
      <alignment vertical="center" shrinkToFit="1"/>
    </xf>
    <xf numFmtId="177" fontId="15" fillId="0" borderId="47" xfId="0" applyNumberFormat="1" applyFont="1" applyBorder="1" applyAlignment="1">
      <alignment horizontal="center" vertical="center"/>
    </xf>
    <xf numFmtId="177" fontId="15" fillId="0" borderId="48" xfId="0" applyNumberFormat="1" applyFont="1" applyBorder="1" applyAlignment="1">
      <alignment horizontal="center" vertical="center"/>
    </xf>
    <xf numFmtId="0" fontId="15" fillId="0" borderId="32" xfId="0" applyFont="1" applyBorder="1" applyAlignment="1">
      <alignment horizontal="left" vertical="center"/>
    </xf>
    <xf numFmtId="0" fontId="32" fillId="0" borderId="36" xfId="0" applyFont="1" applyBorder="1" applyAlignment="1">
      <alignment horizontal="left" vertical="center" shrinkToFit="1"/>
    </xf>
    <xf numFmtId="177" fontId="15" fillId="0" borderId="39" xfId="0" applyNumberFormat="1" applyFont="1" applyBorder="1" applyAlignment="1">
      <alignment horizontal="center" vertical="center"/>
    </xf>
    <xf numFmtId="177" fontId="32" fillId="0" borderId="23" xfId="0" applyNumberFormat="1" applyFont="1" applyBorder="1" applyAlignment="1">
      <alignment horizontal="center" vertical="center"/>
    </xf>
    <xf numFmtId="177" fontId="32" fillId="0" borderId="22" xfId="0" applyNumberFormat="1" applyFont="1" applyBorder="1" applyAlignment="1">
      <alignment horizontal="center" vertical="center"/>
    </xf>
    <xf numFmtId="177" fontId="30" fillId="0" borderId="21" xfId="0" applyNumberFormat="1" applyFont="1" applyBorder="1" applyAlignment="1">
      <alignment vertical="center" shrinkToFit="1"/>
    </xf>
    <xf numFmtId="177" fontId="32" fillId="0" borderId="21" xfId="0" applyNumberFormat="1" applyFont="1" applyBorder="1" applyAlignment="1">
      <alignment horizontal="center" vertical="center"/>
    </xf>
    <xf numFmtId="177" fontId="25" fillId="0" borderId="49" xfId="0" applyNumberFormat="1" applyFont="1" applyBorder="1" applyAlignment="1">
      <alignment vertical="center" shrinkToFit="1"/>
    </xf>
    <xf numFmtId="177" fontId="15" fillId="0" borderId="49" xfId="0" applyNumberFormat="1" applyFont="1" applyBorder="1" applyAlignment="1">
      <alignment horizontal="center" vertical="center"/>
    </xf>
    <xf numFmtId="177" fontId="30" fillId="0" borderId="37" xfId="0" applyNumberFormat="1" applyFont="1" applyBorder="1" applyAlignment="1">
      <alignment vertical="center" shrinkToFit="1"/>
    </xf>
    <xf numFmtId="0" fontId="15" fillId="0" borderId="50" xfId="0" applyFont="1" applyBorder="1" applyAlignment="1">
      <alignment horizontal="left" vertical="center"/>
    </xf>
    <xf numFmtId="0" fontId="15" fillId="0" borderId="50" xfId="0" applyFont="1" applyBorder="1" applyAlignment="1">
      <alignment horizontal="left" vertical="center" shrinkToFit="1"/>
    </xf>
    <xf numFmtId="177" fontId="15" fillId="0" borderId="50" xfId="0" applyNumberFormat="1" applyFont="1" applyBorder="1" applyAlignment="1">
      <alignment horizontal="center" vertical="center"/>
    </xf>
    <xf numFmtId="177" fontId="25" fillId="0" borderId="50" xfId="0" applyNumberFormat="1" applyFont="1" applyBorder="1" applyAlignment="1">
      <alignment vertical="center" shrinkToFit="1"/>
    </xf>
    <xf numFmtId="178" fontId="15" fillId="0" borderId="50" xfId="0" applyNumberFormat="1" applyFont="1" applyBorder="1" applyAlignment="1">
      <alignment horizontal="center" vertical="center" wrapText="1"/>
    </xf>
    <xf numFmtId="180" fontId="18" fillId="0" borderId="50" xfId="0" applyNumberFormat="1" applyFont="1" applyBorder="1" applyAlignment="1">
      <alignment horizontal="left" vertical="center" wrapText="1"/>
    </xf>
    <xf numFmtId="177" fontId="15" fillId="0" borderId="15" xfId="0" applyNumberFormat="1" applyFont="1" applyBorder="1" applyAlignment="1">
      <alignment horizontal="center" vertical="center"/>
    </xf>
    <xf numFmtId="177" fontId="15" fillId="0" borderId="52" xfId="0" applyNumberFormat="1" applyFont="1" applyBorder="1" applyAlignment="1">
      <alignment horizontal="center" vertical="center"/>
    </xf>
    <xf numFmtId="0" fontId="15" fillId="0" borderId="29" xfId="0" applyFont="1" applyBorder="1" applyAlignment="1">
      <alignment horizontal="left" vertical="center"/>
    </xf>
    <xf numFmtId="0" fontId="15" fillId="0" borderId="29" xfId="0" applyFont="1" applyBorder="1" applyAlignment="1">
      <alignment horizontal="left" vertical="center" shrinkToFit="1"/>
    </xf>
    <xf numFmtId="178" fontId="15" fillId="0" borderId="29" xfId="0" applyNumberFormat="1" applyFont="1" applyBorder="1" applyAlignment="1">
      <alignment horizontal="center" vertical="center" wrapText="1"/>
    </xf>
    <xf numFmtId="180" fontId="18" fillId="0" borderId="29" xfId="0" applyNumberFormat="1" applyFont="1" applyBorder="1" applyAlignment="1">
      <alignment horizontal="left" vertical="center" wrapText="1"/>
    </xf>
    <xf numFmtId="177" fontId="25" fillId="0" borderId="38" xfId="0" applyNumberFormat="1" applyFont="1" applyBorder="1" applyAlignment="1">
      <alignment vertical="center" shrinkToFit="1"/>
    </xf>
    <xf numFmtId="177" fontId="25" fillId="0" borderId="61" xfId="0" applyNumberFormat="1" applyFont="1" applyBorder="1" applyAlignment="1">
      <alignment vertical="center" shrinkToFit="1"/>
    </xf>
    <xf numFmtId="177" fontId="15" fillId="0" borderId="61" xfId="0" applyNumberFormat="1" applyFont="1" applyBorder="1" applyAlignment="1">
      <alignment horizontal="center" vertical="center"/>
    </xf>
    <xf numFmtId="177" fontId="25" fillId="0" borderId="34" xfId="0" applyNumberFormat="1" applyFont="1" applyBorder="1" applyAlignment="1">
      <alignment vertical="center" shrinkToFit="1"/>
    </xf>
    <xf numFmtId="177" fontId="25" fillId="0" borderId="63" xfId="0" applyNumberFormat="1" applyFont="1" applyBorder="1" applyAlignment="1">
      <alignment vertical="center" shrinkToFit="1"/>
    </xf>
    <xf numFmtId="177" fontId="25" fillId="0" borderId="16" xfId="0" applyNumberFormat="1" applyFont="1" applyBorder="1" applyAlignment="1">
      <alignment vertical="center" shrinkToFit="1"/>
    </xf>
    <xf numFmtId="177" fontId="15" fillId="0" borderId="66" xfId="0" applyNumberFormat="1" applyFont="1" applyBorder="1" applyAlignment="1">
      <alignment horizontal="center" vertical="center"/>
    </xf>
    <xf numFmtId="177" fontId="25" fillId="0" borderId="67" xfId="0" applyNumberFormat="1" applyFont="1" applyBorder="1" applyAlignment="1">
      <alignment vertical="center" shrinkToFit="1"/>
    </xf>
    <xf numFmtId="177" fontId="15" fillId="0" borderId="62" xfId="0" applyNumberFormat="1" applyFont="1" applyBorder="1" applyAlignment="1">
      <alignment horizontal="center" vertical="center"/>
    </xf>
    <xf numFmtId="0" fontId="15" fillId="0" borderId="7" xfId="0" applyFont="1" applyBorder="1" applyAlignment="1">
      <alignment horizontal="left" vertical="center"/>
    </xf>
    <xf numFmtId="0" fontId="15" fillId="0" borderId="6" xfId="0" applyFont="1" applyBorder="1" applyAlignment="1">
      <alignment horizontal="left" vertical="center" shrinkToFit="1"/>
    </xf>
    <xf numFmtId="177" fontId="25" fillId="0" borderId="68" xfId="0" applyNumberFormat="1" applyFont="1" applyBorder="1" applyAlignment="1">
      <alignment vertical="center" shrinkToFit="1"/>
    </xf>
    <xf numFmtId="177" fontId="15" fillId="0" borderId="68" xfId="0" applyNumberFormat="1" applyFont="1" applyBorder="1" applyAlignment="1">
      <alignment horizontal="center" vertical="center"/>
    </xf>
    <xf numFmtId="177" fontId="25" fillId="0" borderId="69" xfId="0" applyNumberFormat="1" applyFont="1" applyBorder="1" applyAlignment="1">
      <alignment vertical="center" shrinkToFit="1"/>
    </xf>
    <xf numFmtId="177" fontId="15" fillId="0" borderId="70" xfId="0" applyNumberFormat="1" applyFont="1" applyBorder="1" applyAlignment="1">
      <alignment horizontal="center" vertical="center"/>
    </xf>
    <xf numFmtId="177" fontId="30" fillId="0" borderId="71" xfId="0" applyNumberFormat="1" applyFont="1" applyBorder="1" applyAlignment="1">
      <alignment vertical="center" shrinkToFit="1"/>
    </xf>
    <xf numFmtId="177" fontId="15" fillId="0" borderId="71" xfId="0" applyNumberFormat="1" applyFont="1" applyBorder="1" applyAlignment="1">
      <alignment horizontal="center" vertical="center"/>
    </xf>
    <xf numFmtId="177" fontId="30" fillId="0" borderId="72" xfId="0" applyNumberFormat="1" applyFont="1" applyBorder="1" applyAlignment="1">
      <alignment vertical="center" shrinkToFit="1"/>
    </xf>
    <xf numFmtId="177" fontId="15" fillId="0" borderId="69" xfId="0" applyNumberFormat="1" applyFont="1" applyBorder="1" applyAlignment="1">
      <alignment horizontal="center" vertical="center"/>
    </xf>
    <xf numFmtId="177" fontId="25" fillId="0" borderId="27" xfId="0" applyNumberFormat="1" applyFont="1" applyBorder="1" applyAlignment="1">
      <alignment vertical="center" shrinkToFit="1"/>
    </xf>
    <xf numFmtId="0" fontId="15" fillId="0" borderId="7" xfId="0" applyFont="1" applyBorder="1" applyAlignment="1">
      <alignment horizontal="left" vertical="center" shrinkToFit="1"/>
    </xf>
    <xf numFmtId="180" fontId="18" fillId="0" borderId="7" xfId="0" applyNumberFormat="1" applyFont="1" applyBorder="1" applyAlignment="1">
      <alignment horizontal="left" vertical="center" wrapText="1"/>
    </xf>
    <xf numFmtId="0" fontId="15" fillId="0" borderId="5" xfId="0" applyFont="1" applyBorder="1" applyAlignment="1">
      <alignment horizontal="left" vertical="center" shrinkToFit="1"/>
    </xf>
    <xf numFmtId="177" fontId="25" fillId="0" borderId="76" xfId="0" applyNumberFormat="1" applyFont="1" applyBorder="1" applyAlignment="1">
      <alignment vertical="center" shrinkToFit="1"/>
    </xf>
    <xf numFmtId="177" fontId="15" fillId="0" borderId="76" xfId="0" applyNumberFormat="1" applyFont="1" applyBorder="1" applyAlignment="1">
      <alignment horizontal="center" vertical="center"/>
    </xf>
    <xf numFmtId="177" fontId="25" fillId="0" borderId="79" xfId="0" applyNumberFormat="1" applyFont="1" applyBorder="1" applyAlignment="1">
      <alignment vertical="center" shrinkToFit="1"/>
    </xf>
    <xf numFmtId="177" fontId="15" fillId="0" borderId="79" xfId="0" applyNumberFormat="1" applyFont="1" applyBorder="1" applyAlignment="1">
      <alignment horizontal="center" vertical="center"/>
    </xf>
    <xf numFmtId="177" fontId="30" fillId="0" borderId="79" xfId="0" applyNumberFormat="1" applyFont="1" applyBorder="1" applyAlignment="1">
      <alignment vertical="center" shrinkToFit="1"/>
    </xf>
    <xf numFmtId="177" fontId="25" fillId="0" borderId="80" xfId="0" applyNumberFormat="1" applyFont="1" applyBorder="1" applyAlignment="1">
      <alignment vertical="center" shrinkToFit="1"/>
    </xf>
    <xf numFmtId="177" fontId="15" fillId="0" borderId="80" xfId="0" applyNumberFormat="1" applyFont="1" applyBorder="1" applyAlignment="1">
      <alignment horizontal="center" vertical="center"/>
    </xf>
    <xf numFmtId="177" fontId="15" fillId="0" borderId="82" xfId="0" applyNumberFormat="1" applyFont="1" applyBorder="1" applyAlignment="1">
      <alignment horizontal="center" vertical="center"/>
    </xf>
    <xf numFmtId="177" fontId="15" fillId="0" borderId="84" xfId="0" applyNumberFormat="1" applyFont="1" applyBorder="1" applyAlignment="1">
      <alignment horizontal="center" vertical="center"/>
    </xf>
    <xf numFmtId="177" fontId="15" fillId="0" borderId="83" xfId="0" applyNumberFormat="1" applyFont="1" applyBorder="1" applyAlignment="1">
      <alignment horizontal="center" vertical="center"/>
    </xf>
    <xf numFmtId="177" fontId="15" fillId="0" borderId="85" xfId="0" applyNumberFormat="1" applyFont="1" applyBorder="1" applyAlignment="1">
      <alignment horizontal="center" vertical="center"/>
    </xf>
    <xf numFmtId="177" fontId="15" fillId="0" borderId="87" xfId="0" applyNumberFormat="1" applyFont="1" applyBorder="1" applyAlignment="1">
      <alignment horizontal="center" vertical="center"/>
    </xf>
    <xf numFmtId="177" fontId="15" fillId="0" borderId="88" xfId="0" applyNumberFormat="1" applyFont="1" applyBorder="1" applyAlignment="1">
      <alignment horizontal="center" vertical="center"/>
    </xf>
    <xf numFmtId="180" fontId="18" fillId="0" borderId="6" xfId="0" applyNumberFormat="1" applyFont="1" applyBorder="1" applyAlignment="1">
      <alignment horizontal="left" vertical="center" wrapText="1"/>
    </xf>
    <xf numFmtId="178" fontId="15" fillId="0" borderId="2" xfId="0" applyNumberFormat="1" applyFont="1" applyBorder="1" applyAlignment="1">
      <alignment horizontal="center" vertical="center" wrapText="1"/>
    </xf>
    <xf numFmtId="180" fontId="18" fillId="0" borderId="38" xfId="0" applyNumberFormat="1" applyFont="1" applyBorder="1" applyAlignment="1">
      <alignment horizontal="left" vertical="center" wrapText="1"/>
    </xf>
    <xf numFmtId="177" fontId="25" fillId="0" borderId="90" xfId="0" applyNumberFormat="1" applyFont="1" applyBorder="1" applyAlignment="1">
      <alignment vertical="center" shrinkToFit="1"/>
    </xf>
    <xf numFmtId="177" fontId="15" fillId="0" borderId="91" xfId="0" applyNumberFormat="1" applyFont="1" applyBorder="1" applyAlignment="1">
      <alignment horizontal="center" vertical="center"/>
    </xf>
    <xf numFmtId="177" fontId="25" fillId="0" borderId="92" xfId="0" applyNumberFormat="1" applyFont="1" applyBorder="1" applyAlignment="1">
      <alignment vertical="center" shrinkToFit="1"/>
    </xf>
    <xf numFmtId="177" fontId="30" fillId="0" borderId="92" xfId="0" applyNumberFormat="1" applyFont="1" applyBorder="1" applyAlignment="1">
      <alignment vertical="center" shrinkToFit="1"/>
    </xf>
    <xf numFmtId="177" fontId="15" fillId="0" borderId="94" xfId="0" applyNumberFormat="1" applyFont="1" applyBorder="1" applyAlignment="1">
      <alignment horizontal="center" vertical="center"/>
    </xf>
    <xf numFmtId="177" fontId="25" fillId="0" borderId="95" xfId="0" applyNumberFormat="1" applyFont="1" applyBorder="1" applyAlignment="1">
      <alignment vertical="center" shrinkToFit="1"/>
    </xf>
    <xf numFmtId="177" fontId="15" fillId="0" borderId="96" xfId="0" applyNumberFormat="1" applyFont="1" applyBorder="1" applyAlignment="1">
      <alignment horizontal="center" vertical="center"/>
    </xf>
    <xf numFmtId="177" fontId="15" fillId="0" borderId="98" xfId="0" applyNumberFormat="1" applyFont="1" applyBorder="1" applyAlignment="1">
      <alignment horizontal="center" vertical="center"/>
    </xf>
    <xf numFmtId="177" fontId="30" fillId="0" borderId="47" xfId="0" applyNumberFormat="1" applyFont="1" applyBorder="1" applyAlignment="1">
      <alignment vertical="center" shrinkToFit="1"/>
    </xf>
    <xf numFmtId="177" fontId="32" fillId="0" borderId="47" xfId="0" applyNumberFormat="1" applyFont="1" applyBorder="1" applyAlignment="1">
      <alignment horizontal="center" vertical="center"/>
    </xf>
    <xf numFmtId="177" fontId="30" fillId="0" borderId="1" xfId="0" applyNumberFormat="1" applyFont="1" applyBorder="1" applyAlignment="1">
      <alignment vertical="center" shrinkToFit="1"/>
    </xf>
    <xf numFmtId="0" fontId="15" fillId="0" borderId="6" xfId="0" applyFont="1" applyBorder="1" applyAlignment="1">
      <alignment horizontal="left" vertical="center"/>
    </xf>
    <xf numFmtId="177" fontId="15" fillId="0" borderId="92" xfId="0" applyNumberFormat="1" applyFont="1" applyBorder="1" applyAlignment="1">
      <alignment horizontal="center" vertical="center"/>
    </xf>
    <xf numFmtId="177" fontId="30" fillId="0" borderId="101" xfId="0" applyNumberFormat="1" applyFont="1" applyBorder="1" applyAlignment="1">
      <alignment vertical="center" shrinkToFit="1"/>
    </xf>
    <xf numFmtId="177" fontId="15" fillId="0" borderId="95" xfId="0" applyNumberFormat="1" applyFont="1" applyBorder="1" applyAlignment="1">
      <alignment horizontal="center" vertical="center"/>
    </xf>
    <xf numFmtId="0" fontId="33" fillId="0" borderId="1" xfId="0" applyFont="1" applyBorder="1" applyAlignment="1">
      <alignment horizontal="left" vertical="center" shrinkToFit="1"/>
    </xf>
    <xf numFmtId="177" fontId="42" fillId="0" borderId="22" xfId="0" applyNumberFormat="1" applyFont="1" applyBorder="1" applyAlignment="1">
      <alignment vertical="center" shrinkToFit="1"/>
    </xf>
    <xf numFmtId="177" fontId="25" fillId="0" borderId="103" xfId="0" applyNumberFormat="1" applyFont="1" applyBorder="1" applyAlignment="1">
      <alignment vertical="center" shrinkToFit="1"/>
    </xf>
    <xf numFmtId="177" fontId="15" fillId="0" borderId="104" xfId="0" applyNumberFormat="1" applyFont="1" applyBorder="1" applyAlignment="1">
      <alignment horizontal="center" vertical="center"/>
    </xf>
    <xf numFmtId="177" fontId="30" fillId="0" borderId="48" xfId="0" applyNumberFormat="1" applyFont="1" applyBorder="1" applyAlignment="1">
      <alignment vertical="center" shrinkToFit="1"/>
    </xf>
    <xf numFmtId="177" fontId="25" fillId="0" borderId="10" xfId="0" applyNumberFormat="1" applyFont="1" applyBorder="1" applyAlignment="1">
      <alignment vertical="center" shrinkToFit="1"/>
    </xf>
    <xf numFmtId="178" fontId="15" fillId="0" borderId="11" xfId="0" applyNumberFormat="1" applyFont="1" applyBorder="1" applyAlignment="1">
      <alignment horizontal="center" vertical="center" wrapText="1"/>
    </xf>
    <xf numFmtId="0" fontId="15" fillId="0" borderId="106" xfId="0" applyFont="1" applyBorder="1">
      <alignment vertical="center"/>
    </xf>
    <xf numFmtId="177" fontId="30" fillId="0" borderId="66" xfId="0" applyNumberFormat="1" applyFont="1" applyBorder="1" applyAlignment="1">
      <alignment vertical="center" shrinkToFit="1"/>
    </xf>
    <xf numFmtId="177" fontId="15" fillId="0" borderId="107" xfId="0" applyNumberFormat="1" applyFont="1" applyBorder="1" applyAlignment="1">
      <alignment horizontal="center" vertical="center"/>
    </xf>
    <xf numFmtId="177" fontId="30" fillId="0" borderId="109" xfId="0" applyNumberFormat="1" applyFont="1" applyBorder="1" applyAlignment="1">
      <alignment vertical="center" shrinkToFit="1"/>
    </xf>
    <xf numFmtId="177" fontId="25" fillId="0" borderId="110" xfId="0" applyNumberFormat="1" applyFont="1" applyBorder="1" applyAlignment="1">
      <alignment vertical="center" shrinkToFit="1"/>
    </xf>
    <xf numFmtId="177" fontId="25" fillId="0" borderId="13" xfId="0" applyNumberFormat="1" applyFont="1" applyBorder="1" applyAlignment="1">
      <alignment vertical="center" shrinkToFit="1"/>
    </xf>
    <xf numFmtId="177" fontId="25" fillId="0" borderId="15" xfId="0" applyNumberFormat="1" applyFont="1" applyBorder="1" applyAlignment="1">
      <alignment vertical="center" shrinkToFit="1"/>
    </xf>
    <xf numFmtId="178" fontId="18" fillId="0" borderId="1" xfId="0" applyNumberFormat="1" applyFont="1" applyBorder="1" applyAlignment="1">
      <alignment horizontal="left" vertical="center" wrapText="1"/>
    </xf>
    <xf numFmtId="0" fontId="15" fillId="0" borderId="46" xfId="0" applyFont="1" applyBorder="1" applyAlignment="1">
      <alignment horizontal="left" vertical="center" shrinkToFit="1"/>
    </xf>
    <xf numFmtId="177" fontId="30" fillId="0" borderId="38" xfId="0" applyNumberFormat="1" applyFont="1" applyBorder="1" applyAlignment="1">
      <alignment vertical="center" shrinkToFit="1"/>
    </xf>
    <xf numFmtId="177" fontId="25" fillId="0" borderId="71" xfId="0" applyNumberFormat="1" applyFont="1" applyBorder="1" applyAlignment="1">
      <alignment vertical="center" shrinkToFit="1"/>
    </xf>
    <xf numFmtId="177" fontId="25" fillId="0" borderId="114" xfId="0" applyNumberFormat="1" applyFont="1" applyBorder="1" applyAlignment="1">
      <alignment vertical="center" shrinkToFit="1"/>
    </xf>
    <xf numFmtId="177" fontId="15" fillId="0" borderId="115" xfId="0" applyNumberFormat="1" applyFont="1" applyBorder="1" applyAlignment="1">
      <alignment horizontal="center" vertical="center"/>
    </xf>
    <xf numFmtId="177" fontId="15" fillId="0" borderId="116" xfId="0" applyNumberFormat="1" applyFont="1" applyBorder="1" applyAlignment="1">
      <alignment horizontal="center" vertical="center"/>
    </xf>
    <xf numFmtId="177" fontId="30" fillId="0" borderId="61" xfId="0" applyNumberFormat="1" applyFont="1" applyBorder="1" applyAlignment="1">
      <alignment vertical="center" shrinkToFit="1"/>
    </xf>
    <xf numFmtId="177" fontId="25" fillId="0" borderId="104" xfId="0" applyNumberFormat="1" applyFont="1" applyBorder="1" applyAlignment="1">
      <alignment vertical="center" shrinkToFit="1"/>
    </xf>
    <xf numFmtId="177" fontId="25" fillId="0" borderId="46" xfId="0" applyNumberFormat="1" applyFont="1" applyBorder="1" applyAlignment="1">
      <alignment vertical="center" shrinkToFit="1"/>
    </xf>
    <xf numFmtId="177" fontId="15" fillId="0" borderId="17" xfId="0" applyNumberFormat="1" applyFont="1" applyBorder="1" applyAlignment="1">
      <alignment horizontal="center" vertical="center"/>
    </xf>
    <xf numFmtId="177" fontId="30" fillId="0" borderId="63" xfId="0" applyNumberFormat="1" applyFont="1" applyBorder="1" applyAlignment="1">
      <alignment vertical="center" shrinkToFit="1"/>
    </xf>
    <xf numFmtId="177" fontId="25" fillId="0" borderId="118" xfId="0" applyNumberFormat="1" applyFont="1" applyBorder="1" applyAlignment="1">
      <alignment vertical="center" shrinkToFit="1"/>
    </xf>
    <xf numFmtId="177" fontId="15" fillId="0" borderId="119" xfId="0" applyNumberFormat="1" applyFont="1" applyBorder="1" applyAlignment="1">
      <alignment horizontal="center" vertical="center"/>
    </xf>
    <xf numFmtId="177" fontId="25" fillId="0" borderId="120" xfId="0" applyNumberFormat="1" applyFont="1" applyBorder="1" applyAlignment="1">
      <alignment vertical="center" shrinkToFit="1"/>
    </xf>
    <xf numFmtId="177" fontId="15" fillId="0" borderId="41" xfId="0" applyNumberFormat="1" applyFont="1" applyBorder="1" applyAlignment="1">
      <alignment horizontal="center" vertical="center"/>
    </xf>
    <xf numFmtId="177" fontId="25" fillId="0" borderId="121" xfId="0" applyNumberFormat="1" applyFont="1" applyBorder="1" applyAlignment="1">
      <alignment vertical="center" shrinkToFit="1"/>
    </xf>
    <xf numFmtId="177" fontId="25" fillId="0" borderId="48" xfId="0" applyNumberFormat="1" applyFont="1" applyBorder="1" applyAlignment="1">
      <alignment vertical="center" shrinkToFit="1"/>
    </xf>
    <xf numFmtId="177" fontId="15" fillId="0" borderId="122" xfId="0" applyNumberFormat="1" applyFont="1" applyBorder="1" applyAlignment="1">
      <alignment horizontal="center" vertical="center"/>
    </xf>
    <xf numFmtId="180" fontId="18" fillId="0" borderId="4" xfId="0" applyNumberFormat="1" applyFont="1" applyBorder="1" applyAlignment="1">
      <alignment horizontal="left" vertical="center" wrapText="1"/>
    </xf>
    <xf numFmtId="177" fontId="30" fillId="0" borderId="68" xfId="0" applyNumberFormat="1" applyFont="1" applyBorder="1" applyAlignment="1">
      <alignment vertical="center" shrinkToFit="1"/>
    </xf>
    <xf numFmtId="177" fontId="32" fillId="0" borderId="1" xfId="0" applyNumberFormat="1" applyFont="1" applyBorder="1" applyAlignment="1">
      <alignment horizontal="center" vertical="center"/>
    </xf>
    <xf numFmtId="177" fontId="32" fillId="0" borderId="24" xfId="0" applyNumberFormat="1" applyFont="1" applyBorder="1" applyAlignment="1">
      <alignment horizontal="center" vertical="center"/>
    </xf>
    <xf numFmtId="177" fontId="15" fillId="0" borderId="103" xfId="0" applyNumberFormat="1" applyFont="1" applyBorder="1" applyAlignment="1">
      <alignment horizontal="center" vertical="center"/>
    </xf>
    <xf numFmtId="177" fontId="30" fillId="0" borderId="121" xfId="0" applyNumberFormat="1" applyFont="1" applyBorder="1" applyAlignment="1">
      <alignment vertical="center" shrinkToFit="1"/>
    </xf>
    <xf numFmtId="177" fontId="15" fillId="0" borderId="121" xfId="0" applyNumberFormat="1" applyFont="1" applyBorder="1" applyAlignment="1">
      <alignment horizontal="center" vertical="center"/>
    </xf>
    <xf numFmtId="0" fontId="33" fillId="0" borderId="3" xfId="0" applyFont="1" applyBorder="1" applyAlignment="1">
      <alignment horizontal="left" vertical="center" shrinkToFit="1"/>
    </xf>
    <xf numFmtId="177" fontId="25" fillId="0" borderId="107" xfId="0" applyNumberFormat="1" applyFont="1" applyBorder="1" applyAlignment="1">
      <alignment vertical="center" shrinkToFit="1"/>
    </xf>
    <xf numFmtId="177" fontId="15" fillId="0" borderId="123" xfId="0" applyNumberFormat="1" applyFont="1" applyBorder="1" applyAlignment="1">
      <alignment horizontal="center" vertical="center"/>
    </xf>
    <xf numFmtId="177" fontId="30" fillId="0" borderId="34" xfId="0" applyNumberFormat="1" applyFont="1" applyBorder="1" applyAlignment="1">
      <alignment vertical="center" shrinkToFit="1"/>
    </xf>
    <xf numFmtId="177" fontId="32" fillId="0" borderId="116" xfId="0" applyNumberFormat="1" applyFont="1" applyBorder="1" applyAlignment="1">
      <alignment horizontal="center" vertical="center"/>
    </xf>
    <xf numFmtId="177" fontId="32" fillId="0" borderId="84" xfId="0" applyNumberFormat="1" applyFont="1" applyBorder="1" applyAlignment="1">
      <alignment horizontal="center" vertical="center"/>
    </xf>
    <xf numFmtId="177" fontId="32" fillId="0" borderId="6" xfId="0" applyNumberFormat="1" applyFont="1" applyBorder="1" applyAlignment="1">
      <alignment horizontal="center" vertical="center"/>
    </xf>
    <xf numFmtId="0" fontId="15" fillId="0" borderId="56" xfId="0" applyFont="1" applyBorder="1" applyAlignment="1">
      <alignment horizontal="left" vertical="center"/>
    </xf>
    <xf numFmtId="0" fontId="15" fillId="0" borderId="124" xfId="0" applyFont="1" applyBorder="1" applyAlignment="1">
      <alignment horizontal="left" vertical="center" shrinkToFit="1"/>
    </xf>
    <xf numFmtId="177" fontId="25" fillId="0" borderId="125" xfId="0" applyNumberFormat="1" applyFont="1" applyBorder="1" applyAlignment="1">
      <alignment vertical="center" shrinkToFit="1"/>
    </xf>
    <xf numFmtId="177" fontId="15" fillId="0" borderId="57" xfId="0" applyNumberFormat="1" applyFont="1" applyBorder="1" applyAlignment="1">
      <alignment horizontal="center" vertical="center"/>
    </xf>
    <xf numFmtId="178" fontId="15" fillId="0" borderId="57" xfId="0" applyNumberFormat="1" applyFont="1" applyBorder="1" applyAlignment="1">
      <alignment horizontal="center" vertical="center" wrapText="1"/>
    </xf>
    <xf numFmtId="180" fontId="18" fillId="0" borderId="58" xfId="0" applyNumberFormat="1" applyFont="1" applyBorder="1" applyAlignment="1">
      <alignment horizontal="left" vertical="center" wrapText="1"/>
    </xf>
    <xf numFmtId="177" fontId="25" fillId="0" borderId="21" xfId="0" applyNumberFormat="1" applyFont="1" applyBorder="1" applyAlignment="1">
      <alignment horizontal="center" vertical="center" shrinkToFit="1"/>
    </xf>
    <xf numFmtId="177" fontId="15" fillId="0" borderId="63" xfId="0" applyNumberFormat="1" applyFont="1" applyBorder="1" applyAlignment="1">
      <alignment horizontal="center" vertical="center"/>
    </xf>
    <xf numFmtId="0" fontId="33" fillId="0" borderId="5" xfId="0" applyFont="1" applyBorder="1" applyAlignment="1">
      <alignment horizontal="left" vertical="center" shrinkToFit="1"/>
    </xf>
    <xf numFmtId="177" fontId="15" fillId="0" borderId="10" xfId="0" applyNumberFormat="1" applyFont="1" applyBorder="1" applyAlignment="1">
      <alignment horizontal="center" vertical="center"/>
    </xf>
    <xf numFmtId="178" fontId="18" fillId="0" borderId="5" xfId="0" applyNumberFormat="1" applyFont="1" applyBorder="1" applyAlignment="1">
      <alignment horizontal="left" vertical="center" wrapText="1"/>
    </xf>
    <xf numFmtId="177" fontId="45" fillId="0" borderId="22" xfId="0" applyNumberFormat="1" applyFont="1" applyBorder="1" applyAlignment="1">
      <alignment vertical="center" shrinkToFit="1"/>
    </xf>
    <xf numFmtId="178" fontId="18" fillId="0" borderId="6" xfId="0" applyNumberFormat="1" applyFont="1" applyBorder="1" applyAlignment="1">
      <alignment horizontal="left" vertical="center" wrapText="1"/>
    </xf>
    <xf numFmtId="178" fontId="18" fillId="0" borderId="7" xfId="0" applyNumberFormat="1" applyFont="1" applyBorder="1" applyAlignment="1">
      <alignment horizontal="left" vertical="center" wrapText="1"/>
    </xf>
    <xf numFmtId="177" fontId="30" fillId="0" borderId="126" xfId="0" applyNumberFormat="1" applyFont="1" applyBorder="1" applyAlignment="1">
      <alignment vertical="center" shrinkToFit="1"/>
    </xf>
    <xf numFmtId="177" fontId="15" fillId="0" borderId="127" xfId="0" applyNumberFormat="1" applyFont="1" applyBorder="1" applyAlignment="1">
      <alignment horizontal="center" vertical="center"/>
    </xf>
    <xf numFmtId="178" fontId="48" fillId="0" borderId="1" xfId="0" applyNumberFormat="1" applyFont="1" applyBorder="1" applyAlignment="1">
      <alignment horizontal="left" vertical="center" wrapText="1"/>
    </xf>
    <xf numFmtId="177" fontId="45" fillId="0" borderId="25" xfId="0" applyNumberFormat="1" applyFont="1" applyBorder="1" applyAlignment="1">
      <alignment vertical="center" shrinkToFit="1"/>
    </xf>
    <xf numFmtId="0" fontId="15" fillId="0" borderId="57" xfId="0" applyFont="1" applyBorder="1" applyAlignment="1">
      <alignment horizontal="left" vertical="center" shrinkToFit="1"/>
    </xf>
    <xf numFmtId="177" fontId="25" fillId="0" borderId="57" xfId="0" applyNumberFormat="1" applyFont="1" applyBorder="1" applyAlignment="1">
      <alignment vertical="center" shrinkToFit="1"/>
    </xf>
    <xf numFmtId="178" fontId="18" fillId="0" borderId="58" xfId="0" applyNumberFormat="1" applyFont="1" applyBorder="1" applyAlignment="1">
      <alignment horizontal="left" vertical="center" wrapText="1"/>
    </xf>
    <xf numFmtId="178" fontId="18" fillId="0" borderId="35" xfId="0" applyNumberFormat="1" applyFont="1" applyBorder="1" applyAlignment="1">
      <alignment horizontal="left" vertical="center" wrapText="1"/>
    </xf>
    <xf numFmtId="178" fontId="18" fillId="0" borderId="82" xfId="0" applyNumberFormat="1" applyFont="1" applyBorder="1" applyAlignment="1">
      <alignment horizontal="left" vertical="center" wrapText="1"/>
    </xf>
    <xf numFmtId="177" fontId="29" fillId="0" borderId="83" xfId="0" applyNumberFormat="1" applyFont="1" applyBorder="1" applyAlignment="1">
      <alignment horizontal="left" vertical="center" shrinkToFit="1"/>
    </xf>
    <xf numFmtId="177" fontId="25" fillId="0" borderId="0" xfId="0" applyNumberFormat="1" applyFont="1" applyAlignment="1">
      <alignment vertical="center" shrinkToFit="1"/>
    </xf>
    <xf numFmtId="0" fontId="15" fillId="0" borderId="26" xfId="0" applyFont="1" applyBorder="1" applyAlignment="1">
      <alignment horizontal="left" vertical="center"/>
    </xf>
    <xf numFmtId="0" fontId="15" fillId="0" borderId="60" xfId="0" applyFont="1" applyBorder="1" applyAlignment="1">
      <alignment horizontal="left" vertical="center" shrinkToFit="1"/>
    </xf>
    <xf numFmtId="177" fontId="30" fillId="0" borderId="1" xfId="0" applyNumberFormat="1" applyFont="1" applyBorder="1" applyAlignment="1">
      <alignment horizontal="center" vertical="center" shrinkToFit="1"/>
    </xf>
    <xf numFmtId="177" fontId="30" fillId="0" borderId="1" xfId="0" applyNumberFormat="1" applyFont="1" applyBorder="1" applyAlignment="1">
      <alignment horizontal="left" vertical="center" shrinkToFit="1"/>
    </xf>
    <xf numFmtId="0" fontId="19" fillId="0" borderId="1" xfId="0" applyFont="1" applyBorder="1">
      <alignment vertical="center"/>
    </xf>
    <xf numFmtId="178" fontId="18" fillId="0" borderId="1" xfId="0" applyNumberFormat="1" applyFont="1" applyBorder="1" applyAlignment="1">
      <alignment horizontal="center" vertical="center"/>
    </xf>
    <xf numFmtId="0" fontId="51" fillId="0" borderId="1" xfId="0" applyFont="1" applyBorder="1" applyAlignment="1">
      <alignment vertical="center" shrinkToFit="1"/>
    </xf>
    <xf numFmtId="0" fontId="3" fillId="3" borderId="0" xfId="0" applyFont="1" applyFill="1" applyAlignment="1">
      <alignment horizontal="right" vertical="center" wrapText="1"/>
    </xf>
    <xf numFmtId="0" fontId="3" fillId="3" borderId="0" xfId="0" applyFont="1" applyFill="1" applyAlignment="1">
      <alignment horizontal="left" vertical="center" wrapText="1"/>
    </xf>
    <xf numFmtId="0" fontId="3" fillId="3" borderId="0" xfId="0" applyFont="1" applyFill="1">
      <alignment vertical="center"/>
    </xf>
    <xf numFmtId="0" fontId="3" fillId="3" borderId="6" xfId="0" applyFont="1" applyFill="1" applyBorder="1" applyAlignment="1">
      <alignment horizontal="center" vertical="center"/>
    </xf>
    <xf numFmtId="0" fontId="40" fillId="0" borderId="14" xfId="0" applyFont="1" applyBorder="1" applyAlignment="1">
      <alignment vertical="center"/>
    </xf>
    <xf numFmtId="0" fontId="52" fillId="0" borderId="0" xfId="0" applyFont="1" applyAlignment="1">
      <alignment horizontal="centerContinuous" vertical="center"/>
    </xf>
    <xf numFmtId="0" fontId="52" fillId="0" borderId="0" xfId="0" applyFont="1" applyAlignment="1">
      <alignment horizontal="centerContinuous" vertical="center" wrapText="1"/>
    </xf>
    <xf numFmtId="0" fontId="3" fillId="0" borderId="0" xfId="0" applyFont="1" applyFill="1" applyAlignment="1">
      <alignment vertical="center" wrapText="1"/>
    </xf>
    <xf numFmtId="0" fontId="53" fillId="2" borderId="0" xfId="0" applyFont="1" applyFill="1" applyAlignment="1">
      <alignment horizontal="center" vertical="center" wrapText="1"/>
    </xf>
    <xf numFmtId="0" fontId="53" fillId="2" borderId="1" xfId="0" applyFont="1" applyFill="1" applyBorder="1" applyAlignment="1">
      <alignment horizontal="center" vertical="center"/>
    </xf>
    <xf numFmtId="0" fontId="3" fillId="3" borderId="2" xfId="0" applyFont="1" applyFill="1" applyBorder="1" applyAlignment="1">
      <alignment horizontal="centerContinuous" vertical="center"/>
    </xf>
    <xf numFmtId="0" fontId="3" fillId="3" borderId="3"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0" fillId="0" borderId="1" xfId="0" applyBorder="1">
      <alignment vertical="center"/>
    </xf>
    <xf numFmtId="0" fontId="0" fillId="4" borderId="1" xfId="0" applyFill="1" applyBorder="1">
      <alignment vertical="center"/>
    </xf>
    <xf numFmtId="0" fontId="0" fillId="4" borderId="1" xfId="0" applyFill="1" applyBorder="1" applyAlignment="1">
      <alignment horizontal="center" vertical="center"/>
    </xf>
    <xf numFmtId="0" fontId="56" fillId="0" borderId="0" xfId="0" applyFont="1" applyAlignment="1">
      <alignment horizontal="center" vertical="center"/>
    </xf>
    <xf numFmtId="0" fontId="3" fillId="2" borderId="0" xfId="0" applyFont="1" applyFill="1" applyAlignment="1" applyProtection="1">
      <alignment horizontal="center" vertical="center" wrapText="1"/>
      <protection locked="0"/>
    </xf>
    <xf numFmtId="0" fontId="40" fillId="2" borderId="1" xfId="0" applyFont="1" applyFill="1" applyBorder="1" applyAlignment="1" applyProtection="1">
      <alignment horizontal="center" vertical="center"/>
      <protection locked="0"/>
    </xf>
    <xf numFmtId="181" fontId="3" fillId="0" borderId="1" xfId="0" applyNumberFormat="1" applyFont="1" applyBorder="1" applyProtection="1">
      <alignment vertical="center"/>
      <protection locked="0"/>
    </xf>
    <xf numFmtId="0" fontId="3" fillId="0" borderId="0" xfId="0" applyFont="1" applyProtection="1">
      <alignment vertical="center"/>
      <protection locked="0" hidden="1"/>
    </xf>
    <xf numFmtId="0" fontId="57" fillId="0" borderId="0" xfId="0" applyFont="1" applyAlignment="1">
      <alignment horizontal="center" vertical="center"/>
    </xf>
    <xf numFmtId="0" fontId="58" fillId="0" borderId="0" xfId="0" applyFont="1" applyAlignment="1">
      <alignment vertical="center"/>
    </xf>
    <xf numFmtId="0" fontId="0" fillId="0" borderId="0" xfId="0" applyFont="1" applyAlignment="1">
      <alignment horizontal="center" vertical="center"/>
    </xf>
    <xf numFmtId="0" fontId="59" fillId="7" borderId="129" xfId="0" applyFont="1" applyFill="1" applyBorder="1" applyAlignment="1">
      <alignment horizontal="center" vertical="center" wrapText="1"/>
    </xf>
    <xf numFmtId="0" fontId="58" fillId="0" borderId="131" xfId="0" applyFont="1" applyBorder="1" applyAlignment="1">
      <alignment vertical="center" wrapText="1"/>
    </xf>
    <xf numFmtId="0" fontId="58" fillId="0" borderId="131" xfId="0" applyFont="1" applyBorder="1" applyAlignment="1">
      <alignment horizontal="center" vertical="center" wrapText="1"/>
    </xf>
    <xf numFmtId="182" fontId="58" fillId="0" borderId="131" xfId="0" applyNumberFormat="1" applyFont="1" applyBorder="1" applyAlignment="1">
      <alignment horizontal="right" vertical="center" wrapText="1"/>
    </xf>
    <xf numFmtId="183" fontId="58" fillId="0" borderId="131" xfId="0" applyNumberFormat="1" applyFont="1" applyBorder="1" applyAlignment="1">
      <alignment horizontal="right" vertical="center" wrapText="1"/>
    </xf>
    <xf numFmtId="184" fontId="58" fillId="0" borderId="131" xfId="0" applyNumberFormat="1" applyFont="1" applyBorder="1" applyAlignment="1">
      <alignment horizontal="right" vertical="center" wrapText="1"/>
    </xf>
    <xf numFmtId="185" fontId="58" fillId="0" borderId="131" xfId="0" applyNumberFormat="1" applyFont="1" applyBorder="1" applyAlignment="1">
      <alignment horizontal="right" vertical="center" wrapText="1"/>
    </xf>
    <xf numFmtId="181" fontId="58" fillId="0" borderId="131" xfId="0" applyNumberFormat="1" applyFont="1" applyBorder="1" applyAlignment="1">
      <alignment horizontal="right" vertical="center" wrapText="1"/>
    </xf>
    <xf numFmtId="186" fontId="58" fillId="0" borderId="131" xfId="0" applyNumberFormat="1" applyFont="1" applyBorder="1" applyAlignment="1">
      <alignment horizontal="right" vertical="center" wrapText="1"/>
    </xf>
    <xf numFmtId="0" fontId="60" fillId="0" borderId="131" xfId="0" applyFont="1" applyBorder="1" applyAlignment="1">
      <alignment vertical="center" wrapText="1"/>
    </xf>
    <xf numFmtId="38" fontId="0" fillId="0" borderId="0" xfId="1" applyFont="1" applyBorder="1">
      <alignment vertical="center"/>
    </xf>
    <xf numFmtId="38" fontId="0" fillId="0" borderId="0" xfId="1" applyFont="1" applyBorder="1" applyAlignment="1">
      <alignment horizontal="center" vertical="center"/>
    </xf>
    <xf numFmtId="188" fontId="0" fillId="0" borderId="0" xfId="0" applyNumberFormat="1" applyFill="1" applyBorder="1">
      <alignment vertical="center"/>
    </xf>
    <xf numFmtId="0" fontId="0" fillId="0" borderId="0" xfId="0" applyBorder="1">
      <alignment vertical="center"/>
    </xf>
    <xf numFmtId="190" fontId="0" fillId="0" borderId="0" xfId="0" applyNumberFormat="1" applyFill="1" applyBorder="1">
      <alignment vertical="center"/>
    </xf>
    <xf numFmtId="38" fontId="0" fillId="0" borderId="0" xfId="1" applyFont="1" applyBorder="1" applyAlignment="1">
      <alignment horizontal="left" vertical="center"/>
    </xf>
    <xf numFmtId="187" fontId="0" fillId="0" borderId="0" xfId="0" applyNumberFormat="1" applyFill="1" applyBorder="1">
      <alignment vertical="center"/>
    </xf>
    <xf numFmtId="38" fontId="0" fillId="0" borderId="0" xfId="1" applyFont="1" applyBorder="1" applyAlignment="1">
      <alignment vertical="center"/>
    </xf>
    <xf numFmtId="191" fontId="0" fillId="0" borderId="0" xfId="0" applyNumberFormat="1" applyFill="1" applyBorder="1">
      <alignment vertical="center"/>
    </xf>
    <xf numFmtId="189" fontId="0" fillId="0" borderId="0" xfId="0" applyNumberFormat="1" applyFill="1" applyBorder="1">
      <alignment vertical="center"/>
    </xf>
    <xf numFmtId="0" fontId="58" fillId="0" borderId="0" xfId="0" applyFont="1" applyFill="1" applyBorder="1" applyAlignment="1">
      <alignment vertical="center" wrapText="1"/>
    </xf>
    <xf numFmtId="0" fontId="61" fillId="0" borderId="1" xfId="0" applyFont="1" applyBorder="1" applyAlignment="1">
      <alignment vertical="center" wrapText="1"/>
    </xf>
    <xf numFmtId="181" fontId="3" fillId="0" borderId="0" xfId="0" applyNumberFormat="1" applyFont="1">
      <alignment vertical="center"/>
    </xf>
    <xf numFmtId="0" fontId="5" fillId="3" borderId="0" xfId="0" applyFont="1" applyFill="1" applyAlignment="1">
      <alignment horizontal="center" vertical="center"/>
    </xf>
    <xf numFmtId="0" fontId="53" fillId="2" borderId="0" xfId="0" applyFont="1" applyFill="1" applyAlignment="1">
      <alignment horizontal="left" vertical="top" wrapText="1"/>
    </xf>
    <xf numFmtId="0" fontId="3" fillId="3" borderId="0" xfId="0" applyFont="1" applyFill="1" applyAlignment="1">
      <alignment horizontal="left" vertical="center" wrapText="1"/>
    </xf>
    <xf numFmtId="0" fontId="53" fillId="2" borderId="0" xfId="0" applyFont="1" applyFill="1" applyAlignment="1">
      <alignment vertical="center" wrapText="1"/>
    </xf>
    <xf numFmtId="0" fontId="53" fillId="2" borderId="0" xfId="0" applyFont="1" applyFill="1" applyAlignment="1">
      <alignment horizontal="center" vertical="center" wrapText="1"/>
    </xf>
    <xf numFmtId="0" fontId="3" fillId="0" borderId="1" xfId="0" applyFont="1" applyBorder="1" applyAlignment="1">
      <alignment horizontal="center" vertical="center" textRotation="255"/>
    </xf>
    <xf numFmtId="0" fontId="3" fillId="0" borderId="5" xfId="0" applyFont="1" applyBorder="1" applyAlignment="1">
      <alignment horizontal="center" vertical="center" textRotation="255"/>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49" fontId="54" fillId="2" borderId="2" xfId="0" applyNumberFormat="1" applyFont="1" applyFill="1" applyBorder="1" applyAlignment="1">
      <alignment horizontal="left" vertical="center"/>
    </xf>
    <xf numFmtId="49" fontId="54" fillId="2" borderId="3" xfId="0" applyNumberFormat="1" applyFont="1" applyFill="1" applyBorder="1" applyAlignment="1">
      <alignment horizontal="left" vertical="center"/>
    </xf>
    <xf numFmtId="49" fontId="54" fillId="2" borderId="4" xfId="0" applyNumberFormat="1" applyFont="1" applyFill="1" applyBorder="1" applyAlignment="1">
      <alignment horizontal="left" vertical="center"/>
    </xf>
    <xf numFmtId="0" fontId="54" fillId="2" borderId="2" xfId="0" applyFont="1" applyFill="1" applyBorder="1" applyAlignment="1">
      <alignment horizontal="left" vertical="center"/>
    </xf>
    <xf numFmtId="0" fontId="54" fillId="2" borderId="3" xfId="0" applyFont="1" applyFill="1" applyBorder="1" applyAlignment="1">
      <alignment horizontal="left" vertical="center"/>
    </xf>
    <xf numFmtId="0" fontId="54" fillId="2" borderId="4" xfId="0" applyFont="1" applyFill="1" applyBorder="1" applyAlignment="1">
      <alignment horizontal="left" vertical="center"/>
    </xf>
    <xf numFmtId="0" fontId="3" fillId="3" borderId="0" xfId="0" applyFont="1" applyFill="1">
      <alignment vertical="center"/>
    </xf>
    <xf numFmtId="0" fontId="3" fillId="0" borderId="14" xfId="0" applyFont="1" applyBorder="1" applyAlignment="1">
      <alignment horizontal="right" vertical="center" wrapText="1"/>
    </xf>
    <xf numFmtId="0" fontId="53" fillId="2" borderId="14" xfId="0" applyFont="1" applyFill="1" applyBorder="1" applyAlignment="1">
      <alignment horizontal="center" vertical="center" wrapText="1"/>
    </xf>
    <xf numFmtId="0" fontId="3" fillId="0" borderId="14" xfId="0" applyFont="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38" fontId="54" fillId="5" borderId="2" xfId="1" applyFont="1" applyFill="1" applyBorder="1" applyAlignment="1">
      <alignment horizontal="center" vertical="center" wrapText="1"/>
    </xf>
    <xf numFmtId="38" fontId="54" fillId="5" borderId="3"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38" fontId="54" fillId="4" borderId="2" xfId="1" applyNumberFormat="1" applyFont="1" applyFill="1" applyBorder="1" applyAlignment="1">
      <alignment horizontal="center" vertical="center" wrapText="1"/>
    </xf>
    <xf numFmtId="38" fontId="54" fillId="4" borderId="3" xfId="1"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6" fillId="0" borderId="5" xfId="0" applyFont="1" applyFill="1" applyBorder="1" applyAlignment="1">
      <alignment horizontal="center" vertical="center" wrapText="1"/>
    </xf>
    <xf numFmtId="38" fontId="6" fillId="0" borderId="1" xfId="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38" fontId="6" fillId="5" borderId="2" xfId="1" applyFont="1" applyFill="1" applyBorder="1" applyAlignment="1">
      <alignment horizontal="center" vertical="center" wrapText="1"/>
    </xf>
    <xf numFmtId="38" fontId="6" fillId="5" borderId="3" xfId="1" applyFont="1" applyFill="1" applyBorder="1" applyAlignment="1">
      <alignment horizontal="center" vertical="center" wrapText="1"/>
    </xf>
    <xf numFmtId="0" fontId="6" fillId="3"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38" fontId="54" fillId="4" borderId="2" xfId="1" applyFont="1" applyFill="1" applyBorder="1" applyAlignment="1">
      <alignment horizontal="center" vertical="center" wrapText="1"/>
    </xf>
    <xf numFmtId="38" fontId="54" fillId="4" borderId="3" xfId="1" applyFont="1" applyFill="1" applyBorder="1" applyAlignment="1">
      <alignment horizontal="center" vertical="center" wrapText="1"/>
    </xf>
    <xf numFmtId="0" fontId="6" fillId="3" borderId="10" xfId="0" applyFont="1" applyFill="1" applyBorder="1">
      <alignment vertical="center"/>
    </xf>
    <xf numFmtId="0" fontId="6" fillId="3" borderId="8" xfId="0" applyFont="1" applyFill="1" applyBorder="1">
      <alignment vertical="center"/>
    </xf>
    <xf numFmtId="0" fontId="6" fillId="3" borderId="11" xfId="0" applyFont="1" applyFill="1" applyBorder="1">
      <alignment vertical="center"/>
    </xf>
    <xf numFmtId="0" fontId="55" fillId="3" borderId="15" xfId="0" applyFont="1" applyFill="1" applyBorder="1" applyAlignment="1">
      <alignment horizontal="left" vertical="center"/>
    </xf>
    <xf numFmtId="0" fontId="55" fillId="3" borderId="16" xfId="0" applyFont="1" applyFill="1" applyBorder="1" applyAlignment="1">
      <alignment horizontal="left" vertical="center"/>
    </xf>
    <xf numFmtId="0" fontId="55" fillId="3" borderId="17" xfId="0" applyFont="1" applyFill="1" applyBorder="1" applyAlignment="1">
      <alignment horizontal="left" vertical="center"/>
    </xf>
    <xf numFmtId="38" fontId="54" fillId="6" borderId="2" xfId="1" applyNumberFormat="1" applyFont="1" applyFill="1" applyBorder="1" applyAlignment="1">
      <alignment horizontal="center" vertical="center" wrapText="1"/>
    </xf>
    <xf numFmtId="38" fontId="54" fillId="6" borderId="3" xfId="1" applyNumberFormat="1" applyFont="1" applyFill="1" applyBorder="1" applyAlignment="1">
      <alignment horizontal="center" vertical="center" wrapText="1"/>
    </xf>
    <xf numFmtId="0" fontId="6" fillId="5" borderId="3" xfId="0" applyFont="1" applyFill="1" applyBorder="1" applyAlignment="1">
      <alignment horizontal="center" vertical="center" shrinkToFit="1"/>
    </xf>
    <xf numFmtId="38" fontId="6" fillId="4" borderId="3" xfId="1" applyFont="1" applyFill="1" applyBorder="1" applyAlignment="1">
      <alignment horizontal="center" vertical="center" wrapText="1"/>
    </xf>
    <xf numFmtId="38" fontId="6" fillId="4" borderId="4" xfId="1" applyFont="1" applyFill="1" applyBorder="1" applyAlignment="1">
      <alignment horizontal="center" vertical="center" wrapText="1"/>
    </xf>
    <xf numFmtId="0" fontId="55" fillId="3" borderId="95" xfId="0" applyFont="1" applyFill="1" applyBorder="1" applyAlignment="1">
      <alignment horizontal="left" vertical="center"/>
    </xf>
    <xf numFmtId="0" fontId="55" fillId="3" borderId="67" xfId="0" applyFont="1" applyFill="1" applyBorder="1" applyAlignment="1">
      <alignment horizontal="left" vertical="center"/>
    </xf>
    <xf numFmtId="0" fontId="54" fillId="5" borderId="67" xfId="0" applyFont="1" applyFill="1" applyBorder="1" applyAlignment="1">
      <alignment horizontal="left" vertical="center"/>
    </xf>
    <xf numFmtId="0" fontId="54" fillId="5" borderId="44" xfId="0" applyFont="1" applyFill="1" applyBorder="1" applyAlignment="1">
      <alignment horizontal="left" vertical="center"/>
    </xf>
    <xf numFmtId="0" fontId="53" fillId="2" borderId="2" xfId="0" applyFont="1" applyFill="1" applyBorder="1" applyAlignment="1">
      <alignment horizontal="center" vertical="center"/>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3" fillId="0" borderId="8" xfId="0" applyFont="1" applyBorder="1" applyAlignment="1">
      <alignment horizontal="left" vertical="top" wrapText="1"/>
    </xf>
    <xf numFmtId="0" fontId="7" fillId="2" borderId="0" xfId="0" applyFont="1" applyFill="1" applyAlignment="1">
      <alignment vertical="center" wrapText="1"/>
    </xf>
    <xf numFmtId="0" fontId="7" fillId="2" borderId="0" xfId="0" applyFont="1" applyFill="1">
      <alignment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6" fillId="3" borderId="12" xfId="0" applyFont="1" applyFill="1" applyBorder="1" applyAlignment="1">
      <alignment horizontal="left" vertical="center"/>
    </xf>
    <xf numFmtId="0" fontId="6" fillId="3" borderId="14" xfId="0" applyFont="1" applyFill="1" applyBorder="1" applyAlignment="1">
      <alignment horizontal="left" vertical="center"/>
    </xf>
    <xf numFmtId="0" fontId="6" fillId="5" borderId="14" xfId="0" applyFont="1" applyFill="1" applyBorder="1" applyAlignment="1" applyProtection="1">
      <alignment horizontal="left" vertical="center"/>
      <protection locked="0"/>
    </xf>
    <xf numFmtId="0" fontId="6" fillId="5" borderId="13" xfId="0" applyFont="1" applyFill="1" applyBorder="1" applyAlignment="1" applyProtection="1">
      <alignment horizontal="left" vertical="center"/>
      <protection locked="0"/>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38" fontId="6" fillId="4" borderId="2" xfId="1" applyFont="1" applyFill="1" applyBorder="1" applyAlignment="1">
      <alignment horizontal="center" vertical="center" wrapText="1"/>
    </xf>
    <xf numFmtId="38" fontId="6" fillId="5" borderId="2" xfId="1" applyFont="1" applyFill="1" applyBorder="1" applyAlignment="1" applyProtection="1">
      <alignment horizontal="center" vertical="center" wrapText="1"/>
      <protection locked="0"/>
    </xf>
    <xf numFmtId="38" fontId="6" fillId="5" borderId="3" xfId="1" applyFont="1" applyFill="1" applyBorder="1" applyAlignment="1" applyProtection="1">
      <alignment horizontal="center" vertical="center" wrapText="1"/>
      <protection locked="0"/>
    </xf>
    <xf numFmtId="38" fontId="6" fillId="4" borderId="2" xfId="1" applyNumberFormat="1" applyFont="1" applyFill="1" applyBorder="1" applyAlignment="1">
      <alignment horizontal="center" vertical="center" wrapText="1"/>
    </xf>
    <xf numFmtId="38" fontId="6" fillId="4" borderId="3" xfId="1" applyNumberFormat="1" applyFont="1" applyFill="1" applyBorder="1" applyAlignment="1">
      <alignment horizontal="center" vertical="center" wrapText="1"/>
    </xf>
    <xf numFmtId="0" fontId="6" fillId="5" borderId="3" xfId="0" applyFont="1" applyFill="1" applyBorder="1" applyAlignment="1" applyProtection="1">
      <alignment horizontal="center" vertical="center" shrinkToFit="1"/>
      <protection locked="0"/>
    </xf>
    <xf numFmtId="0" fontId="3" fillId="2" borderId="0" xfId="0" applyFont="1" applyFill="1" applyAlignment="1" applyProtection="1">
      <alignment horizontal="left" vertical="top"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3" fillId="2" borderId="0" xfId="0" applyFont="1" applyFill="1" applyAlignment="1" applyProtection="1">
      <alignment vertical="center" wrapText="1"/>
      <protection locked="0"/>
    </xf>
    <xf numFmtId="0" fontId="3" fillId="2" borderId="14"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6" fillId="0" borderId="0" xfId="0" applyFont="1" applyAlignment="1">
      <alignment horizontal="left" vertical="top" wrapText="1"/>
    </xf>
    <xf numFmtId="177" fontId="24" fillId="3" borderId="14" xfId="0" applyNumberFormat="1" applyFont="1" applyFill="1" applyBorder="1" applyAlignment="1">
      <alignment horizontal="left" vertical="center" wrapText="1"/>
    </xf>
    <xf numFmtId="0" fontId="22" fillId="0" borderId="5" xfId="0" applyFont="1" applyBorder="1" applyAlignment="1">
      <alignment horizontal="center" vertical="center" shrinkToFit="1"/>
    </xf>
    <xf numFmtId="0" fontId="22" fillId="0" borderId="7" xfId="0" applyFont="1" applyBorder="1" applyAlignment="1">
      <alignment horizontal="center" vertical="center" shrinkToFit="1"/>
    </xf>
    <xf numFmtId="179" fontId="27" fillId="0" borderId="10" xfId="2" applyNumberFormat="1" applyFont="1" applyFill="1" applyBorder="1" applyAlignment="1">
      <alignment horizontal="center" vertical="center" shrinkToFit="1"/>
    </xf>
    <xf numFmtId="179" fontId="27" fillId="0" borderId="11" xfId="2" applyNumberFormat="1" applyFont="1" applyFill="1" applyBorder="1" applyAlignment="1">
      <alignment horizontal="center" vertical="center" shrinkToFit="1"/>
    </xf>
    <xf numFmtId="179" fontId="27" fillId="0" borderId="5" xfId="2" applyNumberFormat="1" applyFont="1" applyFill="1" applyBorder="1" applyAlignment="1">
      <alignment horizontal="center" vertical="center" wrapText="1" shrinkToFit="1"/>
    </xf>
    <xf numFmtId="179" fontId="27" fillId="0" borderId="7" xfId="2" applyNumberFormat="1" applyFont="1" applyFill="1" applyBorder="1" applyAlignment="1">
      <alignment horizontal="center" vertical="center" wrapText="1" shrinkToFit="1"/>
    </xf>
    <xf numFmtId="179" fontId="22" fillId="0" borderId="5" xfId="2" applyNumberFormat="1" applyFont="1" applyFill="1" applyBorder="1" applyAlignment="1">
      <alignment horizontal="center" vertical="center" shrinkToFit="1"/>
    </xf>
    <xf numFmtId="179" fontId="22" fillId="0" borderId="7" xfId="2" applyNumberFormat="1" applyFont="1" applyFill="1" applyBorder="1" applyAlignment="1">
      <alignment horizontal="center" vertical="center" shrinkToFit="1"/>
    </xf>
    <xf numFmtId="179" fontId="28" fillId="0" borderId="12" xfId="2" applyNumberFormat="1" applyFont="1" applyFill="1" applyBorder="1" applyAlignment="1">
      <alignment horizontal="center" vertical="center" shrinkToFit="1"/>
    </xf>
    <xf numFmtId="179" fontId="28" fillId="0" borderId="13" xfId="2" applyNumberFormat="1" applyFont="1" applyFill="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177" fontId="15" fillId="0" borderId="5"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8" fontId="15" fillId="0" borderId="36" xfId="0" applyNumberFormat="1" applyFont="1" applyBorder="1" applyAlignment="1">
      <alignment horizontal="center" vertical="center" wrapText="1"/>
    </xf>
    <xf numFmtId="178" fontId="15" fillId="0" borderId="6" xfId="0" applyNumberFormat="1" applyFont="1" applyBorder="1" applyAlignment="1">
      <alignment horizontal="center" vertical="center" wrapText="1"/>
    </xf>
    <xf numFmtId="178" fontId="15" fillId="0" borderId="27" xfId="0" applyNumberFormat="1" applyFont="1" applyBorder="1" applyAlignment="1">
      <alignment horizontal="center" vertical="center" wrapText="1"/>
    </xf>
    <xf numFmtId="178" fontId="18" fillId="0" borderId="5" xfId="0" applyNumberFormat="1" applyFont="1" applyBorder="1" applyAlignment="1">
      <alignment horizontal="left" vertical="center" wrapText="1"/>
    </xf>
    <xf numFmtId="178" fontId="18" fillId="0" borderId="6" xfId="0" applyNumberFormat="1" applyFont="1" applyBorder="1" applyAlignment="1">
      <alignment horizontal="left" vertical="center" wrapText="1"/>
    </xf>
    <xf numFmtId="178" fontId="18" fillId="0" borderId="7" xfId="0" applyNumberFormat="1" applyFont="1" applyBorder="1" applyAlignment="1">
      <alignment horizontal="left" vertical="center" wrapText="1"/>
    </xf>
    <xf numFmtId="177" fontId="25" fillId="0" borderId="0" xfId="0" applyNumberFormat="1" applyFont="1" applyAlignment="1">
      <alignment horizontal="left" vertical="center"/>
    </xf>
    <xf numFmtId="0" fontId="32" fillId="0" borderId="5" xfId="0" applyFont="1" applyBorder="1" applyAlignment="1">
      <alignment horizontal="left" vertical="center" shrinkToFit="1"/>
    </xf>
    <xf numFmtId="0" fontId="32" fillId="0" borderId="6" xfId="0" applyFont="1" applyBorder="1" applyAlignment="1">
      <alignment horizontal="left" vertical="center" shrinkToFit="1"/>
    </xf>
    <xf numFmtId="178" fontId="15" fillId="0" borderId="5" xfId="0" applyNumberFormat="1" applyFont="1" applyBorder="1" applyAlignment="1">
      <alignment horizontal="center" vertical="center" wrapText="1"/>
    </xf>
    <xf numFmtId="0" fontId="15" fillId="0" borderId="31" xfId="0" applyFont="1" applyBorder="1" applyAlignment="1">
      <alignment horizontal="left" vertical="center"/>
    </xf>
    <xf numFmtId="0" fontId="15" fillId="0" borderId="30" xfId="0" applyFont="1" applyBorder="1" applyAlignment="1">
      <alignment horizontal="left" vertical="center"/>
    </xf>
    <xf numFmtId="0" fontId="15" fillId="0" borderId="27" xfId="0" applyFont="1" applyBorder="1" applyAlignment="1">
      <alignment horizontal="left" vertical="center" shrinkToFit="1"/>
    </xf>
    <xf numFmtId="177" fontId="15" fillId="0" borderId="27" xfId="0" applyNumberFormat="1" applyFont="1" applyBorder="1" applyAlignment="1">
      <alignment horizontal="center" vertical="center"/>
    </xf>
    <xf numFmtId="0" fontId="15" fillId="0" borderId="46" xfId="0" applyFont="1" applyBorder="1" applyAlignment="1">
      <alignment horizontal="left" vertical="center"/>
    </xf>
    <xf numFmtId="0" fontId="15" fillId="0" borderId="46" xfId="0" applyFont="1" applyBorder="1" applyAlignment="1">
      <alignment horizontal="left" vertical="center" shrinkToFit="1"/>
    </xf>
    <xf numFmtId="177" fontId="15" fillId="0" borderId="46" xfId="0" applyNumberFormat="1" applyFont="1" applyBorder="1" applyAlignment="1">
      <alignment horizontal="center" vertical="center"/>
    </xf>
    <xf numFmtId="178" fontId="15" fillId="0" borderId="46" xfId="0" applyNumberFormat="1" applyFont="1" applyBorder="1" applyAlignment="1">
      <alignment horizontal="center" vertical="center" wrapText="1"/>
    </xf>
    <xf numFmtId="178" fontId="18" fillId="0" borderId="46" xfId="0" applyNumberFormat="1" applyFont="1" applyBorder="1" applyAlignment="1">
      <alignment horizontal="left" vertical="center" wrapText="1"/>
    </xf>
    <xf numFmtId="0" fontId="15" fillId="0" borderId="32" xfId="0" applyFont="1" applyBorder="1" applyAlignment="1">
      <alignment horizontal="left" vertical="center"/>
    </xf>
    <xf numFmtId="0" fontId="15" fillId="0" borderId="42" xfId="0" applyFont="1" applyBorder="1" applyAlignment="1">
      <alignment horizontal="left" vertical="center"/>
    </xf>
    <xf numFmtId="0" fontId="15" fillId="0" borderId="78" xfId="0" applyFont="1" applyBorder="1" applyAlignment="1">
      <alignment horizontal="left" vertical="center"/>
    </xf>
    <xf numFmtId="0" fontId="15" fillId="0" borderId="36" xfId="0" applyFont="1" applyBorder="1" applyAlignment="1">
      <alignment horizontal="left" vertical="center" shrinkToFit="1"/>
    </xf>
    <xf numFmtId="177" fontId="15" fillId="0" borderId="36" xfId="0" applyNumberFormat="1" applyFont="1" applyBorder="1" applyAlignment="1">
      <alignment horizontal="center" vertical="center"/>
    </xf>
    <xf numFmtId="178" fontId="18" fillId="0" borderId="39" xfId="0" applyNumberFormat="1" applyFont="1" applyBorder="1" applyAlignment="1">
      <alignment horizontal="left" vertical="center" wrapText="1"/>
    </xf>
    <xf numFmtId="178" fontId="18" fillId="0" borderId="43" xfId="0" applyNumberFormat="1" applyFont="1" applyBorder="1" applyAlignment="1">
      <alignment horizontal="left" vertical="center" wrapText="1"/>
    </xf>
    <xf numFmtId="178" fontId="18" fillId="0" borderId="73" xfId="0" applyNumberFormat="1" applyFont="1" applyBorder="1" applyAlignment="1">
      <alignment horizontal="left" vertical="center" wrapText="1"/>
    </xf>
    <xf numFmtId="177" fontId="49" fillId="3" borderId="8" xfId="0" applyNumberFormat="1" applyFont="1" applyFill="1" applyBorder="1" applyAlignment="1">
      <alignment horizontal="left" vertical="center" wrapText="1"/>
    </xf>
    <xf numFmtId="0" fontId="22" fillId="0" borderId="0" xfId="0" applyFont="1" applyAlignment="1">
      <alignment horizontal="left" vertical="center"/>
    </xf>
    <xf numFmtId="0" fontId="19" fillId="0" borderId="5" xfId="0" applyFont="1" applyBorder="1" applyAlignment="1">
      <alignment horizontal="left" vertical="center" shrinkToFit="1"/>
    </xf>
    <xf numFmtId="0" fontId="15" fillId="0" borderId="26" xfId="0" applyFont="1" applyBorder="1" applyAlignment="1">
      <alignment horizontal="left" vertical="center"/>
    </xf>
    <xf numFmtId="0" fontId="15" fillId="0" borderId="26" xfId="0" applyFont="1" applyBorder="1" applyAlignment="1">
      <alignment horizontal="left" vertical="center" shrinkToFit="1"/>
    </xf>
    <xf numFmtId="177" fontId="15" fillId="0" borderId="26" xfId="0" applyNumberFormat="1" applyFont="1" applyBorder="1" applyAlignment="1">
      <alignment horizontal="center" vertical="center"/>
    </xf>
    <xf numFmtId="178" fontId="15" fillId="0" borderId="26" xfId="0" applyNumberFormat="1" applyFont="1" applyBorder="1" applyAlignment="1">
      <alignment horizontal="center" vertical="center" wrapText="1"/>
    </xf>
    <xf numFmtId="180" fontId="18" fillId="0" borderId="11" xfId="0" applyNumberFormat="1" applyFont="1" applyBorder="1" applyAlignment="1">
      <alignment horizontal="left" vertical="center" wrapText="1"/>
    </xf>
    <xf numFmtId="180" fontId="18" fillId="0" borderId="5" xfId="0" applyNumberFormat="1"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shrinkToFit="1"/>
    </xf>
    <xf numFmtId="177" fontId="15" fillId="0" borderId="1" xfId="0" applyNumberFormat="1" applyFont="1" applyBorder="1" applyAlignment="1">
      <alignment horizontal="center" vertical="center"/>
    </xf>
    <xf numFmtId="178" fontId="15" fillId="0" borderId="1" xfId="0" applyNumberFormat="1" applyFont="1" applyBorder="1" applyAlignment="1">
      <alignment horizontal="center" vertical="center" wrapText="1"/>
    </xf>
    <xf numFmtId="180" fontId="18" fillId="0" borderId="1" xfId="0" applyNumberFormat="1" applyFont="1" applyBorder="1" applyAlignment="1">
      <alignment horizontal="left" vertical="center" wrapText="1"/>
    </xf>
    <xf numFmtId="0" fontId="33" fillId="0" borderId="5" xfId="0" applyFont="1" applyBorder="1" applyAlignment="1">
      <alignment horizontal="left" vertical="center" shrinkToFit="1"/>
    </xf>
    <xf numFmtId="177" fontId="15" fillId="0" borderId="10" xfId="0" applyNumberFormat="1" applyFont="1" applyBorder="1" applyAlignment="1">
      <alignment horizontal="center" vertical="center"/>
    </xf>
    <xf numFmtId="177" fontId="15" fillId="0" borderId="9" xfId="0" applyNumberFormat="1" applyFont="1" applyBorder="1" applyAlignment="1">
      <alignment horizontal="center" vertical="center"/>
    </xf>
    <xf numFmtId="178" fontId="15" fillId="0" borderId="11" xfId="0" applyNumberFormat="1" applyFont="1" applyBorder="1" applyAlignment="1">
      <alignment horizontal="center" vertical="center" wrapText="1"/>
    </xf>
    <xf numFmtId="177" fontId="32" fillId="0" borderId="10" xfId="0" applyNumberFormat="1" applyFont="1" applyBorder="1" applyAlignment="1">
      <alignment horizontal="center" vertical="center"/>
    </xf>
    <xf numFmtId="180" fontId="18" fillId="0" borderId="46" xfId="0" applyNumberFormat="1" applyFont="1" applyBorder="1" applyAlignment="1">
      <alignment horizontal="left" vertical="center" wrapText="1"/>
    </xf>
    <xf numFmtId="178" fontId="15" fillId="0" borderId="38" xfId="0" applyNumberFormat="1" applyFont="1" applyBorder="1" applyAlignment="1">
      <alignment horizontal="center" vertical="center" wrapText="1"/>
    </xf>
    <xf numFmtId="178" fontId="15" fillId="0" borderId="93" xfId="0" applyNumberFormat="1" applyFont="1" applyBorder="1" applyAlignment="1">
      <alignment horizontal="center" vertical="center" wrapText="1"/>
    </xf>
    <xf numFmtId="178" fontId="15" fillId="0" borderId="51" xfId="0" applyNumberFormat="1" applyFont="1" applyBorder="1" applyAlignment="1">
      <alignment horizontal="center" vertical="center" wrapText="1"/>
    </xf>
    <xf numFmtId="180" fontId="18" fillId="0" borderId="89" xfId="0" applyNumberFormat="1" applyFont="1" applyBorder="1" applyAlignment="1">
      <alignment horizontal="left" vertical="center" wrapText="1"/>
    </xf>
    <xf numFmtId="180" fontId="18" fillId="0" borderId="39" xfId="0" applyNumberFormat="1" applyFont="1" applyBorder="1" applyAlignment="1">
      <alignment horizontal="left" vertical="center" wrapText="1"/>
    </xf>
    <xf numFmtId="180" fontId="18" fillId="0" borderId="35" xfId="0" applyNumberFormat="1" applyFont="1" applyBorder="1" applyAlignment="1">
      <alignment horizontal="left" vertical="center" wrapText="1"/>
    </xf>
    <xf numFmtId="180" fontId="18" fillId="0" borderId="73" xfId="0" applyNumberFormat="1" applyFont="1" applyBorder="1" applyAlignment="1">
      <alignment horizontal="left" vertical="center" wrapText="1"/>
    </xf>
    <xf numFmtId="180" fontId="18" fillId="0" borderId="36" xfId="0" applyNumberFormat="1" applyFont="1" applyBorder="1" applyAlignment="1">
      <alignment horizontal="left" vertical="center" wrapText="1"/>
    </xf>
    <xf numFmtId="180" fontId="18" fillId="0" borderId="54" xfId="0" applyNumberFormat="1" applyFont="1" applyBorder="1" applyAlignment="1">
      <alignment horizontal="left" vertical="center" wrapText="1"/>
    </xf>
    <xf numFmtId="177" fontId="15" fillId="0" borderId="43" xfId="0" applyNumberFormat="1" applyFont="1" applyBorder="1" applyAlignment="1">
      <alignment horizontal="center" vertical="center"/>
    </xf>
    <xf numFmtId="0" fontId="15" fillId="0" borderId="65" xfId="0" applyFont="1" applyBorder="1" applyAlignment="1">
      <alignment horizontal="left" vertical="center"/>
    </xf>
    <xf numFmtId="0" fontId="15" fillId="0" borderId="112" xfId="0" applyFont="1" applyBorder="1" applyAlignment="1">
      <alignment horizontal="left" vertical="center"/>
    </xf>
    <xf numFmtId="0" fontId="15" fillId="0" borderId="113" xfId="0" applyFont="1" applyBorder="1" applyAlignment="1">
      <alignment horizontal="left" vertical="center"/>
    </xf>
    <xf numFmtId="0" fontId="15" fillId="0" borderId="65" xfId="0" applyFont="1" applyBorder="1" applyAlignment="1">
      <alignment horizontal="left" vertical="center" shrinkToFit="1"/>
    </xf>
    <xf numFmtId="0" fontId="15" fillId="0" borderId="112" xfId="0" applyFont="1" applyBorder="1" applyAlignment="1">
      <alignment horizontal="left" vertical="center" shrinkToFit="1"/>
    </xf>
    <xf numFmtId="0" fontId="15" fillId="0" borderId="113" xfId="0" applyFont="1" applyBorder="1" applyAlignment="1">
      <alignment horizontal="left" vertical="center" shrinkToFit="1"/>
    </xf>
    <xf numFmtId="177" fontId="15" fillId="0" borderId="65" xfId="0" applyNumberFormat="1" applyFont="1" applyBorder="1" applyAlignment="1">
      <alignment horizontal="center" vertical="center"/>
    </xf>
    <xf numFmtId="177" fontId="15" fillId="0" borderId="112" xfId="0" applyNumberFormat="1" applyFont="1" applyBorder="1" applyAlignment="1">
      <alignment horizontal="center" vertical="center"/>
    </xf>
    <xf numFmtId="177" fontId="15" fillId="0" borderId="113" xfId="0" applyNumberFormat="1" applyFont="1" applyBorder="1" applyAlignment="1">
      <alignment horizontal="center" vertical="center"/>
    </xf>
    <xf numFmtId="178" fontId="15" fillId="0" borderId="53" xfId="0" applyNumberFormat="1" applyFont="1" applyBorder="1" applyAlignment="1">
      <alignment horizontal="center" vertical="center" wrapText="1"/>
    </xf>
    <xf numFmtId="178" fontId="15" fillId="0" borderId="33" xfId="0" applyNumberFormat="1" applyFont="1" applyBorder="1" applyAlignment="1">
      <alignment horizontal="center" vertical="center" wrapText="1"/>
    </xf>
    <xf numFmtId="180" fontId="18" fillId="0" borderId="43" xfId="0" applyNumberFormat="1" applyFont="1" applyBorder="1" applyAlignment="1">
      <alignment horizontal="left" vertical="center" wrapText="1"/>
    </xf>
    <xf numFmtId="177" fontId="15" fillId="0" borderId="64" xfId="0" applyNumberFormat="1" applyFont="1" applyBorder="1" applyAlignment="1">
      <alignment horizontal="center" vertical="center"/>
    </xf>
    <xf numFmtId="177" fontId="15" fillId="0" borderId="117" xfId="0" applyNumberFormat="1" applyFont="1" applyBorder="1" applyAlignment="1">
      <alignment horizontal="center" vertical="center"/>
    </xf>
    <xf numFmtId="178" fontId="15" fillId="0" borderId="89" xfId="0" applyNumberFormat="1" applyFont="1" applyBorder="1" applyAlignment="1">
      <alignment horizontal="center" vertical="center" wrapText="1"/>
    </xf>
    <xf numFmtId="180" fontId="18" fillId="0" borderId="6" xfId="0" applyNumberFormat="1" applyFont="1" applyBorder="1" applyAlignment="1">
      <alignment horizontal="left" vertical="center" wrapText="1"/>
    </xf>
    <xf numFmtId="177" fontId="15" fillId="0" borderId="32" xfId="0" applyNumberFormat="1" applyFont="1" applyBorder="1" applyAlignment="1">
      <alignment horizontal="center" vertical="center"/>
    </xf>
    <xf numFmtId="177" fontId="15" fillId="0" borderId="56" xfId="0" applyNumberFormat="1" applyFont="1" applyBorder="1" applyAlignment="1">
      <alignment horizontal="center" vertical="center"/>
    </xf>
    <xf numFmtId="0" fontId="15" fillId="0" borderId="29" xfId="0" applyFont="1" applyBorder="1" applyAlignment="1">
      <alignment horizontal="left" vertical="center"/>
    </xf>
    <xf numFmtId="0" fontId="15" fillId="0" borderId="29" xfId="0" applyFont="1" applyBorder="1" applyAlignment="1">
      <alignment horizontal="left" vertical="center" shrinkToFit="1"/>
    </xf>
    <xf numFmtId="177" fontId="15" fillId="0" borderId="29" xfId="0" applyNumberFormat="1" applyFont="1" applyBorder="1" applyAlignment="1">
      <alignment horizontal="center" vertical="center"/>
    </xf>
    <xf numFmtId="178" fontId="15" fillId="0" borderId="29" xfId="0" applyNumberFormat="1" applyFont="1" applyBorder="1" applyAlignment="1">
      <alignment horizontal="center" vertical="center" wrapText="1"/>
    </xf>
    <xf numFmtId="180" fontId="18" fillId="0" borderId="29" xfId="0" applyNumberFormat="1" applyFont="1" applyBorder="1" applyAlignment="1">
      <alignment horizontal="left" vertical="center" wrapText="1"/>
    </xf>
    <xf numFmtId="180" fontId="18" fillId="0" borderId="26" xfId="0" applyNumberFormat="1" applyFont="1" applyBorder="1" applyAlignment="1">
      <alignment horizontal="left" vertical="center" wrapText="1"/>
    </xf>
    <xf numFmtId="0" fontId="15" fillId="0" borderId="27" xfId="0" applyFont="1" applyBorder="1" applyAlignment="1">
      <alignment horizontal="left" vertical="center"/>
    </xf>
    <xf numFmtId="180" fontId="18" fillId="0" borderId="27" xfId="0" applyNumberFormat="1" applyFont="1" applyBorder="1" applyAlignment="1">
      <alignment horizontal="left" vertical="center" wrapText="1"/>
    </xf>
    <xf numFmtId="177" fontId="32" fillId="0" borderId="5"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7" xfId="0" applyNumberFormat="1" applyFont="1" applyBorder="1" applyAlignment="1">
      <alignment horizontal="center" vertical="center"/>
    </xf>
    <xf numFmtId="177" fontId="32" fillId="0" borderId="1" xfId="0" applyNumberFormat="1" applyFont="1" applyBorder="1" applyAlignment="1">
      <alignment horizontal="center" vertical="center"/>
    </xf>
    <xf numFmtId="177" fontId="15" fillId="0" borderId="11" xfId="0" applyNumberFormat="1" applyFont="1" applyBorder="1" applyAlignment="1">
      <alignment horizontal="center" vertical="center"/>
    </xf>
    <xf numFmtId="177" fontId="15" fillId="0" borderId="4" xfId="0" applyNumberFormat="1" applyFont="1" applyBorder="1" applyAlignment="1">
      <alignment horizontal="center" vertical="center"/>
    </xf>
    <xf numFmtId="177" fontId="32" fillId="0" borderId="46" xfId="0" applyNumberFormat="1" applyFont="1" applyBorder="1" applyAlignment="1">
      <alignment horizontal="center" vertical="center"/>
    </xf>
    <xf numFmtId="178" fontId="15" fillId="0" borderId="6" xfId="0" applyNumberFormat="1" applyFont="1" applyBorder="1" applyAlignment="1">
      <alignment horizontal="center" vertical="center" wrapText="1" shrinkToFit="1"/>
    </xf>
    <xf numFmtId="178" fontId="15" fillId="0" borderId="5" xfId="0" applyNumberFormat="1" applyFont="1" applyBorder="1" applyAlignment="1">
      <alignment horizontal="center" vertical="center" wrapText="1" shrinkToFit="1"/>
    </xf>
    <xf numFmtId="0" fontId="33" fillId="0" borderId="6" xfId="0" applyFont="1" applyBorder="1" applyAlignment="1">
      <alignment horizontal="left" vertical="center" shrinkToFit="1"/>
    </xf>
    <xf numFmtId="0" fontId="18" fillId="0" borderId="5" xfId="0" applyFont="1" applyBorder="1" applyAlignment="1">
      <alignment horizontal="left" vertical="center" shrinkToFit="1"/>
    </xf>
    <xf numFmtId="0" fontId="32" fillId="0" borderId="46" xfId="0" applyFont="1" applyBorder="1" applyAlignment="1">
      <alignment horizontal="left" vertical="center" shrinkToFit="1"/>
    </xf>
    <xf numFmtId="0" fontId="15" fillId="0" borderId="34" xfId="0" applyFont="1" applyBorder="1" applyAlignment="1">
      <alignment horizontal="left" vertical="center"/>
    </xf>
    <xf numFmtId="0" fontId="15" fillId="0" borderId="62" xfId="0" applyFont="1" applyBorder="1" applyAlignment="1">
      <alignment horizontal="left" vertical="center" shrinkToFit="1"/>
    </xf>
    <xf numFmtId="180" fontId="18" fillId="0" borderId="82" xfId="0" applyNumberFormat="1" applyFont="1" applyBorder="1" applyAlignment="1">
      <alignment horizontal="left" vertical="center" wrapText="1"/>
    </xf>
    <xf numFmtId="180" fontId="18" fillId="0" borderId="83" xfId="0" applyNumberFormat="1" applyFont="1" applyBorder="1" applyAlignment="1">
      <alignment horizontal="left" vertical="center" wrapText="1"/>
    </xf>
    <xf numFmtId="0" fontId="15" fillId="0" borderId="39" xfId="0" applyFont="1" applyBorder="1" applyAlignment="1">
      <alignment horizontal="left" vertical="center"/>
    </xf>
    <xf numFmtId="0" fontId="15" fillId="0" borderId="38" xfId="0" applyFont="1" applyBorder="1" applyAlignment="1">
      <alignment horizontal="left" vertical="center" shrinkToFit="1"/>
    </xf>
    <xf numFmtId="0" fontId="32" fillId="0" borderId="42" xfId="0" applyFont="1" applyBorder="1" applyAlignment="1">
      <alignment horizontal="left" vertical="center"/>
    </xf>
    <xf numFmtId="0" fontId="32" fillId="0" borderId="31" xfId="0" applyFont="1" applyBorder="1" applyAlignment="1">
      <alignment horizontal="left" vertical="center"/>
    </xf>
    <xf numFmtId="0" fontId="32" fillId="0" borderId="40" xfId="0" applyFont="1" applyBorder="1" applyAlignment="1">
      <alignment horizontal="left" vertical="center"/>
    </xf>
    <xf numFmtId="0" fontId="33" fillId="0" borderId="10"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2" xfId="0" applyFont="1" applyBorder="1" applyAlignment="1">
      <alignment horizontal="left" vertical="center" shrinkToFit="1"/>
    </xf>
    <xf numFmtId="177" fontId="15" fillId="0" borderId="59" xfId="0" applyNumberFormat="1" applyFont="1" applyBorder="1" applyAlignment="1">
      <alignment horizontal="center" vertical="center"/>
    </xf>
    <xf numFmtId="177" fontId="15" fillId="0" borderId="81" xfId="0" applyNumberFormat="1" applyFont="1" applyBorder="1" applyAlignment="1">
      <alignment horizontal="center" vertical="center"/>
    </xf>
    <xf numFmtId="178" fontId="15" fillId="0" borderId="108" xfId="0" applyNumberFormat="1" applyFont="1" applyBorder="1" applyAlignment="1">
      <alignment horizontal="center" vertical="center" wrapText="1"/>
    </xf>
    <xf numFmtId="178" fontId="15" fillId="0" borderId="111" xfId="0" applyNumberFormat="1" applyFont="1" applyBorder="1" applyAlignment="1">
      <alignment horizontal="center" vertical="center" wrapText="1"/>
    </xf>
    <xf numFmtId="180" fontId="18" fillId="0" borderId="50" xfId="0" applyNumberFormat="1" applyFont="1" applyBorder="1" applyAlignment="1">
      <alignment horizontal="left" vertical="center" wrapText="1"/>
    </xf>
    <xf numFmtId="178" fontId="15" fillId="0" borderId="10" xfId="0" applyNumberFormat="1" applyFont="1" applyBorder="1" applyAlignment="1">
      <alignment horizontal="center" vertical="center" wrapText="1"/>
    </xf>
    <xf numFmtId="178" fontId="15" fillId="0" borderId="102" xfId="0" applyNumberFormat="1" applyFont="1" applyBorder="1" applyAlignment="1">
      <alignment horizontal="center" vertical="center" wrapText="1"/>
    </xf>
    <xf numFmtId="180" fontId="18" fillId="0" borderId="38" xfId="0" applyNumberFormat="1" applyFont="1" applyBorder="1" applyAlignment="1">
      <alignment horizontal="left" vertical="center" wrapText="1"/>
    </xf>
    <xf numFmtId="178" fontId="15" fillId="0" borderId="9" xfId="0" applyNumberFormat="1" applyFont="1" applyBorder="1" applyAlignment="1">
      <alignment horizontal="center" vertical="center" wrapText="1"/>
    </xf>
    <xf numFmtId="178" fontId="15" fillId="0" borderId="8" xfId="0" applyNumberFormat="1" applyFont="1" applyBorder="1" applyAlignment="1">
      <alignment horizontal="center" vertical="center" wrapText="1"/>
    </xf>
    <xf numFmtId="178" fontId="15" fillId="0" borderId="105" xfId="0" applyNumberFormat="1" applyFont="1" applyBorder="1" applyAlignment="1">
      <alignment horizontal="center" vertical="center" wrapText="1"/>
    </xf>
    <xf numFmtId="180" fontId="18" fillId="0" borderId="34" xfId="0" applyNumberFormat="1" applyFont="1" applyBorder="1" applyAlignment="1">
      <alignment horizontal="left" vertical="center" wrapText="1"/>
    </xf>
    <xf numFmtId="0" fontId="15" fillId="0" borderId="10" xfId="0" applyFont="1" applyBorder="1" applyAlignment="1">
      <alignment horizontal="left" vertical="center"/>
    </xf>
    <xf numFmtId="0" fontId="15" fillId="0" borderId="32" xfId="0" applyFont="1" applyBorder="1" applyAlignment="1">
      <alignment horizontal="left" vertical="center" shrinkToFit="1"/>
    </xf>
    <xf numFmtId="177" fontId="15" fillId="0" borderId="39" xfId="0" applyNumberFormat="1" applyFont="1" applyBorder="1" applyAlignment="1">
      <alignment horizontal="center" vertical="center"/>
    </xf>
    <xf numFmtId="177" fontId="15" fillId="0" borderId="73" xfId="0" applyNumberFormat="1" applyFont="1" applyBorder="1" applyAlignment="1">
      <alignment horizontal="center" vertical="center"/>
    </xf>
    <xf numFmtId="0" fontId="15" fillId="0" borderId="57" xfId="0" applyFont="1" applyBorder="1" applyAlignment="1">
      <alignment horizontal="left" vertical="center" shrinkToFit="1"/>
    </xf>
    <xf numFmtId="178" fontId="15" fillId="0" borderId="36" xfId="0" applyNumberFormat="1" applyFont="1" applyBorder="1" applyAlignment="1">
      <alignment horizontal="center" vertical="center" wrapText="1" shrinkToFit="1"/>
    </xf>
    <xf numFmtId="178" fontId="15" fillId="0" borderId="57" xfId="0" applyNumberFormat="1" applyFont="1" applyBorder="1" applyAlignment="1">
      <alignment horizontal="center" vertical="center" wrapText="1" shrinkToFit="1"/>
    </xf>
    <xf numFmtId="0" fontId="15" fillId="0" borderId="43" xfId="0" applyFont="1" applyBorder="1" applyAlignment="1">
      <alignment horizontal="left" vertical="center"/>
    </xf>
    <xf numFmtId="0" fontId="15" fillId="0" borderId="99" xfId="0" applyFont="1" applyBorder="1" applyAlignment="1">
      <alignment horizontal="left" vertical="center"/>
    </xf>
    <xf numFmtId="0" fontId="15" fillId="0" borderId="50" xfId="0" applyFont="1" applyBorder="1" applyAlignment="1">
      <alignment horizontal="left" vertical="center" shrinkToFit="1"/>
    </xf>
    <xf numFmtId="178" fontId="15" fillId="0" borderId="39" xfId="0" applyNumberFormat="1" applyFont="1" applyBorder="1" applyAlignment="1">
      <alignment horizontal="center" vertical="center" wrapText="1"/>
    </xf>
    <xf numFmtId="178" fontId="15" fillId="0" borderId="75" xfId="0" applyNumberFormat="1" applyFont="1" applyBorder="1" applyAlignment="1">
      <alignment horizontal="center" vertical="center" wrapText="1"/>
    </xf>
    <xf numFmtId="180" fontId="18" fillId="0" borderId="42" xfId="0" applyNumberFormat="1" applyFont="1" applyBorder="1" applyAlignment="1">
      <alignment horizontal="left" vertical="center" wrapText="1"/>
    </xf>
    <xf numFmtId="180" fontId="18" fillId="0" borderId="100" xfId="0" applyNumberFormat="1" applyFont="1" applyBorder="1" applyAlignment="1">
      <alignment horizontal="left" vertical="center" wrapText="1"/>
    </xf>
    <xf numFmtId="178" fontId="15" fillId="0" borderId="1" xfId="0" applyNumberFormat="1" applyFont="1" applyBorder="1" applyAlignment="1">
      <alignment horizontal="center" vertical="center" wrapText="1" shrinkToFit="1"/>
    </xf>
    <xf numFmtId="180" fontId="33" fillId="0" borderId="5" xfId="0" applyNumberFormat="1" applyFont="1" applyBorder="1" applyAlignment="1">
      <alignment horizontal="left" vertical="center" wrapText="1"/>
    </xf>
    <xf numFmtId="180" fontId="33" fillId="0" borderId="1" xfId="0" applyNumberFormat="1" applyFont="1" applyBorder="1" applyAlignment="1">
      <alignment horizontal="left" vertical="center" wrapText="1"/>
    </xf>
    <xf numFmtId="177" fontId="32" fillId="0" borderId="36" xfId="0" applyNumberFormat="1" applyFont="1" applyBorder="1" applyAlignment="1">
      <alignment horizontal="center" vertical="center"/>
    </xf>
    <xf numFmtId="178" fontId="15" fillId="0" borderId="46" xfId="0" applyNumberFormat="1" applyFont="1" applyBorder="1" applyAlignment="1">
      <alignment horizontal="center" vertical="center" wrapText="1" shrinkToFit="1"/>
    </xf>
    <xf numFmtId="177" fontId="15" fillId="0" borderId="35" xfId="0" applyNumberFormat="1" applyFont="1" applyBorder="1" applyAlignment="1">
      <alignment horizontal="center" vertical="center"/>
    </xf>
    <xf numFmtId="177" fontId="15" fillId="0" borderId="41" xfId="0" applyNumberFormat="1" applyFont="1" applyBorder="1" applyAlignment="1">
      <alignment horizontal="center" vertical="center"/>
    </xf>
    <xf numFmtId="0" fontId="15" fillId="0" borderId="5" xfId="0" applyFont="1" applyBorder="1" applyAlignment="1">
      <alignment horizontal="left" vertical="center" wrapText="1"/>
    </xf>
    <xf numFmtId="178" fontId="15" fillId="0" borderId="86" xfId="0" applyNumberFormat="1" applyFont="1" applyBorder="1" applyAlignment="1">
      <alignment horizontal="center" vertical="center" wrapText="1"/>
    </xf>
    <xf numFmtId="178" fontId="15" fillId="0" borderId="0" xfId="0" applyNumberFormat="1" applyFont="1" applyAlignment="1">
      <alignment horizontal="center" vertical="center" wrapText="1" shrinkToFit="1"/>
    </xf>
    <xf numFmtId="178" fontId="15" fillId="0" borderId="8" xfId="0" applyNumberFormat="1" applyFont="1" applyBorder="1" applyAlignment="1">
      <alignment horizontal="center" vertical="center" wrapText="1" shrinkToFit="1"/>
    </xf>
    <xf numFmtId="178" fontId="15" fillId="0" borderId="3" xfId="0" applyNumberFormat="1" applyFont="1" applyBorder="1" applyAlignment="1">
      <alignment horizontal="center" vertical="center" wrapText="1" shrinkToFit="1"/>
    </xf>
    <xf numFmtId="0" fontId="43" fillId="0" borderId="34" xfId="0" applyFont="1" applyBorder="1" applyAlignment="1">
      <alignment horizontal="left" vertical="center" wrapText="1" shrinkToFit="1"/>
    </xf>
    <xf numFmtId="0" fontId="18" fillId="0" borderId="93" xfId="0" applyFont="1" applyBorder="1" applyAlignment="1">
      <alignment horizontal="left" vertical="center" wrapText="1" shrinkToFit="1"/>
    </xf>
    <xf numFmtId="0" fontId="18" fillId="0" borderId="97" xfId="0" applyFont="1" applyBorder="1" applyAlignment="1">
      <alignment horizontal="left" vertical="center" wrapText="1" shrinkToFit="1"/>
    </xf>
    <xf numFmtId="178" fontId="15" fillId="0" borderId="42" xfId="0" applyNumberFormat="1" applyFont="1" applyBorder="1" applyAlignment="1">
      <alignment horizontal="center" vertical="center" wrapText="1"/>
    </xf>
    <xf numFmtId="0" fontId="15" fillId="0" borderId="62" xfId="0" applyFont="1" applyBorder="1" applyAlignment="1">
      <alignment horizontal="left" vertical="center"/>
    </xf>
    <xf numFmtId="177" fontId="15" fillId="0" borderId="62" xfId="0" applyNumberFormat="1" applyFont="1" applyBorder="1" applyAlignment="1">
      <alignment horizontal="center" vertical="center"/>
    </xf>
    <xf numFmtId="178" fontId="15" fillId="0" borderId="83" xfId="0" applyNumberFormat="1" applyFont="1" applyBorder="1" applyAlignment="1">
      <alignment horizontal="center" vertical="center" wrapText="1"/>
    </xf>
    <xf numFmtId="0" fontId="15" fillId="0" borderId="74" xfId="0" applyFont="1" applyBorder="1" applyAlignment="1">
      <alignment horizontal="left" vertical="center"/>
    </xf>
    <xf numFmtId="0" fontId="15" fillId="0" borderId="54" xfId="0" applyFont="1" applyBorder="1" applyAlignment="1">
      <alignment horizontal="left" vertical="center" shrinkToFit="1"/>
    </xf>
    <xf numFmtId="177" fontId="15" fillId="0" borderId="54" xfId="0" applyNumberFormat="1" applyFont="1" applyBorder="1" applyAlignment="1">
      <alignment horizontal="center" vertical="center"/>
    </xf>
    <xf numFmtId="178" fontId="15" fillId="0" borderId="54" xfId="0" applyNumberFormat="1" applyFont="1" applyBorder="1" applyAlignment="1">
      <alignment horizontal="center" vertical="center" wrapText="1"/>
    </xf>
    <xf numFmtId="180" fontId="18" fillId="0" borderId="75" xfId="0" applyNumberFormat="1" applyFont="1" applyBorder="1" applyAlignment="1">
      <alignment horizontal="left" vertical="center" wrapText="1"/>
    </xf>
    <xf numFmtId="178" fontId="15" fillId="0" borderId="7" xfId="0" applyNumberFormat="1" applyFont="1" applyBorder="1" applyAlignment="1">
      <alignment horizontal="center" vertical="center" wrapText="1" shrinkToFit="1"/>
    </xf>
    <xf numFmtId="180" fontId="18" fillId="0" borderId="7" xfId="0" applyNumberFormat="1" applyFont="1" applyBorder="1" applyAlignment="1">
      <alignment horizontal="left" vertical="center" wrapText="1"/>
    </xf>
    <xf numFmtId="0" fontId="15" fillId="0" borderId="73" xfId="0" applyFont="1" applyBorder="1" applyAlignment="1">
      <alignment horizontal="left" vertical="center"/>
    </xf>
    <xf numFmtId="0" fontId="15" fillId="0" borderId="58" xfId="0" applyFont="1" applyBorder="1" applyAlignment="1">
      <alignment horizontal="left" vertical="center"/>
    </xf>
    <xf numFmtId="0" fontId="15" fillId="0" borderId="75" xfId="0" applyFont="1" applyBorder="1" applyAlignment="1">
      <alignment horizontal="left" vertical="center"/>
    </xf>
    <xf numFmtId="0" fontId="32" fillId="0" borderId="51" xfId="0" applyFont="1" applyBorder="1" applyAlignment="1">
      <alignment horizontal="left" vertical="center" shrinkToFit="1"/>
    </xf>
    <xf numFmtId="177" fontId="15" fillId="0" borderId="51" xfId="0" applyNumberFormat="1" applyFont="1" applyBorder="1" applyAlignment="1">
      <alignment horizontal="center" vertical="center"/>
    </xf>
    <xf numFmtId="177" fontId="15" fillId="0" borderId="50" xfId="0" applyNumberFormat="1" applyFont="1" applyBorder="1" applyAlignment="1">
      <alignment horizontal="center" vertical="center"/>
    </xf>
    <xf numFmtId="178" fontId="15" fillId="0" borderId="77" xfId="0" applyNumberFormat="1" applyFont="1" applyBorder="1" applyAlignment="1">
      <alignment horizontal="center" vertical="center" wrapText="1"/>
    </xf>
    <xf numFmtId="178" fontId="15" fillId="0" borderId="59" xfId="0" applyNumberFormat="1" applyFont="1" applyBorder="1" applyAlignment="1">
      <alignment horizontal="center" vertical="center" wrapText="1"/>
    </xf>
    <xf numFmtId="178" fontId="15" fillId="0" borderId="81" xfId="0" applyNumberFormat="1" applyFont="1" applyBorder="1" applyAlignment="1">
      <alignment horizontal="center" vertical="center" wrapText="1"/>
    </xf>
    <xf numFmtId="180" fontId="18" fillId="0" borderId="78" xfId="0" applyNumberFormat="1" applyFont="1" applyBorder="1" applyAlignment="1">
      <alignment horizontal="left" vertical="center" wrapText="1"/>
    </xf>
    <xf numFmtId="180" fontId="18" fillId="0" borderId="56" xfId="0" applyNumberFormat="1" applyFont="1" applyBorder="1" applyAlignment="1">
      <alignment horizontal="left" vertical="center" wrapText="1"/>
    </xf>
    <xf numFmtId="180" fontId="18" fillId="0" borderId="74" xfId="0" applyNumberFormat="1" applyFont="1" applyBorder="1" applyAlignment="1">
      <alignment horizontal="left" vertical="center" wrapText="1"/>
    </xf>
    <xf numFmtId="0" fontId="15" fillId="0" borderId="42" xfId="0" applyFont="1" applyBorder="1" applyAlignment="1">
      <alignment horizontal="left" vertical="center" shrinkToFit="1"/>
    </xf>
    <xf numFmtId="0" fontId="15" fillId="0" borderId="9" xfId="0" applyFont="1" applyBorder="1" applyAlignment="1">
      <alignment horizontal="left" vertical="center"/>
    </xf>
    <xf numFmtId="0" fontId="15" fillId="0" borderId="64" xfId="0" applyFont="1" applyBorder="1" applyAlignment="1">
      <alignment horizontal="left" vertical="center"/>
    </xf>
    <xf numFmtId="0" fontId="15" fillId="0" borderId="59" xfId="0" applyFont="1" applyBorder="1" applyAlignment="1">
      <alignment horizontal="left" vertical="center" shrinkToFit="1"/>
    </xf>
    <xf numFmtId="177" fontId="15" fillId="0" borderId="38" xfId="0" applyNumberFormat="1" applyFont="1" applyBorder="1" applyAlignment="1">
      <alignment horizontal="center" vertical="center"/>
    </xf>
    <xf numFmtId="0" fontId="15" fillId="0" borderId="51" xfId="0" applyFont="1" applyBorder="1" applyAlignment="1">
      <alignment horizontal="left" vertical="center" shrinkToFit="1"/>
    </xf>
    <xf numFmtId="177" fontId="15" fillId="0" borderId="34" xfId="0" applyNumberFormat="1" applyFont="1" applyBorder="1" applyAlignment="1">
      <alignment horizontal="center" vertical="center"/>
    </xf>
    <xf numFmtId="180" fontId="18" fillId="0" borderId="60" xfId="0" applyNumberFormat="1" applyFont="1" applyBorder="1" applyAlignment="1">
      <alignment horizontal="left" vertical="center" wrapText="1"/>
    </xf>
    <xf numFmtId="0" fontId="15" fillId="0" borderId="51" xfId="0" applyFont="1" applyBorder="1" applyAlignment="1">
      <alignment horizontal="left" vertical="center"/>
    </xf>
    <xf numFmtId="178" fontId="15" fillId="0" borderId="60" xfId="0" applyNumberFormat="1" applyFont="1" applyBorder="1" applyAlignment="1">
      <alignment horizontal="center" vertical="center" wrapText="1"/>
    </xf>
    <xf numFmtId="0" fontId="15" fillId="0" borderId="38" xfId="0" applyFont="1" applyBorder="1" applyAlignment="1">
      <alignment horizontal="left" vertical="center"/>
    </xf>
    <xf numFmtId="0" fontId="15" fillId="0" borderId="56" xfId="0" applyFont="1" applyBorder="1" applyAlignment="1">
      <alignment horizontal="left" vertical="center" shrinkToFit="1"/>
    </xf>
    <xf numFmtId="178" fontId="15" fillId="0" borderId="57" xfId="0" applyNumberFormat="1" applyFont="1" applyBorder="1" applyAlignment="1">
      <alignment horizontal="center" vertical="center" wrapText="1"/>
    </xf>
    <xf numFmtId="180" fontId="18" fillId="0" borderId="58" xfId="0" applyNumberFormat="1" applyFont="1" applyBorder="1" applyAlignment="1">
      <alignment horizontal="left" vertical="center" wrapText="1"/>
    </xf>
    <xf numFmtId="0" fontId="15" fillId="0" borderId="36" xfId="0" applyFont="1" applyBorder="1" applyAlignment="1">
      <alignment horizontal="left" vertical="center"/>
    </xf>
    <xf numFmtId="0" fontId="15" fillId="0" borderId="54" xfId="0" applyFont="1" applyBorder="1" applyAlignment="1">
      <alignment horizontal="left" vertical="center"/>
    </xf>
    <xf numFmtId="178" fontId="15" fillId="0" borderId="50" xfId="0" applyNumberFormat="1" applyFont="1" applyBorder="1" applyAlignment="1">
      <alignment horizontal="center" vertical="center" wrapText="1"/>
    </xf>
    <xf numFmtId="180" fontId="18" fillId="0" borderId="53" xfId="0" applyNumberFormat="1" applyFont="1" applyBorder="1" applyAlignment="1">
      <alignment horizontal="left" vertical="center" wrapText="1"/>
    </xf>
    <xf numFmtId="180" fontId="18" fillId="0" borderId="55" xfId="0" applyNumberFormat="1" applyFont="1" applyBorder="1" applyAlignment="1">
      <alignment horizontal="left" vertical="center" wrapText="1"/>
    </xf>
    <xf numFmtId="0" fontId="18" fillId="0" borderId="6" xfId="0" applyFont="1" applyBorder="1" applyAlignment="1">
      <alignment horizontal="left" vertical="center" shrinkToFit="1"/>
    </xf>
    <xf numFmtId="0" fontId="18" fillId="0" borderId="7" xfId="0" applyFont="1" applyBorder="1" applyAlignment="1">
      <alignment horizontal="left" vertical="center" shrinkToFit="1"/>
    </xf>
    <xf numFmtId="178" fontId="15" fillId="0" borderId="7" xfId="0" applyNumberFormat="1" applyFont="1" applyBorder="1" applyAlignment="1">
      <alignment horizontal="center" vertical="center" wrapText="1"/>
    </xf>
    <xf numFmtId="0" fontId="38" fillId="0" borderId="0" xfId="0" applyFont="1" applyAlignment="1">
      <alignment horizontal="left" vertical="center" wrapText="1" shrinkToFit="1"/>
    </xf>
    <xf numFmtId="58" fontId="41" fillId="0" borderId="0" xfId="0" applyNumberFormat="1" applyFont="1" applyAlignment="1">
      <alignment horizontal="right" vertical="center" wrapText="1" shrinkToFit="1"/>
    </xf>
    <xf numFmtId="0" fontId="41" fillId="0" borderId="0" xfId="0" applyFont="1" applyAlignment="1">
      <alignment horizontal="right" vertical="center" wrapText="1" shrinkToFit="1"/>
    </xf>
    <xf numFmtId="0" fontId="21" fillId="0" borderId="0" xfId="0" applyFont="1" applyAlignment="1">
      <alignment horizontal="left" vertical="center" wrapText="1" shrinkToFit="1"/>
    </xf>
    <xf numFmtId="0" fontId="22" fillId="0" borderId="14" xfId="0" applyFont="1" applyBorder="1" applyAlignment="1">
      <alignment horizontal="left" vertical="center" shrinkToFit="1"/>
    </xf>
    <xf numFmtId="0" fontId="22" fillId="0" borderId="1" xfId="0" applyFont="1" applyBorder="1" applyAlignment="1">
      <alignment horizontal="center" vertical="center" shrinkToFit="1"/>
    </xf>
    <xf numFmtId="179" fontId="27" fillId="0" borderId="1" xfId="2" applyNumberFormat="1" applyFont="1" applyFill="1" applyBorder="1" applyAlignment="1">
      <alignment horizontal="center" vertical="center" wrapText="1" shrinkToFit="1"/>
    </xf>
    <xf numFmtId="179" fontId="35" fillId="0" borderId="5" xfId="2" applyNumberFormat="1" applyFont="1" applyFill="1" applyBorder="1" applyAlignment="1">
      <alignment horizontal="center" vertical="center" wrapText="1" shrinkToFit="1"/>
    </xf>
    <xf numFmtId="179" fontId="35" fillId="0" borderId="1" xfId="2" applyNumberFormat="1" applyFont="1" applyFill="1" applyBorder="1" applyAlignment="1">
      <alignment horizontal="center" vertical="center" wrapText="1" shrinkToFit="1"/>
    </xf>
    <xf numFmtId="0" fontId="59" fillId="7" borderId="128" xfId="0" applyFont="1" applyFill="1" applyBorder="1" applyAlignment="1">
      <alignment horizontal="center" vertical="center" wrapText="1"/>
    </xf>
    <xf numFmtId="0" fontId="59" fillId="7" borderId="129" xfId="0" applyFont="1" applyFill="1" applyBorder="1" applyAlignment="1">
      <alignment horizontal="center" vertical="center" wrapText="1"/>
    </xf>
    <xf numFmtId="0" fontId="58" fillId="0" borderId="130" xfId="0" applyFont="1" applyBorder="1" applyAlignment="1">
      <alignment vertical="center" wrapText="1"/>
    </xf>
    <xf numFmtId="0" fontId="58" fillId="0" borderId="132" xfId="0" applyFont="1" applyBorder="1" applyAlignment="1">
      <alignment vertical="center" wrapText="1"/>
    </xf>
    <xf numFmtId="0" fontId="58" fillId="0" borderId="133" xfId="0" applyFont="1" applyBorder="1" applyAlignment="1">
      <alignment vertical="center" wrapText="1"/>
    </xf>
  </cellXfs>
  <cellStyles count="24">
    <cellStyle name="Hyperlink" xfId="22"/>
    <cellStyle name="パーセント 2" xfId="13"/>
    <cellStyle name="桁区切り" xfId="1" builtinId="6"/>
    <cellStyle name="桁区切り 2" xfId="2"/>
    <cellStyle name="桁区切り 2 2" xfId="5"/>
    <cellStyle name="桁区切り 2 3" xfId="15"/>
    <cellStyle name="桁区切り 3" xfId="4"/>
    <cellStyle name="桁区切り 3 2" xfId="16"/>
    <cellStyle name="桁区切り 4" xfId="14"/>
    <cellStyle name="標準" xfId="0" builtinId="0"/>
    <cellStyle name="標準 2" xfId="6"/>
    <cellStyle name="標準 2 2" xfId="9"/>
    <cellStyle name="標準 2 3" xfId="17"/>
    <cellStyle name="標準 3" xfId="3"/>
    <cellStyle name="標準 3 2" xfId="18"/>
    <cellStyle name="標準 4" xfId="10"/>
    <cellStyle name="標準 5" xfId="23"/>
    <cellStyle name="標準 6" xfId="19"/>
    <cellStyle name="標準 6 2 6 2" xfId="8"/>
    <cellStyle name="標準 6 2 7" xfId="11"/>
    <cellStyle name="標準 6 6" xfId="12"/>
    <cellStyle name="標準 7 6 2" xfId="7"/>
    <cellStyle name="標準 8" xfId="20"/>
    <cellStyle name="未定義" xfId="2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T$34" lockText="1" noThreeD="1"/>
</file>

<file path=xl/ctrlProps/ctrlProp10.xml><?xml version="1.0" encoding="utf-8"?>
<formControlPr xmlns="http://schemas.microsoft.com/office/spreadsheetml/2009/9/main" objectType="CheckBox" checked="Checked" fmlaLink="$T$54" lockText="1" noThreeD="1"/>
</file>

<file path=xl/ctrlProps/ctrlProp11.xml><?xml version="1.0" encoding="utf-8"?>
<formControlPr xmlns="http://schemas.microsoft.com/office/spreadsheetml/2009/9/main" objectType="CheckBox" checked="Checked" fmlaLink="$T$52" lockText="1" noThreeD="1"/>
</file>

<file path=xl/ctrlProps/ctrlProp12.xml><?xml version="1.0" encoding="utf-8"?>
<formControlPr xmlns="http://schemas.microsoft.com/office/spreadsheetml/2009/9/main" objectType="CheckBox" checked="Checked" fmlaLink="$T$56" lockText="1" noThreeD="1"/>
</file>

<file path=xl/ctrlProps/ctrlProp13.xml><?xml version="1.0" encoding="utf-8"?>
<formControlPr xmlns="http://schemas.microsoft.com/office/spreadsheetml/2009/9/main" objectType="CheckBox" checked="Checked" fmlaLink="$T$58" lockText="1" noThreeD="1"/>
</file>

<file path=xl/ctrlProps/ctrlProp14.xml><?xml version="1.0" encoding="utf-8"?>
<formControlPr xmlns="http://schemas.microsoft.com/office/spreadsheetml/2009/9/main" objectType="CheckBox" fmlaLink="$U$61" lockText="1" noThreeD="1"/>
</file>

<file path=xl/ctrlProps/ctrlProp15.xml><?xml version="1.0" encoding="utf-8"?>
<formControlPr xmlns="http://schemas.microsoft.com/office/spreadsheetml/2009/9/main" objectType="CheckBox" checked="Checked" fmlaLink="$T$61" lockText="1" noThreeD="1"/>
</file>

<file path=xl/ctrlProps/ctrlProp16.xml><?xml version="1.0" encoding="utf-8"?>
<formControlPr xmlns="http://schemas.microsoft.com/office/spreadsheetml/2009/9/main" objectType="CheckBox" checked="Checked" fmlaLink="$T$34" lockText="1" noThreeD="1"/>
</file>

<file path=xl/ctrlProps/ctrlProp17.xml><?xml version="1.0" encoding="utf-8"?>
<formControlPr xmlns="http://schemas.microsoft.com/office/spreadsheetml/2009/9/main" objectType="CheckBox" checked="Checked" fmlaLink="$T$36" lockText="1" noThreeD="1"/>
</file>

<file path=xl/ctrlProps/ctrlProp18.xml><?xml version="1.0" encoding="utf-8"?>
<formControlPr xmlns="http://schemas.microsoft.com/office/spreadsheetml/2009/9/main" objectType="CheckBox" checked="Checked" fmlaLink="$T$38" lockText="1" noThreeD="1"/>
</file>

<file path=xl/ctrlProps/ctrlProp19.xml><?xml version="1.0" encoding="utf-8"?>
<formControlPr xmlns="http://schemas.microsoft.com/office/spreadsheetml/2009/9/main" objectType="CheckBox" checked="Checked" fmlaLink="$T$40" lockText="1" noThreeD="1"/>
</file>

<file path=xl/ctrlProps/ctrlProp2.xml><?xml version="1.0" encoding="utf-8"?>
<formControlPr xmlns="http://schemas.microsoft.com/office/spreadsheetml/2009/9/main" objectType="CheckBox" checked="Checked" fmlaLink="$T$36" lockText="1" noThreeD="1"/>
</file>

<file path=xl/ctrlProps/ctrlProp20.xml><?xml version="1.0" encoding="utf-8"?>
<formControlPr xmlns="http://schemas.microsoft.com/office/spreadsheetml/2009/9/main" objectType="CheckBox" checked="Checked" fmlaLink="$T$44" lockText="1" noThreeD="1"/>
</file>

<file path=xl/ctrlProps/ctrlProp21.xml><?xml version="1.0" encoding="utf-8"?>
<formControlPr xmlns="http://schemas.microsoft.com/office/spreadsheetml/2009/9/main" objectType="CheckBox" checked="Checked" fmlaLink="$T$42" lockText="1" noThreeD="1"/>
</file>

<file path=xl/ctrlProps/ctrlProp22.xml><?xml version="1.0" encoding="utf-8"?>
<formControlPr xmlns="http://schemas.microsoft.com/office/spreadsheetml/2009/9/main" objectType="CheckBox" checked="Checked" fmlaLink="$T$46" lockText="1" noThreeD="1"/>
</file>

<file path=xl/ctrlProps/ctrlProp23.xml><?xml version="1.0" encoding="utf-8"?>
<formControlPr xmlns="http://schemas.microsoft.com/office/spreadsheetml/2009/9/main" objectType="CheckBox" checked="Checked" fmlaLink="$T$48" lockText="1" noThreeD="1"/>
</file>

<file path=xl/ctrlProps/ctrlProp24.xml><?xml version="1.0" encoding="utf-8"?>
<formControlPr xmlns="http://schemas.microsoft.com/office/spreadsheetml/2009/9/main" objectType="CheckBox" checked="Checked" fmlaLink="$T$50" lockText="1" noThreeD="1"/>
</file>

<file path=xl/ctrlProps/ctrlProp25.xml><?xml version="1.0" encoding="utf-8"?>
<formControlPr xmlns="http://schemas.microsoft.com/office/spreadsheetml/2009/9/main" objectType="CheckBox" checked="Checked" fmlaLink="$T$54" lockText="1" noThreeD="1"/>
</file>

<file path=xl/ctrlProps/ctrlProp26.xml><?xml version="1.0" encoding="utf-8"?>
<formControlPr xmlns="http://schemas.microsoft.com/office/spreadsheetml/2009/9/main" objectType="CheckBox" checked="Checked" fmlaLink="$T$52" lockText="1" noThreeD="1"/>
</file>

<file path=xl/ctrlProps/ctrlProp27.xml><?xml version="1.0" encoding="utf-8"?>
<formControlPr xmlns="http://schemas.microsoft.com/office/spreadsheetml/2009/9/main" objectType="CheckBox" checked="Checked" fmlaLink="$T$56" lockText="1" noThreeD="1"/>
</file>

<file path=xl/ctrlProps/ctrlProp28.xml><?xml version="1.0" encoding="utf-8"?>
<formControlPr xmlns="http://schemas.microsoft.com/office/spreadsheetml/2009/9/main" objectType="CheckBox" checked="Checked" fmlaLink="$T$58" lockText="1" noThreeD="1"/>
</file>

<file path=xl/ctrlProps/ctrlProp29.xml><?xml version="1.0" encoding="utf-8"?>
<formControlPr xmlns="http://schemas.microsoft.com/office/spreadsheetml/2009/9/main" objectType="CheckBox" fmlaLink="$T$34" lockText="1" noThreeD="1"/>
</file>

<file path=xl/ctrlProps/ctrlProp3.xml><?xml version="1.0" encoding="utf-8"?>
<formControlPr xmlns="http://schemas.microsoft.com/office/spreadsheetml/2009/9/main" objectType="CheckBox" checked="Checked" fmlaLink="$T$38" lockText="1" noThreeD="1"/>
</file>

<file path=xl/ctrlProps/ctrlProp30.xml><?xml version="1.0" encoding="utf-8"?>
<formControlPr xmlns="http://schemas.microsoft.com/office/spreadsheetml/2009/9/main" objectType="CheckBox" fmlaLink="$T$36" lockText="1" noThreeD="1"/>
</file>

<file path=xl/ctrlProps/ctrlProp31.xml><?xml version="1.0" encoding="utf-8"?>
<formControlPr xmlns="http://schemas.microsoft.com/office/spreadsheetml/2009/9/main" objectType="CheckBox" fmlaLink="$T$38" lockText="1" noThreeD="1"/>
</file>

<file path=xl/ctrlProps/ctrlProp32.xml><?xml version="1.0" encoding="utf-8"?>
<formControlPr xmlns="http://schemas.microsoft.com/office/spreadsheetml/2009/9/main" objectType="CheckBox" fmlaLink="$T$40" lockText="1" noThreeD="1"/>
</file>

<file path=xl/ctrlProps/ctrlProp33.xml><?xml version="1.0" encoding="utf-8"?>
<formControlPr xmlns="http://schemas.microsoft.com/office/spreadsheetml/2009/9/main" objectType="CheckBox" fmlaLink="$T$44" lockText="1" noThreeD="1"/>
</file>

<file path=xl/ctrlProps/ctrlProp34.xml><?xml version="1.0" encoding="utf-8"?>
<formControlPr xmlns="http://schemas.microsoft.com/office/spreadsheetml/2009/9/main" objectType="CheckBox" fmlaLink="$T$42" lockText="1" noThreeD="1"/>
</file>

<file path=xl/ctrlProps/ctrlProp35.xml><?xml version="1.0" encoding="utf-8"?>
<formControlPr xmlns="http://schemas.microsoft.com/office/spreadsheetml/2009/9/main" objectType="CheckBox" fmlaLink="$T$46" lockText="1" noThreeD="1"/>
</file>

<file path=xl/ctrlProps/ctrlProp36.xml><?xml version="1.0" encoding="utf-8"?>
<formControlPr xmlns="http://schemas.microsoft.com/office/spreadsheetml/2009/9/main" objectType="CheckBox" fmlaLink="$T$48" lockText="1" noThreeD="1"/>
</file>

<file path=xl/ctrlProps/ctrlProp37.xml><?xml version="1.0" encoding="utf-8"?>
<formControlPr xmlns="http://schemas.microsoft.com/office/spreadsheetml/2009/9/main" objectType="CheckBox" fmlaLink="$T$50" lockText="1" noThreeD="1"/>
</file>

<file path=xl/ctrlProps/ctrlProp38.xml><?xml version="1.0" encoding="utf-8"?>
<formControlPr xmlns="http://schemas.microsoft.com/office/spreadsheetml/2009/9/main" objectType="CheckBox" fmlaLink="$T$54" lockText="1" noThreeD="1"/>
</file>

<file path=xl/ctrlProps/ctrlProp39.xml><?xml version="1.0" encoding="utf-8"?>
<formControlPr xmlns="http://schemas.microsoft.com/office/spreadsheetml/2009/9/main" objectType="CheckBox" fmlaLink="$T$52" lockText="1" noThreeD="1"/>
</file>

<file path=xl/ctrlProps/ctrlProp4.xml><?xml version="1.0" encoding="utf-8"?>
<formControlPr xmlns="http://schemas.microsoft.com/office/spreadsheetml/2009/9/main" objectType="CheckBox" checked="Checked" fmlaLink="$T$40" lockText="1" noThreeD="1"/>
</file>

<file path=xl/ctrlProps/ctrlProp40.xml><?xml version="1.0" encoding="utf-8"?>
<formControlPr xmlns="http://schemas.microsoft.com/office/spreadsheetml/2009/9/main" objectType="CheckBox" fmlaLink="$T$56" lockText="1" noThreeD="1"/>
</file>

<file path=xl/ctrlProps/ctrlProp41.xml><?xml version="1.0" encoding="utf-8"?>
<formControlPr xmlns="http://schemas.microsoft.com/office/spreadsheetml/2009/9/main" objectType="CheckBox" fmlaLink="$T$58" lockText="1" noThreeD="1"/>
</file>

<file path=xl/ctrlProps/ctrlProp42.xml><?xml version="1.0" encoding="utf-8"?>
<formControlPr xmlns="http://schemas.microsoft.com/office/spreadsheetml/2009/9/main" objectType="CheckBox" fmlaLink="$U$61" lockText="1" noThreeD="1"/>
</file>

<file path=xl/ctrlProps/ctrlProp43.xml><?xml version="1.0" encoding="utf-8"?>
<formControlPr xmlns="http://schemas.microsoft.com/office/spreadsheetml/2009/9/main" objectType="CheckBox" fmlaLink="$T$61" lockText="1" noThreeD="1"/>
</file>

<file path=xl/ctrlProps/ctrlProp5.xml><?xml version="1.0" encoding="utf-8"?>
<formControlPr xmlns="http://schemas.microsoft.com/office/spreadsheetml/2009/9/main" objectType="CheckBox" checked="Checked" fmlaLink="$T$44" lockText="1" noThreeD="1"/>
</file>

<file path=xl/ctrlProps/ctrlProp6.xml><?xml version="1.0" encoding="utf-8"?>
<formControlPr xmlns="http://schemas.microsoft.com/office/spreadsheetml/2009/9/main" objectType="CheckBox" checked="Checked" fmlaLink="$T$42" lockText="1" noThreeD="1"/>
</file>

<file path=xl/ctrlProps/ctrlProp7.xml><?xml version="1.0" encoding="utf-8"?>
<formControlPr xmlns="http://schemas.microsoft.com/office/spreadsheetml/2009/9/main" objectType="CheckBox" checked="Checked" fmlaLink="$T$46" lockText="1" noThreeD="1"/>
</file>

<file path=xl/ctrlProps/ctrlProp8.xml><?xml version="1.0" encoding="utf-8"?>
<formControlPr xmlns="http://schemas.microsoft.com/office/spreadsheetml/2009/9/main" objectType="CheckBox" checked="Checked" fmlaLink="$T$48" lockText="1" noThreeD="1"/>
</file>

<file path=xl/ctrlProps/ctrlProp9.xml><?xml version="1.0" encoding="utf-8"?>
<formControlPr xmlns="http://schemas.microsoft.com/office/spreadsheetml/2009/9/main" objectType="CheckBox" checked="Checked" fmlaLink="$T$5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33</xdr:row>
          <xdr:rowOff>19050</xdr:rowOff>
        </xdr:from>
        <xdr:to>
          <xdr:col>2</xdr:col>
          <xdr:colOff>66675</xdr:colOff>
          <xdr:row>33</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19050</xdr:rowOff>
        </xdr:from>
        <xdr:to>
          <xdr:col>2</xdr:col>
          <xdr:colOff>66675</xdr:colOff>
          <xdr:row>35</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9525</xdr:rowOff>
        </xdr:from>
        <xdr:to>
          <xdr:col>2</xdr:col>
          <xdr:colOff>76200</xdr:colOff>
          <xdr:row>37</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19050</xdr:rowOff>
        </xdr:from>
        <xdr:to>
          <xdr:col>2</xdr:col>
          <xdr:colOff>85725</xdr:colOff>
          <xdr:row>39</xdr:row>
          <xdr:rowOff>238125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9525</xdr:rowOff>
        </xdr:from>
        <xdr:to>
          <xdr:col>2</xdr:col>
          <xdr:colOff>85725</xdr:colOff>
          <xdr:row>43</xdr:row>
          <xdr:rowOff>228600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19050</xdr:rowOff>
        </xdr:from>
        <xdr:to>
          <xdr:col>2</xdr:col>
          <xdr:colOff>76200</xdr:colOff>
          <xdr:row>41</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0</xdr:rowOff>
        </xdr:from>
        <xdr:to>
          <xdr:col>2</xdr:col>
          <xdr:colOff>76200</xdr:colOff>
          <xdr:row>45</xdr:row>
          <xdr:rowOff>219075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9525</xdr:rowOff>
        </xdr:from>
        <xdr:to>
          <xdr:col>2</xdr:col>
          <xdr:colOff>76200</xdr:colOff>
          <xdr:row>47</xdr:row>
          <xdr:rowOff>228600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2</xdr:col>
          <xdr:colOff>66675</xdr:colOff>
          <xdr:row>49</xdr:row>
          <xdr:rowOff>228600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19050</xdr:rowOff>
        </xdr:from>
        <xdr:to>
          <xdr:col>2</xdr:col>
          <xdr:colOff>76200</xdr:colOff>
          <xdr:row>53</xdr:row>
          <xdr:rowOff>238125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9525</xdr:rowOff>
        </xdr:from>
        <xdr:to>
          <xdr:col>2</xdr:col>
          <xdr:colOff>76200</xdr:colOff>
          <xdr:row>51</xdr:row>
          <xdr:rowOff>228600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19050</xdr:rowOff>
        </xdr:from>
        <xdr:to>
          <xdr:col>2</xdr:col>
          <xdr:colOff>76200</xdr:colOff>
          <xdr:row>55</xdr:row>
          <xdr:rowOff>238125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19050</xdr:rowOff>
        </xdr:from>
        <xdr:to>
          <xdr:col>2</xdr:col>
          <xdr:colOff>76200</xdr:colOff>
          <xdr:row>57</xdr:row>
          <xdr:rowOff>238125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60</xdr:row>
          <xdr:rowOff>219075</xdr:rowOff>
        </xdr:from>
        <xdr:to>
          <xdr:col>14</xdr:col>
          <xdr:colOff>9525</xdr:colOff>
          <xdr:row>60</xdr:row>
          <xdr:rowOff>438150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60</xdr:row>
          <xdr:rowOff>228600</xdr:rowOff>
        </xdr:from>
        <xdr:to>
          <xdr:col>10</xdr:col>
          <xdr:colOff>152400</xdr:colOff>
          <xdr:row>60</xdr:row>
          <xdr:rowOff>447675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361950</xdr:colOff>
      <xdr:row>3</xdr:row>
      <xdr:rowOff>0</xdr:rowOff>
    </xdr:from>
    <xdr:to>
      <xdr:col>23</xdr:col>
      <xdr:colOff>533400</xdr:colOff>
      <xdr:row>8</xdr:row>
      <xdr:rowOff>88900</xdr:rowOff>
    </xdr:to>
    <xdr:sp macro="" textlink="">
      <xdr:nvSpPr>
        <xdr:cNvPr id="17" name="テキスト ボックス 16"/>
        <xdr:cNvSpPr txBox="1"/>
      </xdr:nvSpPr>
      <xdr:spPr>
        <a:xfrm>
          <a:off x="6464300" y="571500"/>
          <a:ext cx="2851150" cy="1117600"/>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■入力箇所</a:t>
          </a:r>
          <a:endParaRPr kumimoji="1" lang="en-US" altLang="ja-JP" sz="1200" b="1"/>
        </a:p>
        <a:p>
          <a:r>
            <a:rPr kumimoji="1" lang="ja-JP" altLang="en-US" sz="1200" b="1"/>
            <a:t>黄色セル：必須項目</a:t>
          </a:r>
          <a:endParaRPr kumimoji="1" lang="en-US" altLang="ja-JP" sz="1200" b="1"/>
        </a:p>
        <a:p>
          <a:r>
            <a:rPr kumimoji="1" lang="ja-JP" altLang="en-US" sz="1200" b="1"/>
            <a:t>青色セル：該当する場合のみ入力</a:t>
          </a:r>
          <a:endParaRPr kumimoji="1" lang="en-US" altLang="ja-JP" sz="1200" b="1"/>
        </a:p>
        <a:p>
          <a:r>
            <a:rPr kumimoji="1" lang="ja-JP" altLang="en-US" sz="1200" b="1"/>
            <a:t>灰色セル：自動入力</a:t>
          </a:r>
          <a:endParaRPr kumimoji="1" lang="en-US" altLang="ja-JP" sz="1200" b="1"/>
        </a:p>
      </xdr:txBody>
    </xdr:sp>
    <xdr:clientData/>
  </xdr:twoCellAnchor>
  <xdr:twoCellAnchor>
    <xdr:from>
      <xdr:col>19</xdr:col>
      <xdr:colOff>19050</xdr:colOff>
      <xdr:row>10</xdr:row>
      <xdr:rowOff>57150</xdr:rowOff>
    </xdr:from>
    <xdr:to>
      <xdr:col>19</xdr:col>
      <xdr:colOff>342900</xdr:colOff>
      <xdr:row>10</xdr:row>
      <xdr:rowOff>209550</xdr:rowOff>
    </xdr:to>
    <xdr:sp macro="" textlink="">
      <xdr:nvSpPr>
        <xdr:cNvPr id="18" name="左矢印 17"/>
        <xdr:cNvSpPr/>
      </xdr:nvSpPr>
      <xdr:spPr>
        <a:xfrm>
          <a:off x="6121400" y="211455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12700</xdr:colOff>
      <xdr:row>9</xdr:row>
      <xdr:rowOff>31750</xdr:rowOff>
    </xdr:from>
    <xdr:to>
      <xdr:col>19</xdr:col>
      <xdr:colOff>336550</xdr:colOff>
      <xdr:row>9</xdr:row>
      <xdr:rowOff>184150</xdr:rowOff>
    </xdr:to>
    <xdr:sp macro="" textlink="">
      <xdr:nvSpPr>
        <xdr:cNvPr id="19" name="左矢印 18"/>
        <xdr:cNvSpPr/>
      </xdr:nvSpPr>
      <xdr:spPr>
        <a:xfrm>
          <a:off x="6115050" y="186055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355600</xdr:colOff>
      <xdr:row>8</xdr:row>
      <xdr:rowOff>184151</xdr:rowOff>
    </xdr:from>
    <xdr:ext cx="3302000" cy="260350"/>
    <xdr:sp macro="" textlink="">
      <xdr:nvSpPr>
        <xdr:cNvPr id="20" name="テキスト ボックス 19"/>
        <xdr:cNvSpPr txBox="1"/>
      </xdr:nvSpPr>
      <xdr:spPr>
        <a:xfrm>
          <a:off x="6457950" y="1784351"/>
          <a:ext cx="3302000" cy="2603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事業者名（事業所の報告の場合は「事業所名」を記載）</a:t>
          </a:r>
        </a:p>
      </xdr:txBody>
    </xdr:sp>
    <xdr:clientData/>
  </xdr:oneCellAnchor>
  <xdr:oneCellAnchor>
    <xdr:from>
      <xdr:col>19</xdr:col>
      <xdr:colOff>355600</xdr:colOff>
      <xdr:row>10</xdr:row>
      <xdr:rowOff>0</xdr:rowOff>
    </xdr:from>
    <xdr:ext cx="812800" cy="260350"/>
    <xdr:sp macro="" textlink="">
      <xdr:nvSpPr>
        <xdr:cNvPr id="21" name="テキスト ボックス 20"/>
        <xdr:cNvSpPr txBox="1"/>
      </xdr:nvSpPr>
      <xdr:spPr>
        <a:xfrm>
          <a:off x="6457950" y="2057400"/>
          <a:ext cx="812800" cy="2603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代表者氏名</a:t>
          </a:r>
        </a:p>
      </xdr:txBody>
    </xdr:sp>
    <xdr:clientData/>
  </xdr:oneCellAnchor>
  <xdr:oneCellAnchor>
    <xdr:from>
      <xdr:col>19</xdr:col>
      <xdr:colOff>328084</xdr:colOff>
      <xdr:row>16</xdr:row>
      <xdr:rowOff>260349</xdr:rowOff>
    </xdr:from>
    <xdr:ext cx="2800350" cy="564385"/>
    <xdr:sp macro="" textlink="">
      <xdr:nvSpPr>
        <xdr:cNvPr id="22" name="テキスト ボックス 21"/>
        <xdr:cNvSpPr txBox="1"/>
      </xdr:nvSpPr>
      <xdr:spPr>
        <a:xfrm>
          <a:off x="6402917" y="3625849"/>
          <a:ext cx="2800350" cy="56438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国税庁法人番号公表サイトで検索</a:t>
          </a:r>
          <a:endParaRPr kumimoji="1" lang="en-US" altLang="ja-JP" sz="1100" b="1"/>
        </a:p>
        <a:p>
          <a:pPr algn="ctr"/>
          <a:r>
            <a:rPr kumimoji="1" lang="ja-JP" altLang="en-US" sz="1100" b="1"/>
            <a:t>（</a:t>
          </a:r>
          <a:r>
            <a:rPr kumimoji="1" lang="en-US" altLang="ja-JP" sz="1100" b="1"/>
            <a:t>https://www.houjin-bangou.nta.go.jp/</a:t>
          </a:r>
          <a:r>
            <a:rPr kumimoji="1" lang="ja-JP" altLang="en-US" sz="1100" b="1"/>
            <a:t>）</a:t>
          </a:r>
        </a:p>
      </xdr:txBody>
    </xdr:sp>
    <xdr:clientData/>
  </xdr:oneCellAnchor>
  <xdr:twoCellAnchor>
    <xdr:from>
      <xdr:col>0</xdr:col>
      <xdr:colOff>19050</xdr:colOff>
      <xdr:row>62</xdr:row>
      <xdr:rowOff>47626</xdr:rowOff>
    </xdr:from>
    <xdr:to>
      <xdr:col>19</xdr:col>
      <xdr:colOff>12700</xdr:colOff>
      <xdr:row>62</xdr:row>
      <xdr:rowOff>47626</xdr:rowOff>
    </xdr:to>
    <xdr:cxnSp macro="">
      <xdr:nvCxnSpPr>
        <xdr:cNvPr id="23" name="直線コネクタ 22"/>
        <xdr:cNvCxnSpPr/>
      </xdr:nvCxnSpPr>
      <xdr:spPr>
        <a:xfrm>
          <a:off x="19050" y="17684751"/>
          <a:ext cx="6113463" cy="0"/>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28575</xdr:colOff>
          <xdr:row>33</xdr:row>
          <xdr:rowOff>19050</xdr:rowOff>
        </xdr:from>
        <xdr:to>
          <xdr:col>2</xdr:col>
          <xdr:colOff>66675</xdr:colOff>
          <xdr:row>33</xdr:row>
          <xdr:rowOff>238125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19050</xdr:rowOff>
        </xdr:from>
        <xdr:to>
          <xdr:col>2</xdr:col>
          <xdr:colOff>66675</xdr:colOff>
          <xdr:row>35</xdr:row>
          <xdr:rowOff>238125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9525</xdr:rowOff>
        </xdr:from>
        <xdr:to>
          <xdr:col>2</xdr:col>
          <xdr:colOff>76200</xdr:colOff>
          <xdr:row>37</xdr:row>
          <xdr:rowOff>228600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19050</xdr:rowOff>
        </xdr:from>
        <xdr:to>
          <xdr:col>2</xdr:col>
          <xdr:colOff>85725</xdr:colOff>
          <xdr:row>39</xdr:row>
          <xdr:rowOff>238125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9525</xdr:rowOff>
        </xdr:from>
        <xdr:to>
          <xdr:col>2</xdr:col>
          <xdr:colOff>85725</xdr:colOff>
          <xdr:row>43</xdr:row>
          <xdr:rowOff>228600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19050</xdr:rowOff>
        </xdr:from>
        <xdr:to>
          <xdr:col>2</xdr:col>
          <xdr:colOff>76200</xdr:colOff>
          <xdr:row>41</xdr:row>
          <xdr:rowOff>238125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0</xdr:rowOff>
        </xdr:from>
        <xdr:to>
          <xdr:col>2</xdr:col>
          <xdr:colOff>76200</xdr:colOff>
          <xdr:row>45</xdr:row>
          <xdr:rowOff>219075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9525</xdr:rowOff>
        </xdr:from>
        <xdr:to>
          <xdr:col>2</xdr:col>
          <xdr:colOff>76200</xdr:colOff>
          <xdr:row>47</xdr:row>
          <xdr:rowOff>228600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2</xdr:col>
          <xdr:colOff>66675</xdr:colOff>
          <xdr:row>49</xdr:row>
          <xdr:rowOff>228600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19050</xdr:rowOff>
        </xdr:from>
        <xdr:to>
          <xdr:col>2</xdr:col>
          <xdr:colOff>76200</xdr:colOff>
          <xdr:row>53</xdr:row>
          <xdr:rowOff>238125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9525</xdr:rowOff>
        </xdr:from>
        <xdr:to>
          <xdr:col>2</xdr:col>
          <xdr:colOff>76200</xdr:colOff>
          <xdr:row>51</xdr:row>
          <xdr:rowOff>228600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19050</xdr:rowOff>
        </xdr:from>
        <xdr:to>
          <xdr:col>2</xdr:col>
          <xdr:colOff>76200</xdr:colOff>
          <xdr:row>55</xdr:row>
          <xdr:rowOff>238125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19050</xdr:rowOff>
        </xdr:from>
        <xdr:to>
          <xdr:col>2</xdr:col>
          <xdr:colOff>76200</xdr:colOff>
          <xdr:row>57</xdr:row>
          <xdr:rowOff>238125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251354</xdr:colOff>
      <xdr:row>2</xdr:row>
      <xdr:rowOff>29104</xdr:rowOff>
    </xdr:from>
    <xdr:to>
      <xdr:col>15</xdr:col>
      <xdr:colOff>34395</xdr:colOff>
      <xdr:row>3</xdr:row>
      <xdr:rowOff>70909</xdr:rowOff>
    </xdr:to>
    <xdr:sp macro="" textlink="">
      <xdr:nvSpPr>
        <xdr:cNvPr id="37" name="テキスト ボックス 2"/>
        <xdr:cNvSpPr txBox="1">
          <a:spLocks noChangeArrowheads="1"/>
        </xdr:cNvSpPr>
      </xdr:nvSpPr>
      <xdr:spPr bwMode="auto">
        <a:xfrm>
          <a:off x="4167187" y="378354"/>
          <a:ext cx="841375" cy="274638"/>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lnSpc>
              <a:spcPts val="1200"/>
            </a:lnSpc>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西暦で</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入力</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14</xdr:col>
      <xdr:colOff>174625</xdr:colOff>
      <xdr:row>13</xdr:row>
      <xdr:rowOff>119063</xdr:rowOff>
    </xdr:from>
    <xdr:to>
      <xdr:col>18</xdr:col>
      <xdr:colOff>15875</xdr:colOff>
      <xdr:row>15</xdr:row>
      <xdr:rowOff>44450</xdr:rowOff>
    </xdr:to>
    <xdr:sp macro="" textlink="">
      <xdr:nvSpPr>
        <xdr:cNvPr id="38" name="テキスト ボックス 2"/>
        <xdr:cNvSpPr txBox="1">
          <a:spLocks noChangeArrowheads="1"/>
        </xdr:cNvSpPr>
      </xdr:nvSpPr>
      <xdr:spPr bwMode="auto">
        <a:xfrm>
          <a:off x="4913313" y="2754313"/>
          <a:ext cx="920750" cy="266700"/>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lnSpc>
              <a:spcPts val="1200"/>
            </a:lnSpc>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西暦で</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入力</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174625</xdr:colOff>
      <xdr:row>16</xdr:row>
      <xdr:rowOff>34396</xdr:rowOff>
    </xdr:from>
    <xdr:to>
      <xdr:col>18</xdr:col>
      <xdr:colOff>103187</xdr:colOff>
      <xdr:row>17</xdr:row>
      <xdr:rowOff>-1</xdr:rowOff>
    </xdr:to>
    <xdr:sp macro="" textlink="">
      <xdr:nvSpPr>
        <xdr:cNvPr id="39" name="テキスト ボックス 2"/>
        <xdr:cNvSpPr txBox="1">
          <a:spLocks noChangeArrowheads="1"/>
        </xdr:cNvSpPr>
      </xdr:nvSpPr>
      <xdr:spPr bwMode="auto">
        <a:xfrm>
          <a:off x="3000375" y="3399896"/>
          <a:ext cx="2870729" cy="304270"/>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lnSpc>
              <a:spcPts val="1200"/>
            </a:lnSpc>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日本標準産業中分類から選択（</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産業分類</a:t>
          </a: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参照）</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164046</xdr:colOff>
      <xdr:row>18</xdr:row>
      <xdr:rowOff>21167</xdr:rowOff>
    </xdr:from>
    <xdr:to>
      <xdr:col>13</xdr:col>
      <xdr:colOff>150817</xdr:colOff>
      <xdr:row>18</xdr:row>
      <xdr:rowOff>328084</xdr:rowOff>
    </xdr:to>
    <xdr:sp macro="" textlink="">
      <xdr:nvSpPr>
        <xdr:cNvPr id="40" name="テキスト ボックス 2"/>
        <xdr:cNvSpPr txBox="1">
          <a:spLocks noChangeArrowheads="1"/>
        </xdr:cNvSpPr>
      </xdr:nvSpPr>
      <xdr:spPr bwMode="auto">
        <a:xfrm>
          <a:off x="2989796" y="4064000"/>
          <a:ext cx="1606021" cy="306917"/>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lnSpc>
              <a:spcPts val="1200"/>
            </a:lnSpc>
            <a:spcAft>
              <a:spcPts val="0"/>
            </a:spcAft>
          </a:pP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事業内容を</a:t>
          </a: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簡潔に</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入力</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6</xdr:col>
      <xdr:colOff>84666</xdr:colOff>
      <xdr:row>21</xdr:row>
      <xdr:rowOff>63500</xdr:rowOff>
    </xdr:from>
    <xdr:to>
      <xdr:col>7</xdr:col>
      <xdr:colOff>285749</xdr:colOff>
      <xdr:row>29</xdr:row>
      <xdr:rowOff>254000</xdr:rowOff>
    </xdr:to>
    <xdr:sp macro="" textlink="">
      <xdr:nvSpPr>
        <xdr:cNvPr id="41" name="テキスト ボックス 2"/>
        <xdr:cNvSpPr txBox="1">
          <a:spLocks noChangeArrowheads="1"/>
        </xdr:cNvSpPr>
      </xdr:nvSpPr>
      <xdr:spPr bwMode="auto">
        <a:xfrm>
          <a:off x="2444749" y="5122333"/>
          <a:ext cx="359833" cy="2899834"/>
        </a:xfrm>
        <a:prstGeom prst="rect">
          <a:avLst/>
        </a:prstGeom>
        <a:solidFill>
          <a:srgbClr val="FFCCFF"/>
        </a:solidFill>
        <a:ln w="9525">
          <a:solidFill>
            <a:srgbClr val="000000"/>
          </a:solidFill>
          <a:miter lim="800000"/>
          <a:headEnd/>
          <a:tailEnd/>
        </a:ln>
      </xdr:spPr>
      <xdr:txBody>
        <a:bodyPr rot="0" vert="eaVert" wrap="square" lIns="91440" tIns="45720" rIns="91440" bIns="45720" anchor="ctr" anchorCtr="0">
          <a:noAutofit/>
        </a:bodyPr>
        <a:lstStyle/>
        <a:p>
          <a:pPr algn="ctr">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使用したエネルギーの量を</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入力</a:t>
          </a: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（単位に注意）</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285750</xdr:colOff>
      <xdr:row>30</xdr:row>
      <xdr:rowOff>169334</xdr:rowOff>
    </xdr:from>
    <xdr:to>
      <xdr:col>11</xdr:col>
      <xdr:colOff>21167</xdr:colOff>
      <xdr:row>32</xdr:row>
      <xdr:rowOff>0</xdr:rowOff>
    </xdr:to>
    <xdr:sp macro="" textlink="">
      <xdr:nvSpPr>
        <xdr:cNvPr id="42" name="テキスト ボックス 2"/>
        <xdr:cNvSpPr txBox="1">
          <a:spLocks noChangeArrowheads="1"/>
        </xdr:cNvSpPr>
      </xdr:nvSpPr>
      <xdr:spPr bwMode="auto">
        <a:xfrm>
          <a:off x="1386417" y="8276167"/>
          <a:ext cx="2550583" cy="508000"/>
        </a:xfrm>
        <a:prstGeom prst="rect">
          <a:avLst/>
        </a:prstGeom>
        <a:solidFill>
          <a:srgbClr val="FFCC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上記以外のエネルギーを使用した場合は</a:t>
          </a:r>
          <a:endParaRPr lang="en-US" altLang="ja-JP" sz="1000" b="1" kern="100">
            <a:effectLst/>
            <a:latin typeface="游明朝" panose="02020400000000000000" pitchFamily="18" charset="-128"/>
            <a:ea typeface="ＭＳ ゴシック" panose="020B0609070205080204" pitchFamily="49" charset="-128"/>
            <a:cs typeface="Times New Roman" panose="02020603050405020304" pitchFamily="18" charset="0"/>
          </a:endParaRPr>
        </a:p>
        <a:p>
          <a:pPr algn="just">
            <a:spcAft>
              <a:spcPts val="0"/>
            </a:spcAft>
          </a:pP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エネルギー種類を選択し、使用量を入力</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211665</xdr:colOff>
      <xdr:row>37</xdr:row>
      <xdr:rowOff>52917</xdr:rowOff>
    </xdr:from>
    <xdr:to>
      <xdr:col>2</xdr:col>
      <xdr:colOff>381000</xdr:colOff>
      <xdr:row>46</xdr:row>
      <xdr:rowOff>119063</xdr:rowOff>
    </xdr:to>
    <xdr:sp macro="" textlink="">
      <xdr:nvSpPr>
        <xdr:cNvPr id="43" name="テキスト ボックス 2"/>
        <xdr:cNvSpPr txBox="1">
          <a:spLocks noChangeArrowheads="1"/>
        </xdr:cNvSpPr>
      </xdr:nvSpPr>
      <xdr:spPr bwMode="auto">
        <a:xfrm>
          <a:off x="457728" y="10220855"/>
          <a:ext cx="415397" cy="2566458"/>
        </a:xfrm>
        <a:prstGeom prst="rect">
          <a:avLst/>
        </a:prstGeom>
        <a:solidFill>
          <a:srgbClr val="FFCCFF"/>
        </a:solidFill>
        <a:ln w="9525">
          <a:solidFill>
            <a:srgbClr val="000000"/>
          </a:solidFill>
          <a:miter lim="800000"/>
          <a:headEnd/>
          <a:tailEnd/>
        </a:ln>
      </xdr:spPr>
      <xdr:txBody>
        <a:bodyPr rot="0" vert="eaVert" wrap="square" lIns="91440" tIns="45720" rIns="91440" bIns="45720" anchor="ctr" anchorCtr="0">
          <a:noAutofit/>
        </a:bodyPr>
        <a:lstStyle/>
        <a:p>
          <a:pPr algn="ctr">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該当する□にチェックし</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a:t>
          </a: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取組内容を</a:t>
          </a:r>
          <a:r>
            <a:rPr lang="ja-JP" altLang="en-US" sz="1000" b="1" kern="100">
              <a:effectLst/>
              <a:latin typeface="游明朝" panose="02020400000000000000" pitchFamily="18" charset="-128"/>
              <a:ea typeface="ＭＳ ゴシック" panose="020B0609070205080204" pitchFamily="49" charset="-128"/>
              <a:cs typeface="Times New Roman" panose="02020603050405020304" pitchFamily="18" charset="0"/>
            </a:rPr>
            <a:t>入力</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486833</xdr:colOff>
      <xdr:row>60</xdr:row>
      <xdr:rowOff>455084</xdr:rowOff>
    </xdr:from>
    <xdr:to>
      <xdr:col>15</xdr:col>
      <xdr:colOff>14816</xdr:colOff>
      <xdr:row>61</xdr:row>
      <xdr:rowOff>237067</xdr:rowOff>
    </xdr:to>
    <xdr:sp macro="" textlink="">
      <xdr:nvSpPr>
        <xdr:cNvPr id="44" name="テキスト ボックス 2"/>
        <xdr:cNvSpPr txBox="1">
          <a:spLocks noChangeArrowheads="1"/>
        </xdr:cNvSpPr>
      </xdr:nvSpPr>
      <xdr:spPr bwMode="auto">
        <a:xfrm>
          <a:off x="3312583" y="17123834"/>
          <a:ext cx="1676400" cy="279400"/>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1000" b="1" kern="100">
              <a:effectLst/>
              <a:latin typeface="游明朝" panose="02020400000000000000" pitchFamily="18" charset="-128"/>
              <a:ea typeface="ＭＳ ゴシック" panose="020B0609070205080204" pitchFamily="49" charset="-128"/>
              <a:cs typeface="Times New Roman" panose="02020603050405020304" pitchFamily="18" charset="0"/>
            </a:rPr>
            <a:t>いずれかの□にチェック</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19</xdr:col>
      <xdr:colOff>0</xdr:colOff>
      <xdr:row>17</xdr:row>
      <xdr:rowOff>116416</xdr:rowOff>
    </xdr:from>
    <xdr:to>
      <xdr:col>19</xdr:col>
      <xdr:colOff>323850</xdr:colOff>
      <xdr:row>17</xdr:row>
      <xdr:rowOff>268816</xdr:rowOff>
    </xdr:to>
    <xdr:sp macro="" textlink="">
      <xdr:nvSpPr>
        <xdr:cNvPr id="45" name="左矢印 44"/>
        <xdr:cNvSpPr/>
      </xdr:nvSpPr>
      <xdr:spPr>
        <a:xfrm>
          <a:off x="6074833" y="3820583"/>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169334</xdr:colOff>
      <xdr:row>17</xdr:row>
      <xdr:rowOff>52916</xdr:rowOff>
    </xdr:from>
    <xdr:to>
      <xdr:col>10</xdr:col>
      <xdr:colOff>211668</xdr:colOff>
      <xdr:row>17</xdr:row>
      <xdr:rowOff>296333</xdr:rowOff>
    </xdr:to>
    <xdr:sp macro="" textlink="">
      <xdr:nvSpPr>
        <xdr:cNvPr id="46" name="テキスト ボックス 2"/>
        <xdr:cNvSpPr txBox="1">
          <a:spLocks noChangeArrowheads="1"/>
        </xdr:cNvSpPr>
      </xdr:nvSpPr>
      <xdr:spPr bwMode="auto">
        <a:xfrm>
          <a:off x="2995084" y="3757083"/>
          <a:ext cx="867834" cy="243417"/>
        </a:xfrm>
        <a:prstGeom prst="rect">
          <a:avLst/>
        </a:prstGeom>
        <a:solidFill>
          <a:srgbClr val="FFCCFF"/>
        </a:solidFill>
        <a:ln w="9525">
          <a:solidFill>
            <a:srgbClr val="000000"/>
          </a:solidFill>
          <a:miter lim="800000"/>
          <a:headEnd/>
          <a:tailEnd/>
        </a:ln>
      </xdr:spPr>
      <xdr:txBody>
        <a:bodyPr rot="0" vert="horz" wrap="square" lIns="91440" tIns="45720" rIns="91440" bIns="45720" anchor="ctr" anchorCtr="0">
          <a:noAutofit/>
        </a:bodyPr>
        <a:lstStyle/>
        <a:p>
          <a:pPr algn="ctr">
            <a:lnSpc>
              <a:spcPts val="1200"/>
            </a:lnSpc>
            <a:spcAft>
              <a:spcPts val="0"/>
            </a:spcAft>
          </a:pPr>
          <a:r>
            <a:rPr lang="en-US" altLang="ja-JP" sz="10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13</a:t>
          </a:r>
          <a:r>
            <a:rPr lang="ja-JP" altLang="en-US" sz="10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桁</a:t>
          </a:r>
          <a:r>
            <a:rPr lang="ja-JP" sz="10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で</a:t>
          </a:r>
          <a:r>
            <a:rPr lang="ja-JP" altLang="en-US" sz="10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入力</a:t>
          </a:r>
          <a:endPar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33</xdr:row>
          <xdr:rowOff>19050</xdr:rowOff>
        </xdr:from>
        <xdr:to>
          <xdr:col>2</xdr:col>
          <xdr:colOff>66675</xdr:colOff>
          <xdr:row>33</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19050</xdr:rowOff>
        </xdr:from>
        <xdr:to>
          <xdr:col>2</xdr:col>
          <xdr:colOff>66675</xdr:colOff>
          <xdr:row>35</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28575</xdr:rowOff>
        </xdr:from>
        <xdr:to>
          <xdr:col>2</xdr:col>
          <xdr:colOff>76200</xdr:colOff>
          <xdr:row>37</xdr:row>
          <xdr:rowOff>247650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28575</xdr:rowOff>
        </xdr:from>
        <xdr:to>
          <xdr:col>2</xdr:col>
          <xdr:colOff>85725</xdr:colOff>
          <xdr:row>39</xdr:row>
          <xdr:rowOff>247650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28575</xdr:rowOff>
        </xdr:from>
        <xdr:to>
          <xdr:col>2</xdr:col>
          <xdr:colOff>76200</xdr:colOff>
          <xdr:row>43</xdr:row>
          <xdr:rowOff>247650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38100</xdr:rowOff>
        </xdr:from>
        <xdr:to>
          <xdr:col>2</xdr:col>
          <xdr:colOff>76200</xdr:colOff>
          <xdr:row>41</xdr:row>
          <xdr:rowOff>257175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28575</xdr:rowOff>
        </xdr:from>
        <xdr:to>
          <xdr:col>2</xdr:col>
          <xdr:colOff>85725</xdr:colOff>
          <xdr:row>45</xdr:row>
          <xdr:rowOff>247650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2</xdr:col>
          <xdr:colOff>85725</xdr:colOff>
          <xdr:row>47</xdr:row>
          <xdr:rowOff>247650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2</xdr:col>
          <xdr:colOff>85725</xdr:colOff>
          <xdr:row>49</xdr:row>
          <xdr:rowOff>247650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2</xdr:col>
          <xdr:colOff>85725</xdr:colOff>
          <xdr:row>53</xdr:row>
          <xdr:rowOff>247650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2</xdr:col>
          <xdr:colOff>85725</xdr:colOff>
          <xdr:row>51</xdr:row>
          <xdr:rowOff>247650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28575</xdr:rowOff>
        </xdr:from>
        <xdr:to>
          <xdr:col>2</xdr:col>
          <xdr:colOff>85725</xdr:colOff>
          <xdr:row>55</xdr:row>
          <xdr:rowOff>247650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28575</xdr:rowOff>
        </xdr:from>
        <xdr:to>
          <xdr:col>2</xdr:col>
          <xdr:colOff>85725</xdr:colOff>
          <xdr:row>57</xdr:row>
          <xdr:rowOff>247650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60</xdr:row>
          <xdr:rowOff>219075</xdr:rowOff>
        </xdr:from>
        <xdr:to>
          <xdr:col>14</xdr:col>
          <xdr:colOff>9525</xdr:colOff>
          <xdr:row>60</xdr:row>
          <xdr:rowOff>438150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60</xdr:row>
          <xdr:rowOff>228600</xdr:rowOff>
        </xdr:from>
        <xdr:to>
          <xdr:col>10</xdr:col>
          <xdr:colOff>152400</xdr:colOff>
          <xdr:row>60</xdr:row>
          <xdr:rowOff>447675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122691</xdr:colOff>
      <xdr:row>2</xdr:row>
      <xdr:rowOff>179161</xdr:rowOff>
    </xdr:from>
    <xdr:to>
      <xdr:col>23</xdr:col>
      <xdr:colOff>294141</xdr:colOff>
      <xdr:row>8</xdr:row>
      <xdr:rowOff>48079</xdr:rowOff>
    </xdr:to>
    <xdr:sp macro="" textlink="">
      <xdr:nvSpPr>
        <xdr:cNvPr id="18" name="テキスト ボックス 17"/>
        <xdr:cNvSpPr txBox="1"/>
      </xdr:nvSpPr>
      <xdr:spPr>
        <a:xfrm>
          <a:off x="6200548" y="523875"/>
          <a:ext cx="2865664" cy="1120775"/>
        </a:xfrm>
        <a:prstGeom prst="rect">
          <a:avLst/>
        </a:prstGeom>
        <a:solidFill>
          <a:schemeClr val="accent3">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入力箇所</a:t>
          </a:r>
          <a:r>
            <a:rPr kumimoji="1" lang="en-US" altLang="ja-JP" sz="1200" b="1"/>
            <a:t>】</a:t>
          </a:r>
        </a:p>
        <a:p>
          <a:r>
            <a:rPr kumimoji="1" lang="ja-JP" altLang="en-US" sz="1200" b="1"/>
            <a:t>黄色セル</a:t>
          </a:r>
          <a:r>
            <a:rPr kumimoji="1" lang="ja-JP" altLang="en-US" sz="1200" b="1">
              <a:solidFill>
                <a:srgbClr val="FFFF00"/>
              </a:solidFill>
            </a:rPr>
            <a:t>■</a:t>
          </a:r>
          <a:r>
            <a:rPr kumimoji="1" lang="ja-JP" altLang="en-US" sz="1200" b="1"/>
            <a:t>：必須項目</a:t>
          </a:r>
          <a:endParaRPr kumimoji="1" lang="en-US" altLang="ja-JP" sz="1200" b="1"/>
        </a:p>
        <a:p>
          <a:r>
            <a:rPr kumimoji="1" lang="ja-JP" altLang="en-US" sz="1200" b="1"/>
            <a:t>青色セル</a:t>
          </a:r>
          <a:r>
            <a:rPr kumimoji="1" lang="ja-JP" altLang="en-US" sz="1200" b="1">
              <a:solidFill>
                <a:schemeClr val="accent1"/>
              </a:solidFill>
            </a:rPr>
            <a:t>■</a:t>
          </a:r>
          <a:r>
            <a:rPr kumimoji="1" lang="ja-JP" altLang="en-US" sz="1200" b="1"/>
            <a:t>：該当する場合のみ入力</a:t>
          </a:r>
          <a:endParaRPr kumimoji="1" lang="en-US" altLang="ja-JP" sz="1200" b="1"/>
        </a:p>
        <a:p>
          <a:r>
            <a:rPr kumimoji="1" lang="ja-JP" altLang="en-US" sz="1200" b="1"/>
            <a:t>灰色セル</a:t>
          </a:r>
          <a:r>
            <a:rPr kumimoji="1" lang="ja-JP" altLang="en-US" sz="1200" b="1">
              <a:solidFill>
                <a:schemeClr val="bg1">
                  <a:lumMod val="50000"/>
                </a:schemeClr>
              </a:solidFill>
            </a:rPr>
            <a:t>■</a:t>
          </a:r>
          <a:r>
            <a:rPr kumimoji="1" lang="ja-JP" altLang="en-US" sz="1200" b="1"/>
            <a:t>：自動入力</a:t>
          </a:r>
          <a:endParaRPr kumimoji="1" lang="en-US" altLang="ja-JP" sz="1200" b="1"/>
        </a:p>
      </xdr:txBody>
    </xdr:sp>
    <xdr:clientData/>
  </xdr:twoCellAnchor>
  <xdr:twoCellAnchor>
    <xdr:from>
      <xdr:col>19</xdr:col>
      <xdr:colOff>19050</xdr:colOff>
      <xdr:row>10</xdr:row>
      <xdr:rowOff>57150</xdr:rowOff>
    </xdr:from>
    <xdr:to>
      <xdr:col>19</xdr:col>
      <xdr:colOff>342900</xdr:colOff>
      <xdr:row>10</xdr:row>
      <xdr:rowOff>209550</xdr:rowOff>
    </xdr:to>
    <xdr:sp macro="" textlink="">
      <xdr:nvSpPr>
        <xdr:cNvPr id="2" name="左矢印 1"/>
        <xdr:cNvSpPr/>
      </xdr:nvSpPr>
      <xdr:spPr>
        <a:xfrm>
          <a:off x="6121400" y="211455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355600</xdr:colOff>
      <xdr:row>8</xdr:row>
      <xdr:rowOff>184151</xdr:rowOff>
    </xdr:from>
    <xdr:ext cx="3302000" cy="260350"/>
    <xdr:sp macro="" textlink="">
      <xdr:nvSpPr>
        <xdr:cNvPr id="3" name="テキスト ボックス 2"/>
        <xdr:cNvSpPr txBox="1"/>
      </xdr:nvSpPr>
      <xdr:spPr>
        <a:xfrm>
          <a:off x="6457950" y="1784351"/>
          <a:ext cx="3302000" cy="2603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事業者名（事業所の報告の場合は「事業所名」を記載）</a:t>
          </a:r>
        </a:p>
      </xdr:txBody>
    </xdr:sp>
    <xdr:clientData/>
  </xdr:oneCellAnchor>
  <xdr:oneCellAnchor>
    <xdr:from>
      <xdr:col>19</xdr:col>
      <xdr:colOff>355600</xdr:colOff>
      <xdr:row>10</xdr:row>
      <xdr:rowOff>0</xdr:rowOff>
    </xdr:from>
    <xdr:ext cx="812800" cy="260350"/>
    <xdr:sp macro="" textlink="">
      <xdr:nvSpPr>
        <xdr:cNvPr id="21" name="テキスト ボックス 20"/>
        <xdr:cNvSpPr txBox="1"/>
      </xdr:nvSpPr>
      <xdr:spPr>
        <a:xfrm>
          <a:off x="6457950" y="2057400"/>
          <a:ext cx="812800" cy="2603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代表者氏名</a:t>
          </a:r>
        </a:p>
      </xdr:txBody>
    </xdr:sp>
    <xdr:clientData/>
  </xdr:oneCellAnchor>
  <xdr:oneCellAnchor>
    <xdr:from>
      <xdr:col>20</xdr:col>
      <xdr:colOff>285750</xdr:colOff>
      <xdr:row>16</xdr:row>
      <xdr:rowOff>173038</xdr:rowOff>
    </xdr:from>
    <xdr:ext cx="2800350" cy="564385"/>
    <xdr:sp macro="" textlink="">
      <xdr:nvSpPr>
        <xdr:cNvPr id="4" name="テキスト ボックス 3"/>
        <xdr:cNvSpPr txBox="1"/>
      </xdr:nvSpPr>
      <xdr:spPr>
        <a:xfrm>
          <a:off x="6961188" y="3490913"/>
          <a:ext cx="2800350" cy="56438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国税庁法人番号公表サイトで検索</a:t>
          </a:r>
          <a:endParaRPr kumimoji="1" lang="en-US" altLang="ja-JP" sz="1100" b="1"/>
        </a:p>
        <a:p>
          <a:pPr algn="ctr"/>
          <a:r>
            <a:rPr kumimoji="1" lang="ja-JP" altLang="en-US" sz="1100" b="1"/>
            <a:t>（</a:t>
          </a:r>
          <a:r>
            <a:rPr kumimoji="1" lang="en-US" altLang="ja-JP" sz="1100" b="1"/>
            <a:t>https://www.houjin-bangou.nta.go.jp/</a:t>
          </a:r>
          <a:r>
            <a:rPr kumimoji="1" lang="ja-JP" altLang="en-US" sz="1100" b="1"/>
            <a:t>）</a:t>
          </a:r>
        </a:p>
      </xdr:txBody>
    </xdr:sp>
    <xdr:clientData/>
  </xdr:oneCellAnchor>
  <xdr:twoCellAnchor>
    <xdr:from>
      <xdr:col>0</xdr:col>
      <xdr:colOff>19050</xdr:colOff>
      <xdr:row>62</xdr:row>
      <xdr:rowOff>31750</xdr:rowOff>
    </xdr:from>
    <xdr:to>
      <xdr:col>19</xdr:col>
      <xdr:colOff>12700</xdr:colOff>
      <xdr:row>62</xdr:row>
      <xdr:rowOff>31750</xdr:rowOff>
    </xdr:to>
    <xdr:cxnSp macro="">
      <xdr:nvCxnSpPr>
        <xdr:cNvPr id="6" name="直線コネクタ 5"/>
        <xdr:cNvCxnSpPr/>
      </xdr:nvCxnSpPr>
      <xdr:spPr>
        <a:xfrm>
          <a:off x="19050" y="17735550"/>
          <a:ext cx="6096000" cy="0"/>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333375</xdr:colOff>
      <xdr:row>15</xdr:row>
      <xdr:rowOff>182558</xdr:rowOff>
    </xdr:from>
    <xdr:ext cx="2555875" cy="277817"/>
    <xdr:sp macro="" textlink="">
      <xdr:nvSpPr>
        <xdr:cNvPr id="24" name="テキスト ボックス 23"/>
        <xdr:cNvSpPr txBox="1"/>
      </xdr:nvSpPr>
      <xdr:spPr>
        <a:xfrm>
          <a:off x="6453188" y="3159121"/>
          <a:ext cx="2555875" cy="27781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プルダウンから選択（</a:t>
          </a:r>
          <a:r>
            <a:rPr kumimoji="1" lang="en-US" altLang="ja-JP" sz="1000" b="1"/>
            <a:t>【</a:t>
          </a:r>
          <a:r>
            <a:rPr kumimoji="1" lang="ja-JP" altLang="en-US" sz="1000" b="1"/>
            <a:t>参考</a:t>
          </a:r>
          <a:r>
            <a:rPr kumimoji="1" lang="en-US" altLang="ja-JP" sz="1000" b="1"/>
            <a:t>】</a:t>
          </a:r>
          <a:r>
            <a:rPr kumimoji="1" lang="ja-JP" altLang="en-US" sz="1000" b="1"/>
            <a:t>産業分類）</a:t>
          </a:r>
        </a:p>
      </xdr:txBody>
    </xdr:sp>
    <xdr:clientData/>
  </xdr:oneCellAnchor>
  <xdr:twoCellAnchor>
    <xdr:from>
      <xdr:col>19</xdr:col>
      <xdr:colOff>0</xdr:colOff>
      <xdr:row>16</xdr:row>
      <xdr:rowOff>31755</xdr:rowOff>
    </xdr:from>
    <xdr:to>
      <xdr:col>19</xdr:col>
      <xdr:colOff>323850</xdr:colOff>
      <xdr:row>16</xdr:row>
      <xdr:rowOff>184155</xdr:rowOff>
    </xdr:to>
    <xdr:sp macro="" textlink="">
      <xdr:nvSpPr>
        <xdr:cNvPr id="25" name="左矢印 24"/>
        <xdr:cNvSpPr/>
      </xdr:nvSpPr>
      <xdr:spPr>
        <a:xfrm>
          <a:off x="6119813" y="334963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309568</xdr:colOff>
      <xdr:row>18</xdr:row>
      <xdr:rowOff>134932</xdr:rowOff>
    </xdr:from>
    <xdr:ext cx="1817688" cy="328360"/>
    <xdr:sp macro="" textlink="">
      <xdr:nvSpPr>
        <xdr:cNvPr id="26" name="テキスト ボックス 25"/>
        <xdr:cNvSpPr txBox="1"/>
      </xdr:nvSpPr>
      <xdr:spPr>
        <a:xfrm>
          <a:off x="6429381" y="4135432"/>
          <a:ext cx="1817688"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事業の概要を簡潔に入力</a:t>
          </a:r>
          <a:endParaRPr kumimoji="1" lang="en-US" altLang="ja-JP" sz="1100" b="1"/>
        </a:p>
      </xdr:txBody>
    </xdr:sp>
    <xdr:clientData/>
  </xdr:oneCellAnchor>
  <xdr:twoCellAnchor>
    <xdr:from>
      <xdr:col>19</xdr:col>
      <xdr:colOff>0</xdr:colOff>
      <xdr:row>18</xdr:row>
      <xdr:rowOff>79376</xdr:rowOff>
    </xdr:from>
    <xdr:to>
      <xdr:col>19</xdr:col>
      <xdr:colOff>323850</xdr:colOff>
      <xdr:row>18</xdr:row>
      <xdr:rowOff>231776</xdr:rowOff>
    </xdr:to>
    <xdr:sp macro="" textlink="">
      <xdr:nvSpPr>
        <xdr:cNvPr id="27" name="左矢印 26"/>
        <xdr:cNvSpPr/>
      </xdr:nvSpPr>
      <xdr:spPr>
        <a:xfrm>
          <a:off x="6102350" y="4079876"/>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17463</xdr:colOff>
      <xdr:row>9</xdr:row>
      <xdr:rowOff>34919</xdr:rowOff>
    </xdr:from>
    <xdr:to>
      <xdr:col>19</xdr:col>
      <xdr:colOff>341313</xdr:colOff>
      <xdr:row>9</xdr:row>
      <xdr:rowOff>187319</xdr:rowOff>
    </xdr:to>
    <xdr:sp macro="" textlink="">
      <xdr:nvSpPr>
        <xdr:cNvPr id="30" name="左矢印 29"/>
        <xdr:cNvSpPr/>
      </xdr:nvSpPr>
      <xdr:spPr>
        <a:xfrm>
          <a:off x="6137276" y="1868482"/>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2.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omments" Target="../comments2.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W96"/>
  <sheetViews>
    <sheetView showGridLines="0" showZeros="0" zoomScale="85" zoomScaleNormal="85" zoomScaleSheetLayoutView="80" workbookViewId="0">
      <selection activeCell="T26" sqref="T26"/>
    </sheetView>
  </sheetViews>
  <sheetFormatPr defaultColWidth="9" defaultRowHeight="12"/>
  <cols>
    <col min="1" max="2" width="3.25" style="2" customWidth="1"/>
    <col min="3" max="3" width="8" style="2" customWidth="1"/>
    <col min="4" max="4" width="7.5" style="2" customWidth="1"/>
    <col min="5" max="5" width="4.625" style="2" customWidth="1"/>
    <col min="6" max="6" width="4.5" style="6" customWidth="1"/>
    <col min="7" max="7" width="2.125" style="6" customWidth="1"/>
    <col min="8" max="8" width="4.125" style="6" customWidth="1"/>
    <col min="9" max="9" width="8" style="6" customWidth="1"/>
    <col min="10" max="10" width="2.875" style="6" customWidth="1"/>
    <col min="11" max="18" width="3.5" style="6" customWidth="1"/>
    <col min="19" max="19" width="4" style="2" customWidth="1"/>
    <col min="20" max="20" width="8" style="2" bestFit="1" customWidth="1"/>
    <col min="21" max="22" width="9" style="2"/>
    <col min="23" max="23" width="9.875" style="2" bestFit="1" customWidth="1"/>
    <col min="24" max="16384" width="9" style="2"/>
  </cols>
  <sheetData>
    <row r="1" spans="1:19" ht="18" customHeight="1">
      <c r="A1" s="263" t="s">
        <v>235</v>
      </c>
      <c r="B1" s="263"/>
      <c r="C1" s="263"/>
      <c r="D1" s="263"/>
      <c r="E1" s="263"/>
      <c r="F1" s="1"/>
      <c r="G1" s="1"/>
      <c r="H1" s="1"/>
      <c r="I1" s="1"/>
      <c r="J1" s="1"/>
      <c r="K1" s="1"/>
      <c r="L1" s="1"/>
      <c r="M1" s="1"/>
      <c r="N1" s="1"/>
      <c r="O1" s="1"/>
      <c r="P1" s="1"/>
      <c r="Q1" s="1"/>
      <c r="R1" s="1"/>
      <c r="S1" s="263"/>
    </row>
    <row r="2" spans="1:19" ht="9" customHeight="1">
      <c r="A2" s="263"/>
      <c r="B2" s="263"/>
      <c r="C2" s="263"/>
      <c r="D2" s="263"/>
      <c r="E2" s="263"/>
      <c r="F2" s="1"/>
      <c r="G2" s="1"/>
      <c r="H2" s="1"/>
      <c r="I2" s="1"/>
      <c r="J2" s="1"/>
      <c r="K2" s="1"/>
      <c r="L2" s="1"/>
      <c r="M2" s="1"/>
      <c r="N2" s="1"/>
      <c r="O2" s="1"/>
      <c r="P2" s="1"/>
      <c r="Q2" s="1"/>
      <c r="R2" s="1"/>
      <c r="S2" s="263"/>
    </row>
    <row r="3" spans="1:19" ht="18" customHeight="1">
      <c r="A3" s="308" t="s">
        <v>234</v>
      </c>
      <c r="B3" s="308"/>
      <c r="C3" s="308"/>
      <c r="D3" s="308"/>
      <c r="E3" s="308"/>
      <c r="F3" s="308"/>
      <c r="G3" s="308"/>
      <c r="H3" s="308"/>
      <c r="I3" s="308"/>
      <c r="J3" s="308"/>
      <c r="K3" s="308"/>
      <c r="L3" s="308"/>
      <c r="M3" s="308"/>
      <c r="N3" s="308"/>
      <c r="O3" s="308"/>
      <c r="P3" s="308"/>
      <c r="Q3" s="308"/>
      <c r="R3" s="308"/>
      <c r="S3" s="308"/>
    </row>
    <row r="4" spans="1:19" ht="9" customHeight="1">
      <c r="A4" s="263"/>
      <c r="B4" s="263"/>
      <c r="C4" s="263"/>
      <c r="D4" s="263"/>
      <c r="E4" s="263"/>
      <c r="F4" s="1"/>
      <c r="G4" s="1"/>
      <c r="H4" s="1"/>
      <c r="I4" s="1"/>
      <c r="J4" s="1"/>
      <c r="K4" s="1"/>
      <c r="L4" s="1"/>
      <c r="M4" s="1"/>
      <c r="N4" s="1"/>
      <c r="O4" s="1"/>
      <c r="P4" s="1"/>
      <c r="Q4" s="1"/>
      <c r="R4" s="1"/>
      <c r="S4" s="263"/>
    </row>
    <row r="5" spans="1:19" ht="18" customHeight="1">
      <c r="A5" s="263"/>
      <c r="B5" s="263"/>
      <c r="C5" s="263"/>
      <c r="D5" s="263"/>
      <c r="E5" s="263"/>
      <c r="F5" s="1"/>
      <c r="G5" s="1"/>
      <c r="H5" s="1"/>
      <c r="I5" s="1"/>
      <c r="J5" s="1"/>
      <c r="K5" s="2"/>
      <c r="L5" s="268"/>
      <c r="M5" s="312">
        <v>2024</v>
      </c>
      <c r="N5" s="312"/>
      <c r="O5" s="1" t="s">
        <v>228</v>
      </c>
      <c r="P5" s="269">
        <v>7</v>
      </c>
      <c r="Q5" s="1" t="s">
        <v>227</v>
      </c>
      <c r="R5" s="269">
        <v>31</v>
      </c>
      <c r="S5" s="263" t="s">
        <v>226</v>
      </c>
    </row>
    <row r="6" spans="1:19" ht="18" customHeight="1">
      <c r="A6" s="263"/>
      <c r="B6" s="263"/>
      <c r="C6" s="263" t="s">
        <v>229</v>
      </c>
      <c r="D6" s="263"/>
      <c r="E6" s="263"/>
      <c r="F6" s="1"/>
      <c r="G6" s="1"/>
      <c r="H6" s="1"/>
      <c r="I6" s="1"/>
      <c r="J6" s="1"/>
      <c r="K6" s="261"/>
      <c r="L6" s="261"/>
      <c r="M6" s="261"/>
      <c r="N6" s="3"/>
      <c r="O6" s="1"/>
      <c r="P6" s="3"/>
      <c r="Q6" s="1"/>
      <c r="R6" s="3"/>
      <c r="S6" s="263"/>
    </row>
    <row r="7" spans="1:19" ht="18" customHeight="1">
      <c r="A7" s="263"/>
      <c r="B7" s="263"/>
      <c r="C7" s="263"/>
      <c r="D7" s="263"/>
      <c r="E7" s="263"/>
      <c r="F7" s="1"/>
      <c r="G7" s="1"/>
      <c r="H7" s="1"/>
      <c r="I7" s="3" t="s">
        <v>230</v>
      </c>
      <c r="J7" s="309" t="s">
        <v>1516</v>
      </c>
      <c r="K7" s="309"/>
      <c r="L7" s="309"/>
      <c r="M7" s="309"/>
      <c r="N7" s="309"/>
      <c r="O7" s="309"/>
      <c r="P7" s="309"/>
      <c r="Q7" s="309"/>
      <c r="R7" s="309"/>
      <c r="S7" s="309"/>
    </row>
    <row r="8" spans="1:19" ht="18" customHeight="1">
      <c r="A8" s="263"/>
      <c r="B8" s="263"/>
      <c r="C8" s="263"/>
      <c r="D8" s="263"/>
      <c r="E8" s="263"/>
      <c r="F8" s="1"/>
      <c r="G8" s="1"/>
      <c r="H8" s="1"/>
      <c r="I8" s="1"/>
      <c r="J8" s="309"/>
      <c r="K8" s="309"/>
      <c r="L8" s="309"/>
      <c r="M8" s="309"/>
      <c r="N8" s="309"/>
      <c r="O8" s="309"/>
      <c r="P8" s="309"/>
      <c r="Q8" s="309"/>
      <c r="R8" s="309"/>
      <c r="S8" s="309"/>
    </row>
    <row r="9" spans="1:19" ht="18" customHeight="1">
      <c r="A9" s="263"/>
      <c r="B9" s="263"/>
      <c r="C9" s="263"/>
      <c r="D9" s="263"/>
      <c r="E9" s="263"/>
      <c r="F9" s="1"/>
      <c r="G9" s="1"/>
      <c r="H9" s="1"/>
      <c r="I9" s="310" t="s">
        <v>232</v>
      </c>
      <c r="J9" s="310"/>
      <c r="K9" s="310"/>
      <c r="L9" s="310"/>
      <c r="M9" s="310"/>
      <c r="N9" s="310"/>
      <c r="O9" s="310"/>
      <c r="P9" s="310"/>
      <c r="Q9" s="310"/>
      <c r="R9" s="310"/>
      <c r="S9" s="310"/>
    </row>
    <row r="10" spans="1:19" ht="18" customHeight="1">
      <c r="A10" s="263"/>
      <c r="B10" s="263"/>
      <c r="C10" s="263"/>
      <c r="D10" s="263"/>
      <c r="E10" s="263"/>
      <c r="F10" s="1"/>
      <c r="G10" s="1"/>
      <c r="H10" s="1"/>
      <c r="I10" s="3" t="s">
        <v>231</v>
      </c>
      <c r="J10" s="311" t="s">
        <v>1517</v>
      </c>
      <c r="K10" s="311"/>
      <c r="L10" s="311"/>
      <c r="M10" s="311"/>
      <c r="N10" s="311"/>
      <c r="O10" s="311"/>
      <c r="P10" s="311"/>
      <c r="Q10" s="311"/>
      <c r="R10" s="311"/>
      <c r="S10" s="311"/>
    </row>
    <row r="11" spans="1:19" ht="18" customHeight="1">
      <c r="A11" s="263"/>
      <c r="B11" s="263"/>
      <c r="C11" s="263"/>
      <c r="D11" s="263"/>
      <c r="E11" s="263"/>
      <c r="F11" s="1"/>
      <c r="G11" s="1"/>
      <c r="H11" s="1"/>
      <c r="I11" s="1"/>
      <c r="J11" s="311" t="s">
        <v>1518</v>
      </c>
      <c r="K11" s="311"/>
      <c r="L11" s="311"/>
      <c r="M11" s="311"/>
      <c r="N11" s="311"/>
      <c r="O11" s="311"/>
      <c r="P11" s="311"/>
      <c r="Q11" s="311"/>
      <c r="R11" s="311"/>
      <c r="S11" s="311"/>
    </row>
    <row r="12" spans="1:19" ht="18" customHeight="1">
      <c r="A12" s="263"/>
      <c r="B12" s="263"/>
      <c r="C12" s="263"/>
      <c r="D12" s="263"/>
      <c r="E12" s="263"/>
      <c r="F12" s="1"/>
      <c r="G12" s="1"/>
      <c r="H12" s="1"/>
      <c r="I12" s="310" t="s">
        <v>233</v>
      </c>
      <c r="J12" s="310"/>
      <c r="K12" s="310"/>
      <c r="L12" s="310"/>
      <c r="M12" s="310"/>
      <c r="N12" s="310"/>
      <c r="O12" s="310"/>
      <c r="P12" s="310"/>
      <c r="Q12" s="310"/>
      <c r="R12" s="310"/>
      <c r="S12" s="310"/>
    </row>
    <row r="13" spans="1:19" ht="9" customHeight="1">
      <c r="A13" s="263"/>
      <c r="B13" s="263"/>
      <c r="C13" s="263"/>
      <c r="D13" s="263"/>
      <c r="E13" s="263"/>
      <c r="F13" s="1"/>
      <c r="G13" s="1"/>
      <c r="H13" s="1"/>
      <c r="I13" s="262"/>
      <c r="J13" s="262"/>
      <c r="K13" s="262"/>
      <c r="L13" s="262"/>
      <c r="M13" s="262"/>
      <c r="N13" s="262"/>
      <c r="O13" s="262"/>
      <c r="P13" s="262"/>
      <c r="Q13" s="262"/>
      <c r="R13" s="262"/>
      <c r="S13" s="262"/>
    </row>
    <row r="14" spans="1:19" ht="18" customHeight="1">
      <c r="A14" s="330" t="s">
        <v>236</v>
      </c>
      <c r="B14" s="330"/>
      <c r="C14" s="330"/>
      <c r="D14" s="330"/>
      <c r="E14" s="330"/>
      <c r="F14" s="330"/>
      <c r="G14" s="330"/>
      <c r="H14" s="330"/>
      <c r="I14" s="330"/>
      <c r="J14" s="330"/>
      <c r="K14" s="330"/>
      <c r="L14" s="330"/>
      <c r="M14" s="330"/>
      <c r="N14" s="330"/>
      <c r="O14" s="330"/>
      <c r="P14" s="330"/>
      <c r="Q14" s="330"/>
      <c r="R14" s="330"/>
      <c r="S14" s="330"/>
    </row>
    <row r="15" spans="1:19" ht="9" customHeight="1">
      <c r="A15" s="263"/>
      <c r="B15" s="263"/>
      <c r="C15" s="263"/>
      <c r="D15" s="263"/>
      <c r="E15" s="263"/>
      <c r="F15" s="1"/>
      <c r="G15" s="1"/>
      <c r="H15" s="1"/>
      <c r="I15" s="262"/>
      <c r="J15" s="262"/>
      <c r="K15" s="4"/>
      <c r="L15" s="4"/>
      <c r="M15" s="4"/>
      <c r="N15" s="262"/>
      <c r="O15" s="262"/>
      <c r="P15" s="4"/>
      <c r="Q15" s="4"/>
      <c r="R15" s="4"/>
      <c r="S15" s="262"/>
    </row>
    <row r="16" spans="1:19" ht="27" customHeight="1">
      <c r="A16" s="5"/>
      <c r="B16" s="5"/>
      <c r="C16" s="263"/>
      <c r="D16" s="263"/>
      <c r="E16" s="263"/>
      <c r="F16" s="1"/>
      <c r="G16" s="1"/>
      <c r="H16" s="1"/>
      <c r="I16" s="331"/>
      <c r="J16" s="331"/>
      <c r="K16" s="11"/>
      <c r="L16" s="11"/>
      <c r="M16" s="331" t="s">
        <v>237</v>
      </c>
      <c r="N16" s="331"/>
      <c r="O16" s="331"/>
      <c r="P16" s="332">
        <v>2023</v>
      </c>
      <c r="Q16" s="332"/>
      <c r="R16" s="333" t="s">
        <v>1</v>
      </c>
      <c r="S16" s="333"/>
    </row>
    <row r="17" spans="1:23" ht="27" customHeight="1">
      <c r="A17" s="313" t="s">
        <v>238</v>
      </c>
      <c r="B17" s="315" t="s">
        <v>2</v>
      </c>
      <c r="C17" s="316"/>
      <c r="D17" s="317"/>
      <c r="E17" s="318" t="s">
        <v>1519</v>
      </c>
      <c r="F17" s="319"/>
      <c r="G17" s="319"/>
      <c r="H17" s="319"/>
      <c r="I17" s="319"/>
      <c r="J17" s="319"/>
      <c r="K17" s="319"/>
      <c r="L17" s="319"/>
      <c r="M17" s="319"/>
      <c r="N17" s="319"/>
      <c r="O17" s="319"/>
      <c r="P17" s="319"/>
      <c r="Q17" s="319"/>
      <c r="R17" s="319"/>
      <c r="S17" s="320"/>
    </row>
    <row r="18" spans="1:23" ht="27" customHeight="1">
      <c r="A18" s="313"/>
      <c r="B18" s="321" t="s">
        <v>3</v>
      </c>
      <c r="C18" s="322"/>
      <c r="D18" s="323"/>
      <c r="E18" s="324" t="s">
        <v>1520</v>
      </c>
      <c r="F18" s="325"/>
      <c r="G18" s="325"/>
      <c r="H18" s="325"/>
      <c r="I18" s="325"/>
      <c r="J18" s="325"/>
      <c r="K18" s="325"/>
      <c r="L18" s="325"/>
      <c r="M18" s="325"/>
      <c r="N18" s="325"/>
      <c r="O18" s="325"/>
      <c r="P18" s="325"/>
      <c r="Q18" s="325"/>
      <c r="R18" s="325"/>
      <c r="S18" s="326"/>
      <c r="T18" s="92" t="str">
        <f>IF(LEN(E18)=13,"","13桁で入力")</f>
        <v/>
      </c>
    </row>
    <row r="19" spans="1:23" ht="27" customHeight="1">
      <c r="A19" s="314"/>
      <c r="B19" s="321" t="s">
        <v>0</v>
      </c>
      <c r="C19" s="322"/>
      <c r="D19" s="323"/>
      <c r="E19" s="327" t="s">
        <v>1521</v>
      </c>
      <c r="F19" s="328"/>
      <c r="G19" s="328"/>
      <c r="H19" s="328"/>
      <c r="I19" s="328"/>
      <c r="J19" s="328"/>
      <c r="K19" s="328"/>
      <c r="L19" s="328"/>
      <c r="M19" s="328"/>
      <c r="N19" s="328"/>
      <c r="O19" s="328"/>
      <c r="P19" s="328"/>
      <c r="Q19" s="328"/>
      <c r="R19" s="328"/>
      <c r="S19" s="329"/>
    </row>
    <row r="20" spans="1:23" ht="27" customHeight="1">
      <c r="A20" s="344" t="s">
        <v>269</v>
      </c>
      <c r="B20" s="345"/>
      <c r="C20" s="345"/>
      <c r="D20" s="345"/>
      <c r="E20" s="345"/>
      <c r="F20" s="345"/>
      <c r="G20" s="345"/>
      <c r="H20" s="345"/>
      <c r="I20" s="345"/>
      <c r="J20" s="345"/>
      <c r="K20" s="345"/>
      <c r="L20" s="345"/>
      <c r="M20" s="345"/>
      <c r="N20" s="345"/>
      <c r="O20" s="345"/>
      <c r="P20" s="345"/>
      <c r="Q20" s="345"/>
      <c r="R20" s="345"/>
      <c r="S20" s="346" t="b">
        <v>0</v>
      </c>
    </row>
    <row r="21" spans="1:23" ht="27" customHeight="1">
      <c r="A21" s="347"/>
      <c r="B21" s="349" t="s">
        <v>239</v>
      </c>
      <c r="C21" s="350"/>
      <c r="D21" s="350"/>
      <c r="E21" s="350"/>
      <c r="F21" s="351"/>
      <c r="G21" s="352" t="s">
        <v>240</v>
      </c>
      <c r="H21" s="352"/>
      <c r="I21" s="352"/>
      <c r="J21" s="352"/>
      <c r="K21" s="352"/>
      <c r="L21" s="352"/>
      <c r="M21" s="352"/>
      <c r="N21" s="353" t="s">
        <v>241</v>
      </c>
      <c r="O21" s="353"/>
      <c r="P21" s="353"/>
      <c r="Q21" s="353"/>
      <c r="R21" s="353"/>
      <c r="S21" s="353"/>
    </row>
    <row r="22" spans="1:23" ht="27" customHeight="1">
      <c r="A22" s="347"/>
      <c r="B22" s="354"/>
      <c r="C22" s="336" t="s">
        <v>4</v>
      </c>
      <c r="D22" s="337"/>
      <c r="E22" s="337"/>
      <c r="F22" s="337"/>
      <c r="G22" s="338">
        <v>10000</v>
      </c>
      <c r="H22" s="339"/>
      <c r="I22" s="339"/>
      <c r="J22" s="339"/>
      <c r="K22" s="339"/>
      <c r="L22" s="340" t="s">
        <v>5</v>
      </c>
      <c r="M22" s="341"/>
      <c r="N22" s="342">
        <f>IF(G22="","",ROUND(T22*1000*G22,0))</f>
        <v>5330</v>
      </c>
      <c r="O22" s="343"/>
      <c r="P22" s="343"/>
      <c r="Q22" s="343"/>
      <c r="R22" s="334" t="s">
        <v>242</v>
      </c>
      <c r="S22" s="335"/>
      <c r="T22" s="75">
        <v>5.3300000000000005E-4</v>
      </c>
    </row>
    <row r="23" spans="1:23" ht="27" customHeight="1">
      <c r="A23" s="347"/>
      <c r="B23" s="354"/>
      <c r="C23" s="336" t="s">
        <v>245</v>
      </c>
      <c r="D23" s="337"/>
      <c r="E23" s="337"/>
      <c r="F23" s="337"/>
      <c r="G23" s="338">
        <v>2000</v>
      </c>
      <c r="H23" s="339"/>
      <c r="I23" s="339"/>
      <c r="J23" s="339"/>
      <c r="K23" s="339"/>
      <c r="L23" s="340" t="s">
        <v>287</v>
      </c>
      <c r="M23" s="341"/>
      <c r="N23" s="342">
        <f>G23*2.29012666666667</f>
        <v>4580.2533333333404</v>
      </c>
      <c r="O23" s="343"/>
      <c r="P23" s="343"/>
      <c r="Q23" s="343"/>
      <c r="R23" s="334" t="s">
        <v>242</v>
      </c>
      <c r="S23" s="335"/>
    </row>
    <row r="24" spans="1:23" ht="27" customHeight="1">
      <c r="A24" s="347"/>
      <c r="B24" s="354"/>
      <c r="C24" s="336" t="s">
        <v>246</v>
      </c>
      <c r="D24" s="337"/>
      <c r="E24" s="337"/>
      <c r="F24" s="337"/>
      <c r="G24" s="338">
        <v>3000</v>
      </c>
      <c r="H24" s="339"/>
      <c r="I24" s="339"/>
      <c r="J24" s="339"/>
      <c r="K24" s="339"/>
      <c r="L24" s="340" t="s">
        <v>287</v>
      </c>
      <c r="M24" s="341"/>
      <c r="N24" s="342">
        <f>G24*2.50268333333333</f>
        <v>7508.0499999999902</v>
      </c>
      <c r="O24" s="343"/>
      <c r="P24" s="343"/>
      <c r="Q24" s="343"/>
      <c r="R24" s="334" t="s">
        <v>242</v>
      </c>
      <c r="S24" s="335"/>
    </row>
    <row r="25" spans="1:23" ht="27" customHeight="1">
      <c r="A25" s="347"/>
      <c r="B25" s="354"/>
      <c r="C25" s="336" t="s">
        <v>247</v>
      </c>
      <c r="D25" s="337"/>
      <c r="E25" s="337"/>
      <c r="F25" s="337"/>
      <c r="G25" s="356"/>
      <c r="H25" s="357"/>
      <c r="I25" s="357"/>
      <c r="J25" s="357"/>
      <c r="K25" s="357"/>
      <c r="L25" s="340" t="s">
        <v>287</v>
      </c>
      <c r="M25" s="341"/>
      <c r="N25" s="342">
        <f>G25*2.61946666666667</f>
        <v>0</v>
      </c>
      <c r="O25" s="343"/>
      <c r="P25" s="343"/>
      <c r="Q25" s="343"/>
      <c r="R25" s="334" t="s">
        <v>242</v>
      </c>
      <c r="S25" s="335"/>
      <c r="W25" s="15"/>
    </row>
    <row r="26" spans="1:23" ht="27" customHeight="1">
      <c r="A26" s="347"/>
      <c r="B26" s="354"/>
      <c r="C26" s="336" t="s">
        <v>271</v>
      </c>
      <c r="D26" s="337"/>
      <c r="E26" s="337"/>
      <c r="F26" s="337"/>
      <c r="G26" s="338">
        <v>5000</v>
      </c>
      <c r="H26" s="339"/>
      <c r="I26" s="339"/>
      <c r="J26" s="339"/>
      <c r="K26" s="339"/>
      <c r="L26" s="340" t="s">
        <v>287</v>
      </c>
      <c r="M26" s="341"/>
      <c r="N26" s="342">
        <f>G26*2.75282333333333</f>
        <v>13764.11666666665</v>
      </c>
      <c r="O26" s="343"/>
      <c r="P26" s="343"/>
      <c r="Q26" s="343"/>
      <c r="R26" s="334" t="s">
        <v>242</v>
      </c>
      <c r="S26" s="335"/>
    </row>
    <row r="27" spans="1:23" ht="27" customHeight="1">
      <c r="A27" s="347"/>
      <c r="B27" s="354"/>
      <c r="C27" s="336" t="s">
        <v>270</v>
      </c>
      <c r="D27" s="337"/>
      <c r="E27" s="337"/>
      <c r="F27" s="337"/>
      <c r="G27" s="356"/>
      <c r="H27" s="357"/>
      <c r="I27" s="357"/>
      <c r="J27" s="357"/>
      <c r="K27" s="357"/>
      <c r="L27" s="340" t="s">
        <v>287</v>
      </c>
      <c r="M27" s="341"/>
      <c r="N27" s="342">
        <f>G27*3.09598666666667</f>
        <v>0</v>
      </c>
      <c r="O27" s="343"/>
      <c r="P27" s="343"/>
      <c r="Q27" s="343"/>
      <c r="R27" s="334" t="s">
        <v>242</v>
      </c>
      <c r="S27" s="335"/>
    </row>
    <row r="28" spans="1:23" ht="27" customHeight="1">
      <c r="A28" s="347"/>
      <c r="B28" s="354"/>
      <c r="C28" s="336" t="s">
        <v>249</v>
      </c>
      <c r="D28" s="337"/>
      <c r="E28" s="337"/>
      <c r="F28" s="358"/>
      <c r="G28" s="338">
        <v>20000</v>
      </c>
      <c r="H28" s="339"/>
      <c r="I28" s="339"/>
      <c r="J28" s="339"/>
      <c r="K28" s="339"/>
      <c r="L28" s="340" t="s">
        <v>243</v>
      </c>
      <c r="M28" s="341"/>
      <c r="N28" s="342">
        <f>G28*2.99431</f>
        <v>59886.2</v>
      </c>
      <c r="O28" s="343"/>
      <c r="P28" s="343"/>
      <c r="Q28" s="343"/>
      <c r="R28" s="334" t="s">
        <v>242</v>
      </c>
      <c r="S28" s="335"/>
    </row>
    <row r="29" spans="1:23" ht="27" customHeight="1">
      <c r="A29" s="347"/>
      <c r="B29" s="354"/>
      <c r="C29" s="336" t="s">
        <v>248</v>
      </c>
      <c r="D29" s="337"/>
      <c r="E29" s="337"/>
      <c r="F29" s="337"/>
      <c r="G29" s="356"/>
      <c r="H29" s="357"/>
      <c r="I29" s="357"/>
      <c r="J29" s="357"/>
      <c r="K29" s="357"/>
      <c r="L29" s="340" t="s">
        <v>243</v>
      </c>
      <c r="M29" s="341"/>
      <c r="N29" s="342">
        <f>G29*2.78787666666667</f>
        <v>0</v>
      </c>
      <c r="O29" s="343"/>
      <c r="P29" s="343"/>
      <c r="Q29" s="343"/>
      <c r="R29" s="334" t="s">
        <v>242</v>
      </c>
      <c r="S29" s="335"/>
    </row>
    <row r="30" spans="1:23" ht="27" customHeight="1">
      <c r="A30" s="347"/>
      <c r="B30" s="354"/>
      <c r="C30" s="336" t="s">
        <v>250</v>
      </c>
      <c r="D30" s="337"/>
      <c r="E30" s="337"/>
      <c r="F30" s="337"/>
      <c r="G30" s="356"/>
      <c r="H30" s="357"/>
      <c r="I30" s="357"/>
      <c r="J30" s="357"/>
      <c r="K30" s="357"/>
      <c r="L30" s="340" t="s">
        <v>244</v>
      </c>
      <c r="M30" s="341"/>
      <c r="N30" s="373">
        <f>G30*2.78787666666667</f>
        <v>0</v>
      </c>
      <c r="O30" s="374"/>
      <c r="P30" s="374"/>
      <c r="Q30" s="374"/>
      <c r="R30" s="334" t="s">
        <v>242</v>
      </c>
      <c r="S30" s="335"/>
    </row>
    <row r="31" spans="1:23" ht="27" customHeight="1">
      <c r="A31" s="347"/>
      <c r="B31" s="354"/>
      <c r="C31" s="7" t="s">
        <v>252</v>
      </c>
      <c r="D31" s="375"/>
      <c r="E31" s="375"/>
      <c r="F31" s="12" t="s">
        <v>251</v>
      </c>
      <c r="G31" s="356"/>
      <c r="H31" s="357"/>
      <c r="I31" s="357"/>
      <c r="J31" s="357"/>
      <c r="K31" s="357"/>
      <c r="L31" s="376"/>
      <c r="M31" s="377"/>
      <c r="N31" s="342"/>
      <c r="O31" s="343"/>
      <c r="P31" s="343"/>
      <c r="Q31" s="343"/>
      <c r="R31" s="334" t="s">
        <v>242</v>
      </c>
      <c r="S31" s="335"/>
    </row>
    <row r="32" spans="1:23" ht="27" customHeight="1">
      <c r="A32" s="348"/>
      <c r="B32" s="355"/>
      <c r="C32" s="359" t="s">
        <v>253</v>
      </c>
      <c r="D32" s="360"/>
      <c r="E32" s="360"/>
      <c r="F32" s="361"/>
      <c r="G32" s="362"/>
      <c r="H32" s="363"/>
      <c r="I32" s="363"/>
      <c r="J32" s="363"/>
      <c r="K32" s="363"/>
      <c r="L32" s="363"/>
      <c r="M32" s="364"/>
      <c r="N32" s="365">
        <f>IF(SUM(N22:Q31)=0,"",SUM(N22:Q31))</f>
        <v>91068.619999999981</v>
      </c>
      <c r="O32" s="366"/>
      <c r="P32" s="366"/>
      <c r="Q32" s="366"/>
      <c r="R32" s="334" t="s">
        <v>242</v>
      </c>
      <c r="S32" s="335"/>
    </row>
    <row r="33" spans="1:20" ht="21.95" customHeight="1">
      <c r="A33" s="367" t="s">
        <v>254</v>
      </c>
      <c r="B33" s="368"/>
      <c r="C33" s="368"/>
      <c r="D33" s="368"/>
      <c r="E33" s="368"/>
      <c r="F33" s="368"/>
      <c r="G33" s="368"/>
      <c r="H33" s="368"/>
      <c r="I33" s="368"/>
      <c r="J33" s="368"/>
      <c r="K33" s="368"/>
      <c r="L33" s="368"/>
      <c r="M33" s="368"/>
      <c r="N33" s="368"/>
      <c r="O33" s="368"/>
      <c r="P33" s="368"/>
      <c r="Q33" s="368"/>
      <c r="R33" s="368"/>
      <c r="S33" s="369"/>
    </row>
    <row r="34" spans="1:20" ht="21.95" customHeight="1">
      <c r="A34" s="264"/>
      <c r="B34" s="370" t="s">
        <v>255</v>
      </c>
      <c r="C34" s="371"/>
      <c r="D34" s="371"/>
      <c r="E34" s="371"/>
      <c r="F34" s="371"/>
      <c r="G34" s="371"/>
      <c r="H34" s="371"/>
      <c r="I34" s="371"/>
      <c r="J34" s="371"/>
      <c r="K34" s="371"/>
      <c r="L34" s="371"/>
      <c r="M34" s="371"/>
      <c r="N34" s="371"/>
      <c r="O34" s="371"/>
      <c r="P34" s="371"/>
      <c r="Q34" s="371"/>
      <c r="R34" s="371"/>
      <c r="S34" s="372"/>
      <c r="T34" s="2" t="b">
        <v>1</v>
      </c>
    </row>
    <row r="35" spans="1:20" ht="21.95" customHeight="1">
      <c r="A35" s="264"/>
      <c r="B35" s="378" t="s">
        <v>256</v>
      </c>
      <c r="C35" s="379"/>
      <c r="D35" s="380" t="s">
        <v>1522</v>
      </c>
      <c r="E35" s="380"/>
      <c r="F35" s="380"/>
      <c r="G35" s="380"/>
      <c r="H35" s="380"/>
      <c r="I35" s="380"/>
      <c r="J35" s="380"/>
      <c r="K35" s="380"/>
      <c r="L35" s="380"/>
      <c r="M35" s="380"/>
      <c r="N35" s="380"/>
      <c r="O35" s="380"/>
      <c r="P35" s="380"/>
      <c r="Q35" s="380"/>
      <c r="R35" s="380"/>
      <c r="S35" s="381"/>
    </row>
    <row r="36" spans="1:20" ht="21.95" customHeight="1">
      <c r="A36" s="264"/>
      <c r="B36" s="370" t="s">
        <v>257</v>
      </c>
      <c r="C36" s="371"/>
      <c r="D36" s="371"/>
      <c r="E36" s="371"/>
      <c r="F36" s="371"/>
      <c r="G36" s="371"/>
      <c r="H36" s="371"/>
      <c r="I36" s="371"/>
      <c r="J36" s="371"/>
      <c r="K36" s="371"/>
      <c r="L36" s="371"/>
      <c r="M36" s="371"/>
      <c r="N36" s="371"/>
      <c r="O36" s="371"/>
      <c r="P36" s="371"/>
      <c r="Q36" s="371"/>
      <c r="R36" s="371"/>
      <c r="S36" s="372"/>
      <c r="T36" s="2" t="b">
        <v>1</v>
      </c>
    </row>
    <row r="37" spans="1:20" ht="21.95" customHeight="1">
      <c r="A37" s="264"/>
      <c r="B37" s="378" t="s">
        <v>256</v>
      </c>
      <c r="C37" s="379"/>
      <c r="D37" s="380" t="s">
        <v>1523</v>
      </c>
      <c r="E37" s="380"/>
      <c r="F37" s="380"/>
      <c r="G37" s="380"/>
      <c r="H37" s="380"/>
      <c r="I37" s="380"/>
      <c r="J37" s="380"/>
      <c r="K37" s="380"/>
      <c r="L37" s="380"/>
      <c r="M37" s="380"/>
      <c r="N37" s="380"/>
      <c r="O37" s="380"/>
      <c r="P37" s="380"/>
      <c r="Q37" s="380"/>
      <c r="R37" s="380"/>
      <c r="S37" s="381"/>
    </row>
    <row r="38" spans="1:20" ht="21.95" customHeight="1">
      <c r="A38" s="264"/>
      <c r="B38" s="370" t="s">
        <v>258</v>
      </c>
      <c r="C38" s="371"/>
      <c r="D38" s="371"/>
      <c r="E38" s="371"/>
      <c r="F38" s="371"/>
      <c r="G38" s="371"/>
      <c r="H38" s="371"/>
      <c r="I38" s="371"/>
      <c r="J38" s="371"/>
      <c r="K38" s="371"/>
      <c r="L38" s="371"/>
      <c r="M38" s="371"/>
      <c r="N38" s="371"/>
      <c r="O38" s="371"/>
      <c r="P38" s="371"/>
      <c r="Q38" s="371"/>
      <c r="R38" s="371"/>
      <c r="S38" s="372"/>
      <c r="T38" s="2" t="b">
        <v>1</v>
      </c>
    </row>
    <row r="39" spans="1:20" ht="21.95" customHeight="1">
      <c r="A39" s="264"/>
      <c r="B39" s="378" t="s">
        <v>256</v>
      </c>
      <c r="C39" s="379"/>
      <c r="D39" s="380" t="s">
        <v>1524</v>
      </c>
      <c r="E39" s="380"/>
      <c r="F39" s="380"/>
      <c r="G39" s="380"/>
      <c r="H39" s="380"/>
      <c r="I39" s="380"/>
      <c r="J39" s="380"/>
      <c r="K39" s="380"/>
      <c r="L39" s="380"/>
      <c r="M39" s="380"/>
      <c r="N39" s="380"/>
      <c r="O39" s="380"/>
      <c r="P39" s="380"/>
      <c r="Q39" s="380"/>
      <c r="R39" s="380"/>
      <c r="S39" s="381"/>
    </row>
    <row r="40" spans="1:20" ht="21.95" customHeight="1">
      <c r="A40" s="264"/>
      <c r="B40" s="370" t="s">
        <v>259</v>
      </c>
      <c r="C40" s="371"/>
      <c r="D40" s="371"/>
      <c r="E40" s="371"/>
      <c r="F40" s="371"/>
      <c r="G40" s="371"/>
      <c r="H40" s="371"/>
      <c r="I40" s="371"/>
      <c r="J40" s="371"/>
      <c r="K40" s="371"/>
      <c r="L40" s="371"/>
      <c r="M40" s="371"/>
      <c r="N40" s="371"/>
      <c r="O40" s="371"/>
      <c r="P40" s="371"/>
      <c r="Q40" s="371"/>
      <c r="R40" s="371"/>
      <c r="S40" s="372"/>
      <c r="T40" s="2" t="b">
        <v>1</v>
      </c>
    </row>
    <row r="41" spans="1:20" ht="21.95" customHeight="1">
      <c r="A41" s="264"/>
      <c r="B41" s="378" t="s">
        <v>256</v>
      </c>
      <c r="C41" s="379"/>
      <c r="D41" s="380" t="s">
        <v>1525</v>
      </c>
      <c r="E41" s="380"/>
      <c r="F41" s="380"/>
      <c r="G41" s="380"/>
      <c r="H41" s="380"/>
      <c r="I41" s="380"/>
      <c r="J41" s="380"/>
      <c r="K41" s="380"/>
      <c r="L41" s="380"/>
      <c r="M41" s="380"/>
      <c r="N41" s="380"/>
      <c r="O41" s="380"/>
      <c r="P41" s="380"/>
      <c r="Q41" s="380"/>
      <c r="R41" s="380"/>
      <c r="S41" s="381"/>
    </row>
    <row r="42" spans="1:20" ht="21.95" customHeight="1">
      <c r="A42" s="264"/>
      <c r="B42" s="370" t="s">
        <v>260</v>
      </c>
      <c r="C42" s="371"/>
      <c r="D42" s="371"/>
      <c r="E42" s="371"/>
      <c r="F42" s="371"/>
      <c r="G42" s="371"/>
      <c r="H42" s="371"/>
      <c r="I42" s="371"/>
      <c r="J42" s="371"/>
      <c r="K42" s="371"/>
      <c r="L42" s="371"/>
      <c r="M42" s="371"/>
      <c r="N42" s="371"/>
      <c r="O42" s="371"/>
      <c r="P42" s="371"/>
      <c r="Q42" s="371"/>
      <c r="R42" s="371"/>
      <c r="S42" s="372"/>
      <c r="T42" s="2" t="b">
        <v>1</v>
      </c>
    </row>
    <row r="43" spans="1:20" ht="21.95" customHeight="1">
      <c r="A43" s="264"/>
      <c r="B43" s="378" t="s">
        <v>256</v>
      </c>
      <c r="C43" s="379"/>
      <c r="D43" s="380" t="s">
        <v>1526</v>
      </c>
      <c r="E43" s="380"/>
      <c r="F43" s="380"/>
      <c r="G43" s="380"/>
      <c r="H43" s="380"/>
      <c r="I43" s="380"/>
      <c r="J43" s="380"/>
      <c r="K43" s="380"/>
      <c r="L43" s="380"/>
      <c r="M43" s="380"/>
      <c r="N43" s="380"/>
      <c r="O43" s="380"/>
      <c r="P43" s="380"/>
      <c r="Q43" s="380"/>
      <c r="R43" s="380"/>
      <c r="S43" s="381"/>
    </row>
    <row r="44" spans="1:20" ht="21.95" customHeight="1">
      <c r="A44" s="264"/>
      <c r="B44" s="370" t="s">
        <v>261</v>
      </c>
      <c r="C44" s="371"/>
      <c r="D44" s="371"/>
      <c r="E44" s="371"/>
      <c r="F44" s="371"/>
      <c r="G44" s="371"/>
      <c r="H44" s="371"/>
      <c r="I44" s="371"/>
      <c r="J44" s="371"/>
      <c r="K44" s="371"/>
      <c r="L44" s="371"/>
      <c r="M44" s="371"/>
      <c r="N44" s="371"/>
      <c r="O44" s="371"/>
      <c r="P44" s="371"/>
      <c r="Q44" s="371"/>
      <c r="R44" s="371"/>
      <c r="S44" s="372"/>
      <c r="T44" s="2" t="b">
        <v>1</v>
      </c>
    </row>
    <row r="45" spans="1:20" ht="21.95" customHeight="1">
      <c r="A45" s="264"/>
      <c r="B45" s="378" t="s">
        <v>256</v>
      </c>
      <c r="C45" s="379"/>
      <c r="D45" s="380" t="s">
        <v>1527</v>
      </c>
      <c r="E45" s="380"/>
      <c r="F45" s="380"/>
      <c r="G45" s="380"/>
      <c r="H45" s="380"/>
      <c r="I45" s="380"/>
      <c r="J45" s="380"/>
      <c r="K45" s="380"/>
      <c r="L45" s="380"/>
      <c r="M45" s="380"/>
      <c r="N45" s="380"/>
      <c r="O45" s="380"/>
      <c r="P45" s="380"/>
      <c r="Q45" s="380"/>
      <c r="R45" s="380"/>
      <c r="S45" s="381"/>
    </row>
    <row r="46" spans="1:20" ht="21.95" customHeight="1">
      <c r="A46" s="264"/>
      <c r="B46" s="370" t="s">
        <v>262</v>
      </c>
      <c r="C46" s="371"/>
      <c r="D46" s="371"/>
      <c r="E46" s="371"/>
      <c r="F46" s="371"/>
      <c r="G46" s="371"/>
      <c r="H46" s="371"/>
      <c r="I46" s="371"/>
      <c r="J46" s="371"/>
      <c r="K46" s="371"/>
      <c r="L46" s="371"/>
      <c r="M46" s="371"/>
      <c r="N46" s="371"/>
      <c r="O46" s="371"/>
      <c r="P46" s="371"/>
      <c r="Q46" s="371"/>
      <c r="R46" s="371"/>
      <c r="S46" s="372"/>
      <c r="T46" s="2" t="b">
        <v>1</v>
      </c>
    </row>
    <row r="47" spans="1:20" ht="21.95" customHeight="1">
      <c r="A47" s="264"/>
      <c r="B47" s="378" t="s">
        <v>256</v>
      </c>
      <c r="C47" s="379"/>
      <c r="D47" s="380" t="s">
        <v>1528</v>
      </c>
      <c r="E47" s="380"/>
      <c r="F47" s="380"/>
      <c r="G47" s="380"/>
      <c r="H47" s="380"/>
      <c r="I47" s="380"/>
      <c r="J47" s="380"/>
      <c r="K47" s="380"/>
      <c r="L47" s="380"/>
      <c r="M47" s="380"/>
      <c r="N47" s="380"/>
      <c r="O47" s="380"/>
      <c r="P47" s="380"/>
      <c r="Q47" s="380"/>
      <c r="R47" s="380"/>
      <c r="S47" s="381"/>
    </row>
    <row r="48" spans="1:20" ht="21.95" customHeight="1">
      <c r="A48" s="264"/>
      <c r="B48" s="370" t="s">
        <v>263</v>
      </c>
      <c r="C48" s="371"/>
      <c r="D48" s="371"/>
      <c r="E48" s="371"/>
      <c r="F48" s="371"/>
      <c r="G48" s="371"/>
      <c r="H48" s="371"/>
      <c r="I48" s="371"/>
      <c r="J48" s="371"/>
      <c r="K48" s="371"/>
      <c r="L48" s="371"/>
      <c r="M48" s="371"/>
      <c r="N48" s="371"/>
      <c r="O48" s="371"/>
      <c r="P48" s="371"/>
      <c r="Q48" s="371"/>
      <c r="R48" s="371"/>
      <c r="S48" s="372"/>
      <c r="T48" s="2" t="b">
        <v>1</v>
      </c>
    </row>
    <row r="49" spans="1:21" ht="21.95" customHeight="1">
      <c r="A49" s="264"/>
      <c r="B49" s="378" t="s">
        <v>256</v>
      </c>
      <c r="C49" s="379"/>
      <c r="D49" s="380" t="s">
        <v>1529</v>
      </c>
      <c r="E49" s="380"/>
      <c r="F49" s="380"/>
      <c r="G49" s="380"/>
      <c r="H49" s="380"/>
      <c r="I49" s="380"/>
      <c r="J49" s="380"/>
      <c r="K49" s="380"/>
      <c r="L49" s="380"/>
      <c r="M49" s="380"/>
      <c r="N49" s="380"/>
      <c r="O49" s="380"/>
      <c r="P49" s="380"/>
      <c r="Q49" s="380"/>
      <c r="R49" s="380"/>
      <c r="S49" s="381"/>
    </row>
    <row r="50" spans="1:21" ht="21.95" customHeight="1">
      <c r="A50" s="264"/>
      <c r="B50" s="370" t="s">
        <v>264</v>
      </c>
      <c r="C50" s="371"/>
      <c r="D50" s="371"/>
      <c r="E50" s="371"/>
      <c r="F50" s="371"/>
      <c r="G50" s="371"/>
      <c r="H50" s="371"/>
      <c r="I50" s="371"/>
      <c r="J50" s="371"/>
      <c r="K50" s="371"/>
      <c r="L50" s="371"/>
      <c r="M50" s="371"/>
      <c r="N50" s="371"/>
      <c r="O50" s="371"/>
      <c r="P50" s="371"/>
      <c r="Q50" s="371"/>
      <c r="R50" s="371"/>
      <c r="S50" s="372"/>
      <c r="T50" s="2" t="b">
        <v>1</v>
      </c>
    </row>
    <row r="51" spans="1:21" ht="21.95" customHeight="1">
      <c r="A51" s="264"/>
      <c r="B51" s="378" t="s">
        <v>256</v>
      </c>
      <c r="C51" s="379"/>
      <c r="D51" s="380" t="s">
        <v>1530</v>
      </c>
      <c r="E51" s="380"/>
      <c r="F51" s="380"/>
      <c r="G51" s="380"/>
      <c r="H51" s="380"/>
      <c r="I51" s="380"/>
      <c r="J51" s="380"/>
      <c r="K51" s="380"/>
      <c r="L51" s="380"/>
      <c r="M51" s="380"/>
      <c r="N51" s="380"/>
      <c r="O51" s="380"/>
      <c r="P51" s="380"/>
      <c r="Q51" s="380"/>
      <c r="R51" s="380"/>
      <c r="S51" s="381"/>
    </row>
    <row r="52" spans="1:21" ht="21.95" customHeight="1">
      <c r="A52" s="264"/>
      <c r="B52" s="370" t="s">
        <v>265</v>
      </c>
      <c r="C52" s="371"/>
      <c r="D52" s="371"/>
      <c r="E52" s="371"/>
      <c r="F52" s="371"/>
      <c r="G52" s="371"/>
      <c r="H52" s="371"/>
      <c r="I52" s="371"/>
      <c r="J52" s="371"/>
      <c r="K52" s="371"/>
      <c r="L52" s="371"/>
      <c r="M52" s="371"/>
      <c r="N52" s="371"/>
      <c r="O52" s="371"/>
      <c r="P52" s="371"/>
      <c r="Q52" s="371"/>
      <c r="R52" s="371"/>
      <c r="S52" s="372"/>
      <c r="T52" s="2" t="b">
        <v>1</v>
      </c>
    </row>
    <row r="53" spans="1:21" ht="21.95" customHeight="1">
      <c r="A53" s="264"/>
      <c r="B53" s="378" t="s">
        <v>256</v>
      </c>
      <c r="C53" s="379"/>
      <c r="D53" s="380" t="s">
        <v>1531</v>
      </c>
      <c r="E53" s="380"/>
      <c r="F53" s="380"/>
      <c r="G53" s="380"/>
      <c r="H53" s="380"/>
      <c r="I53" s="380"/>
      <c r="J53" s="380"/>
      <c r="K53" s="380"/>
      <c r="L53" s="380"/>
      <c r="M53" s="380"/>
      <c r="N53" s="380"/>
      <c r="O53" s="380"/>
      <c r="P53" s="380"/>
      <c r="Q53" s="380"/>
      <c r="R53" s="380"/>
      <c r="S53" s="381"/>
    </row>
    <row r="54" spans="1:21" ht="21.95" customHeight="1">
      <c r="A54" s="264"/>
      <c r="B54" s="370" t="s">
        <v>266</v>
      </c>
      <c r="C54" s="371"/>
      <c r="D54" s="371"/>
      <c r="E54" s="371"/>
      <c r="F54" s="371"/>
      <c r="G54" s="371"/>
      <c r="H54" s="371"/>
      <c r="I54" s="371"/>
      <c r="J54" s="371"/>
      <c r="K54" s="371"/>
      <c r="L54" s="371"/>
      <c r="M54" s="371"/>
      <c r="N54" s="371"/>
      <c r="O54" s="371"/>
      <c r="P54" s="371"/>
      <c r="Q54" s="371"/>
      <c r="R54" s="371"/>
      <c r="S54" s="372"/>
      <c r="T54" s="2" t="b">
        <v>1</v>
      </c>
    </row>
    <row r="55" spans="1:21" ht="21.95" customHeight="1">
      <c r="A55" s="264"/>
      <c r="B55" s="378" t="s">
        <v>256</v>
      </c>
      <c r="C55" s="379"/>
      <c r="D55" s="380" t="s">
        <v>1532</v>
      </c>
      <c r="E55" s="380"/>
      <c r="F55" s="380"/>
      <c r="G55" s="380"/>
      <c r="H55" s="380"/>
      <c r="I55" s="380"/>
      <c r="J55" s="380"/>
      <c r="K55" s="380"/>
      <c r="L55" s="380"/>
      <c r="M55" s="380"/>
      <c r="N55" s="380"/>
      <c r="O55" s="380"/>
      <c r="P55" s="380"/>
      <c r="Q55" s="380"/>
      <c r="R55" s="380"/>
      <c r="S55" s="381"/>
    </row>
    <row r="56" spans="1:21" ht="21.95" customHeight="1">
      <c r="A56" s="264"/>
      <c r="B56" s="370" t="s">
        <v>267</v>
      </c>
      <c r="C56" s="371"/>
      <c r="D56" s="371"/>
      <c r="E56" s="371"/>
      <c r="F56" s="371"/>
      <c r="G56" s="371"/>
      <c r="H56" s="371"/>
      <c r="I56" s="371"/>
      <c r="J56" s="371"/>
      <c r="K56" s="371"/>
      <c r="L56" s="371"/>
      <c r="M56" s="371"/>
      <c r="N56" s="371"/>
      <c r="O56" s="371"/>
      <c r="P56" s="371"/>
      <c r="Q56" s="371"/>
      <c r="R56" s="371"/>
      <c r="S56" s="372"/>
      <c r="T56" s="2" t="b">
        <v>1</v>
      </c>
    </row>
    <row r="57" spans="1:21" ht="21.95" customHeight="1">
      <c r="A57" s="264"/>
      <c r="B57" s="378" t="s">
        <v>256</v>
      </c>
      <c r="C57" s="379"/>
      <c r="D57" s="380" t="s">
        <v>1533</v>
      </c>
      <c r="E57" s="380"/>
      <c r="F57" s="380"/>
      <c r="G57" s="380"/>
      <c r="H57" s="380"/>
      <c r="I57" s="380"/>
      <c r="J57" s="380"/>
      <c r="K57" s="380"/>
      <c r="L57" s="380"/>
      <c r="M57" s="380"/>
      <c r="N57" s="380"/>
      <c r="O57" s="380"/>
      <c r="P57" s="380"/>
      <c r="Q57" s="380"/>
      <c r="R57" s="380"/>
      <c r="S57" s="381"/>
    </row>
    <row r="58" spans="1:21" ht="21.95" customHeight="1">
      <c r="A58" s="264"/>
      <c r="B58" s="370" t="s">
        <v>268</v>
      </c>
      <c r="C58" s="371"/>
      <c r="D58" s="371"/>
      <c r="E58" s="371"/>
      <c r="F58" s="371"/>
      <c r="G58" s="371"/>
      <c r="H58" s="371"/>
      <c r="I58" s="371"/>
      <c r="J58" s="371"/>
      <c r="K58" s="371"/>
      <c r="L58" s="371"/>
      <c r="M58" s="371"/>
      <c r="N58" s="371"/>
      <c r="O58" s="371"/>
      <c r="P58" s="371"/>
      <c r="Q58" s="371"/>
      <c r="R58" s="371"/>
      <c r="S58" s="372"/>
      <c r="T58" s="2" t="b">
        <v>1</v>
      </c>
    </row>
    <row r="59" spans="1:21" ht="21.95" customHeight="1">
      <c r="A59" s="264"/>
      <c r="B59" s="378" t="s">
        <v>256</v>
      </c>
      <c r="C59" s="379"/>
      <c r="D59" s="380" t="s">
        <v>1534</v>
      </c>
      <c r="E59" s="380"/>
      <c r="F59" s="380"/>
      <c r="G59" s="380"/>
      <c r="H59" s="380"/>
      <c r="I59" s="380"/>
      <c r="J59" s="380"/>
      <c r="K59" s="380"/>
      <c r="L59" s="380"/>
      <c r="M59" s="380"/>
      <c r="N59" s="380"/>
      <c r="O59" s="380"/>
      <c r="P59" s="380"/>
      <c r="Q59" s="380"/>
      <c r="R59" s="380"/>
      <c r="S59" s="381"/>
    </row>
    <row r="60" spans="1:21" ht="36" customHeight="1">
      <c r="A60" s="385" t="s">
        <v>288</v>
      </c>
      <c r="B60" s="385"/>
      <c r="C60" s="385"/>
      <c r="D60" s="385"/>
      <c r="E60" s="385"/>
      <c r="F60" s="385"/>
      <c r="G60" s="385"/>
      <c r="H60" s="385"/>
      <c r="I60" s="385"/>
      <c r="J60" s="385"/>
      <c r="K60" s="385"/>
      <c r="L60" s="385"/>
      <c r="M60" s="385"/>
      <c r="N60" s="385"/>
      <c r="O60" s="385"/>
      <c r="P60" s="385"/>
      <c r="Q60" s="385"/>
      <c r="R60" s="385"/>
      <c r="S60" s="385"/>
    </row>
    <row r="61" spans="1:21" ht="39" customHeight="1">
      <c r="A61" s="386" t="s">
        <v>289</v>
      </c>
      <c r="B61" s="387"/>
      <c r="C61" s="387"/>
      <c r="D61" s="387"/>
      <c r="E61" s="387"/>
      <c r="F61" s="387"/>
      <c r="G61" s="387"/>
      <c r="H61" s="387"/>
      <c r="I61" s="387"/>
      <c r="J61" s="387"/>
      <c r="K61" s="387"/>
      <c r="L61" s="387"/>
      <c r="M61" s="387"/>
      <c r="N61" s="387"/>
      <c r="O61" s="387"/>
      <c r="P61" s="387"/>
      <c r="Q61" s="387"/>
      <c r="R61" s="387"/>
      <c r="S61" s="387"/>
      <c r="T61" s="2" t="b">
        <v>1</v>
      </c>
      <c r="U61" s="2" t="b">
        <v>0</v>
      </c>
    </row>
    <row r="62" spans="1:21" ht="32.1" customHeight="1"/>
    <row r="63" spans="1:21" ht="40.5" customHeight="1">
      <c r="A63" s="266" t="s">
        <v>1515</v>
      </c>
      <c r="B63" s="266"/>
      <c r="C63" s="266"/>
      <c r="D63" s="266"/>
      <c r="E63" s="266"/>
      <c r="F63" s="267"/>
      <c r="G63" s="267"/>
      <c r="H63" s="267"/>
      <c r="I63" s="267"/>
      <c r="J63" s="267"/>
      <c r="K63" s="267"/>
      <c r="L63" s="267"/>
      <c r="M63" s="267"/>
      <c r="N63" s="267"/>
      <c r="O63" s="267"/>
      <c r="P63" s="267"/>
      <c r="Q63" s="267"/>
      <c r="R63" s="267"/>
      <c r="S63" s="266"/>
    </row>
    <row r="64" spans="1:21" ht="21.95" customHeight="1">
      <c r="A64" s="388" t="s">
        <v>1512</v>
      </c>
      <c r="B64" s="389"/>
      <c r="C64" s="389"/>
      <c r="D64" s="390"/>
      <c r="E64" s="270" t="s">
        <v>1535</v>
      </c>
      <c r="F64" s="265" t="s">
        <v>1514</v>
      </c>
      <c r="G64" s="93"/>
      <c r="H64" s="93"/>
      <c r="I64" s="93"/>
      <c r="J64" s="93"/>
      <c r="K64" s="93"/>
      <c r="L64" s="93"/>
      <c r="M64" s="93"/>
      <c r="N64" s="93"/>
      <c r="O64" s="93"/>
      <c r="P64" s="93"/>
      <c r="Q64" s="93"/>
      <c r="R64" s="93"/>
      <c r="S64" s="94"/>
    </row>
    <row r="65" spans="1:19" ht="21.95" customHeight="1">
      <c r="A65" s="271" t="s">
        <v>1513</v>
      </c>
      <c r="B65" s="272"/>
      <c r="C65" s="272"/>
      <c r="D65" s="273"/>
      <c r="E65" s="382" t="s">
        <v>1517</v>
      </c>
      <c r="F65" s="383"/>
      <c r="G65" s="383"/>
      <c r="H65" s="383"/>
      <c r="I65" s="383"/>
      <c r="J65" s="383"/>
      <c r="K65" s="383"/>
      <c r="L65" s="383"/>
      <c r="M65" s="383"/>
      <c r="N65" s="383"/>
      <c r="O65" s="383"/>
      <c r="P65" s="383"/>
      <c r="Q65" s="383"/>
      <c r="R65" s="383"/>
      <c r="S65" s="384"/>
    </row>
    <row r="66" spans="1:19" ht="21.95" customHeight="1">
      <c r="A66" s="271" t="s">
        <v>290</v>
      </c>
      <c r="B66" s="272"/>
      <c r="C66" s="272"/>
      <c r="D66" s="273"/>
      <c r="E66" s="382" t="s">
        <v>1536</v>
      </c>
      <c r="F66" s="383"/>
      <c r="G66" s="383"/>
      <c r="H66" s="383"/>
      <c r="I66" s="383"/>
      <c r="J66" s="383"/>
      <c r="K66" s="383"/>
      <c r="L66" s="383"/>
      <c r="M66" s="383"/>
      <c r="N66" s="383"/>
      <c r="O66" s="383"/>
      <c r="P66" s="383"/>
      <c r="Q66" s="383"/>
      <c r="R66" s="383"/>
      <c r="S66" s="384"/>
    </row>
    <row r="67" spans="1:19" ht="21.95" customHeight="1">
      <c r="A67" s="271" t="s">
        <v>291</v>
      </c>
      <c r="B67" s="272"/>
      <c r="C67" s="272"/>
      <c r="D67" s="273"/>
      <c r="E67" s="382" t="s">
        <v>1516</v>
      </c>
      <c r="F67" s="383"/>
      <c r="G67" s="383"/>
      <c r="H67" s="383"/>
      <c r="I67" s="383"/>
      <c r="J67" s="383"/>
      <c r="K67" s="383"/>
      <c r="L67" s="383"/>
      <c r="M67" s="383"/>
      <c r="N67" s="383"/>
      <c r="O67" s="383"/>
      <c r="P67" s="383"/>
      <c r="Q67" s="383"/>
      <c r="R67" s="383"/>
      <c r="S67" s="384"/>
    </row>
    <row r="68" spans="1:19" ht="21.95" customHeight="1">
      <c r="A68" s="271" t="s">
        <v>292</v>
      </c>
      <c r="B68" s="272"/>
      <c r="C68" s="272"/>
      <c r="D68" s="273"/>
      <c r="E68" s="382" t="s">
        <v>1537</v>
      </c>
      <c r="F68" s="383"/>
      <c r="G68" s="383"/>
      <c r="H68" s="383"/>
      <c r="I68" s="383"/>
      <c r="J68" s="383"/>
      <c r="K68" s="383"/>
      <c r="L68" s="383"/>
      <c r="M68" s="383"/>
      <c r="N68" s="383"/>
      <c r="O68" s="383"/>
      <c r="P68" s="383"/>
      <c r="Q68" s="383"/>
      <c r="R68" s="383"/>
      <c r="S68" s="384"/>
    </row>
    <row r="69" spans="1:19" ht="21.95" customHeight="1">
      <c r="A69" s="271" t="s">
        <v>1344</v>
      </c>
      <c r="B69" s="272"/>
      <c r="C69" s="272"/>
      <c r="D69" s="273"/>
      <c r="E69" s="382" t="s">
        <v>1538</v>
      </c>
      <c r="F69" s="383"/>
      <c r="G69" s="383"/>
      <c r="H69" s="383"/>
      <c r="I69" s="383"/>
      <c r="J69" s="383"/>
      <c r="K69" s="383"/>
      <c r="L69" s="383"/>
      <c r="M69" s="383"/>
      <c r="N69" s="383"/>
      <c r="O69" s="383"/>
      <c r="P69" s="383"/>
      <c r="Q69" s="383"/>
      <c r="R69" s="383"/>
      <c r="S69" s="384"/>
    </row>
    <row r="70" spans="1:19" ht="21.95" customHeight="1">
      <c r="A70" s="271" t="s">
        <v>293</v>
      </c>
      <c r="B70" s="272"/>
      <c r="C70" s="272"/>
      <c r="D70" s="273"/>
      <c r="E70" s="382" t="s">
        <v>1539</v>
      </c>
      <c r="F70" s="383"/>
      <c r="G70" s="383"/>
      <c r="H70" s="383"/>
      <c r="I70" s="383"/>
      <c r="J70" s="383"/>
      <c r="K70" s="383"/>
      <c r="L70" s="383"/>
      <c r="M70" s="383"/>
      <c r="N70" s="383"/>
      <c r="O70" s="383"/>
      <c r="P70" s="383"/>
      <c r="Q70" s="383"/>
      <c r="R70" s="383"/>
      <c r="S70" s="384"/>
    </row>
    <row r="71" spans="1:19" ht="21.95" customHeight="1">
      <c r="A71" s="271" t="s">
        <v>1345</v>
      </c>
      <c r="B71" s="272"/>
      <c r="C71" s="272"/>
      <c r="D71" s="273"/>
      <c r="E71" s="382" t="s">
        <v>1540</v>
      </c>
      <c r="F71" s="383"/>
      <c r="G71" s="383"/>
      <c r="H71" s="383"/>
      <c r="I71" s="383"/>
      <c r="J71" s="383"/>
      <c r="K71" s="383"/>
      <c r="L71" s="383"/>
      <c r="M71" s="383"/>
      <c r="N71" s="383"/>
      <c r="O71" s="383"/>
      <c r="P71" s="383"/>
      <c r="Q71" s="383"/>
      <c r="R71" s="383"/>
      <c r="S71" s="384"/>
    </row>
    <row r="79" spans="1:19" hidden="1">
      <c r="A79" s="2" t="s">
        <v>272</v>
      </c>
    </row>
    <row r="80" spans="1:19" hidden="1">
      <c r="A80" s="2" t="s">
        <v>273</v>
      </c>
    </row>
    <row r="81" spans="1:1" hidden="1">
      <c r="A81" s="2" t="s">
        <v>285</v>
      </c>
    </row>
    <row r="82" spans="1:1" hidden="1">
      <c r="A82" s="2" t="s">
        <v>274</v>
      </c>
    </row>
    <row r="83" spans="1:1" hidden="1">
      <c r="A83" s="2" t="s">
        <v>275</v>
      </c>
    </row>
    <row r="84" spans="1:1" hidden="1">
      <c r="A84" s="2" t="s">
        <v>276</v>
      </c>
    </row>
    <row r="85" spans="1:1" hidden="1">
      <c r="A85" s="2" t="s">
        <v>277</v>
      </c>
    </row>
    <row r="86" spans="1:1" hidden="1">
      <c r="A86" s="2" t="s">
        <v>278</v>
      </c>
    </row>
    <row r="87" spans="1:1" hidden="1">
      <c r="A87" s="2" t="s">
        <v>279</v>
      </c>
    </row>
    <row r="88" spans="1:1" hidden="1">
      <c r="A88" s="2" t="s">
        <v>280</v>
      </c>
    </row>
    <row r="89" spans="1:1" hidden="1">
      <c r="A89" s="2" t="s">
        <v>281</v>
      </c>
    </row>
    <row r="90" spans="1:1" hidden="1">
      <c r="A90" s="2" t="s">
        <v>286</v>
      </c>
    </row>
    <row r="91" spans="1:1" hidden="1">
      <c r="A91" s="2" t="s">
        <v>282</v>
      </c>
    </row>
    <row r="92" spans="1:1" hidden="1">
      <c r="A92" s="2" t="s">
        <v>283</v>
      </c>
    </row>
    <row r="93" spans="1:1" hidden="1">
      <c r="A93" s="2" t="s">
        <v>284</v>
      </c>
    </row>
    <row r="94" spans="1:1" hidden="1"/>
    <row r="95" spans="1:1" hidden="1">
      <c r="A95" s="2" t="s">
        <v>1346</v>
      </c>
    </row>
    <row r="96" spans="1:1" hidden="1"/>
  </sheetData>
  <sheetProtection algorithmName="SHA-512" hashValue="aEs4j/tbfoLcCJLEYgh4YT2Zt5evG9eDY3CN3BWuFqYIu1BRdwoSQqnkmiPI7itd5QmgI1C1wjwqiaJJMkcXpg==" saltValue="b1zyY8IJBtxCYHvGjaommA==" spinCount="100000" sheet="1" objects="1" scenarios="1" selectLockedCells="1"/>
  <mergeCells count="129">
    <mergeCell ref="E66:S66"/>
    <mergeCell ref="E67:S67"/>
    <mergeCell ref="E68:S68"/>
    <mergeCell ref="E69:S69"/>
    <mergeCell ref="E70:S70"/>
    <mergeCell ref="E71:S71"/>
    <mergeCell ref="B59:C59"/>
    <mergeCell ref="D59:S59"/>
    <mergeCell ref="A60:S60"/>
    <mergeCell ref="A61:S61"/>
    <mergeCell ref="A64:D64"/>
    <mergeCell ref="E65:S65"/>
    <mergeCell ref="B55:C55"/>
    <mergeCell ref="D55:S55"/>
    <mergeCell ref="B56:S56"/>
    <mergeCell ref="B57:C57"/>
    <mergeCell ref="D57:S57"/>
    <mergeCell ref="B58:S58"/>
    <mergeCell ref="B51:C51"/>
    <mergeCell ref="D51:S51"/>
    <mergeCell ref="B52:S52"/>
    <mergeCell ref="B53:C53"/>
    <mergeCell ref="D53:S53"/>
    <mergeCell ref="B54:S54"/>
    <mergeCell ref="B47:C47"/>
    <mergeCell ref="D47:S47"/>
    <mergeCell ref="B48:S48"/>
    <mergeCell ref="B49:C49"/>
    <mergeCell ref="D49:S49"/>
    <mergeCell ref="B50:S50"/>
    <mergeCell ref="B43:C43"/>
    <mergeCell ref="D43:S43"/>
    <mergeCell ref="B44:S44"/>
    <mergeCell ref="B45:C45"/>
    <mergeCell ref="D45:S45"/>
    <mergeCell ref="B46:S46"/>
    <mergeCell ref="B39:C39"/>
    <mergeCell ref="D39:S39"/>
    <mergeCell ref="B40:S40"/>
    <mergeCell ref="B41:C41"/>
    <mergeCell ref="D41:S41"/>
    <mergeCell ref="B42:S42"/>
    <mergeCell ref="B35:C35"/>
    <mergeCell ref="D35:S35"/>
    <mergeCell ref="B36:S36"/>
    <mergeCell ref="B37:C37"/>
    <mergeCell ref="D37:S37"/>
    <mergeCell ref="B38:S38"/>
    <mergeCell ref="C32:F32"/>
    <mergeCell ref="G32:M32"/>
    <mergeCell ref="N32:Q32"/>
    <mergeCell ref="R32:S32"/>
    <mergeCell ref="A33:S33"/>
    <mergeCell ref="B34:S34"/>
    <mergeCell ref="C30:F30"/>
    <mergeCell ref="G30:K30"/>
    <mergeCell ref="L30:M30"/>
    <mergeCell ref="N30:Q30"/>
    <mergeCell ref="R30:S30"/>
    <mergeCell ref="D31:E31"/>
    <mergeCell ref="G31:K31"/>
    <mergeCell ref="L31:M31"/>
    <mergeCell ref="N31:Q31"/>
    <mergeCell ref="R31:S31"/>
    <mergeCell ref="C28:F28"/>
    <mergeCell ref="G28:K28"/>
    <mergeCell ref="L28:M28"/>
    <mergeCell ref="N28:Q28"/>
    <mergeCell ref="R28:S28"/>
    <mergeCell ref="C29:F29"/>
    <mergeCell ref="G29:K29"/>
    <mergeCell ref="L29:M29"/>
    <mergeCell ref="N29:Q29"/>
    <mergeCell ref="R29:S29"/>
    <mergeCell ref="N25:Q25"/>
    <mergeCell ref="R25:S25"/>
    <mergeCell ref="C26:F26"/>
    <mergeCell ref="G26:K26"/>
    <mergeCell ref="L26:M26"/>
    <mergeCell ref="N26:Q26"/>
    <mergeCell ref="R26:S26"/>
    <mergeCell ref="C27:F27"/>
    <mergeCell ref="G27:K27"/>
    <mergeCell ref="L27:M27"/>
    <mergeCell ref="N27:Q27"/>
    <mergeCell ref="R27:S27"/>
    <mergeCell ref="R22:S22"/>
    <mergeCell ref="C23:F23"/>
    <mergeCell ref="G23:K23"/>
    <mergeCell ref="L23:M23"/>
    <mergeCell ref="N23:Q23"/>
    <mergeCell ref="R23:S23"/>
    <mergeCell ref="A20:S20"/>
    <mergeCell ref="A21:A32"/>
    <mergeCell ref="B21:F21"/>
    <mergeCell ref="G21:M21"/>
    <mergeCell ref="N21:S21"/>
    <mergeCell ref="B22:B32"/>
    <mergeCell ref="C22:F22"/>
    <mergeCell ref="G22:K22"/>
    <mergeCell ref="L22:M22"/>
    <mergeCell ref="N22:Q22"/>
    <mergeCell ref="C24:F24"/>
    <mergeCell ref="G24:K24"/>
    <mergeCell ref="L24:M24"/>
    <mergeCell ref="N24:Q24"/>
    <mergeCell ref="R24:S24"/>
    <mergeCell ref="C25:F25"/>
    <mergeCell ref="G25:K25"/>
    <mergeCell ref="L25:M25"/>
    <mergeCell ref="A3:S3"/>
    <mergeCell ref="J7:S8"/>
    <mergeCell ref="I9:S9"/>
    <mergeCell ref="J10:S10"/>
    <mergeCell ref="J11:S11"/>
    <mergeCell ref="M5:N5"/>
    <mergeCell ref="A17:A19"/>
    <mergeCell ref="B17:D17"/>
    <mergeCell ref="E17:S17"/>
    <mergeCell ref="B18:D18"/>
    <mergeCell ref="E18:S18"/>
    <mergeCell ref="B19:D19"/>
    <mergeCell ref="E19:S19"/>
    <mergeCell ref="I12:S12"/>
    <mergeCell ref="A14:S14"/>
    <mergeCell ref="I16:J16"/>
    <mergeCell ref="M16:O16"/>
    <mergeCell ref="P16:Q16"/>
    <mergeCell ref="R16:S16"/>
  </mergeCells>
  <phoneticPr fontId="1"/>
  <dataValidations disablePrompts="1" count="1">
    <dataValidation type="list" allowBlank="1" showInputMessage="1" showErrorMessage="1" sqref="E64">
      <formula1>$A$94:$A$95</formula1>
    </dataValidation>
  </dataValidation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28575</xdr:colOff>
                    <xdr:row>33</xdr:row>
                    <xdr:rowOff>19050</xdr:rowOff>
                  </from>
                  <to>
                    <xdr:col>2</xdr:col>
                    <xdr:colOff>66675</xdr:colOff>
                    <xdr:row>33</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28575</xdr:colOff>
                    <xdr:row>35</xdr:row>
                    <xdr:rowOff>19050</xdr:rowOff>
                  </from>
                  <to>
                    <xdr:col>2</xdr:col>
                    <xdr:colOff>66675</xdr:colOff>
                    <xdr:row>35</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38100</xdr:colOff>
                    <xdr:row>37</xdr:row>
                    <xdr:rowOff>9525</xdr:rowOff>
                  </from>
                  <to>
                    <xdr:col>2</xdr:col>
                    <xdr:colOff>76200</xdr:colOff>
                    <xdr:row>37</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47625</xdr:colOff>
                    <xdr:row>39</xdr:row>
                    <xdr:rowOff>19050</xdr:rowOff>
                  </from>
                  <to>
                    <xdr:col>2</xdr:col>
                    <xdr:colOff>85725</xdr:colOff>
                    <xdr:row>39</xdr:row>
                    <xdr:rowOff>238125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47625</xdr:colOff>
                    <xdr:row>43</xdr:row>
                    <xdr:rowOff>9525</xdr:rowOff>
                  </from>
                  <to>
                    <xdr:col>2</xdr:col>
                    <xdr:colOff>85725</xdr:colOff>
                    <xdr:row>43</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38100</xdr:colOff>
                    <xdr:row>41</xdr:row>
                    <xdr:rowOff>19050</xdr:rowOff>
                  </from>
                  <to>
                    <xdr:col>2</xdr:col>
                    <xdr:colOff>76200</xdr:colOff>
                    <xdr:row>41</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38100</xdr:colOff>
                    <xdr:row>45</xdr:row>
                    <xdr:rowOff>0</xdr:rowOff>
                  </from>
                  <to>
                    <xdr:col>2</xdr:col>
                    <xdr:colOff>76200</xdr:colOff>
                    <xdr:row>45</xdr:row>
                    <xdr:rowOff>219075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38100</xdr:colOff>
                    <xdr:row>47</xdr:row>
                    <xdr:rowOff>9525</xdr:rowOff>
                  </from>
                  <to>
                    <xdr:col>2</xdr:col>
                    <xdr:colOff>76200</xdr:colOff>
                    <xdr:row>47</xdr:row>
                    <xdr:rowOff>228600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xdr:col>
                    <xdr:colOff>28575</xdr:colOff>
                    <xdr:row>49</xdr:row>
                    <xdr:rowOff>9525</xdr:rowOff>
                  </from>
                  <to>
                    <xdr:col>2</xdr:col>
                    <xdr:colOff>66675</xdr:colOff>
                    <xdr:row>49</xdr:row>
                    <xdr:rowOff>228600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xdr:col>
                    <xdr:colOff>38100</xdr:colOff>
                    <xdr:row>53</xdr:row>
                    <xdr:rowOff>19050</xdr:rowOff>
                  </from>
                  <to>
                    <xdr:col>2</xdr:col>
                    <xdr:colOff>76200</xdr:colOff>
                    <xdr:row>53</xdr:row>
                    <xdr:rowOff>238125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xdr:col>
                    <xdr:colOff>38100</xdr:colOff>
                    <xdr:row>51</xdr:row>
                    <xdr:rowOff>9525</xdr:rowOff>
                  </from>
                  <to>
                    <xdr:col>2</xdr:col>
                    <xdr:colOff>76200</xdr:colOff>
                    <xdr:row>51</xdr:row>
                    <xdr:rowOff>228600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xdr:col>
                    <xdr:colOff>38100</xdr:colOff>
                    <xdr:row>55</xdr:row>
                    <xdr:rowOff>19050</xdr:rowOff>
                  </from>
                  <to>
                    <xdr:col>2</xdr:col>
                    <xdr:colOff>76200</xdr:colOff>
                    <xdr:row>55</xdr:row>
                    <xdr:rowOff>238125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xdr:col>
                    <xdr:colOff>38100</xdr:colOff>
                    <xdr:row>57</xdr:row>
                    <xdr:rowOff>19050</xdr:rowOff>
                  </from>
                  <to>
                    <xdr:col>2</xdr:col>
                    <xdr:colOff>76200</xdr:colOff>
                    <xdr:row>57</xdr:row>
                    <xdr:rowOff>238125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12</xdr:col>
                    <xdr:colOff>257175</xdr:colOff>
                    <xdr:row>60</xdr:row>
                    <xdr:rowOff>219075</xdr:rowOff>
                  </from>
                  <to>
                    <xdr:col>14</xdr:col>
                    <xdr:colOff>9525</xdr:colOff>
                    <xdr:row>60</xdr:row>
                    <xdr:rowOff>438150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85725</xdr:colOff>
                    <xdr:row>60</xdr:row>
                    <xdr:rowOff>228600</xdr:rowOff>
                  </from>
                  <to>
                    <xdr:col>10</xdr:col>
                    <xdr:colOff>152400</xdr:colOff>
                    <xdr:row>60</xdr:row>
                    <xdr:rowOff>447675</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xdr:col>
                    <xdr:colOff>28575</xdr:colOff>
                    <xdr:row>33</xdr:row>
                    <xdr:rowOff>19050</xdr:rowOff>
                  </from>
                  <to>
                    <xdr:col>2</xdr:col>
                    <xdr:colOff>66675</xdr:colOff>
                    <xdr:row>33</xdr:row>
                    <xdr:rowOff>238125</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xdr:col>
                    <xdr:colOff>28575</xdr:colOff>
                    <xdr:row>35</xdr:row>
                    <xdr:rowOff>19050</xdr:rowOff>
                  </from>
                  <to>
                    <xdr:col>2</xdr:col>
                    <xdr:colOff>66675</xdr:colOff>
                    <xdr:row>35</xdr:row>
                    <xdr:rowOff>238125</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1</xdr:col>
                    <xdr:colOff>38100</xdr:colOff>
                    <xdr:row>37</xdr:row>
                    <xdr:rowOff>9525</xdr:rowOff>
                  </from>
                  <to>
                    <xdr:col>2</xdr:col>
                    <xdr:colOff>76200</xdr:colOff>
                    <xdr:row>37</xdr:row>
                    <xdr:rowOff>228600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xdr:col>
                    <xdr:colOff>47625</xdr:colOff>
                    <xdr:row>39</xdr:row>
                    <xdr:rowOff>19050</xdr:rowOff>
                  </from>
                  <to>
                    <xdr:col>2</xdr:col>
                    <xdr:colOff>85725</xdr:colOff>
                    <xdr:row>39</xdr:row>
                    <xdr:rowOff>238125</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xdr:col>
                    <xdr:colOff>47625</xdr:colOff>
                    <xdr:row>43</xdr:row>
                    <xdr:rowOff>9525</xdr:rowOff>
                  </from>
                  <to>
                    <xdr:col>2</xdr:col>
                    <xdr:colOff>85725</xdr:colOff>
                    <xdr:row>43</xdr:row>
                    <xdr:rowOff>228600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1</xdr:col>
                    <xdr:colOff>38100</xdr:colOff>
                    <xdr:row>41</xdr:row>
                    <xdr:rowOff>19050</xdr:rowOff>
                  </from>
                  <to>
                    <xdr:col>2</xdr:col>
                    <xdr:colOff>76200</xdr:colOff>
                    <xdr:row>41</xdr:row>
                    <xdr:rowOff>238125</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1</xdr:col>
                    <xdr:colOff>38100</xdr:colOff>
                    <xdr:row>45</xdr:row>
                    <xdr:rowOff>0</xdr:rowOff>
                  </from>
                  <to>
                    <xdr:col>2</xdr:col>
                    <xdr:colOff>76200</xdr:colOff>
                    <xdr:row>45</xdr:row>
                    <xdr:rowOff>219075</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1</xdr:col>
                    <xdr:colOff>38100</xdr:colOff>
                    <xdr:row>47</xdr:row>
                    <xdr:rowOff>9525</xdr:rowOff>
                  </from>
                  <to>
                    <xdr:col>2</xdr:col>
                    <xdr:colOff>76200</xdr:colOff>
                    <xdr:row>47</xdr:row>
                    <xdr:rowOff>228600</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1</xdr:col>
                    <xdr:colOff>28575</xdr:colOff>
                    <xdr:row>49</xdr:row>
                    <xdr:rowOff>9525</xdr:rowOff>
                  </from>
                  <to>
                    <xdr:col>2</xdr:col>
                    <xdr:colOff>66675</xdr:colOff>
                    <xdr:row>49</xdr:row>
                    <xdr:rowOff>228600</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1</xdr:col>
                    <xdr:colOff>38100</xdr:colOff>
                    <xdr:row>53</xdr:row>
                    <xdr:rowOff>19050</xdr:rowOff>
                  </from>
                  <to>
                    <xdr:col>2</xdr:col>
                    <xdr:colOff>76200</xdr:colOff>
                    <xdr:row>53</xdr:row>
                    <xdr:rowOff>238125</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1</xdr:col>
                    <xdr:colOff>38100</xdr:colOff>
                    <xdr:row>51</xdr:row>
                    <xdr:rowOff>9525</xdr:rowOff>
                  </from>
                  <to>
                    <xdr:col>2</xdr:col>
                    <xdr:colOff>76200</xdr:colOff>
                    <xdr:row>51</xdr:row>
                    <xdr:rowOff>228600</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1</xdr:col>
                    <xdr:colOff>38100</xdr:colOff>
                    <xdr:row>55</xdr:row>
                    <xdr:rowOff>19050</xdr:rowOff>
                  </from>
                  <to>
                    <xdr:col>2</xdr:col>
                    <xdr:colOff>76200</xdr:colOff>
                    <xdr:row>55</xdr:row>
                    <xdr:rowOff>238125</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1</xdr:col>
                    <xdr:colOff>38100</xdr:colOff>
                    <xdr:row>57</xdr:row>
                    <xdr:rowOff>19050</xdr:rowOff>
                  </from>
                  <to>
                    <xdr:col>2</xdr:col>
                    <xdr:colOff>76200</xdr:colOff>
                    <xdr:row>57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【参考】産業分類!$D$3:$D$101</xm:f>
          </x14:formula1>
          <xm:sqref>E17:S17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95"/>
  <sheetViews>
    <sheetView showGridLines="0" showZeros="0" tabSelected="1" view="pageBreakPreview" topLeftCell="D16" zoomScaleNormal="70" zoomScaleSheetLayoutView="100" workbookViewId="0">
      <selection activeCell="G22" sqref="G22:K22"/>
    </sheetView>
  </sheetViews>
  <sheetFormatPr defaultColWidth="9" defaultRowHeight="12"/>
  <cols>
    <col min="1" max="2" width="3.25" style="2" customWidth="1"/>
    <col min="3" max="3" width="8" style="2" customWidth="1"/>
    <col min="4" max="4" width="7.5" style="2" customWidth="1"/>
    <col min="5" max="5" width="4.625" style="2" customWidth="1"/>
    <col min="6" max="6" width="4.5" style="6" customWidth="1"/>
    <col min="7" max="7" width="2.125" style="6" customWidth="1"/>
    <col min="8" max="8" width="4.125" style="6" customWidth="1"/>
    <col min="9" max="9" width="8" style="6" customWidth="1"/>
    <col min="10" max="10" width="2.875" style="6" customWidth="1"/>
    <col min="11" max="18" width="3.5" style="6" customWidth="1"/>
    <col min="19" max="19" width="4" style="2" customWidth="1"/>
    <col min="20" max="20" width="8" style="2" bestFit="1" customWidth="1"/>
    <col min="21" max="22" width="9" style="2"/>
    <col min="23" max="23" width="9.875" style="2" bestFit="1" customWidth="1"/>
    <col min="24" max="16384" width="9" style="2"/>
  </cols>
  <sheetData>
    <row r="1" spans="1:85" ht="18" customHeight="1">
      <c r="A1" s="10" t="s">
        <v>235</v>
      </c>
      <c r="B1" s="10"/>
      <c r="C1" s="10"/>
      <c r="D1" s="10"/>
      <c r="E1" s="10"/>
      <c r="F1" s="1"/>
      <c r="G1" s="1"/>
      <c r="H1" s="1"/>
      <c r="I1" s="1"/>
      <c r="J1" s="1"/>
      <c r="K1" s="1"/>
      <c r="L1" s="1"/>
      <c r="M1" s="1"/>
      <c r="N1" s="1"/>
      <c r="O1" s="1"/>
      <c r="P1" s="1"/>
      <c r="Q1" s="1"/>
      <c r="R1" s="1"/>
      <c r="S1" s="10"/>
      <c r="U1" s="2" t="s">
        <v>1543</v>
      </c>
      <c r="V1" s="2" t="s">
        <v>1544</v>
      </c>
      <c r="W1" s="2" t="s">
        <v>1545</v>
      </c>
      <c r="X1" s="2" t="s">
        <v>1546</v>
      </c>
      <c r="Y1" s="2" t="s">
        <v>1547</v>
      </c>
      <c r="Z1" s="2" t="s">
        <v>1594</v>
      </c>
      <c r="AA1" s="2" t="s">
        <v>1548</v>
      </c>
      <c r="AB1" s="2" t="s">
        <v>1549</v>
      </c>
      <c r="AC1" s="2" t="s">
        <v>1550</v>
      </c>
      <c r="AD1" s="2" t="s">
        <v>0</v>
      </c>
      <c r="AE1" s="2" t="s">
        <v>1551</v>
      </c>
      <c r="AF1" s="2" t="s">
        <v>1552</v>
      </c>
      <c r="AG1" s="2" t="s">
        <v>1553</v>
      </c>
      <c r="AH1" s="2" t="s">
        <v>1554</v>
      </c>
      <c r="AI1" s="2" t="s">
        <v>1555</v>
      </c>
      <c r="AJ1" s="2" t="s">
        <v>1556</v>
      </c>
      <c r="AK1" s="2" t="s">
        <v>1557</v>
      </c>
      <c r="AL1" s="2" t="s">
        <v>1558</v>
      </c>
      <c r="AM1" s="2" t="s">
        <v>1559</v>
      </c>
      <c r="AN1" s="2" t="s">
        <v>1560</v>
      </c>
      <c r="AO1" s="2" t="s">
        <v>1638</v>
      </c>
      <c r="AP1" s="2" t="s">
        <v>1551</v>
      </c>
      <c r="AQ1" s="2" t="s">
        <v>1552</v>
      </c>
      <c r="AR1" s="2" t="s">
        <v>1553</v>
      </c>
      <c r="AS1" s="2" t="s">
        <v>1554</v>
      </c>
      <c r="AT1" s="2" t="s">
        <v>1555</v>
      </c>
      <c r="AU1" s="2" t="s">
        <v>1556</v>
      </c>
      <c r="AV1" s="2" t="s">
        <v>1557</v>
      </c>
      <c r="AW1" s="2" t="s">
        <v>1558</v>
      </c>
      <c r="AX1" s="2" t="s">
        <v>1559</v>
      </c>
      <c r="AY1" s="2" t="s">
        <v>1560</v>
      </c>
      <c r="AZ1" s="2" t="s">
        <v>1561</v>
      </c>
      <c r="BA1" s="2" t="s">
        <v>1562</v>
      </c>
      <c r="BB1" s="2" t="s">
        <v>1563</v>
      </c>
      <c r="BC1" s="2" t="s">
        <v>1564</v>
      </c>
      <c r="BD1" s="2" t="s">
        <v>1565</v>
      </c>
      <c r="BE1" s="2" t="s">
        <v>1566</v>
      </c>
      <c r="BF1" s="2" t="s">
        <v>1567</v>
      </c>
      <c r="BG1" s="2" t="s">
        <v>1568</v>
      </c>
      <c r="BH1" s="2" t="s">
        <v>1569</v>
      </c>
      <c r="BI1" s="2" t="s">
        <v>1570</v>
      </c>
      <c r="BJ1" s="2" t="s">
        <v>1571</v>
      </c>
      <c r="BK1" s="2" t="s">
        <v>1572</v>
      </c>
      <c r="BL1" s="2" t="s">
        <v>1573</v>
      </c>
      <c r="BM1" s="2" t="s">
        <v>1574</v>
      </c>
      <c r="BN1" s="2" t="s">
        <v>1575</v>
      </c>
      <c r="BO1" s="2" t="s">
        <v>1576</v>
      </c>
      <c r="BP1" s="2" t="s">
        <v>1577</v>
      </c>
      <c r="BQ1" s="2" t="s">
        <v>1578</v>
      </c>
      <c r="BR1" s="2" t="s">
        <v>1579</v>
      </c>
      <c r="BS1" s="2" t="s">
        <v>1580</v>
      </c>
      <c r="BT1" s="2" t="s">
        <v>1581</v>
      </c>
      <c r="BU1" s="2" t="s">
        <v>1582</v>
      </c>
      <c r="BV1" s="2" t="s">
        <v>1583</v>
      </c>
      <c r="BW1" s="2" t="s">
        <v>1584</v>
      </c>
      <c r="BX1" s="2" t="s">
        <v>1585</v>
      </c>
      <c r="BY1" s="2" t="s">
        <v>1586</v>
      </c>
      <c r="BZ1" s="2" t="s">
        <v>1587</v>
      </c>
      <c r="CA1" s="2" t="s">
        <v>1588</v>
      </c>
      <c r="CB1" s="2" t="s">
        <v>1589</v>
      </c>
      <c r="CC1" s="2" t="s">
        <v>1595</v>
      </c>
      <c r="CD1" s="2" t="s">
        <v>1590</v>
      </c>
      <c r="CE1" s="2" t="s">
        <v>1591</v>
      </c>
      <c r="CF1" s="2" t="s">
        <v>1592</v>
      </c>
      <c r="CG1" s="2" t="s">
        <v>1593</v>
      </c>
    </row>
    <row r="2" spans="1:85" ht="15.6" customHeight="1">
      <c r="A2" s="10"/>
      <c r="B2" s="10"/>
      <c r="C2" s="10"/>
      <c r="D2" s="10"/>
      <c r="E2" s="10"/>
      <c r="F2" s="1"/>
      <c r="G2" s="1"/>
      <c r="H2" s="1"/>
      <c r="I2" s="1"/>
      <c r="J2" s="1"/>
      <c r="K2" s="1"/>
      <c r="L2" s="1"/>
      <c r="M2" s="1"/>
      <c r="N2" s="1"/>
      <c r="O2" s="1"/>
      <c r="P2" s="1"/>
      <c r="Q2" s="1"/>
      <c r="R2" s="1"/>
      <c r="S2" s="10"/>
      <c r="U2" s="2">
        <f>M5</f>
        <v>0</v>
      </c>
      <c r="V2" s="2">
        <f>P5</f>
        <v>0</v>
      </c>
      <c r="W2" s="2">
        <f>R5</f>
        <v>0</v>
      </c>
      <c r="X2" s="2">
        <f>J7</f>
        <v>0</v>
      </c>
      <c r="Y2" s="2">
        <f>J10</f>
        <v>0</v>
      </c>
      <c r="Z2" s="2">
        <f>J11</f>
        <v>0</v>
      </c>
      <c r="AA2" s="2">
        <f>P16</f>
        <v>0</v>
      </c>
      <c r="AB2" s="2">
        <f>E17</f>
        <v>0</v>
      </c>
      <c r="AC2" s="2">
        <f>E18</f>
        <v>0</v>
      </c>
      <c r="AD2" s="2">
        <f>E19</f>
        <v>0</v>
      </c>
      <c r="AE2" s="2">
        <f>G22</f>
        <v>0</v>
      </c>
      <c r="AF2" s="2">
        <f>G23</f>
        <v>0</v>
      </c>
      <c r="AG2" s="2">
        <f>G24</f>
        <v>0</v>
      </c>
      <c r="AH2" s="2">
        <f>G25</f>
        <v>0</v>
      </c>
      <c r="AI2" s="2">
        <f>G26</f>
        <v>0</v>
      </c>
      <c r="AJ2" s="2">
        <f>G27</f>
        <v>0</v>
      </c>
      <c r="AK2" s="2">
        <f>G28</f>
        <v>0</v>
      </c>
      <c r="AL2" s="2">
        <f>G29</f>
        <v>0</v>
      </c>
      <c r="AM2" s="2">
        <f>G30</f>
        <v>0</v>
      </c>
      <c r="AN2" s="2">
        <f>G31</f>
        <v>0</v>
      </c>
      <c r="AO2" s="307">
        <f>T22</f>
        <v>5.3300000000000005E-4</v>
      </c>
      <c r="AP2" s="2" t="str">
        <f>N22</f>
        <v/>
      </c>
      <c r="AQ2" s="2" t="str">
        <f>N23</f>
        <v/>
      </c>
      <c r="AR2" s="2" t="str">
        <f>N24</f>
        <v/>
      </c>
      <c r="AS2" s="2" t="str">
        <f>N25</f>
        <v/>
      </c>
      <c r="AT2" s="2" t="str">
        <f>N26</f>
        <v/>
      </c>
      <c r="AU2" s="2" t="str">
        <f>N27</f>
        <v/>
      </c>
      <c r="AV2" s="2" t="str">
        <f>N28</f>
        <v/>
      </c>
      <c r="AW2" s="2" t="str">
        <f>N29</f>
        <v/>
      </c>
      <c r="AX2" s="2" t="str">
        <f>N30</f>
        <v/>
      </c>
      <c r="AY2" s="2" t="str">
        <f>N31</f>
        <v/>
      </c>
      <c r="AZ2" s="2" t="str">
        <f>N32</f>
        <v/>
      </c>
      <c r="BA2" s="2" t="b">
        <f>T34</f>
        <v>0</v>
      </c>
      <c r="BB2" s="2">
        <f>D35</f>
        <v>0</v>
      </c>
      <c r="BC2" s="2" t="b">
        <f>T36</f>
        <v>0</v>
      </c>
      <c r="BD2" s="2">
        <f>D37</f>
        <v>0</v>
      </c>
      <c r="BE2" s="2" t="b">
        <f>T38</f>
        <v>0</v>
      </c>
      <c r="BF2" s="2">
        <f>D39</f>
        <v>0</v>
      </c>
      <c r="BG2" s="2" t="b">
        <f>T40</f>
        <v>0</v>
      </c>
      <c r="BH2" s="2">
        <f>D41</f>
        <v>0</v>
      </c>
      <c r="BI2" s="2" t="b">
        <f>T42</f>
        <v>0</v>
      </c>
      <c r="BJ2" s="2">
        <f>D43</f>
        <v>0</v>
      </c>
      <c r="BK2" s="2" t="b">
        <f>T44</f>
        <v>0</v>
      </c>
      <c r="BL2" s="2">
        <f>D45</f>
        <v>0</v>
      </c>
      <c r="BM2" s="2" t="b">
        <f>T46</f>
        <v>0</v>
      </c>
      <c r="BN2" s="2">
        <f>D47</f>
        <v>0</v>
      </c>
      <c r="BO2" s="2" t="b">
        <f>T48</f>
        <v>0</v>
      </c>
      <c r="BP2" s="2">
        <f>D49</f>
        <v>0</v>
      </c>
      <c r="BQ2" s="2" t="b">
        <f>T50</f>
        <v>0</v>
      </c>
      <c r="BR2" s="2">
        <f>D51</f>
        <v>0</v>
      </c>
      <c r="BS2" s="2" t="b">
        <f>T52</f>
        <v>0</v>
      </c>
      <c r="BT2" s="2">
        <f>D53</f>
        <v>0</v>
      </c>
      <c r="BU2" s="2" t="b">
        <f>T54</f>
        <v>0</v>
      </c>
      <c r="BV2" s="2">
        <f>D55</f>
        <v>0</v>
      </c>
      <c r="BW2" s="2" t="b">
        <f>T56</f>
        <v>0</v>
      </c>
      <c r="BX2" s="2">
        <f>D57</f>
        <v>0</v>
      </c>
      <c r="BY2" s="2" t="b">
        <f>T58</f>
        <v>0</v>
      </c>
      <c r="BZ2" s="2">
        <f>D59</f>
        <v>0</v>
      </c>
      <c r="CA2" s="2" t="b">
        <f>T61</f>
        <v>0</v>
      </c>
      <c r="CB2" s="2" t="b">
        <f>U61</f>
        <v>0</v>
      </c>
      <c r="CC2" s="2">
        <f>E64</f>
        <v>0</v>
      </c>
      <c r="CD2" s="2">
        <f>E68</f>
        <v>0</v>
      </c>
      <c r="CE2" s="2">
        <f>E69</f>
        <v>0</v>
      </c>
      <c r="CF2" s="2">
        <f>E70</f>
        <v>0</v>
      </c>
      <c r="CG2" s="2">
        <f>E71</f>
        <v>0</v>
      </c>
    </row>
    <row r="3" spans="1:85" ht="18" customHeight="1">
      <c r="A3" s="308" t="s">
        <v>234</v>
      </c>
      <c r="B3" s="308"/>
      <c r="C3" s="308"/>
      <c r="D3" s="308"/>
      <c r="E3" s="308"/>
      <c r="F3" s="308"/>
      <c r="G3" s="308"/>
      <c r="H3" s="308"/>
      <c r="I3" s="308"/>
      <c r="J3" s="308"/>
      <c r="K3" s="308"/>
      <c r="L3" s="308"/>
      <c r="M3" s="308"/>
      <c r="N3" s="308"/>
      <c r="O3" s="308"/>
      <c r="P3" s="308"/>
      <c r="Q3" s="308"/>
      <c r="R3" s="308"/>
      <c r="S3" s="308"/>
    </row>
    <row r="4" spans="1:85" ht="9" customHeight="1">
      <c r="A4" s="10"/>
      <c r="B4" s="10"/>
      <c r="C4" s="10"/>
      <c r="D4" s="10"/>
      <c r="E4" s="10"/>
      <c r="F4" s="1"/>
      <c r="G4" s="1"/>
      <c r="H4" s="1"/>
      <c r="I4" s="1"/>
      <c r="J4" s="1"/>
      <c r="K4" s="1"/>
      <c r="L4" s="1"/>
      <c r="M4" s="1"/>
      <c r="N4" s="1"/>
      <c r="O4" s="1"/>
      <c r="P4" s="1"/>
      <c r="Q4" s="1"/>
      <c r="R4" s="1"/>
      <c r="S4" s="10"/>
    </row>
    <row r="5" spans="1:85" ht="18" customHeight="1">
      <c r="A5" s="10"/>
      <c r="B5" s="10"/>
      <c r="C5" s="10"/>
      <c r="D5" s="10"/>
      <c r="E5" s="10"/>
      <c r="F5" s="1"/>
      <c r="G5" s="1"/>
      <c r="H5" s="1"/>
      <c r="I5" s="1"/>
      <c r="J5" s="1"/>
      <c r="K5" s="2"/>
      <c r="L5" s="1"/>
      <c r="M5" s="422"/>
      <c r="N5" s="422"/>
      <c r="O5" s="1" t="s">
        <v>228</v>
      </c>
      <c r="P5" s="278"/>
      <c r="Q5" s="1" t="s">
        <v>227</v>
      </c>
      <c r="R5" s="278"/>
      <c r="S5" s="10" t="s">
        <v>226</v>
      </c>
    </row>
    <row r="6" spans="1:85" ht="18" customHeight="1">
      <c r="A6" s="10"/>
      <c r="B6" s="10"/>
      <c r="C6" s="10" t="s">
        <v>229</v>
      </c>
      <c r="D6" s="10"/>
      <c r="E6" s="10"/>
      <c r="F6" s="1"/>
      <c r="G6" s="1"/>
      <c r="H6" s="1"/>
      <c r="I6" s="1"/>
      <c r="J6" s="1"/>
      <c r="K6" s="8"/>
      <c r="L6" s="8"/>
      <c r="M6" s="8"/>
      <c r="N6" s="3"/>
      <c r="O6" s="1"/>
      <c r="P6" s="3"/>
      <c r="Q6" s="1"/>
      <c r="R6" s="3"/>
      <c r="S6" s="10"/>
    </row>
    <row r="7" spans="1:85" ht="18" customHeight="1">
      <c r="A7" s="10"/>
      <c r="B7" s="10"/>
      <c r="C7" s="10"/>
      <c r="D7" s="10"/>
      <c r="E7" s="10"/>
      <c r="F7" s="1"/>
      <c r="G7" s="1"/>
      <c r="H7" s="1"/>
      <c r="I7" s="3" t="s">
        <v>230</v>
      </c>
      <c r="J7" s="410"/>
      <c r="K7" s="410"/>
      <c r="L7" s="410"/>
      <c r="M7" s="410"/>
      <c r="N7" s="410"/>
      <c r="O7" s="410"/>
      <c r="P7" s="410"/>
      <c r="Q7" s="410"/>
      <c r="R7" s="410"/>
      <c r="S7" s="410"/>
    </row>
    <row r="8" spans="1:85" ht="18" customHeight="1">
      <c r="A8" s="10"/>
      <c r="B8" s="10"/>
      <c r="C8" s="10"/>
      <c r="D8" s="10"/>
      <c r="E8" s="10"/>
      <c r="F8" s="1"/>
      <c r="G8" s="1"/>
      <c r="H8" s="1"/>
      <c r="I8" s="1"/>
      <c r="J8" s="410"/>
      <c r="K8" s="410"/>
      <c r="L8" s="410"/>
      <c r="M8" s="410"/>
      <c r="N8" s="410"/>
      <c r="O8" s="410"/>
      <c r="P8" s="410"/>
      <c r="Q8" s="410"/>
      <c r="R8" s="410"/>
      <c r="S8" s="410"/>
    </row>
    <row r="9" spans="1:85" ht="18" customHeight="1">
      <c r="A9" s="10"/>
      <c r="B9" s="10"/>
      <c r="C9" s="10"/>
      <c r="D9" s="10"/>
      <c r="E9" s="10"/>
      <c r="F9" s="1"/>
      <c r="G9" s="1"/>
      <c r="H9" s="1"/>
      <c r="I9" s="310" t="s">
        <v>232</v>
      </c>
      <c r="J9" s="310"/>
      <c r="K9" s="310"/>
      <c r="L9" s="310"/>
      <c r="M9" s="310"/>
      <c r="N9" s="310"/>
      <c r="O9" s="310"/>
      <c r="P9" s="310"/>
      <c r="Q9" s="310"/>
      <c r="R9" s="310"/>
      <c r="S9" s="310"/>
    </row>
    <row r="10" spans="1:85" ht="18" customHeight="1">
      <c r="A10" s="10"/>
      <c r="B10" s="10"/>
      <c r="C10" s="10"/>
      <c r="D10" s="10"/>
      <c r="E10" s="10"/>
      <c r="F10" s="1"/>
      <c r="G10" s="1"/>
      <c r="H10" s="1"/>
      <c r="I10" s="3" t="s">
        <v>231</v>
      </c>
      <c r="J10" s="420"/>
      <c r="K10" s="420"/>
      <c r="L10" s="420"/>
      <c r="M10" s="420"/>
      <c r="N10" s="420"/>
      <c r="O10" s="420"/>
      <c r="P10" s="420"/>
      <c r="Q10" s="420"/>
      <c r="R10" s="420"/>
      <c r="S10" s="420"/>
    </row>
    <row r="11" spans="1:85" ht="18" customHeight="1">
      <c r="A11" s="10"/>
      <c r="B11" s="10"/>
      <c r="C11" s="10"/>
      <c r="D11" s="10"/>
      <c r="E11" s="10"/>
      <c r="F11" s="1"/>
      <c r="G11" s="1"/>
      <c r="H11" s="1"/>
      <c r="I11" s="1"/>
      <c r="J11" s="420"/>
      <c r="K11" s="420"/>
      <c r="L11" s="420"/>
      <c r="M11" s="420"/>
      <c r="N11" s="420"/>
      <c r="O11" s="420"/>
      <c r="P11" s="420"/>
      <c r="Q11" s="420"/>
      <c r="R11" s="420"/>
      <c r="S11" s="420"/>
    </row>
    <row r="12" spans="1:85" ht="18" customHeight="1">
      <c r="A12" s="10"/>
      <c r="B12" s="10"/>
      <c r="C12" s="10"/>
      <c r="D12" s="10"/>
      <c r="E12" s="10"/>
      <c r="F12" s="1"/>
      <c r="G12" s="1"/>
      <c r="H12" s="1"/>
      <c r="I12" s="310" t="s">
        <v>233</v>
      </c>
      <c r="J12" s="310"/>
      <c r="K12" s="310"/>
      <c r="L12" s="310"/>
      <c r="M12" s="310"/>
      <c r="N12" s="310"/>
      <c r="O12" s="310"/>
      <c r="P12" s="310"/>
      <c r="Q12" s="310"/>
      <c r="R12" s="310"/>
      <c r="S12" s="310"/>
    </row>
    <row r="13" spans="1:85" ht="9" customHeight="1">
      <c r="A13" s="10"/>
      <c r="B13" s="10"/>
      <c r="C13" s="10"/>
      <c r="D13" s="10"/>
      <c r="E13" s="10"/>
      <c r="F13" s="1"/>
      <c r="G13" s="1"/>
      <c r="H13" s="1"/>
      <c r="I13" s="9"/>
      <c r="J13" s="9"/>
      <c r="K13" s="9"/>
      <c r="L13" s="9"/>
      <c r="M13" s="9"/>
      <c r="N13" s="9"/>
      <c r="O13" s="9"/>
      <c r="P13" s="9"/>
      <c r="Q13" s="9"/>
      <c r="R13" s="9"/>
      <c r="S13" s="9"/>
    </row>
    <row r="14" spans="1:85" ht="18" customHeight="1">
      <c r="A14" s="330" t="s">
        <v>236</v>
      </c>
      <c r="B14" s="330"/>
      <c r="C14" s="330"/>
      <c r="D14" s="330"/>
      <c r="E14" s="330"/>
      <c r="F14" s="330"/>
      <c r="G14" s="330"/>
      <c r="H14" s="330"/>
      <c r="I14" s="330"/>
      <c r="J14" s="330"/>
      <c r="K14" s="330"/>
      <c r="L14" s="330"/>
      <c r="M14" s="330"/>
      <c r="N14" s="330"/>
      <c r="O14" s="330"/>
      <c r="P14" s="330"/>
      <c r="Q14" s="330"/>
      <c r="R14" s="330"/>
      <c r="S14" s="330"/>
    </row>
    <row r="15" spans="1:85" ht="9" customHeight="1">
      <c r="A15" s="10"/>
      <c r="B15" s="10"/>
      <c r="C15" s="10"/>
      <c r="D15" s="10"/>
      <c r="E15" s="10"/>
      <c r="F15" s="1"/>
      <c r="G15" s="1"/>
      <c r="H15" s="1"/>
      <c r="I15" s="9"/>
      <c r="J15" s="9"/>
      <c r="K15" s="4"/>
      <c r="L15" s="4"/>
      <c r="M15" s="4"/>
      <c r="N15" s="9"/>
      <c r="O15" s="9"/>
      <c r="P15" s="4"/>
      <c r="Q15" s="4"/>
      <c r="R15" s="4"/>
      <c r="S15" s="9"/>
    </row>
    <row r="16" spans="1:85" ht="27" customHeight="1">
      <c r="A16" s="5"/>
      <c r="B16" s="5"/>
      <c r="C16" s="10"/>
      <c r="D16" s="10"/>
      <c r="E16" s="10"/>
      <c r="F16" s="1"/>
      <c r="G16" s="1"/>
      <c r="H16" s="1"/>
      <c r="I16" s="331"/>
      <c r="J16" s="331"/>
      <c r="K16" s="11"/>
      <c r="L16" s="11"/>
      <c r="M16" s="331" t="s">
        <v>237</v>
      </c>
      <c r="N16" s="331"/>
      <c r="O16" s="331"/>
      <c r="P16" s="421"/>
      <c r="Q16" s="421"/>
      <c r="R16" s="333" t="s">
        <v>1</v>
      </c>
      <c r="S16" s="333"/>
    </row>
    <row r="17" spans="1:23" ht="27" customHeight="1">
      <c r="A17" s="313" t="s">
        <v>238</v>
      </c>
      <c r="B17" s="315" t="s">
        <v>2</v>
      </c>
      <c r="C17" s="316"/>
      <c r="D17" s="317"/>
      <c r="E17" s="411"/>
      <c r="F17" s="412"/>
      <c r="G17" s="412"/>
      <c r="H17" s="412"/>
      <c r="I17" s="412"/>
      <c r="J17" s="412"/>
      <c r="K17" s="412"/>
      <c r="L17" s="412"/>
      <c r="M17" s="412"/>
      <c r="N17" s="412"/>
      <c r="O17" s="412"/>
      <c r="P17" s="412"/>
      <c r="Q17" s="412"/>
      <c r="R17" s="412"/>
      <c r="S17" s="413"/>
    </row>
    <row r="18" spans="1:23" ht="27" customHeight="1">
      <c r="A18" s="313"/>
      <c r="B18" s="321" t="s">
        <v>3</v>
      </c>
      <c r="C18" s="322"/>
      <c r="D18" s="323"/>
      <c r="E18" s="414"/>
      <c r="F18" s="415"/>
      <c r="G18" s="415"/>
      <c r="H18" s="415"/>
      <c r="I18" s="415"/>
      <c r="J18" s="415"/>
      <c r="K18" s="415"/>
      <c r="L18" s="415"/>
      <c r="M18" s="415"/>
      <c r="N18" s="415"/>
      <c r="O18" s="415"/>
      <c r="P18" s="415"/>
      <c r="Q18" s="415"/>
      <c r="R18" s="415"/>
      <c r="S18" s="416"/>
      <c r="T18" s="92" t="str">
        <f>IF(LEN(E18)=13,"","13桁で入力")</f>
        <v>13桁で入力</v>
      </c>
    </row>
    <row r="19" spans="1:23" ht="27" customHeight="1">
      <c r="A19" s="314"/>
      <c r="B19" s="321" t="s">
        <v>0</v>
      </c>
      <c r="C19" s="322"/>
      <c r="D19" s="323"/>
      <c r="E19" s="417"/>
      <c r="F19" s="418"/>
      <c r="G19" s="418"/>
      <c r="H19" s="418"/>
      <c r="I19" s="418"/>
      <c r="J19" s="418"/>
      <c r="K19" s="418"/>
      <c r="L19" s="418"/>
      <c r="M19" s="418"/>
      <c r="N19" s="418"/>
      <c r="O19" s="418"/>
      <c r="P19" s="418"/>
      <c r="Q19" s="418"/>
      <c r="R19" s="418"/>
      <c r="S19" s="419"/>
    </row>
    <row r="20" spans="1:23" ht="27" customHeight="1">
      <c r="A20" s="344" t="s">
        <v>269</v>
      </c>
      <c r="B20" s="345"/>
      <c r="C20" s="345"/>
      <c r="D20" s="345"/>
      <c r="E20" s="345"/>
      <c r="F20" s="345"/>
      <c r="G20" s="345"/>
      <c r="H20" s="345"/>
      <c r="I20" s="345"/>
      <c r="J20" s="345"/>
      <c r="K20" s="345"/>
      <c r="L20" s="345"/>
      <c r="M20" s="345"/>
      <c r="N20" s="345"/>
      <c r="O20" s="345"/>
      <c r="P20" s="345"/>
      <c r="Q20" s="345"/>
      <c r="R20" s="345"/>
      <c r="S20" s="346" t="b">
        <v>0</v>
      </c>
    </row>
    <row r="21" spans="1:23" ht="27" customHeight="1">
      <c r="A21" s="347"/>
      <c r="B21" s="349" t="s">
        <v>239</v>
      </c>
      <c r="C21" s="350"/>
      <c r="D21" s="350"/>
      <c r="E21" s="350"/>
      <c r="F21" s="351"/>
      <c r="G21" s="352" t="s">
        <v>240</v>
      </c>
      <c r="H21" s="352"/>
      <c r="I21" s="352"/>
      <c r="J21" s="352"/>
      <c r="K21" s="352"/>
      <c r="L21" s="352"/>
      <c r="M21" s="352"/>
      <c r="N21" s="353" t="s">
        <v>241</v>
      </c>
      <c r="O21" s="353"/>
      <c r="P21" s="353"/>
      <c r="Q21" s="353"/>
      <c r="R21" s="353"/>
      <c r="S21" s="353"/>
    </row>
    <row r="22" spans="1:23" ht="27" customHeight="1">
      <c r="A22" s="347"/>
      <c r="B22" s="354"/>
      <c r="C22" s="336" t="s">
        <v>4</v>
      </c>
      <c r="D22" s="337"/>
      <c r="E22" s="337"/>
      <c r="F22" s="337"/>
      <c r="G22" s="405"/>
      <c r="H22" s="406"/>
      <c r="I22" s="406"/>
      <c r="J22" s="406"/>
      <c r="K22" s="406"/>
      <c r="L22" s="340" t="s">
        <v>5</v>
      </c>
      <c r="M22" s="341"/>
      <c r="N22" s="407" t="str">
        <f>IF(G22="","",ROUND(T22*1000*G22,0))</f>
        <v/>
      </c>
      <c r="O22" s="408"/>
      <c r="P22" s="408"/>
      <c r="Q22" s="408"/>
      <c r="R22" s="334" t="s">
        <v>242</v>
      </c>
      <c r="S22" s="335"/>
      <c r="T22" s="280">
        <v>5.3300000000000005E-4</v>
      </c>
    </row>
    <row r="23" spans="1:23" ht="27" customHeight="1">
      <c r="A23" s="347"/>
      <c r="B23" s="354"/>
      <c r="C23" s="336" t="s">
        <v>245</v>
      </c>
      <c r="D23" s="337"/>
      <c r="E23" s="337"/>
      <c r="F23" s="337"/>
      <c r="G23" s="405"/>
      <c r="H23" s="406"/>
      <c r="I23" s="406"/>
      <c r="J23" s="406"/>
      <c r="K23" s="406"/>
      <c r="L23" s="340" t="s">
        <v>287</v>
      </c>
      <c r="M23" s="341"/>
      <c r="N23" s="407" t="str">
        <f>IF(G23="","",ROUND(G23*VLOOKUP(C23,【非表示】移行用シート!$B$3:$D$37,3,FALSE),0))</f>
        <v/>
      </c>
      <c r="O23" s="408"/>
      <c r="P23" s="408"/>
      <c r="Q23" s="408"/>
      <c r="R23" s="334" t="s">
        <v>242</v>
      </c>
      <c r="S23" s="335"/>
    </row>
    <row r="24" spans="1:23" ht="27" customHeight="1">
      <c r="A24" s="347"/>
      <c r="B24" s="354"/>
      <c r="C24" s="336" t="s">
        <v>246</v>
      </c>
      <c r="D24" s="337"/>
      <c r="E24" s="337"/>
      <c r="F24" s="337"/>
      <c r="G24" s="405"/>
      <c r="H24" s="406"/>
      <c r="I24" s="406"/>
      <c r="J24" s="406"/>
      <c r="K24" s="406"/>
      <c r="L24" s="340" t="s">
        <v>287</v>
      </c>
      <c r="M24" s="341"/>
      <c r="N24" s="407" t="str">
        <f>IF(G24="","",ROUND(G24*VLOOKUP(C24,【非表示】移行用シート!$B$3:$D$37,3,FALSE),0))</f>
        <v/>
      </c>
      <c r="O24" s="408"/>
      <c r="P24" s="408"/>
      <c r="Q24" s="408"/>
      <c r="R24" s="334" t="s">
        <v>242</v>
      </c>
      <c r="S24" s="335"/>
    </row>
    <row r="25" spans="1:23" ht="27" customHeight="1">
      <c r="A25" s="347"/>
      <c r="B25" s="354"/>
      <c r="C25" s="336" t="s">
        <v>247</v>
      </c>
      <c r="D25" s="337"/>
      <c r="E25" s="337"/>
      <c r="F25" s="337"/>
      <c r="G25" s="405"/>
      <c r="H25" s="406"/>
      <c r="I25" s="406"/>
      <c r="J25" s="406"/>
      <c r="K25" s="406"/>
      <c r="L25" s="340" t="s">
        <v>287</v>
      </c>
      <c r="M25" s="341"/>
      <c r="N25" s="407" t="str">
        <f>IF(G25="","",ROUND(G25*VLOOKUP(C25,【非表示】移行用シート!$B$3:$D$37,3,FALSE),0))</f>
        <v/>
      </c>
      <c r="O25" s="408"/>
      <c r="P25" s="408"/>
      <c r="Q25" s="408"/>
      <c r="R25" s="334" t="s">
        <v>242</v>
      </c>
      <c r="S25" s="335"/>
      <c r="W25" s="15"/>
    </row>
    <row r="26" spans="1:23" ht="27" customHeight="1">
      <c r="A26" s="347"/>
      <c r="B26" s="354"/>
      <c r="C26" s="336" t="s">
        <v>1627</v>
      </c>
      <c r="D26" s="337"/>
      <c r="E26" s="337"/>
      <c r="F26" s="337"/>
      <c r="G26" s="405"/>
      <c r="H26" s="406"/>
      <c r="I26" s="406"/>
      <c r="J26" s="406"/>
      <c r="K26" s="406"/>
      <c r="L26" s="340" t="s">
        <v>287</v>
      </c>
      <c r="M26" s="341"/>
      <c r="N26" s="407" t="str">
        <f>IF(G26="","",ROUND(G26*VLOOKUP(C26,【非表示】移行用シート!$B$3:$D$37,3,FALSE),0))</f>
        <v/>
      </c>
      <c r="O26" s="408"/>
      <c r="P26" s="408"/>
      <c r="Q26" s="408"/>
      <c r="R26" s="334" t="s">
        <v>242</v>
      </c>
      <c r="S26" s="335"/>
    </row>
    <row r="27" spans="1:23" ht="27" customHeight="1">
      <c r="A27" s="347"/>
      <c r="B27" s="354"/>
      <c r="C27" s="336" t="s">
        <v>1628</v>
      </c>
      <c r="D27" s="337"/>
      <c r="E27" s="337"/>
      <c r="F27" s="337"/>
      <c r="G27" s="405"/>
      <c r="H27" s="406"/>
      <c r="I27" s="406"/>
      <c r="J27" s="406"/>
      <c r="K27" s="406"/>
      <c r="L27" s="340" t="s">
        <v>287</v>
      </c>
      <c r="M27" s="341"/>
      <c r="N27" s="407" t="str">
        <f>IF(G27="","",ROUND(G27*VLOOKUP(C27,【非表示】移行用シート!$B$3:$D$37,3,FALSE),0))</f>
        <v/>
      </c>
      <c r="O27" s="408"/>
      <c r="P27" s="408"/>
      <c r="Q27" s="408"/>
      <c r="R27" s="334" t="s">
        <v>242</v>
      </c>
      <c r="S27" s="335"/>
    </row>
    <row r="28" spans="1:23" ht="27" customHeight="1">
      <c r="A28" s="347"/>
      <c r="B28" s="354"/>
      <c r="C28" s="336" t="s">
        <v>1629</v>
      </c>
      <c r="D28" s="337"/>
      <c r="E28" s="337"/>
      <c r="F28" s="358"/>
      <c r="G28" s="405"/>
      <c r="H28" s="406"/>
      <c r="I28" s="406"/>
      <c r="J28" s="406"/>
      <c r="K28" s="406"/>
      <c r="L28" s="340" t="s">
        <v>243</v>
      </c>
      <c r="M28" s="341"/>
      <c r="N28" s="407" t="str">
        <f>IF(G28="","",ROUND(G28*VLOOKUP(C28,【非表示】移行用シート!$B$3:$D$37,3,FALSE),0))</f>
        <v/>
      </c>
      <c r="O28" s="408"/>
      <c r="P28" s="408"/>
      <c r="Q28" s="408"/>
      <c r="R28" s="334" t="s">
        <v>242</v>
      </c>
      <c r="S28" s="335"/>
    </row>
    <row r="29" spans="1:23" ht="27" customHeight="1">
      <c r="A29" s="347"/>
      <c r="B29" s="354"/>
      <c r="C29" s="336" t="s">
        <v>1630</v>
      </c>
      <c r="D29" s="337"/>
      <c r="E29" s="337"/>
      <c r="F29" s="337"/>
      <c r="G29" s="405"/>
      <c r="H29" s="406"/>
      <c r="I29" s="406"/>
      <c r="J29" s="406"/>
      <c r="K29" s="406"/>
      <c r="L29" s="340" t="s">
        <v>243</v>
      </c>
      <c r="M29" s="341"/>
      <c r="N29" s="407" t="str">
        <f>IF(G29="","",ROUND(G29*VLOOKUP(C29,【非表示】移行用シート!$B$3:$D$37,3,FALSE),0))</f>
        <v/>
      </c>
      <c r="O29" s="408"/>
      <c r="P29" s="408"/>
      <c r="Q29" s="408"/>
      <c r="R29" s="334" t="s">
        <v>242</v>
      </c>
      <c r="S29" s="335"/>
    </row>
    <row r="30" spans="1:23" ht="27" customHeight="1">
      <c r="A30" s="347"/>
      <c r="B30" s="354"/>
      <c r="C30" s="336" t="s">
        <v>250</v>
      </c>
      <c r="D30" s="337"/>
      <c r="E30" s="337"/>
      <c r="F30" s="337"/>
      <c r="G30" s="405"/>
      <c r="H30" s="406"/>
      <c r="I30" s="406"/>
      <c r="J30" s="406"/>
      <c r="K30" s="406"/>
      <c r="L30" s="340" t="s">
        <v>244</v>
      </c>
      <c r="M30" s="341"/>
      <c r="N30" s="407" t="str">
        <f>IF(G30="","",ROUND(G30*2.05,0))</f>
        <v/>
      </c>
      <c r="O30" s="408"/>
      <c r="P30" s="408"/>
      <c r="Q30" s="408"/>
      <c r="R30" s="334" t="s">
        <v>242</v>
      </c>
      <c r="S30" s="335"/>
    </row>
    <row r="31" spans="1:23" ht="27" customHeight="1">
      <c r="A31" s="347"/>
      <c r="B31" s="354"/>
      <c r="C31" s="7" t="s">
        <v>252</v>
      </c>
      <c r="D31" s="409"/>
      <c r="E31" s="409"/>
      <c r="F31" s="12" t="s">
        <v>251</v>
      </c>
      <c r="G31" s="405"/>
      <c r="H31" s="406"/>
      <c r="I31" s="406"/>
      <c r="J31" s="406"/>
      <c r="K31" s="406"/>
      <c r="L31" s="376" t="str">
        <f>IFERROR(VLOOKUP(D31,#REF!,2,FALSE),"")</f>
        <v/>
      </c>
      <c r="M31" s="377"/>
      <c r="N31" s="407" t="str">
        <f>IF(G31="","",ROUND(G31*VLOOKUP(D31,【非表示】移行用シート!$B$3:$D$37,3,FALSE),0))</f>
        <v/>
      </c>
      <c r="O31" s="408"/>
      <c r="P31" s="408"/>
      <c r="Q31" s="408"/>
      <c r="R31" s="334" t="s">
        <v>242</v>
      </c>
      <c r="S31" s="335"/>
    </row>
    <row r="32" spans="1:23" ht="27" customHeight="1">
      <c r="A32" s="348"/>
      <c r="B32" s="355"/>
      <c r="C32" s="359" t="s">
        <v>253</v>
      </c>
      <c r="D32" s="360"/>
      <c r="E32" s="360"/>
      <c r="F32" s="361"/>
      <c r="G32" s="401"/>
      <c r="H32" s="402"/>
      <c r="I32" s="402"/>
      <c r="J32" s="402"/>
      <c r="K32" s="402"/>
      <c r="L32" s="402"/>
      <c r="M32" s="403"/>
      <c r="N32" s="404" t="str">
        <f>IF(SUM(N22:Q31)=0,"",SUM(N22:Q31))</f>
        <v/>
      </c>
      <c r="O32" s="376"/>
      <c r="P32" s="376"/>
      <c r="Q32" s="376"/>
      <c r="R32" s="334" t="s">
        <v>242</v>
      </c>
      <c r="S32" s="335"/>
    </row>
    <row r="33" spans="1:20" ht="21.95" customHeight="1">
      <c r="A33" s="367" t="s">
        <v>254</v>
      </c>
      <c r="B33" s="368"/>
      <c r="C33" s="368"/>
      <c r="D33" s="368"/>
      <c r="E33" s="368"/>
      <c r="F33" s="368"/>
      <c r="G33" s="368"/>
      <c r="H33" s="368"/>
      <c r="I33" s="368"/>
      <c r="J33" s="368"/>
      <c r="K33" s="368"/>
      <c r="L33" s="368"/>
      <c r="M33" s="368"/>
      <c r="N33" s="368"/>
      <c r="O33" s="368"/>
      <c r="P33" s="368"/>
      <c r="Q33" s="368"/>
      <c r="R33" s="368"/>
      <c r="S33" s="369"/>
    </row>
    <row r="34" spans="1:20" ht="21.95" customHeight="1">
      <c r="A34" s="13"/>
      <c r="B34" s="398" t="s">
        <v>255</v>
      </c>
      <c r="C34" s="399"/>
      <c r="D34" s="399"/>
      <c r="E34" s="399"/>
      <c r="F34" s="399"/>
      <c r="G34" s="399"/>
      <c r="H34" s="399"/>
      <c r="I34" s="399"/>
      <c r="J34" s="399"/>
      <c r="K34" s="399"/>
      <c r="L34" s="399"/>
      <c r="M34" s="399"/>
      <c r="N34" s="399"/>
      <c r="O34" s="399"/>
      <c r="P34" s="399"/>
      <c r="Q34" s="399"/>
      <c r="R34" s="399"/>
      <c r="S34" s="400"/>
      <c r="T34" s="281" t="b">
        <v>0</v>
      </c>
    </row>
    <row r="35" spans="1:20" ht="21.95" customHeight="1">
      <c r="A35" s="13"/>
      <c r="B35" s="394" t="s">
        <v>256</v>
      </c>
      <c r="C35" s="395"/>
      <c r="D35" s="396"/>
      <c r="E35" s="396"/>
      <c r="F35" s="396"/>
      <c r="G35" s="396"/>
      <c r="H35" s="396"/>
      <c r="I35" s="396"/>
      <c r="J35" s="396"/>
      <c r="K35" s="396"/>
      <c r="L35" s="396"/>
      <c r="M35" s="396"/>
      <c r="N35" s="396"/>
      <c r="O35" s="396"/>
      <c r="P35" s="396"/>
      <c r="Q35" s="396"/>
      <c r="R35" s="396"/>
      <c r="S35" s="397"/>
    </row>
    <row r="36" spans="1:20" ht="21.95" customHeight="1">
      <c r="A36" s="13"/>
      <c r="B36" s="398" t="s">
        <v>257</v>
      </c>
      <c r="C36" s="399"/>
      <c r="D36" s="399"/>
      <c r="E36" s="399"/>
      <c r="F36" s="399"/>
      <c r="G36" s="399"/>
      <c r="H36" s="399"/>
      <c r="I36" s="399"/>
      <c r="J36" s="399"/>
      <c r="K36" s="399"/>
      <c r="L36" s="399"/>
      <c r="M36" s="399"/>
      <c r="N36" s="399"/>
      <c r="O36" s="399"/>
      <c r="P36" s="399"/>
      <c r="Q36" s="399"/>
      <c r="R36" s="399"/>
      <c r="S36" s="400"/>
      <c r="T36" s="281" t="b">
        <v>0</v>
      </c>
    </row>
    <row r="37" spans="1:20" ht="21.95" customHeight="1">
      <c r="A37" s="13"/>
      <c r="B37" s="394" t="s">
        <v>256</v>
      </c>
      <c r="C37" s="395"/>
      <c r="D37" s="396"/>
      <c r="E37" s="396"/>
      <c r="F37" s="396"/>
      <c r="G37" s="396"/>
      <c r="H37" s="396"/>
      <c r="I37" s="396"/>
      <c r="J37" s="396"/>
      <c r="K37" s="396"/>
      <c r="L37" s="396"/>
      <c r="M37" s="396"/>
      <c r="N37" s="396"/>
      <c r="O37" s="396"/>
      <c r="P37" s="396"/>
      <c r="Q37" s="396"/>
      <c r="R37" s="396"/>
      <c r="S37" s="397"/>
    </row>
    <row r="38" spans="1:20" ht="21.95" customHeight="1">
      <c r="A38" s="13"/>
      <c r="B38" s="398" t="s">
        <v>258</v>
      </c>
      <c r="C38" s="399"/>
      <c r="D38" s="399"/>
      <c r="E38" s="399"/>
      <c r="F38" s="399"/>
      <c r="G38" s="399"/>
      <c r="H38" s="399"/>
      <c r="I38" s="399"/>
      <c r="J38" s="399"/>
      <c r="K38" s="399"/>
      <c r="L38" s="399"/>
      <c r="M38" s="399"/>
      <c r="N38" s="399"/>
      <c r="O38" s="399"/>
      <c r="P38" s="399"/>
      <c r="Q38" s="399"/>
      <c r="R38" s="399"/>
      <c r="S38" s="400"/>
      <c r="T38" s="281" t="b">
        <v>0</v>
      </c>
    </row>
    <row r="39" spans="1:20" ht="21.95" customHeight="1">
      <c r="A39" s="13"/>
      <c r="B39" s="394" t="s">
        <v>256</v>
      </c>
      <c r="C39" s="395"/>
      <c r="D39" s="396"/>
      <c r="E39" s="396"/>
      <c r="F39" s="396"/>
      <c r="G39" s="396"/>
      <c r="H39" s="396"/>
      <c r="I39" s="396"/>
      <c r="J39" s="396"/>
      <c r="K39" s="396"/>
      <c r="L39" s="396"/>
      <c r="M39" s="396"/>
      <c r="N39" s="396"/>
      <c r="O39" s="396"/>
      <c r="P39" s="396"/>
      <c r="Q39" s="396"/>
      <c r="R39" s="396"/>
      <c r="S39" s="397"/>
    </row>
    <row r="40" spans="1:20" ht="21.95" customHeight="1">
      <c r="A40" s="13"/>
      <c r="B40" s="398" t="s">
        <v>259</v>
      </c>
      <c r="C40" s="399"/>
      <c r="D40" s="399"/>
      <c r="E40" s="399"/>
      <c r="F40" s="399"/>
      <c r="G40" s="399"/>
      <c r="H40" s="399"/>
      <c r="I40" s="399"/>
      <c r="J40" s="399"/>
      <c r="K40" s="399"/>
      <c r="L40" s="399"/>
      <c r="M40" s="399"/>
      <c r="N40" s="399"/>
      <c r="O40" s="399"/>
      <c r="P40" s="399"/>
      <c r="Q40" s="399"/>
      <c r="R40" s="399"/>
      <c r="S40" s="400"/>
      <c r="T40" s="281" t="b">
        <v>0</v>
      </c>
    </row>
    <row r="41" spans="1:20" ht="21.95" customHeight="1">
      <c r="A41" s="13"/>
      <c r="B41" s="394" t="s">
        <v>256</v>
      </c>
      <c r="C41" s="395"/>
      <c r="D41" s="396"/>
      <c r="E41" s="396"/>
      <c r="F41" s="396"/>
      <c r="G41" s="396"/>
      <c r="H41" s="396"/>
      <c r="I41" s="396"/>
      <c r="J41" s="396"/>
      <c r="K41" s="396"/>
      <c r="L41" s="396"/>
      <c r="M41" s="396"/>
      <c r="N41" s="396"/>
      <c r="O41" s="396"/>
      <c r="P41" s="396"/>
      <c r="Q41" s="396"/>
      <c r="R41" s="396"/>
      <c r="S41" s="397"/>
    </row>
    <row r="42" spans="1:20" ht="21.95" customHeight="1">
      <c r="A42" s="13"/>
      <c r="B42" s="398" t="s">
        <v>260</v>
      </c>
      <c r="C42" s="399"/>
      <c r="D42" s="399"/>
      <c r="E42" s="399"/>
      <c r="F42" s="399"/>
      <c r="G42" s="399"/>
      <c r="H42" s="399"/>
      <c r="I42" s="399"/>
      <c r="J42" s="399"/>
      <c r="K42" s="399"/>
      <c r="L42" s="399"/>
      <c r="M42" s="399"/>
      <c r="N42" s="399"/>
      <c r="O42" s="399"/>
      <c r="P42" s="399"/>
      <c r="Q42" s="399"/>
      <c r="R42" s="399"/>
      <c r="S42" s="400"/>
      <c r="T42" s="281" t="b">
        <v>0</v>
      </c>
    </row>
    <row r="43" spans="1:20" ht="21.95" customHeight="1">
      <c r="A43" s="13"/>
      <c r="B43" s="394" t="s">
        <v>256</v>
      </c>
      <c r="C43" s="395"/>
      <c r="D43" s="396"/>
      <c r="E43" s="396"/>
      <c r="F43" s="396"/>
      <c r="G43" s="396"/>
      <c r="H43" s="396"/>
      <c r="I43" s="396"/>
      <c r="J43" s="396"/>
      <c r="K43" s="396"/>
      <c r="L43" s="396"/>
      <c r="M43" s="396"/>
      <c r="N43" s="396"/>
      <c r="O43" s="396"/>
      <c r="P43" s="396"/>
      <c r="Q43" s="396"/>
      <c r="R43" s="396"/>
      <c r="S43" s="397"/>
    </row>
    <row r="44" spans="1:20" ht="21.95" customHeight="1">
      <c r="A44" s="13"/>
      <c r="B44" s="398" t="s">
        <v>261</v>
      </c>
      <c r="C44" s="399"/>
      <c r="D44" s="399"/>
      <c r="E44" s="399"/>
      <c r="F44" s="399"/>
      <c r="G44" s="399"/>
      <c r="H44" s="399"/>
      <c r="I44" s="399"/>
      <c r="J44" s="399"/>
      <c r="K44" s="399"/>
      <c r="L44" s="399"/>
      <c r="M44" s="399"/>
      <c r="N44" s="399"/>
      <c r="O44" s="399"/>
      <c r="P44" s="399"/>
      <c r="Q44" s="399"/>
      <c r="R44" s="399"/>
      <c r="S44" s="400"/>
      <c r="T44" s="281" t="b">
        <v>0</v>
      </c>
    </row>
    <row r="45" spans="1:20" ht="21.95" customHeight="1">
      <c r="A45" s="13"/>
      <c r="B45" s="394" t="s">
        <v>256</v>
      </c>
      <c r="C45" s="395"/>
      <c r="D45" s="396"/>
      <c r="E45" s="396"/>
      <c r="F45" s="396"/>
      <c r="G45" s="396"/>
      <c r="H45" s="396"/>
      <c r="I45" s="396"/>
      <c r="J45" s="396"/>
      <c r="K45" s="396"/>
      <c r="L45" s="396"/>
      <c r="M45" s="396"/>
      <c r="N45" s="396"/>
      <c r="O45" s="396"/>
      <c r="P45" s="396"/>
      <c r="Q45" s="396"/>
      <c r="R45" s="396"/>
      <c r="S45" s="397"/>
    </row>
    <row r="46" spans="1:20" ht="21.95" customHeight="1">
      <c r="A46" s="13"/>
      <c r="B46" s="398" t="s">
        <v>262</v>
      </c>
      <c r="C46" s="399"/>
      <c r="D46" s="399"/>
      <c r="E46" s="399"/>
      <c r="F46" s="399"/>
      <c r="G46" s="399"/>
      <c r="H46" s="399"/>
      <c r="I46" s="399"/>
      <c r="J46" s="399"/>
      <c r="K46" s="399"/>
      <c r="L46" s="399"/>
      <c r="M46" s="399"/>
      <c r="N46" s="399"/>
      <c r="O46" s="399"/>
      <c r="P46" s="399"/>
      <c r="Q46" s="399"/>
      <c r="R46" s="399"/>
      <c r="S46" s="400"/>
      <c r="T46" s="281" t="b">
        <v>0</v>
      </c>
    </row>
    <row r="47" spans="1:20" ht="21.95" customHeight="1">
      <c r="A47" s="13"/>
      <c r="B47" s="394" t="s">
        <v>256</v>
      </c>
      <c r="C47" s="395"/>
      <c r="D47" s="396"/>
      <c r="E47" s="396"/>
      <c r="F47" s="396"/>
      <c r="G47" s="396"/>
      <c r="H47" s="396"/>
      <c r="I47" s="396"/>
      <c r="J47" s="396"/>
      <c r="K47" s="396"/>
      <c r="L47" s="396"/>
      <c r="M47" s="396"/>
      <c r="N47" s="396"/>
      <c r="O47" s="396"/>
      <c r="P47" s="396"/>
      <c r="Q47" s="396"/>
      <c r="R47" s="396"/>
      <c r="S47" s="397"/>
    </row>
    <row r="48" spans="1:20" ht="21.95" customHeight="1">
      <c r="A48" s="13"/>
      <c r="B48" s="398" t="s">
        <v>263</v>
      </c>
      <c r="C48" s="399"/>
      <c r="D48" s="399"/>
      <c r="E48" s="399"/>
      <c r="F48" s="399"/>
      <c r="G48" s="399"/>
      <c r="H48" s="399"/>
      <c r="I48" s="399"/>
      <c r="J48" s="399"/>
      <c r="K48" s="399"/>
      <c r="L48" s="399"/>
      <c r="M48" s="399"/>
      <c r="N48" s="399"/>
      <c r="O48" s="399"/>
      <c r="P48" s="399"/>
      <c r="Q48" s="399"/>
      <c r="R48" s="399"/>
      <c r="S48" s="400"/>
      <c r="T48" s="281" t="b">
        <v>0</v>
      </c>
    </row>
    <row r="49" spans="1:21" ht="21.95" customHeight="1">
      <c r="A49" s="13"/>
      <c r="B49" s="394" t="s">
        <v>256</v>
      </c>
      <c r="C49" s="395"/>
      <c r="D49" s="396"/>
      <c r="E49" s="396"/>
      <c r="F49" s="396"/>
      <c r="G49" s="396"/>
      <c r="H49" s="396"/>
      <c r="I49" s="396"/>
      <c r="J49" s="396"/>
      <c r="K49" s="396"/>
      <c r="L49" s="396"/>
      <c r="M49" s="396"/>
      <c r="N49" s="396"/>
      <c r="O49" s="396"/>
      <c r="P49" s="396"/>
      <c r="Q49" s="396"/>
      <c r="R49" s="396"/>
      <c r="S49" s="397"/>
    </row>
    <row r="50" spans="1:21" ht="21.95" customHeight="1">
      <c r="A50" s="13"/>
      <c r="B50" s="398" t="s">
        <v>264</v>
      </c>
      <c r="C50" s="399"/>
      <c r="D50" s="399"/>
      <c r="E50" s="399"/>
      <c r="F50" s="399"/>
      <c r="G50" s="399"/>
      <c r="H50" s="399"/>
      <c r="I50" s="399"/>
      <c r="J50" s="399"/>
      <c r="K50" s="399"/>
      <c r="L50" s="399"/>
      <c r="M50" s="399"/>
      <c r="N50" s="399"/>
      <c r="O50" s="399"/>
      <c r="P50" s="399"/>
      <c r="Q50" s="399"/>
      <c r="R50" s="399"/>
      <c r="S50" s="400"/>
      <c r="T50" s="281" t="b">
        <v>0</v>
      </c>
    </row>
    <row r="51" spans="1:21" ht="21.95" customHeight="1">
      <c r="A51" s="13"/>
      <c r="B51" s="394" t="s">
        <v>256</v>
      </c>
      <c r="C51" s="395"/>
      <c r="D51" s="396"/>
      <c r="E51" s="396"/>
      <c r="F51" s="396"/>
      <c r="G51" s="396"/>
      <c r="H51" s="396"/>
      <c r="I51" s="396"/>
      <c r="J51" s="396"/>
      <c r="K51" s="396"/>
      <c r="L51" s="396"/>
      <c r="M51" s="396"/>
      <c r="N51" s="396"/>
      <c r="O51" s="396"/>
      <c r="P51" s="396"/>
      <c r="Q51" s="396"/>
      <c r="R51" s="396"/>
      <c r="S51" s="397"/>
    </row>
    <row r="52" spans="1:21" ht="21.95" customHeight="1">
      <c r="A52" s="13"/>
      <c r="B52" s="398" t="s">
        <v>265</v>
      </c>
      <c r="C52" s="399"/>
      <c r="D52" s="399"/>
      <c r="E52" s="399"/>
      <c r="F52" s="399"/>
      <c r="G52" s="399"/>
      <c r="H52" s="399"/>
      <c r="I52" s="399"/>
      <c r="J52" s="399"/>
      <c r="K52" s="399"/>
      <c r="L52" s="399"/>
      <c r="M52" s="399"/>
      <c r="N52" s="399"/>
      <c r="O52" s="399"/>
      <c r="P52" s="399"/>
      <c r="Q52" s="399"/>
      <c r="R52" s="399"/>
      <c r="S52" s="400"/>
      <c r="T52" s="281" t="b">
        <v>0</v>
      </c>
    </row>
    <row r="53" spans="1:21" ht="21.95" customHeight="1">
      <c r="A53" s="13"/>
      <c r="B53" s="394" t="s">
        <v>256</v>
      </c>
      <c r="C53" s="395"/>
      <c r="D53" s="396"/>
      <c r="E53" s="396"/>
      <c r="F53" s="396"/>
      <c r="G53" s="396"/>
      <c r="H53" s="396"/>
      <c r="I53" s="396"/>
      <c r="J53" s="396"/>
      <c r="K53" s="396"/>
      <c r="L53" s="396"/>
      <c r="M53" s="396"/>
      <c r="N53" s="396"/>
      <c r="O53" s="396"/>
      <c r="P53" s="396"/>
      <c r="Q53" s="396"/>
      <c r="R53" s="396"/>
      <c r="S53" s="397"/>
    </row>
    <row r="54" spans="1:21" ht="21.95" customHeight="1">
      <c r="A54" s="13"/>
      <c r="B54" s="398" t="s">
        <v>266</v>
      </c>
      <c r="C54" s="399"/>
      <c r="D54" s="399"/>
      <c r="E54" s="399"/>
      <c r="F54" s="399"/>
      <c r="G54" s="399"/>
      <c r="H54" s="399"/>
      <c r="I54" s="399"/>
      <c r="J54" s="399"/>
      <c r="K54" s="399"/>
      <c r="L54" s="399"/>
      <c r="M54" s="399"/>
      <c r="N54" s="399"/>
      <c r="O54" s="399"/>
      <c r="P54" s="399"/>
      <c r="Q54" s="399"/>
      <c r="R54" s="399"/>
      <c r="S54" s="400"/>
      <c r="T54" s="281" t="b">
        <v>0</v>
      </c>
    </row>
    <row r="55" spans="1:21" ht="21.95" customHeight="1">
      <c r="A55" s="13"/>
      <c r="B55" s="394" t="s">
        <v>256</v>
      </c>
      <c r="C55" s="395"/>
      <c r="D55" s="396"/>
      <c r="E55" s="396"/>
      <c r="F55" s="396"/>
      <c r="G55" s="396"/>
      <c r="H55" s="396"/>
      <c r="I55" s="396"/>
      <c r="J55" s="396"/>
      <c r="K55" s="396"/>
      <c r="L55" s="396"/>
      <c r="M55" s="396"/>
      <c r="N55" s="396"/>
      <c r="O55" s="396"/>
      <c r="P55" s="396"/>
      <c r="Q55" s="396"/>
      <c r="R55" s="396"/>
      <c r="S55" s="397"/>
    </row>
    <row r="56" spans="1:21" ht="21.95" customHeight="1">
      <c r="A56" s="13"/>
      <c r="B56" s="398" t="s">
        <v>267</v>
      </c>
      <c r="C56" s="399"/>
      <c r="D56" s="399"/>
      <c r="E56" s="399"/>
      <c r="F56" s="399"/>
      <c r="G56" s="399"/>
      <c r="H56" s="399"/>
      <c r="I56" s="399"/>
      <c r="J56" s="399"/>
      <c r="K56" s="399"/>
      <c r="L56" s="399"/>
      <c r="M56" s="399"/>
      <c r="N56" s="399"/>
      <c r="O56" s="399"/>
      <c r="P56" s="399"/>
      <c r="Q56" s="399"/>
      <c r="R56" s="399"/>
      <c r="S56" s="400"/>
      <c r="T56" s="281" t="b">
        <v>0</v>
      </c>
    </row>
    <row r="57" spans="1:21" ht="21.95" customHeight="1">
      <c r="A57" s="13"/>
      <c r="B57" s="394" t="s">
        <v>256</v>
      </c>
      <c r="C57" s="395"/>
      <c r="D57" s="396"/>
      <c r="E57" s="396"/>
      <c r="F57" s="396"/>
      <c r="G57" s="396"/>
      <c r="H57" s="396"/>
      <c r="I57" s="396"/>
      <c r="J57" s="396"/>
      <c r="K57" s="396"/>
      <c r="L57" s="396"/>
      <c r="M57" s="396"/>
      <c r="N57" s="396"/>
      <c r="O57" s="396"/>
      <c r="P57" s="396"/>
      <c r="Q57" s="396"/>
      <c r="R57" s="396"/>
      <c r="S57" s="397"/>
    </row>
    <row r="58" spans="1:21" ht="21.95" customHeight="1">
      <c r="A58" s="13"/>
      <c r="B58" s="398" t="s">
        <v>268</v>
      </c>
      <c r="C58" s="399"/>
      <c r="D58" s="399"/>
      <c r="E58" s="399"/>
      <c r="F58" s="399"/>
      <c r="G58" s="399"/>
      <c r="H58" s="399"/>
      <c r="I58" s="399"/>
      <c r="J58" s="399"/>
      <c r="K58" s="399"/>
      <c r="L58" s="399"/>
      <c r="M58" s="399"/>
      <c r="N58" s="399"/>
      <c r="O58" s="399"/>
      <c r="P58" s="399"/>
      <c r="Q58" s="399"/>
      <c r="R58" s="399"/>
      <c r="S58" s="400"/>
      <c r="T58" s="281" t="b">
        <v>0</v>
      </c>
    </row>
    <row r="59" spans="1:21" ht="21.95" customHeight="1">
      <c r="A59" s="13"/>
      <c r="B59" s="394" t="s">
        <v>256</v>
      </c>
      <c r="C59" s="395"/>
      <c r="D59" s="396"/>
      <c r="E59" s="396"/>
      <c r="F59" s="396"/>
      <c r="G59" s="396"/>
      <c r="H59" s="396"/>
      <c r="I59" s="396"/>
      <c r="J59" s="396"/>
      <c r="K59" s="396"/>
      <c r="L59" s="396"/>
      <c r="M59" s="396"/>
      <c r="N59" s="396"/>
      <c r="O59" s="396"/>
      <c r="P59" s="396"/>
      <c r="Q59" s="396"/>
      <c r="R59" s="396"/>
      <c r="S59" s="397"/>
    </row>
    <row r="60" spans="1:21" ht="36" customHeight="1">
      <c r="A60" s="385" t="s">
        <v>288</v>
      </c>
      <c r="B60" s="385"/>
      <c r="C60" s="385"/>
      <c r="D60" s="385"/>
      <c r="E60" s="385"/>
      <c r="F60" s="385"/>
      <c r="G60" s="385"/>
      <c r="H60" s="385"/>
      <c r="I60" s="385"/>
      <c r="J60" s="385"/>
      <c r="K60" s="385"/>
      <c r="L60" s="385"/>
      <c r="M60" s="385"/>
      <c r="N60" s="385"/>
      <c r="O60" s="385"/>
      <c r="P60" s="385"/>
      <c r="Q60" s="385"/>
      <c r="R60" s="385"/>
      <c r="S60" s="385"/>
    </row>
    <row r="61" spans="1:21" ht="39" customHeight="1">
      <c r="A61" s="386" t="s">
        <v>289</v>
      </c>
      <c r="B61" s="387"/>
      <c r="C61" s="387"/>
      <c r="D61" s="387"/>
      <c r="E61" s="387"/>
      <c r="F61" s="387"/>
      <c r="G61" s="387"/>
      <c r="H61" s="387"/>
      <c r="I61" s="387"/>
      <c r="J61" s="387"/>
      <c r="K61" s="387"/>
      <c r="L61" s="387"/>
      <c r="M61" s="387"/>
      <c r="N61" s="387"/>
      <c r="O61" s="387"/>
      <c r="P61" s="387"/>
      <c r="Q61" s="387"/>
      <c r="R61" s="387"/>
      <c r="S61" s="387"/>
      <c r="T61" s="281" t="b">
        <v>0</v>
      </c>
      <c r="U61" s="281" t="b">
        <v>0</v>
      </c>
    </row>
    <row r="62" spans="1:21" ht="32.1" customHeight="1"/>
    <row r="63" spans="1:21" ht="40.5" customHeight="1">
      <c r="A63" s="266" t="s">
        <v>1515</v>
      </c>
      <c r="B63" s="266"/>
      <c r="C63" s="266"/>
      <c r="D63" s="266"/>
      <c r="E63" s="266"/>
      <c r="F63" s="267"/>
      <c r="G63" s="267"/>
      <c r="H63" s="267"/>
      <c r="I63" s="267"/>
      <c r="J63" s="267"/>
      <c r="K63" s="267"/>
      <c r="L63" s="267"/>
      <c r="M63" s="267"/>
      <c r="N63" s="267"/>
      <c r="O63" s="267"/>
      <c r="P63" s="267"/>
      <c r="Q63" s="267"/>
      <c r="R63" s="267"/>
      <c r="S63" s="266"/>
    </row>
    <row r="64" spans="1:21" ht="21.95" customHeight="1">
      <c r="A64" s="388" t="s">
        <v>1512</v>
      </c>
      <c r="B64" s="389"/>
      <c r="C64" s="389"/>
      <c r="D64" s="390"/>
      <c r="E64" s="279"/>
      <c r="F64" s="265" t="s">
        <v>1514</v>
      </c>
      <c r="G64" s="93"/>
      <c r="H64" s="93"/>
      <c r="I64" s="93"/>
      <c r="J64" s="93"/>
      <c r="K64" s="93"/>
      <c r="L64" s="93"/>
      <c r="M64" s="93"/>
      <c r="N64" s="93"/>
      <c r="O64" s="93"/>
      <c r="P64" s="93"/>
      <c r="Q64" s="93"/>
      <c r="R64" s="93"/>
      <c r="S64" s="94"/>
    </row>
    <row r="65" spans="1:19" ht="21.95" customHeight="1">
      <c r="A65" s="271" t="s">
        <v>1513</v>
      </c>
      <c r="B65" s="272"/>
      <c r="C65" s="272"/>
      <c r="D65" s="273"/>
      <c r="E65" s="391"/>
      <c r="F65" s="392"/>
      <c r="G65" s="392"/>
      <c r="H65" s="392"/>
      <c r="I65" s="392"/>
      <c r="J65" s="392"/>
      <c r="K65" s="392"/>
      <c r="L65" s="392"/>
      <c r="M65" s="392"/>
      <c r="N65" s="392"/>
      <c r="O65" s="392"/>
      <c r="P65" s="392"/>
      <c r="Q65" s="392"/>
      <c r="R65" s="392"/>
      <c r="S65" s="393"/>
    </row>
    <row r="66" spans="1:19" ht="21.95" customHeight="1">
      <c r="A66" s="271" t="s">
        <v>290</v>
      </c>
      <c r="B66" s="272"/>
      <c r="C66" s="272"/>
      <c r="D66" s="273"/>
      <c r="E66" s="391"/>
      <c r="F66" s="392"/>
      <c r="G66" s="392"/>
      <c r="H66" s="392"/>
      <c r="I66" s="392"/>
      <c r="J66" s="392"/>
      <c r="K66" s="392"/>
      <c r="L66" s="392"/>
      <c r="M66" s="392"/>
      <c r="N66" s="392"/>
      <c r="O66" s="392"/>
      <c r="P66" s="392"/>
      <c r="Q66" s="392"/>
      <c r="R66" s="392"/>
      <c r="S66" s="393"/>
    </row>
    <row r="67" spans="1:19" ht="21.95" customHeight="1">
      <c r="A67" s="271" t="s">
        <v>291</v>
      </c>
      <c r="B67" s="272"/>
      <c r="C67" s="272"/>
      <c r="D67" s="273"/>
      <c r="E67" s="391"/>
      <c r="F67" s="392"/>
      <c r="G67" s="392"/>
      <c r="H67" s="392"/>
      <c r="I67" s="392"/>
      <c r="J67" s="392"/>
      <c r="K67" s="392"/>
      <c r="L67" s="392"/>
      <c r="M67" s="392"/>
      <c r="N67" s="392"/>
      <c r="O67" s="392"/>
      <c r="P67" s="392"/>
      <c r="Q67" s="392"/>
      <c r="R67" s="392"/>
      <c r="S67" s="393"/>
    </row>
    <row r="68" spans="1:19" ht="21.95" customHeight="1">
      <c r="A68" s="271" t="s">
        <v>292</v>
      </c>
      <c r="B68" s="272"/>
      <c r="C68" s="272"/>
      <c r="D68" s="273"/>
      <c r="E68" s="391"/>
      <c r="F68" s="392"/>
      <c r="G68" s="392"/>
      <c r="H68" s="392"/>
      <c r="I68" s="392"/>
      <c r="J68" s="392"/>
      <c r="K68" s="392"/>
      <c r="L68" s="392"/>
      <c r="M68" s="392"/>
      <c r="N68" s="392"/>
      <c r="O68" s="392"/>
      <c r="P68" s="392"/>
      <c r="Q68" s="392"/>
      <c r="R68" s="392"/>
      <c r="S68" s="393"/>
    </row>
    <row r="69" spans="1:19" ht="21.95" customHeight="1">
      <c r="A69" s="271" t="s">
        <v>1344</v>
      </c>
      <c r="B69" s="272"/>
      <c r="C69" s="272"/>
      <c r="D69" s="273"/>
      <c r="E69" s="391"/>
      <c r="F69" s="392"/>
      <c r="G69" s="392"/>
      <c r="H69" s="392"/>
      <c r="I69" s="392"/>
      <c r="J69" s="392"/>
      <c r="K69" s="392"/>
      <c r="L69" s="392"/>
      <c r="M69" s="392"/>
      <c r="N69" s="392"/>
      <c r="O69" s="392"/>
      <c r="P69" s="392"/>
      <c r="Q69" s="392"/>
      <c r="R69" s="392"/>
      <c r="S69" s="393"/>
    </row>
    <row r="70" spans="1:19" ht="21.95" customHeight="1">
      <c r="A70" s="271" t="s">
        <v>293</v>
      </c>
      <c r="B70" s="272"/>
      <c r="C70" s="272"/>
      <c r="D70" s="273"/>
      <c r="E70" s="391"/>
      <c r="F70" s="392"/>
      <c r="G70" s="392"/>
      <c r="H70" s="392"/>
      <c r="I70" s="392"/>
      <c r="J70" s="392"/>
      <c r="K70" s="392"/>
      <c r="L70" s="392"/>
      <c r="M70" s="392"/>
      <c r="N70" s="392"/>
      <c r="O70" s="392"/>
      <c r="P70" s="392"/>
      <c r="Q70" s="392"/>
      <c r="R70" s="392"/>
      <c r="S70" s="393"/>
    </row>
    <row r="71" spans="1:19" ht="21.95" customHeight="1">
      <c r="A71" s="271" t="s">
        <v>1345</v>
      </c>
      <c r="B71" s="272"/>
      <c r="C71" s="272"/>
      <c r="D71" s="273"/>
      <c r="E71" s="391"/>
      <c r="F71" s="392"/>
      <c r="G71" s="392"/>
      <c r="H71" s="392"/>
      <c r="I71" s="392"/>
      <c r="J71" s="392"/>
      <c r="K71" s="392"/>
      <c r="L71" s="392"/>
      <c r="M71" s="392"/>
      <c r="N71" s="392"/>
      <c r="O71" s="392"/>
      <c r="P71" s="392"/>
      <c r="Q71" s="392"/>
      <c r="R71" s="392"/>
      <c r="S71" s="393"/>
    </row>
    <row r="79" spans="1:19">
      <c r="A79" s="2" t="s">
        <v>272</v>
      </c>
    </row>
    <row r="80" spans="1:19">
      <c r="A80" s="2" t="s">
        <v>273</v>
      </c>
    </row>
    <row r="81" spans="1:1">
      <c r="A81" s="2" t="s">
        <v>285</v>
      </c>
    </row>
    <row r="82" spans="1:1">
      <c r="A82" s="2" t="s">
        <v>274</v>
      </c>
    </row>
    <row r="83" spans="1:1">
      <c r="A83" s="2" t="s">
        <v>275</v>
      </c>
    </row>
    <row r="84" spans="1:1">
      <c r="A84" s="2" t="s">
        <v>276</v>
      </c>
    </row>
    <row r="85" spans="1:1">
      <c r="A85" s="2" t="s">
        <v>277</v>
      </c>
    </row>
    <row r="86" spans="1:1">
      <c r="A86" s="2" t="s">
        <v>278</v>
      </c>
    </row>
    <row r="87" spans="1:1">
      <c r="A87" s="2" t="s">
        <v>279</v>
      </c>
    </row>
    <row r="88" spans="1:1">
      <c r="A88" s="2" t="s">
        <v>280</v>
      </c>
    </row>
    <row r="89" spans="1:1">
      <c r="A89" s="2" t="s">
        <v>281</v>
      </c>
    </row>
    <row r="90" spans="1:1">
      <c r="A90" s="2" t="s">
        <v>286</v>
      </c>
    </row>
    <row r="91" spans="1:1">
      <c r="A91" s="2" t="s">
        <v>282</v>
      </c>
    </row>
    <row r="92" spans="1:1">
      <c r="A92" s="2" t="s">
        <v>283</v>
      </c>
    </row>
    <row r="93" spans="1:1">
      <c r="A93" s="2" t="s">
        <v>284</v>
      </c>
    </row>
    <row r="95" spans="1:1">
      <c r="A95" s="2" t="s">
        <v>1346</v>
      </c>
    </row>
  </sheetData>
  <sheetProtection algorithmName="SHA-512" hashValue="4jDlX3i8KnAn7HH/4s8A9BERZ/ZXyhdGLuYihax7Hu3Zh5ar9yzKq+Sisdrkk1gaLHWPSYzKhAnck756syjjaw==" saltValue="h4dPbnuilKRju7XA4hBAKg==" spinCount="100000" sheet="1" objects="1" scenarios="1" selectLockedCells="1"/>
  <mergeCells count="129">
    <mergeCell ref="A3:S3"/>
    <mergeCell ref="J7:S8"/>
    <mergeCell ref="I9:S9"/>
    <mergeCell ref="A17:A19"/>
    <mergeCell ref="B17:D17"/>
    <mergeCell ref="E17:S17"/>
    <mergeCell ref="B18:D18"/>
    <mergeCell ref="E18:S18"/>
    <mergeCell ref="B19:D19"/>
    <mergeCell ref="E19:S19"/>
    <mergeCell ref="J10:S10"/>
    <mergeCell ref="J11:S11"/>
    <mergeCell ref="I12:S12"/>
    <mergeCell ref="A14:S14"/>
    <mergeCell ref="I16:J16"/>
    <mergeCell ref="M16:O16"/>
    <mergeCell ref="P16:Q16"/>
    <mergeCell ref="R16:S16"/>
    <mergeCell ref="M5:N5"/>
    <mergeCell ref="R22:S22"/>
    <mergeCell ref="C23:F23"/>
    <mergeCell ref="G23:K23"/>
    <mergeCell ref="L23:M23"/>
    <mergeCell ref="N23:Q23"/>
    <mergeCell ref="R23:S23"/>
    <mergeCell ref="A20:S20"/>
    <mergeCell ref="A21:A32"/>
    <mergeCell ref="B21:F21"/>
    <mergeCell ref="G21:M21"/>
    <mergeCell ref="N21:S21"/>
    <mergeCell ref="B22:B32"/>
    <mergeCell ref="C22:F22"/>
    <mergeCell ref="G22:K22"/>
    <mergeCell ref="L22:M22"/>
    <mergeCell ref="N22:Q22"/>
    <mergeCell ref="C24:F24"/>
    <mergeCell ref="G24:K24"/>
    <mergeCell ref="L24:M24"/>
    <mergeCell ref="N24:Q24"/>
    <mergeCell ref="R24:S24"/>
    <mergeCell ref="C25:F25"/>
    <mergeCell ref="G25:K25"/>
    <mergeCell ref="L25:M25"/>
    <mergeCell ref="N25:Q25"/>
    <mergeCell ref="R25:S25"/>
    <mergeCell ref="C26:F26"/>
    <mergeCell ref="G26:K26"/>
    <mergeCell ref="L26:M26"/>
    <mergeCell ref="N26:Q26"/>
    <mergeCell ref="R26:S26"/>
    <mergeCell ref="C27:F27"/>
    <mergeCell ref="G27:K27"/>
    <mergeCell ref="L27:M27"/>
    <mergeCell ref="N27:Q27"/>
    <mergeCell ref="R27:S27"/>
    <mergeCell ref="C28:F28"/>
    <mergeCell ref="G28:K28"/>
    <mergeCell ref="L28:M28"/>
    <mergeCell ref="N28:Q28"/>
    <mergeCell ref="R28:S28"/>
    <mergeCell ref="C29:F29"/>
    <mergeCell ref="G29:K29"/>
    <mergeCell ref="L29:M29"/>
    <mergeCell ref="N29:Q29"/>
    <mergeCell ref="R29:S29"/>
    <mergeCell ref="C30:F30"/>
    <mergeCell ref="G30:K30"/>
    <mergeCell ref="L30:M30"/>
    <mergeCell ref="N30:Q30"/>
    <mergeCell ref="R30:S30"/>
    <mergeCell ref="D31:E31"/>
    <mergeCell ref="N31:Q31"/>
    <mergeCell ref="R31:S31"/>
    <mergeCell ref="G31:K31"/>
    <mergeCell ref="L31:M31"/>
    <mergeCell ref="B35:C35"/>
    <mergeCell ref="D35:S35"/>
    <mergeCell ref="B36:S36"/>
    <mergeCell ref="B37:C37"/>
    <mergeCell ref="D37:S37"/>
    <mergeCell ref="B38:S38"/>
    <mergeCell ref="C32:F32"/>
    <mergeCell ref="G32:M32"/>
    <mergeCell ref="N32:Q32"/>
    <mergeCell ref="R32:S32"/>
    <mergeCell ref="A33:S33"/>
    <mergeCell ref="B34:S34"/>
    <mergeCell ref="B44:S44"/>
    <mergeCell ref="B45:C45"/>
    <mergeCell ref="D45:S45"/>
    <mergeCell ref="B46:S46"/>
    <mergeCell ref="B39:C39"/>
    <mergeCell ref="D39:S39"/>
    <mergeCell ref="B40:S40"/>
    <mergeCell ref="B41:C41"/>
    <mergeCell ref="D41:S41"/>
    <mergeCell ref="B42:S42"/>
    <mergeCell ref="B43:C43"/>
    <mergeCell ref="D43:S43"/>
    <mergeCell ref="B59:C59"/>
    <mergeCell ref="D59:S59"/>
    <mergeCell ref="A60:S60"/>
    <mergeCell ref="B55:C55"/>
    <mergeCell ref="D55:S55"/>
    <mergeCell ref="B56:S56"/>
    <mergeCell ref="B57:C57"/>
    <mergeCell ref="D57:S57"/>
    <mergeCell ref="B58:S58"/>
    <mergeCell ref="B51:C51"/>
    <mergeCell ref="D51:S51"/>
    <mergeCell ref="B52:S52"/>
    <mergeCell ref="B53:C53"/>
    <mergeCell ref="D53:S53"/>
    <mergeCell ref="B54:S54"/>
    <mergeCell ref="B47:C47"/>
    <mergeCell ref="D47:S47"/>
    <mergeCell ref="B48:S48"/>
    <mergeCell ref="B49:C49"/>
    <mergeCell ref="D49:S49"/>
    <mergeCell ref="B50:S50"/>
    <mergeCell ref="A64:D64"/>
    <mergeCell ref="E65:S65"/>
    <mergeCell ref="E66:S66"/>
    <mergeCell ref="E67:S67"/>
    <mergeCell ref="E68:S68"/>
    <mergeCell ref="E69:S69"/>
    <mergeCell ref="E70:S70"/>
    <mergeCell ref="E71:S71"/>
    <mergeCell ref="A61:S61"/>
  </mergeCells>
  <phoneticPr fontId="1"/>
  <dataValidations disablePrompts="1" count="1">
    <dataValidation type="list" allowBlank="1" showInputMessage="1" showErrorMessage="1" sqref="E64">
      <formula1>$A$94:$A$95</formula1>
    </dataValidation>
  </dataValidations>
  <pageMargins left="0.70866141732283472" right="0.70866141732283472" top="0.74803149606299213" bottom="0.74803149606299213" header="0.31496062992125984" footer="0.31496062992125984"/>
  <pageSetup paperSize="9" fitToHeight="0" orientation="portrait" r:id="rId1"/>
  <rowBreaks count="2" manualBreakCount="2">
    <brk id="32" max="18" man="1"/>
    <brk id="6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28575</xdr:colOff>
                    <xdr:row>33</xdr:row>
                    <xdr:rowOff>19050</xdr:rowOff>
                  </from>
                  <to>
                    <xdr:col>2</xdr:col>
                    <xdr:colOff>66675</xdr:colOff>
                    <xdr:row>33</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28575</xdr:colOff>
                    <xdr:row>35</xdr:row>
                    <xdr:rowOff>19050</xdr:rowOff>
                  </from>
                  <to>
                    <xdr:col>2</xdr:col>
                    <xdr:colOff>66675</xdr:colOff>
                    <xdr:row>35</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37</xdr:row>
                    <xdr:rowOff>28575</xdr:rowOff>
                  </from>
                  <to>
                    <xdr:col>2</xdr:col>
                    <xdr:colOff>76200</xdr:colOff>
                    <xdr:row>37</xdr:row>
                    <xdr:rowOff>247650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47625</xdr:colOff>
                    <xdr:row>39</xdr:row>
                    <xdr:rowOff>28575</xdr:rowOff>
                  </from>
                  <to>
                    <xdr:col>2</xdr:col>
                    <xdr:colOff>85725</xdr:colOff>
                    <xdr:row>39</xdr:row>
                    <xdr:rowOff>247650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38100</xdr:colOff>
                    <xdr:row>43</xdr:row>
                    <xdr:rowOff>28575</xdr:rowOff>
                  </from>
                  <to>
                    <xdr:col>2</xdr:col>
                    <xdr:colOff>76200</xdr:colOff>
                    <xdr:row>43</xdr:row>
                    <xdr:rowOff>247650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38100</xdr:colOff>
                    <xdr:row>41</xdr:row>
                    <xdr:rowOff>38100</xdr:rowOff>
                  </from>
                  <to>
                    <xdr:col>2</xdr:col>
                    <xdr:colOff>76200</xdr:colOff>
                    <xdr:row>41</xdr:row>
                    <xdr:rowOff>257175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47625</xdr:colOff>
                    <xdr:row>45</xdr:row>
                    <xdr:rowOff>28575</xdr:rowOff>
                  </from>
                  <to>
                    <xdr:col>2</xdr:col>
                    <xdr:colOff>85725</xdr:colOff>
                    <xdr:row>45</xdr:row>
                    <xdr:rowOff>247650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47625</xdr:colOff>
                    <xdr:row>47</xdr:row>
                    <xdr:rowOff>28575</xdr:rowOff>
                  </from>
                  <to>
                    <xdr:col>2</xdr:col>
                    <xdr:colOff>85725</xdr:colOff>
                    <xdr:row>47</xdr:row>
                    <xdr:rowOff>247650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47625</xdr:colOff>
                    <xdr:row>49</xdr:row>
                    <xdr:rowOff>28575</xdr:rowOff>
                  </from>
                  <to>
                    <xdr:col>2</xdr:col>
                    <xdr:colOff>85725</xdr:colOff>
                    <xdr:row>49</xdr:row>
                    <xdr:rowOff>247650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47625</xdr:colOff>
                    <xdr:row>53</xdr:row>
                    <xdr:rowOff>28575</xdr:rowOff>
                  </from>
                  <to>
                    <xdr:col>2</xdr:col>
                    <xdr:colOff>85725</xdr:colOff>
                    <xdr:row>53</xdr:row>
                    <xdr:rowOff>247650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47625</xdr:colOff>
                    <xdr:row>51</xdr:row>
                    <xdr:rowOff>28575</xdr:rowOff>
                  </from>
                  <to>
                    <xdr:col>2</xdr:col>
                    <xdr:colOff>85725</xdr:colOff>
                    <xdr:row>51</xdr:row>
                    <xdr:rowOff>247650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47625</xdr:colOff>
                    <xdr:row>55</xdr:row>
                    <xdr:rowOff>28575</xdr:rowOff>
                  </from>
                  <to>
                    <xdr:col>2</xdr:col>
                    <xdr:colOff>85725</xdr:colOff>
                    <xdr:row>55</xdr:row>
                    <xdr:rowOff>247650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47625</xdr:colOff>
                    <xdr:row>57</xdr:row>
                    <xdr:rowOff>28575</xdr:rowOff>
                  </from>
                  <to>
                    <xdr:col>2</xdr:col>
                    <xdr:colOff>85725</xdr:colOff>
                    <xdr:row>57</xdr:row>
                    <xdr:rowOff>247650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12</xdr:col>
                    <xdr:colOff>257175</xdr:colOff>
                    <xdr:row>60</xdr:row>
                    <xdr:rowOff>219075</xdr:rowOff>
                  </from>
                  <to>
                    <xdr:col>14</xdr:col>
                    <xdr:colOff>9525</xdr:colOff>
                    <xdr:row>60</xdr:row>
                    <xdr:rowOff>438150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9</xdr:col>
                    <xdr:colOff>85725</xdr:colOff>
                    <xdr:row>60</xdr:row>
                    <xdr:rowOff>228600</xdr:rowOff>
                  </from>
                  <to>
                    <xdr:col>10</xdr:col>
                    <xdr:colOff>152400</xdr:colOff>
                    <xdr:row>60</xdr:row>
                    <xdr:rowOff>447675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【参考】産業分類!$D$3:$D$101</xm:f>
          </x14:formula1>
          <xm:sqref>E17:S17</xm:sqref>
        </x14:dataValidation>
        <x14:dataValidation type="list" allowBlank="1" showInputMessage="1" showErrorMessage="1">
          <x14:formula1>
            <xm:f>【非表示】移行用シート!$B$40:$B$59</xm:f>
          </x14:formula1>
          <xm:sqref>D31:E31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95"/>
  <sheetViews>
    <sheetView showGridLines="0" view="pageBreakPreview" zoomScale="80" zoomScaleNormal="115" zoomScaleSheetLayoutView="80" workbookViewId="0">
      <selection activeCell="E15" sqref="E15"/>
    </sheetView>
  </sheetViews>
  <sheetFormatPr defaultColWidth="9" defaultRowHeight="14.25"/>
  <cols>
    <col min="1" max="1" width="9.125" style="16" customWidth="1"/>
    <col min="2" max="2" width="53.625" style="20" customWidth="1"/>
    <col min="3" max="3" width="12" style="18" customWidth="1"/>
    <col min="4" max="4" width="15.625" style="19" customWidth="1"/>
    <col min="5" max="5" width="12" style="18" customWidth="1"/>
    <col min="6" max="6" width="11.625" style="17" customWidth="1"/>
    <col min="7" max="7" width="28.125" style="17" customWidth="1"/>
    <col min="8" max="16384" width="9" style="16"/>
  </cols>
  <sheetData>
    <row r="1" spans="1:7" s="74" customFormat="1" ht="28.5" customHeight="1">
      <c r="A1" s="637" t="s">
        <v>1347</v>
      </c>
      <c r="B1" s="637"/>
      <c r="C1" s="637"/>
      <c r="D1" s="637"/>
      <c r="E1" s="637"/>
      <c r="F1" s="637"/>
      <c r="G1" s="637"/>
    </row>
    <row r="2" spans="1:7" ht="25.5" customHeight="1">
      <c r="A2" s="638">
        <v>45282</v>
      </c>
      <c r="B2" s="639"/>
      <c r="C2" s="639"/>
      <c r="D2" s="639"/>
      <c r="E2" s="639"/>
      <c r="F2" s="639"/>
      <c r="G2" s="639"/>
    </row>
    <row r="3" spans="1:7" ht="99.75" customHeight="1">
      <c r="A3" s="640" t="s">
        <v>1348</v>
      </c>
      <c r="B3" s="640"/>
      <c r="C3" s="640"/>
      <c r="D3" s="640"/>
      <c r="E3" s="640"/>
      <c r="F3" s="640"/>
      <c r="G3" s="640"/>
    </row>
    <row r="4" spans="1:7" ht="48" customHeight="1">
      <c r="A4" s="640" t="s">
        <v>1349</v>
      </c>
      <c r="B4" s="640"/>
      <c r="C4" s="640"/>
      <c r="D4" s="640"/>
      <c r="E4" s="640"/>
      <c r="F4" s="640"/>
      <c r="G4" s="640"/>
    </row>
    <row r="5" spans="1:7">
      <c r="A5" s="73"/>
      <c r="B5" s="73"/>
      <c r="C5" s="73"/>
      <c r="D5" s="73"/>
      <c r="E5" s="73"/>
      <c r="F5" s="73"/>
      <c r="G5" s="72"/>
    </row>
    <row r="6" spans="1:7" s="71" customFormat="1" ht="13.5">
      <c r="A6" s="641" t="s">
        <v>1343</v>
      </c>
      <c r="B6" s="641"/>
      <c r="C6" s="641"/>
      <c r="D6" s="641"/>
      <c r="E6" s="641"/>
      <c r="F6" s="641"/>
      <c r="G6" s="641"/>
    </row>
    <row r="7" spans="1:7" ht="14.1" customHeight="1">
      <c r="A7" s="642" t="s">
        <v>1342</v>
      </c>
      <c r="B7" s="642" t="s">
        <v>303</v>
      </c>
      <c r="C7" s="76" t="s">
        <v>1341</v>
      </c>
      <c r="D7" s="427" t="s">
        <v>302</v>
      </c>
      <c r="E7" s="427"/>
      <c r="F7" s="429" t="s">
        <v>301</v>
      </c>
      <c r="G7" s="644" t="s">
        <v>300</v>
      </c>
    </row>
    <row r="8" spans="1:7" ht="14.25" customHeight="1">
      <c r="A8" s="642"/>
      <c r="B8" s="642"/>
      <c r="C8" s="78" t="s">
        <v>1340</v>
      </c>
      <c r="D8" s="433" t="s">
        <v>1340</v>
      </c>
      <c r="E8" s="433"/>
      <c r="F8" s="643"/>
      <c r="G8" s="645"/>
    </row>
    <row r="9" spans="1:7" ht="15" customHeight="1">
      <c r="A9" s="95" t="s">
        <v>1339</v>
      </c>
      <c r="B9" s="96" t="s">
        <v>1350</v>
      </c>
      <c r="C9" s="80">
        <v>4.8299999999999998E-4</v>
      </c>
      <c r="D9" s="49"/>
      <c r="E9" s="82" t="s">
        <v>1351</v>
      </c>
      <c r="F9" s="83">
        <v>100</v>
      </c>
      <c r="G9" s="97"/>
    </row>
    <row r="10" spans="1:7" ht="15" customHeight="1">
      <c r="A10" s="98" t="s">
        <v>1338</v>
      </c>
      <c r="B10" s="99" t="s">
        <v>1352</v>
      </c>
      <c r="C10" s="23">
        <v>4.6299999999999998E-4</v>
      </c>
      <c r="D10" s="36"/>
      <c r="E10" s="50">
        <v>0</v>
      </c>
      <c r="F10" s="41">
        <v>100</v>
      </c>
      <c r="G10" s="100"/>
    </row>
    <row r="11" spans="1:7" ht="15" customHeight="1">
      <c r="A11" s="435" t="s">
        <v>1337</v>
      </c>
      <c r="B11" s="438" t="s">
        <v>1336</v>
      </c>
      <c r="C11" s="441">
        <v>4.9200000000000003E-4</v>
      </c>
      <c r="D11" s="101" t="s">
        <v>1353</v>
      </c>
      <c r="E11" s="47">
        <v>0</v>
      </c>
      <c r="F11" s="453" t="s">
        <v>1354</v>
      </c>
      <c r="G11" s="479"/>
    </row>
    <row r="12" spans="1:7" ht="15" customHeight="1">
      <c r="A12" s="435"/>
      <c r="B12" s="438"/>
      <c r="C12" s="441"/>
      <c r="D12" s="52" t="s">
        <v>334</v>
      </c>
      <c r="E12" s="45">
        <v>4.37E-4</v>
      </c>
      <c r="F12" s="453"/>
      <c r="G12" s="479"/>
    </row>
    <row r="13" spans="1:7" ht="15" customHeight="1">
      <c r="A13" s="435"/>
      <c r="B13" s="438"/>
      <c r="C13" s="441"/>
      <c r="D13" s="44" t="s">
        <v>312</v>
      </c>
      <c r="E13" s="43">
        <v>4.9200000000000003E-4</v>
      </c>
      <c r="F13" s="453"/>
      <c r="G13" s="479"/>
    </row>
    <row r="14" spans="1:7" ht="15" customHeight="1">
      <c r="A14" s="435" t="s">
        <v>1335</v>
      </c>
      <c r="B14" s="438" t="s">
        <v>1334</v>
      </c>
      <c r="C14" s="441">
        <v>3.5399999999999999E-4</v>
      </c>
      <c r="D14" s="48" t="s">
        <v>315</v>
      </c>
      <c r="E14" s="47">
        <v>0</v>
      </c>
      <c r="F14" s="453">
        <v>34.520000000000003</v>
      </c>
      <c r="G14" s="479" t="s">
        <v>1355</v>
      </c>
    </row>
    <row r="15" spans="1:7" ht="15" customHeight="1">
      <c r="A15" s="435"/>
      <c r="B15" s="438"/>
      <c r="C15" s="441"/>
      <c r="D15" s="46" t="s">
        <v>1009</v>
      </c>
      <c r="E15" s="45">
        <v>4.4099999999999999E-4</v>
      </c>
      <c r="F15" s="453"/>
      <c r="G15" s="479"/>
    </row>
    <row r="16" spans="1:7" ht="15" customHeight="1">
      <c r="A16" s="435"/>
      <c r="B16" s="438"/>
      <c r="C16" s="441"/>
      <c r="D16" s="44" t="s">
        <v>312</v>
      </c>
      <c r="E16" s="43">
        <v>4.86E-4</v>
      </c>
      <c r="F16" s="453"/>
      <c r="G16" s="479"/>
    </row>
    <row r="17" spans="1:7" ht="15" customHeight="1">
      <c r="A17" s="98" t="s">
        <v>1333</v>
      </c>
      <c r="B17" s="24" t="s">
        <v>1332</v>
      </c>
      <c r="C17" s="23">
        <v>2.5700000000000001E-4</v>
      </c>
      <c r="D17" s="36"/>
      <c r="E17" s="50">
        <v>3.7199999999999999E-4</v>
      </c>
      <c r="F17" s="41">
        <v>100</v>
      </c>
      <c r="G17" s="100"/>
    </row>
    <row r="18" spans="1:7">
      <c r="A18" s="98" t="s">
        <v>1331</v>
      </c>
      <c r="B18" s="99" t="s">
        <v>1356</v>
      </c>
      <c r="C18" s="80">
        <v>4.8099999999999998E-4</v>
      </c>
      <c r="D18" s="36"/>
      <c r="E18" s="50">
        <v>4.26E-4</v>
      </c>
      <c r="F18" s="41" t="s">
        <v>1354</v>
      </c>
      <c r="G18" s="100"/>
    </row>
    <row r="19" spans="1:7" ht="15" customHeight="1">
      <c r="A19" s="435" t="s">
        <v>1330</v>
      </c>
      <c r="B19" s="438" t="s">
        <v>1357</v>
      </c>
      <c r="C19" s="619">
        <v>4.0499999999999998E-4</v>
      </c>
      <c r="D19" s="70" t="s">
        <v>315</v>
      </c>
      <c r="E19" s="47">
        <v>0</v>
      </c>
      <c r="F19" s="535">
        <v>92.19</v>
      </c>
      <c r="G19" s="479" t="s">
        <v>1355</v>
      </c>
    </row>
    <row r="20" spans="1:7" ht="15" customHeight="1">
      <c r="A20" s="435"/>
      <c r="B20" s="438"/>
      <c r="C20" s="619"/>
      <c r="D20" s="69" t="s">
        <v>362</v>
      </c>
      <c r="E20" s="45">
        <v>0</v>
      </c>
      <c r="F20" s="535"/>
      <c r="G20" s="479"/>
    </row>
    <row r="21" spans="1:7" ht="15" customHeight="1">
      <c r="A21" s="435"/>
      <c r="B21" s="438"/>
      <c r="C21" s="619"/>
      <c r="D21" s="69" t="s">
        <v>418</v>
      </c>
      <c r="E21" s="45">
        <v>2.0000000000000001E-4</v>
      </c>
      <c r="F21" s="535"/>
      <c r="G21" s="479"/>
    </row>
    <row r="22" spans="1:7" ht="15" customHeight="1">
      <c r="A22" s="435"/>
      <c r="B22" s="438"/>
      <c r="C22" s="619"/>
      <c r="D22" s="69" t="s">
        <v>417</v>
      </c>
      <c r="E22" s="45">
        <v>2.2000000000000001E-4</v>
      </c>
      <c r="F22" s="535"/>
      <c r="G22" s="479"/>
    </row>
    <row r="23" spans="1:7" ht="15" customHeight="1">
      <c r="A23" s="435"/>
      <c r="B23" s="438"/>
      <c r="C23" s="619"/>
      <c r="D23" s="69" t="s">
        <v>416</v>
      </c>
      <c r="E23" s="45">
        <v>2.9999999999999997E-4</v>
      </c>
      <c r="F23" s="535"/>
      <c r="G23" s="479"/>
    </row>
    <row r="24" spans="1:7" ht="15" customHeight="1">
      <c r="A24" s="435"/>
      <c r="B24" s="438"/>
      <c r="C24" s="619"/>
      <c r="D24" s="69" t="s">
        <v>415</v>
      </c>
      <c r="E24" s="45">
        <v>3.4899999999999997E-4</v>
      </c>
      <c r="F24" s="535"/>
      <c r="G24" s="479"/>
    </row>
    <row r="25" spans="1:7" ht="15" customHeight="1">
      <c r="A25" s="435"/>
      <c r="B25" s="438"/>
      <c r="C25" s="619"/>
      <c r="D25" s="69" t="s">
        <v>945</v>
      </c>
      <c r="E25" s="45">
        <v>3.6999999999999999E-4</v>
      </c>
      <c r="F25" s="535"/>
      <c r="G25" s="479"/>
    </row>
    <row r="26" spans="1:7" ht="15" customHeight="1">
      <c r="A26" s="435"/>
      <c r="B26" s="438"/>
      <c r="C26" s="619"/>
      <c r="D26" s="102" t="s">
        <v>1290</v>
      </c>
      <c r="E26" s="45">
        <v>4.0000000000000002E-4</v>
      </c>
      <c r="F26" s="535"/>
      <c r="G26" s="479"/>
    </row>
    <row r="27" spans="1:7" ht="15" customHeight="1">
      <c r="A27" s="435"/>
      <c r="B27" s="438"/>
      <c r="C27" s="619"/>
      <c r="D27" s="102" t="s">
        <v>1358</v>
      </c>
      <c r="E27" s="45">
        <v>3.6699999999999998E-4</v>
      </c>
      <c r="F27" s="535"/>
      <c r="G27" s="479"/>
    </row>
    <row r="28" spans="1:7" ht="15" customHeight="1">
      <c r="A28" s="435"/>
      <c r="B28" s="438"/>
      <c r="C28" s="619"/>
      <c r="D28" s="68" t="s">
        <v>1165</v>
      </c>
      <c r="E28" s="43">
        <v>3.6200000000000002E-4</v>
      </c>
      <c r="F28" s="535"/>
      <c r="G28" s="479"/>
    </row>
    <row r="29" spans="1:7" ht="15" customHeight="1">
      <c r="A29" s="435" t="s">
        <v>1329</v>
      </c>
      <c r="B29" s="451" t="s">
        <v>1359</v>
      </c>
      <c r="C29" s="467">
        <v>4.08E-4</v>
      </c>
      <c r="D29" s="48" t="s">
        <v>1328</v>
      </c>
      <c r="E29" s="47">
        <v>0</v>
      </c>
      <c r="F29" s="453">
        <v>100</v>
      </c>
      <c r="G29" s="479"/>
    </row>
    <row r="30" spans="1:7" ht="15" customHeight="1">
      <c r="A30" s="435"/>
      <c r="B30" s="438"/>
      <c r="C30" s="467"/>
      <c r="D30" s="49" t="s">
        <v>1327</v>
      </c>
      <c r="E30" s="45">
        <v>4.1800000000000002E-4</v>
      </c>
      <c r="F30" s="453"/>
      <c r="G30" s="479"/>
    </row>
    <row r="31" spans="1:7" ht="15" customHeight="1">
      <c r="A31" s="435"/>
      <c r="B31" s="438"/>
      <c r="C31" s="467"/>
      <c r="D31" s="44" t="s">
        <v>1165</v>
      </c>
      <c r="E31" s="43">
        <v>4.28E-4</v>
      </c>
      <c r="F31" s="453"/>
      <c r="G31" s="479"/>
    </row>
    <row r="32" spans="1:7" ht="15" customHeight="1">
      <c r="A32" s="435" t="s">
        <v>1326</v>
      </c>
      <c r="B32" s="438" t="s">
        <v>1325</v>
      </c>
      <c r="C32" s="441">
        <v>3.0200000000000002E-4</v>
      </c>
      <c r="D32" s="48" t="s">
        <v>315</v>
      </c>
      <c r="E32" s="47">
        <v>0</v>
      </c>
      <c r="F32" s="453">
        <v>96.9</v>
      </c>
      <c r="G32" s="479" t="s">
        <v>1355</v>
      </c>
    </row>
    <row r="33" spans="1:7" ht="15" customHeight="1">
      <c r="A33" s="435"/>
      <c r="B33" s="438"/>
      <c r="C33" s="441"/>
      <c r="D33" s="52" t="s">
        <v>362</v>
      </c>
      <c r="E33" s="45">
        <v>2.0000000000000001E-4</v>
      </c>
      <c r="F33" s="453"/>
      <c r="G33" s="479"/>
    </row>
    <row r="34" spans="1:7" ht="15" customHeight="1">
      <c r="A34" s="435"/>
      <c r="B34" s="438"/>
      <c r="C34" s="441"/>
      <c r="D34" s="52" t="s">
        <v>361</v>
      </c>
      <c r="E34" s="45">
        <v>4.7600000000000002E-4</v>
      </c>
      <c r="F34" s="453"/>
      <c r="G34" s="479"/>
    </row>
    <row r="35" spans="1:7" ht="15" customHeight="1">
      <c r="A35" s="458"/>
      <c r="B35" s="459"/>
      <c r="C35" s="460"/>
      <c r="D35" s="103" t="s">
        <v>1165</v>
      </c>
      <c r="E35" s="104">
        <v>5.1599999999999997E-4</v>
      </c>
      <c r="F35" s="461"/>
      <c r="G35" s="490"/>
    </row>
    <row r="36" spans="1:7" ht="15" customHeight="1">
      <c r="A36" s="436" t="s">
        <v>1324</v>
      </c>
      <c r="B36" s="452" t="s">
        <v>1360</v>
      </c>
      <c r="C36" s="442">
        <v>5.0000000000000001E-4</v>
      </c>
      <c r="D36" s="63" t="s">
        <v>315</v>
      </c>
      <c r="E36" s="62">
        <v>0</v>
      </c>
      <c r="F36" s="445">
        <v>100</v>
      </c>
      <c r="G36" s="516"/>
    </row>
    <row r="37" spans="1:7" ht="15" customHeight="1">
      <c r="A37" s="435"/>
      <c r="B37" s="451"/>
      <c r="C37" s="441"/>
      <c r="D37" s="52" t="s">
        <v>334</v>
      </c>
      <c r="E37" s="105">
        <v>4.3100000000000001E-4</v>
      </c>
      <c r="F37" s="444"/>
      <c r="G37" s="498"/>
    </row>
    <row r="38" spans="1:7" ht="15" customHeight="1">
      <c r="A38" s="435"/>
      <c r="B38" s="451"/>
      <c r="C38" s="441"/>
      <c r="D38" s="44" t="s">
        <v>1165</v>
      </c>
      <c r="E38" s="82">
        <v>5.0600000000000005E-4</v>
      </c>
      <c r="F38" s="444"/>
      <c r="G38" s="498"/>
    </row>
    <row r="39" spans="1:7" ht="15" customHeight="1">
      <c r="A39" s="435" t="s">
        <v>1323</v>
      </c>
      <c r="B39" s="451" t="s">
        <v>1361</v>
      </c>
      <c r="C39" s="441">
        <v>2.5799999999999998E-4</v>
      </c>
      <c r="D39" s="48" t="s">
        <v>315</v>
      </c>
      <c r="E39" s="47">
        <v>0</v>
      </c>
      <c r="F39" s="453">
        <v>99.69</v>
      </c>
      <c r="G39" s="479" t="s">
        <v>1355</v>
      </c>
    </row>
    <row r="40" spans="1:7" ht="15" customHeight="1">
      <c r="A40" s="435"/>
      <c r="B40" s="438"/>
      <c r="C40" s="441"/>
      <c r="D40" s="52" t="s">
        <v>334</v>
      </c>
      <c r="E40" s="45">
        <v>5.0299999999999997E-4</v>
      </c>
      <c r="F40" s="453"/>
      <c r="G40" s="479"/>
    </row>
    <row r="41" spans="1:7" ht="15" customHeight="1">
      <c r="A41" s="435"/>
      <c r="B41" s="438"/>
      <c r="C41" s="441"/>
      <c r="D41" s="44" t="s">
        <v>312</v>
      </c>
      <c r="E41" s="43">
        <v>5.3399999999999997E-4</v>
      </c>
      <c r="F41" s="453"/>
      <c r="G41" s="479"/>
    </row>
    <row r="42" spans="1:7" ht="15" customHeight="1">
      <c r="A42" s="435" t="s">
        <v>1322</v>
      </c>
      <c r="B42" s="485" t="s">
        <v>1362</v>
      </c>
      <c r="C42" s="441">
        <v>3.6000000000000002E-4</v>
      </c>
      <c r="D42" s="48" t="s">
        <v>315</v>
      </c>
      <c r="E42" s="47">
        <v>0</v>
      </c>
      <c r="F42" s="453">
        <v>55.47</v>
      </c>
      <c r="G42" s="479" t="s">
        <v>1363</v>
      </c>
    </row>
    <row r="43" spans="1:7" ht="15" customHeight="1">
      <c r="A43" s="436"/>
      <c r="B43" s="634"/>
      <c r="C43" s="442"/>
      <c r="D43" s="52" t="s">
        <v>1278</v>
      </c>
      <c r="E43" s="45">
        <v>4.1399999999999998E-4</v>
      </c>
      <c r="F43" s="445"/>
      <c r="G43" s="516"/>
    </row>
    <row r="44" spans="1:7" ht="15" customHeight="1">
      <c r="A44" s="437"/>
      <c r="B44" s="635"/>
      <c r="C44" s="443"/>
      <c r="D44" s="44" t="s">
        <v>1165</v>
      </c>
      <c r="E44" s="43">
        <v>4.4700000000000002E-4</v>
      </c>
      <c r="F44" s="636"/>
      <c r="G44" s="602"/>
    </row>
    <row r="45" spans="1:7" ht="15" customHeight="1">
      <c r="A45" s="435" t="s">
        <v>1321</v>
      </c>
      <c r="B45" s="438" t="s">
        <v>1320</v>
      </c>
      <c r="C45" s="441">
        <v>3.5199999999999999E-4</v>
      </c>
      <c r="D45" s="48" t="s">
        <v>315</v>
      </c>
      <c r="E45" s="47">
        <v>0</v>
      </c>
      <c r="F45" s="535">
        <v>85.64</v>
      </c>
      <c r="G45" s="479" t="s">
        <v>1363</v>
      </c>
    </row>
    <row r="46" spans="1:7" ht="15" customHeight="1">
      <c r="A46" s="435"/>
      <c r="B46" s="438"/>
      <c r="C46" s="441"/>
      <c r="D46" s="52" t="s">
        <v>362</v>
      </c>
      <c r="E46" s="45">
        <v>2.0000000000000001E-4</v>
      </c>
      <c r="F46" s="535"/>
      <c r="G46" s="479"/>
    </row>
    <row r="47" spans="1:7" ht="15" customHeight="1">
      <c r="A47" s="435"/>
      <c r="B47" s="438"/>
      <c r="C47" s="441"/>
      <c r="D47" s="52" t="s">
        <v>418</v>
      </c>
      <c r="E47" s="45">
        <v>0</v>
      </c>
      <c r="F47" s="535"/>
      <c r="G47" s="479"/>
    </row>
    <row r="48" spans="1:7" ht="15" customHeight="1">
      <c r="A48" s="435"/>
      <c r="B48" s="438"/>
      <c r="C48" s="441"/>
      <c r="D48" s="52" t="s">
        <v>417</v>
      </c>
      <c r="E48" s="45">
        <v>0</v>
      </c>
      <c r="F48" s="535"/>
      <c r="G48" s="479"/>
    </row>
    <row r="49" spans="1:7" ht="15" customHeight="1">
      <c r="A49" s="435"/>
      <c r="B49" s="438"/>
      <c r="C49" s="441"/>
      <c r="D49" s="52" t="s">
        <v>416</v>
      </c>
      <c r="E49" s="45">
        <v>2.4800000000000001E-4</v>
      </c>
      <c r="F49" s="535"/>
      <c r="G49" s="479"/>
    </row>
    <row r="50" spans="1:7" ht="15" customHeight="1">
      <c r="A50" s="435"/>
      <c r="B50" s="438"/>
      <c r="C50" s="441"/>
      <c r="D50" s="52" t="s">
        <v>415</v>
      </c>
      <c r="E50" s="45">
        <v>0</v>
      </c>
      <c r="F50" s="535"/>
      <c r="G50" s="479"/>
    </row>
    <row r="51" spans="1:7" ht="15" customHeight="1">
      <c r="A51" s="435"/>
      <c r="B51" s="438"/>
      <c r="C51" s="441"/>
      <c r="D51" s="52" t="s">
        <v>945</v>
      </c>
      <c r="E51" s="45">
        <v>0</v>
      </c>
      <c r="F51" s="535"/>
      <c r="G51" s="479"/>
    </row>
    <row r="52" spans="1:7" ht="15" customHeight="1">
      <c r="A52" s="435"/>
      <c r="B52" s="438"/>
      <c r="C52" s="441"/>
      <c r="D52" s="52" t="s">
        <v>944</v>
      </c>
      <c r="E52" s="45">
        <v>0</v>
      </c>
      <c r="F52" s="535"/>
      <c r="G52" s="479"/>
    </row>
    <row r="53" spans="1:7" ht="15" customHeight="1">
      <c r="A53" s="435"/>
      <c r="B53" s="438"/>
      <c r="C53" s="441"/>
      <c r="D53" s="46" t="s">
        <v>1305</v>
      </c>
      <c r="E53" s="45">
        <v>2.4800000000000001E-4</v>
      </c>
      <c r="F53" s="535"/>
      <c r="G53" s="479"/>
    </row>
    <row r="54" spans="1:7" ht="15" customHeight="1">
      <c r="A54" s="435"/>
      <c r="B54" s="438"/>
      <c r="C54" s="441"/>
      <c r="D54" s="46" t="s">
        <v>1364</v>
      </c>
      <c r="E54" s="45">
        <v>1.6100000000000001E-4</v>
      </c>
      <c r="F54" s="535"/>
      <c r="G54" s="479"/>
    </row>
    <row r="55" spans="1:7" ht="15" customHeight="1">
      <c r="A55" s="435"/>
      <c r="B55" s="438"/>
      <c r="C55" s="441"/>
      <c r="D55" s="46" t="s">
        <v>1365</v>
      </c>
      <c r="E55" s="45">
        <v>3.8900000000000002E-4</v>
      </c>
      <c r="F55" s="535"/>
      <c r="G55" s="479"/>
    </row>
    <row r="56" spans="1:7" ht="15" customHeight="1">
      <c r="A56" s="435"/>
      <c r="B56" s="438"/>
      <c r="C56" s="441"/>
      <c r="D56" s="44" t="s">
        <v>1165</v>
      </c>
      <c r="E56" s="43">
        <v>3.9500000000000001E-4</v>
      </c>
      <c r="F56" s="535"/>
      <c r="G56" s="479"/>
    </row>
    <row r="57" spans="1:7" ht="15" customHeight="1">
      <c r="A57" s="106" t="s">
        <v>1319</v>
      </c>
      <c r="B57" s="107" t="s">
        <v>1366</v>
      </c>
      <c r="C57" s="108">
        <v>4.64E-4</v>
      </c>
      <c r="D57" s="55"/>
      <c r="E57" s="50">
        <v>5.0000000000000001E-4</v>
      </c>
      <c r="F57" s="41">
        <v>100</v>
      </c>
      <c r="G57" s="100"/>
    </row>
    <row r="58" spans="1:7" ht="15" customHeight="1">
      <c r="A58" s="435" t="s">
        <v>1318</v>
      </c>
      <c r="B58" s="451" t="s">
        <v>1367</v>
      </c>
      <c r="C58" s="527">
        <v>3.6200000000000002E-4</v>
      </c>
      <c r="D58" s="57" t="s">
        <v>590</v>
      </c>
      <c r="E58" s="109">
        <v>0</v>
      </c>
      <c r="F58" s="453">
        <v>100</v>
      </c>
      <c r="G58" s="479"/>
    </row>
    <row r="59" spans="1:7" ht="15" customHeight="1">
      <c r="A59" s="436"/>
      <c r="B59" s="439"/>
      <c r="C59" s="528"/>
      <c r="D59" s="66" t="s">
        <v>1368</v>
      </c>
      <c r="E59" s="110">
        <v>4.2299999999999998E-4</v>
      </c>
      <c r="F59" s="453"/>
      <c r="G59" s="479"/>
    </row>
    <row r="60" spans="1:7" ht="15" customHeight="1">
      <c r="A60" s="436"/>
      <c r="B60" s="439"/>
      <c r="C60" s="528"/>
      <c r="D60" s="111" t="s">
        <v>1369</v>
      </c>
      <c r="E60" s="112">
        <v>4.0299999999999998E-4</v>
      </c>
      <c r="F60" s="453"/>
      <c r="G60" s="479"/>
    </row>
    <row r="61" spans="1:7" ht="15" customHeight="1">
      <c r="A61" s="435" t="s">
        <v>1317</v>
      </c>
      <c r="B61" s="438" t="s">
        <v>1316</v>
      </c>
      <c r="C61" s="441">
        <v>4.1599999999999997E-4</v>
      </c>
      <c r="D61" s="48" t="s">
        <v>315</v>
      </c>
      <c r="E61" s="47">
        <v>0</v>
      </c>
      <c r="F61" s="453">
        <v>100</v>
      </c>
      <c r="G61" s="479"/>
    </row>
    <row r="62" spans="1:7" ht="15" customHeight="1">
      <c r="A62" s="435"/>
      <c r="B62" s="438"/>
      <c r="C62" s="441"/>
      <c r="D62" s="49" t="s">
        <v>1278</v>
      </c>
      <c r="E62" s="45">
        <v>4.6500000000000003E-4</v>
      </c>
      <c r="F62" s="453"/>
      <c r="G62" s="479"/>
    </row>
    <row r="63" spans="1:7" ht="15" customHeight="1">
      <c r="A63" s="458"/>
      <c r="B63" s="459"/>
      <c r="C63" s="460"/>
      <c r="D63" s="103" t="s">
        <v>1165</v>
      </c>
      <c r="E63" s="104">
        <v>4.84E-4</v>
      </c>
      <c r="F63" s="461"/>
      <c r="G63" s="490"/>
    </row>
    <row r="64" spans="1:7" ht="15" customHeight="1">
      <c r="A64" s="629" t="s">
        <v>1315</v>
      </c>
      <c r="B64" s="466" t="s">
        <v>1314</v>
      </c>
      <c r="C64" s="467">
        <v>5.3600000000000002E-4</v>
      </c>
      <c r="D64" s="113" t="s">
        <v>315</v>
      </c>
      <c r="E64" s="114">
        <v>0</v>
      </c>
      <c r="F64" s="444">
        <v>83.29</v>
      </c>
      <c r="G64" s="498" t="s">
        <v>1355</v>
      </c>
    </row>
    <row r="65" spans="1:7" ht="15" customHeight="1">
      <c r="A65" s="435"/>
      <c r="B65" s="438"/>
      <c r="C65" s="441"/>
      <c r="D65" s="49" t="s">
        <v>1278</v>
      </c>
      <c r="E65" s="45">
        <v>4.9799999999999996E-4</v>
      </c>
      <c r="F65" s="453"/>
      <c r="G65" s="479"/>
    </row>
    <row r="66" spans="1:7" ht="15" customHeight="1">
      <c r="A66" s="480"/>
      <c r="B66" s="481"/>
      <c r="C66" s="482"/>
      <c r="D66" s="44" t="s">
        <v>312</v>
      </c>
      <c r="E66" s="43">
        <v>5.0600000000000005E-4</v>
      </c>
      <c r="F66" s="483"/>
      <c r="G66" s="484"/>
    </row>
    <row r="67" spans="1:7" ht="15" customHeight="1">
      <c r="A67" s="435" t="s">
        <v>1313</v>
      </c>
      <c r="B67" s="438" t="s">
        <v>1312</v>
      </c>
      <c r="C67" s="441">
        <v>1.64E-4</v>
      </c>
      <c r="D67" s="48" t="s">
        <v>315</v>
      </c>
      <c r="E67" s="47">
        <v>0</v>
      </c>
      <c r="F67" s="535">
        <v>99.43</v>
      </c>
      <c r="G67" s="479" t="s">
        <v>1355</v>
      </c>
    </row>
    <row r="68" spans="1:7" ht="15" customHeight="1">
      <c r="A68" s="435"/>
      <c r="B68" s="438"/>
      <c r="C68" s="441"/>
      <c r="D68" s="52" t="s">
        <v>362</v>
      </c>
      <c r="E68" s="45">
        <v>2.1699999999999999E-4</v>
      </c>
      <c r="F68" s="535"/>
      <c r="G68" s="479"/>
    </row>
    <row r="69" spans="1:7" ht="15" customHeight="1">
      <c r="A69" s="435"/>
      <c r="B69" s="438"/>
      <c r="C69" s="441"/>
      <c r="D69" s="52" t="s">
        <v>418</v>
      </c>
      <c r="E69" s="45">
        <v>2.8200000000000002E-4</v>
      </c>
      <c r="F69" s="535"/>
      <c r="G69" s="479"/>
    </row>
    <row r="70" spans="1:7" ht="15" customHeight="1">
      <c r="A70" s="435"/>
      <c r="B70" s="438"/>
      <c r="C70" s="441"/>
      <c r="D70" s="52" t="s">
        <v>417</v>
      </c>
      <c r="E70" s="45">
        <v>3.0400000000000002E-4</v>
      </c>
      <c r="F70" s="535"/>
      <c r="G70" s="479"/>
    </row>
    <row r="71" spans="1:7" ht="15" customHeight="1">
      <c r="A71" s="435"/>
      <c r="B71" s="438"/>
      <c r="C71" s="441"/>
      <c r="D71" s="46" t="s">
        <v>1370</v>
      </c>
      <c r="E71" s="45">
        <v>5.62E-4</v>
      </c>
      <c r="F71" s="535"/>
      <c r="G71" s="479"/>
    </row>
    <row r="72" spans="1:7" ht="15" customHeight="1">
      <c r="A72" s="435"/>
      <c r="B72" s="438"/>
      <c r="C72" s="441"/>
      <c r="D72" s="44" t="s">
        <v>1165</v>
      </c>
      <c r="E72" s="43">
        <v>4.8200000000000001E-4</v>
      </c>
      <c r="F72" s="535"/>
      <c r="G72" s="479"/>
    </row>
    <row r="73" spans="1:7" ht="15" customHeight="1">
      <c r="A73" s="435" t="s">
        <v>1311</v>
      </c>
      <c r="B73" s="438" t="s">
        <v>1310</v>
      </c>
      <c r="C73" s="441">
        <v>2.1100000000000001E-4</v>
      </c>
      <c r="D73" s="48" t="s">
        <v>315</v>
      </c>
      <c r="E73" s="47">
        <v>4.3999999999999999E-5</v>
      </c>
      <c r="F73" s="453">
        <v>100</v>
      </c>
      <c r="G73" s="479"/>
    </row>
    <row r="74" spans="1:7" ht="15" customHeight="1">
      <c r="A74" s="435"/>
      <c r="B74" s="438"/>
      <c r="C74" s="441"/>
      <c r="D74" s="52" t="s">
        <v>334</v>
      </c>
      <c r="E74" s="45">
        <v>2.1000000000000001E-4</v>
      </c>
      <c r="F74" s="453"/>
      <c r="G74" s="479"/>
    </row>
    <row r="75" spans="1:7" ht="15" customHeight="1">
      <c r="A75" s="435"/>
      <c r="B75" s="438"/>
      <c r="C75" s="441"/>
      <c r="D75" s="44" t="s">
        <v>312</v>
      </c>
      <c r="E75" s="43">
        <v>6.02E-4</v>
      </c>
      <c r="F75" s="453"/>
      <c r="G75" s="479"/>
    </row>
    <row r="76" spans="1:7" ht="15" customHeight="1">
      <c r="A76" s="435" t="s">
        <v>1309</v>
      </c>
      <c r="B76" s="438" t="s">
        <v>1308</v>
      </c>
      <c r="C76" s="441">
        <v>4.4900000000000002E-4</v>
      </c>
      <c r="D76" s="48" t="s">
        <v>315</v>
      </c>
      <c r="E76" s="47">
        <v>2.3900000000000001E-4</v>
      </c>
      <c r="F76" s="453">
        <v>100</v>
      </c>
      <c r="G76" s="479"/>
    </row>
    <row r="77" spans="1:7" ht="15" customHeight="1">
      <c r="A77" s="435"/>
      <c r="B77" s="438"/>
      <c r="C77" s="441"/>
      <c r="D77" s="52" t="s">
        <v>362</v>
      </c>
      <c r="E77" s="45">
        <v>0</v>
      </c>
      <c r="F77" s="453"/>
      <c r="G77" s="479"/>
    </row>
    <row r="78" spans="1:7" ht="15" customHeight="1">
      <c r="A78" s="435"/>
      <c r="B78" s="438"/>
      <c r="C78" s="441"/>
      <c r="D78" s="46" t="s">
        <v>491</v>
      </c>
      <c r="E78" s="45">
        <v>3.9100000000000002E-4</v>
      </c>
      <c r="F78" s="453"/>
      <c r="G78" s="479"/>
    </row>
    <row r="79" spans="1:7" ht="15" customHeight="1">
      <c r="A79" s="435"/>
      <c r="B79" s="438"/>
      <c r="C79" s="441"/>
      <c r="D79" s="46" t="s">
        <v>490</v>
      </c>
      <c r="E79" s="45">
        <v>4.84E-4</v>
      </c>
      <c r="F79" s="453"/>
      <c r="G79" s="479"/>
    </row>
    <row r="80" spans="1:7" ht="15" customHeight="1">
      <c r="A80" s="435"/>
      <c r="B80" s="438"/>
      <c r="C80" s="441"/>
      <c r="D80" s="44" t="s">
        <v>312</v>
      </c>
      <c r="E80" s="43">
        <v>3.3700000000000001E-4</v>
      </c>
      <c r="F80" s="453"/>
      <c r="G80" s="479"/>
    </row>
    <row r="81" spans="1:7" ht="15" customHeight="1">
      <c r="A81" s="435" t="s">
        <v>1307</v>
      </c>
      <c r="B81" s="438" t="s">
        <v>1306</v>
      </c>
      <c r="C81" s="441">
        <v>1.8000000000000001E-4</v>
      </c>
      <c r="D81" s="48" t="s">
        <v>315</v>
      </c>
      <c r="E81" s="47">
        <v>0</v>
      </c>
      <c r="F81" s="535">
        <v>100</v>
      </c>
      <c r="G81" s="479"/>
    </row>
    <row r="82" spans="1:7" ht="15" customHeight="1">
      <c r="A82" s="435"/>
      <c r="B82" s="438"/>
      <c r="C82" s="442"/>
      <c r="D82" s="52" t="s">
        <v>362</v>
      </c>
      <c r="E82" s="45">
        <v>0</v>
      </c>
      <c r="F82" s="535"/>
      <c r="G82" s="479"/>
    </row>
    <row r="83" spans="1:7" ht="15" customHeight="1">
      <c r="A83" s="435"/>
      <c r="B83" s="438"/>
      <c r="C83" s="442"/>
      <c r="D83" s="52" t="s">
        <v>418</v>
      </c>
      <c r="E83" s="45">
        <v>2.5900000000000001E-4</v>
      </c>
      <c r="F83" s="535"/>
      <c r="G83" s="479"/>
    </row>
    <row r="84" spans="1:7" ht="15" customHeight="1">
      <c r="A84" s="435"/>
      <c r="B84" s="438"/>
      <c r="C84" s="442"/>
      <c r="D84" s="52" t="s">
        <v>417</v>
      </c>
      <c r="E84" s="45">
        <v>2.5999999999999998E-4</v>
      </c>
      <c r="F84" s="535"/>
      <c r="G84" s="479"/>
    </row>
    <row r="85" spans="1:7" ht="15" customHeight="1">
      <c r="A85" s="435"/>
      <c r="B85" s="438"/>
      <c r="C85" s="442"/>
      <c r="D85" s="52" t="s">
        <v>416</v>
      </c>
      <c r="E85" s="45">
        <v>2.2599999999999999E-4</v>
      </c>
      <c r="F85" s="535"/>
      <c r="G85" s="479"/>
    </row>
    <row r="86" spans="1:7" ht="15" customHeight="1">
      <c r="A86" s="435"/>
      <c r="B86" s="438"/>
      <c r="C86" s="442"/>
      <c r="D86" s="46" t="s">
        <v>1292</v>
      </c>
      <c r="E86" s="45">
        <v>2.1800000000000001E-4</v>
      </c>
      <c r="F86" s="535"/>
      <c r="G86" s="479"/>
    </row>
    <row r="87" spans="1:7" ht="15" customHeight="1">
      <c r="A87" s="435"/>
      <c r="B87" s="438"/>
      <c r="C87" s="442"/>
      <c r="D87" s="52" t="s">
        <v>945</v>
      </c>
      <c r="E87" s="45">
        <v>3.2000000000000003E-4</v>
      </c>
      <c r="F87" s="535"/>
      <c r="G87" s="479"/>
    </row>
    <row r="88" spans="1:7" ht="15" customHeight="1">
      <c r="A88" s="435"/>
      <c r="B88" s="438"/>
      <c r="C88" s="442"/>
      <c r="D88" s="46" t="s">
        <v>1290</v>
      </c>
      <c r="E88" s="45">
        <v>3.7800000000000003E-4</v>
      </c>
      <c r="F88" s="535"/>
      <c r="G88" s="479"/>
    </row>
    <row r="89" spans="1:7" ht="15" customHeight="1">
      <c r="A89" s="435"/>
      <c r="B89" s="438"/>
      <c r="C89" s="442"/>
      <c r="D89" s="46" t="s">
        <v>1305</v>
      </c>
      <c r="E89" s="45">
        <v>2.5000000000000001E-4</v>
      </c>
      <c r="F89" s="535"/>
      <c r="G89" s="479"/>
    </row>
    <row r="90" spans="1:7" ht="15" customHeight="1">
      <c r="A90" s="435"/>
      <c r="B90" s="438"/>
      <c r="C90" s="442"/>
      <c r="D90" s="52" t="s">
        <v>1083</v>
      </c>
      <c r="E90" s="45">
        <v>3.5E-4</v>
      </c>
      <c r="F90" s="535"/>
      <c r="G90" s="479"/>
    </row>
    <row r="91" spans="1:7" ht="15" customHeight="1">
      <c r="A91" s="435"/>
      <c r="B91" s="438"/>
      <c r="C91" s="442"/>
      <c r="D91" s="52" t="s">
        <v>1118</v>
      </c>
      <c r="E91" s="45">
        <v>1.8100000000000001E-4</v>
      </c>
      <c r="F91" s="535"/>
      <c r="G91" s="479"/>
    </row>
    <row r="92" spans="1:7" ht="15" customHeight="1">
      <c r="A92" s="435"/>
      <c r="B92" s="438"/>
      <c r="C92" s="442"/>
      <c r="D92" s="52" t="s">
        <v>1304</v>
      </c>
      <c r="E92" s="45">
        <v>2.34E-4</v>
      </c>
      <c r="F92" s="535"/>
      <c r="G92" s="479"/>
    </row>
    <row r="93" spans="1:7" ht="15" customHeight="1">
      <c r="A93" s="435"/>
      <c r="B93" s="438"/>
      <c r="C93" s="442"/>
      <c r="D93" s="52" t="s">
        <v>1303</v>
      </c>
      <c r="E93" s="45">
        <v>3.8699999999999997E-4</v>
      </c>
      <c r="F93" s="535"/>
      <c r="G93" s="479"/>
    </row>
    <row r="94" spans="1:7" ht="15" customHeight="1">
      <c r="A94" s="435"/>
      <c r="B94" s="438"/>
      <c r="C94" s="442"/>
      <c r="D94" s="46" t="s">
        <v>1371</v>
      </c>
      <c r="E94" s="45">
        <v>6.7999999999999999E-5</v>
      </c>
      <c r="F94" s="535"/>
      <c r="G94" s="479"/>
    </row>
    <row r="95" spans="1:7" ht="15" customHeight="1">
      <c r="A95" s="435"/>
      <c r="B95" s="438"/>
      <c r="C95" s="442"/>
      <c r="D95" s="46" t="s">
        <v>1372</v>
      </c>
      <c r="E95" s="45">
        <v>2.12E-4</v>
      </c>
      <c r="F95" s="535"/>
      <c r="G95" s="479"/>
    </row>
    <row r="96" spans="1:7" ht="15" customHeight="1">
      <c r="A96" s="435"/>
      <c r="B96" s="438"/>
      <c r="C96" s="442"/>
      <c r="D96" s="46" t="s">
        <v>1373</v>
      </c>
      <c r="E96" s="45">
        <v>1.85E-4</v>
      </c>
      <c r="F96" s="535"/>
      <c r="G96" s="479"/>
    </row>
    <row r="97" spans="1:7" ht="15" customHeight="1">
      <c r="A97" s="435"/>
      <c r="B97" s="438"/>
      <c r="C97" s="442"/>
      <c r="D97" s="44" t="s">
        <v>312</v>
      </c>
      <c r="E97" s="43">
        <v>2.43E-4</v>
      </c>
      <c r="F97" s="535"/>
      <c r="G97" s="479"/>
    </row>
    <row r="98" spans="1:7" ht="15" customHeight="1">
      <c r="A98" s="435" t="s">
        <v>1302</v>
      </c>
      <c r="B98" s="438" t="s">
        <v>1301</v>
      </c>
      <c r="C98" s="441">
        <v>6.9999999999999994E-5</v>
      </c>
      <c r="D98" s="48" t="s">
        <v>315</v>
      </c>
      <c r="E98" s="47">
        <v>0</v>
      </c>
      <c r="F98" s="453">
        <v>100</v>
      </c>
      <c r="G98" s="479"/>
    </row>
    <row r="99" spans="1:7" ht="15" customHeight="1">
      <c r="A99" s="435"/>
      <c r="B99" s="438"/>
      <c r="C99" s="441"/>
      <c r="D99" s="66" t="s">
        <v>314</v>
      </c>
      <c r="E99" s="45">
        <v>0</v>
      </c>
      <c r="F99" s="453"/>
      <c r="G99" s="479"/>
    </row>
    <row r="100" spans="1:7" ht="15" customHeight="1">
      <c r="A100" s="435"/>
      <c r="B100" s="438"/>
      <c r="C100" s="441"/>
      <c r="D100" s="46" t="s">
        <v>557</v>
      </c>
      <c r="E100" s="45">
        <v>8.0000000000000007E-5</v>
      </c>
      <c r="F100" s="453"/>
      <c r="G100" s="479"/>
    </row>
    <row r="101" spans="1:7" ht="15" customHeight="1">
      <c r="A101" s="435"/>
      <c r="B101" s="438"/>
      <c r="C101" s="441"/>
      <c r="D101" s="44" t="s">
        <v>312</v>
      </c>
      <c r="E101" s="43">
        <v>0</v>
      </c>
      <c r="F101" s="453"/>
      <c r="G101" s="479"/>
    </row>
    <row r="102" spans="1:7" ht="15" customHeight="1">
      <c r="A102" s="435" t="s">
        <v>1300</v>
      </c>
      <c r="B102" s="438" t="s">
        <v>1299</v>
      </c>
      <c r="C102" s="441" t="s">
        <v>1351</v>
      </c>
      <c r="D102" s="57" t="s">
        <v>590</v>
      </c>
      <c r="E102" s="47">
        <v>0</v>
      </c>
      <c r="F102" s="453" t="s">
        <v>1354</v>
      </c>
      <c r="G102" s="479"/>
    </row>
    <row r="103" spans="1:7" ht="15" customHeight="1">
      <c r="A103" s="435"/>
      <c r="B103" s="438"/>
      <c r="C103" s="441"/>
      <c r="D103" s="115" t="s">
        <v>314</v>
      </c>
      <c r="E103" s="62">
        <v>3.6200000000000002E-4</v>
      </c>
      <c r="F103" s="453"/>
      <c r="G103" s="479"/>
    </row>
    <row r="104" spans="1:7" ht="15" customHeight="1">
      <c r="A104" s="435"/>
      <c r="B104" s="438"/>
      <c r="C104" s="441"/>
      <c r="D104" s="115" t="s">
        <v>491</v>
      </c>
      <c r="E104" s="62">
        <v>1.76E-4</v>
      </c>
      <c r="F104" s="453"/>
      <c r="G104" s="479"/>
    </row>
    <row r="105" spans="1:7" ht="15" customHeight="1">
      <c r="A105" s="435"/>
      <c r="B105" s="438"/>
      <c r="C105" s="441"/>
      <c r="D105" s="115" t="s">
        <v>1294</v>
      </c>
      <c r="E105" s="62">
        <v>0</v>
      </c>
      <c r="F105" s="453"/>
      <c r="G105" s="479"/>
    </row>
    <row r="106" spans="1:7" ht="15" customHeight="1">
      <c r="A106" s="435"/>
      <c r="B106" s="438"/>
      <c r="C106" s="441"/>
      <c r="D106" s="46" t="s">
        <v>1293</v>
      </c>
      <c r="E106" s="45">
        <v>4.1300000000000001E-4</v>
      </c>
      <c r="F106" s="453"/>
      <c r="G106" s="479"/>
    </row>
    <row r="107" spans="1:7" ht="15" customHeight="1">
      <c r="A107" s="435"/>
      <c r="B107" s="438"/>
      <c r="C107" s="441"/>
      <c r="D107" s="44" t="s">
        <v>312</v>
      </c>
      <c r="E107" s="43">
        <v>1.1919999999999999E-3</v>
      </c>
      <c r="F107" s="453"/>
      <c r="G107" s="479"/>
    </row>
    <row r="108" spans="1:7" ht="15" customHeight="1">
      <c r="A108" s="435" t="s">
        <v>1298</v>
      </c>
      <c r="B108" s="438" t="s">
        <v>1297</v>
      </c>
      <c r="C108" s="441">
        <v>2.5999999999999998E-4</v>
      </c>
      <c r="D108" s="48" t="s">
        <v>315</v>
      </c>
      <c r="E108" s="47">
        <v>0</v>
      </c>
      <c r="F108" s="453">
        <v>100</v>
      </c>
      <c r="G108" s="479"/>
    </row>
    <row r="109" spans="1:7" ht="15" customHeight="1">
      <c r="A109" s="435"/>
      <c r="B109" s="438"/>
      <c r="C109" s="441"/>
      <c r="D109" s="52" t="s">
        <v>362</v>
      </c>
      <c r="E109" s="45">
        <v>0</v>
      </c>
      <c r="F109" s="453"/>
      <c r="G109" s="479"/>
    </row>
    <row r="110" spans="1:7" ht="15" customHeight="1">
      <c r="A110" s="435"/>
      <c r="B110" s="438"/>
      <c r="C110" s="441"/>
      <c r="D110" s="52" t="s">
        <v>418</v>
      </c>
      <c r="E110" s="45">
        <v>2.0000000000000001E-4</v>
      </c>
      <c r="F110" s="453"/>
      <c r="G110" s="479"/>
    </row>
    <row r="111" spans="1:7" ht="15" customHeight="1">
      <c r="A111" s="435"/>
      <c r="B111" s="438"/>
      <c r="C111" s="441"/>
      <c r="D111" s="52" t="s">
        <v>462</v>
      </c>
      <c r="E111" s="45">
        <v>4.95E-4</v>
      </c>
      <c r="F111" s="453"/>
      <c r="G111" s="479"/>
    </row>
    <row r="112" spans="1:7" ht="15" customHeight="1">
      <c r="A112" s="435"/>
      <c r="B112" s="438"/>
      <c r="C112" s="441"/>
      <c r="D112" s="44" t="s">
        <v>312</v>
      </c>
      <c r="E112" s="43">
        <v>3.1599999999999998E-4</v>
      </c>
      <c r="F112" s="453"/>
      <c r="G112" s="479"/>
    </row>
    <row r="113" spans="1:7" ht="15" customHeight="1">
      <c r="A113" s="435" t="s">
        <v>1296</v>
      </c>
      <c r="B113" s="438" t="s">
        <v>1295</v>
      </c>
      <c r="C113" s="441">
        <v>4.0299999999999998E-4</v>
      </c>
      <c r="D113" s="48" t="s">
        <v>315</v>
      </c>
      <c r="E113" s="47">
        <v>0</v>
      </c>
      <c r="F113" s="453">
        <v>33.82</v>
      </c>
      <c r="G113" s="479" t="s">
        <v>1355</v>
      </c>
    </row>
    <row r="114" spans="1:7" ht="15" customHeight="1">
      <c r="A114" s="435"/>
      <c r="B114" s="438"/>
      <c r="C114" s="441"/>
      <c r="D114" s="52" t="s">
        <v>362</v>
      </c>
      <c r="E114" s="45">
        <v>0</v>
      </c>
      <c r="F114" s="453"/>
      <c r="G114" s="479"/>
    </row>
    <row r="115" spans="1:7" ht="15" customHeight="1">
      <c r="A115" s="435"/>
      <c r="B115" s="438"/>
      <c r="C115" s="441"/>
      <c r="D115" s="52" t="s">
        <v>418</v>
      </c>
      <c r="E115" s="45">
        <v>2.6400000000000002E-4</v>
      </c>
      <c r="F115" s="453"/>
      <c r="G115" s="479"/>
    </row>
    <row r="116" spans="1:7" ht="15" customHeight="1">
      <c r="A116" s="435"/>
      <c r="B116" s="438"/>
      <c r="C116" s="441"/>
      <c r="D116" s="46" t="s">
        <v>1294</v>
      </c>
      <c r="E116" s="45">
        <v>1.75E-4</v>
      </c>
      <c r="F116" s="453"/>
      <c r="G116" s="479"/>
    </row>
    <row r="117" spans="1:7" ht="15" customHeight="1">
      <c r="A117" s="435"/>
      <c r="B117" s="438"/>
      <c r="C117" s="441"/>
      <c r="D117" s="46" t="s">
        <v>1293</v>
      </c>
      <c r="E117" s="45">
        <v>0</v>
      </c>
      <c r="F117" s="453"/>
      <c r="G117" s="479"/>
    </row>
    <row r="118" spans="1:7" ht="15" customHeight="1">
      <c r="A118" s="435"/>
      <c r="B118" s="438"/>
      <c r="C118" s="441"/>
      <c r="D118" s="46" t="s">
        <v>1292</v>
      </c>
      <c r="E118" s="45">
        <v>6.4999999999999994E-5</v>
      </c>
      <c r="F118" s="453"/>
      <c r="G118" s="479"/>
    </row>
    <row r="119" spans="1:7" ht="15" customHeight="1">
      <c r="A119" s="435"/>
      <c r="B119" s="438"/>
      <c r="C119" s="441"/>
      <c r="D119" s="46" t="s">
        <v>1291</v>
      </c>
      <c r="E119" s="45">
        <v>0</v>
      </c>
      <c r="F119" s="453"/>
      <c r="G119" s="479"/>
    </row>
    <row r="120" spans="1:7" ht="15" customHeight="1">
      <c r="A120" s="435"/>
      <c r="B120" s="438"/>
      <c r="C120" s="441"/>
      <c r="D120" s="46" t="s">
        <v>1290</v>
      </c>
      <c r="E120" s="45">
        <v>0</v>
      </c>
      <c r="F120" s="453"/>
      <c r="G120" s="479"/>
    </row>
    <row r="121" spans="1:7" ht="15" customHeight="1">
      <c r="A121" s="435"/>
      <c r="B121" s="438"/>
      <c r="C121" s="441"/>
      <c r="D121" s="46" t="s">
        <v>1305</v>
      </c>
      <c r="E121" s="45">
        <v>0</v>
      </c>
      <c r="F121" s="453"/>
      <c r="G121" s="479"/>
    </row>
    <row r="122" spans="1:7" ht="15" customHeight="1">
      <c r="A122" s="435"/>
      <c r="B122" s="438"/>
      <c r="C122" s="441"/>
      <c r="D122" s="46" t="s">
        <v>1364</v>
      </c>
      <c r="E122" s="45">
        <v>0</v>
      </c>
      <c r="F122" s="453"/>
      <c r="G122" s="479"/>
    </row>
    <row r="123" spans="1:7" ht="15" customHeight="1">
      <c r="A123" s="435"/>
      <c r="B123" s="438"/>
      <c r="C123" s="441"/>
      <c r="D123" s="67" t="s">
        <v>1365</v>
      </c>
      <c r="E123" s="45">
        <v>4.28E-4</v>
      </c>
      <c r="F123" s="453"/>
      <c r="G123" s="479"/>
    </row>
    <row r="124" spans="1:7" ht="15" customHeight="1">
      <c r="A124" s="435"/>
      <c r="B124" s="438"/>
      <c r="C124" s="441"/>
      <c r="D124" s="44" t="s">
        <v>312</v>
      </c>
      <c r="E124" s="43">
        <v>4.95E-4</v>
      </c>
      <c r="F124" s="453"/>
      <c r="G124" s="479"/>
    </row>
    <row r="125" spans="1:7" ht="15" customHeight="1">
      <c r="A125" s="98" t="s">
        <v>1289</v>
      </c>
      <c r="B125" s="24" t="s">
        <v>1288</v>
      </c>
      <c r="C125" s="23">
        <v>4.7899999999999999E-4</v>
      </c>
      <c r="D125" s="36"/>
      <c r="E125" s="50">
        <v>4.3399999999999998E-4</v>
      </c>
      <c r="F125" s="41">
        <v>100</v>
      </c>
      <c r="G125" s="100"/>
    </row>
    <row r="126" spans="1:7" ht="15" customHeight="1">
      <c r="A126" s="98" t="s">
        <v>1287</v>
      </c>
      <c r="B126" s="24" t="s">
        <v>1286</v>
      </c>
      <c r="C126" s="23">
        <v>3.4000000000000002E-4</v>
      </c>
      <c r="D126" s="36"/>
      <c r="E126" s="50">
        <v>3.9500000000000001E-4</v>
      </c>
      <c r="F126" s="41">
        <v>100</v>
      </c>
      <c r="G126" s="100"/>
    </row>
    <row r="127" spans="1:7" ht="15" customHeight="1">
      <c r="A127" s="435" t="s">
        <v>1285</v>
      </c>
      <c r="B127" s="438" t="s">
        <v>1284</v>
      </c>
      <c r="C127" s="441">
        <v>7.8799999999999996E-4</v>
      </c>
      <c r="D127" s="57" t="s">
        <v>590</v>
      </c>
      <c r="E127" s="47">
        <v>0</v>
      </c>
      <c r="F127" s="453">
        <v>70.95</v>
      </c>
      <c r="G127" s="479" t="s">
        <v>1355</v>
      </c>
    </row>
    <row r="128" spans="1:7" ht="15" customHeight="1">
      <c r="A128" s="435"/>
      <c r="B128" s="438"/>
      <c r="C128" s="441"/>
      <c r="D128" s="46" t="s">
        <v>314</v>
      </c>
      <c r="E128" s="62">
        <v>1.8900000000000001E-4</v>
      </c>
      <c r="F128" s="453"/>
      <c r="G128" s="479"/>
    </row>
    <row r="129" spans="1:7" ht="15" customHeight="1">
      <c r="A129" s="435"/>
      <c r="B129" s="438"/>
      <c r="C129" s="441"/>
      <c r="D129" s="46" t="s">
        <v>557</v>
      </c>
      <c r="E129" s="45">
        <v>1.2179999999999999E-3</v>
      </c>
      <c r="F129" s="453"/>
      <c r="G129" s="479"/>
    </row>
    <row r="130" spans="1:7" ht="15" customHeight="1">
      <c r="A130" s="435"/>
      <c r="B130" s="438"/>
      <c r="C130" s="441"/>
      <c r="D130" s="44" t="s">
        <v>312</v>
      </c>
      <c r="E130" s="43">
        <v>5.5599999999999996E-4</v>
      </c>
      <c r="F130" s="453"/>
      <c r="G130" s="479"/>
    </row>
    <row r="131" spans="1:7" ht="15" customHeight="1">
      <c r="A131" s="98" t="s">
        <v>1283</v>
      </c>
      <c r="B131" s="24" t="s">
        <v>1282</v>
      </c>
      <c r="C131" s="23">
        <v>3.0000000000000001E-5</v>
      </c>
      <c r="D131" s="36"/>
      <c r="E131" s="50">
        <v>4.4700000000000002E-4</v>
      </c>
      <c r="F131" s="41">
        <v>100</v>
      </c>
      <c r="G131" s="100"/>
    </row>
    <row r="132" spans="1:7" ht="15" customHeight="1">
      <c r="A132" s="435" t="s">
        <v>1281</v>
      </c>
      <c r="B132" s="438" t="s">
        <v>1280</v>
      </c>
      <c r="C132" s="441">
        <v>3.5199999999999999E-4</v>
      </c>
      <c r="D132" s="48" t="s">
        <v>315</v>
      </c>
      <c r="E132" s="47">
        <v>3.8900000000000002E-4</v>
      </c>
      <c r="F132" s="453">
        <v>97.48</v>
      </c>
      <c r="G132" s="479" t="s">
        <v>1355</v>
      </c>
    </row>
    <row r="133" spans="1:7" ht="15" customHeight="1">
      <c r="A133" s="435"/>
      <c r="B133" s="438"/>
      <c r="C133" s="441"/>
      <c r="D133" s="52" t="s">
        <v>334</v>
      </c>
      <c r="E133" s="45">
        <v>3.6200000000000002E-4</v>
      </c>
      <c r="F133" s="453"/>
      <c r="G133" s="479"/>
    </row>
    <row r="134" spans="1:7" ht="15" customHeight="1">
      <c r="A134" s="435"/>
      <c r="B134" s="438"/>
      <c r="C134" s="441"/>
      <c r="D134" s="44" t="s">
        <v>312</v>
      </c>
      <c r="E134" s="43">
        <v>3.0600000000000001E-4</v>
      </c>
      <c r="F134" s="453"/>
      <c r="G134" s="479"/>
    </row>
    <row r="135" spans="1:7" ht="15" customHeight="1">
      <c r="A135" s="435" t="s">
        <v>1279</v>
      </c>
      <c r="B135" s="438" t="s">
        <v>1374</v>
      </c>
      <c r="C135" s="441">
        <v>4.57E-4</v>
      </c>
      <c r="D135" s="48" t="s">
        <v>315</v>
      </c>
      <c r="E135" s="47">
        <v>0</v>
      </c>
      <c r="F135" s="453">
        <v>100</v>
      </c>
      <c r="G135" s="479"/>
    </row>
    <row r="136" spans="1:7" ht="15" customHeight="1">
      <c r="A136" s="435"/>
      <c r="B136" s="438"/>
      <c r="C136" s="441"/>
      <c r="D136" s="49" t="s">
        <v>1278</v>
      </c>
      <c r="E136" s="45">
        <v>4.7399999999999997E-4</v>
      </c>
      <c r="F136" s="453"/>
      <c r="G136" s="479"/>
    </row>
    <row r="137" spans="1:7" ht="15" customHeight="1">
      <c r="A137" s="435"/>
      <c r="B137" s="438"/>
      <c r="C137" s="441"/>
      <c r="D137" s="51" t="s">
        <v>312</v>
      </c>
      <c r="E137" s="65">
        <v>4.7199999999999998E-4</v>
      </c>
      <c r="F137" s="453"/>
      <c r="G137" s="479"/>
    </row>
    <row r="138" spans="1:7" ht="15" customHeight="1">
      <c r="A138" s="116" t="s">
        <v>1375</v>
      </c>
      <c r="B138" s="117" t="s">
        <v>1376</v>
      </c>
      <c r="C138" s="118">
        <v>5.22E-4</v>
      </c>
      <c r="D138" s="119"/>
      <c r="E138" s="118">
        <v>4.66E-4</v>
      </c>
      <c r="F138" s="120">
        <v>100</v>
      </c>
      <c r="G138" s="121"/>
    </row>
    <row r="139" spans="1:7" ht="15" customHeight="1">
      <c r="A139" s="435" t="s">
        <v>1277</v>
      </c>
      <c r="B139" s="438" t="s">
        <v>1377</v>
      </c>
      <c r="C139" s="441">
        <v>4.7100000000000001E-4</v>
      </c>
      <c r="D139" s="48" t="s">
        <v>315</v>
      </c>
      <c r="E139" s="122">
        <v>4.73E-4</v>
      </c>
      <c r="F139" s="493">
        <v>100</v>
      </c>
      <c r="G139" s="478"/>
    </row>
    <row r="140" spans="1:7" ht="15" customHeight="1">
      <c r="A140" s="629"/>
      <c r="B140" s="466"/>
      <c r="C140" s="467"/>
      <c r="D140" s="52" t="s">
        <v>362</v>
      </c>
      <c r="E140" s="123">
        <v>0</v>
      </c>
      <c r="F140" s="477"/>
      <c r="G140" s="632"/>
    </row>
    <row r="141" spans="1:7" ht="15" customHeight="1">
      <c r="A141" s="630"/>
      <c r="B141" s="597"/>
      <c r="C141" s="598"/>
      <c r="D141" s="44" t="s">
        <v>1165</v>
      </c>
      <c r="E141" s="60">
        <v>4.5399999999999998E-4</v>
      </c>
      <c r="F141" s="631"/>
      <c r="G141" s="633"/>
    </row>
    <row r="142" spans="1:7" ht="15" customHeight="1">
      <c r="A142" s="435" t="s">
        <v>1276</v>
      </c>
      <c r="B142" s="438" t="s">
        <v>1275</v>
      </c>
      <c r="C142" s="441" t="s">
        <v>1351</v>
      </c>
      <c r="D142" s="48" t="s">
        <v>315</v>
      </c>
      <c r="E142" s="47">
        <v>4.0000000000000002E-4</v>
      </c>
      <c r="F142" s="535" t="s">
        <v>1354</v>
      </c>
      <c r="G142" s="479"/>
    </row>
    <row r="143" spans="1:7" ht="15" customHeight="1">
      <c r="A143" s="435"/>
      <c r="B143" s="438"/>
      <c r="C143" s="442"/>
      <c r="D143" s="52" t="s">
        <v>362</v>
      </c>
      <c r="E143" s="45">
        <v>2.9599999999999998E-4</v>
      </c>
      <c r="F143" s="534"/>
      <c r="G143" s="479"/>
    </row>
    <row r="144" spans="1:7" ht="15" customHeight="1">
      <c r="A144" s="435"/>
      <c r="B144" s="438"/>
      <c r="C144" s="442"/>
      <c r="D144" s="46" t="s">
        <v>557</v>
      </c>
      <c r="E144" s="45">
        <v>4.4999999999999999E-4</v>
      </c>
      <c r="F144" s="534"/>
      <c r="G144" s="479"/>
    </row>
    <row r="145" spans="1:7" ht="15" customHeight="1">
      <c r="A145" s="480"/>
      <c r="B145" s="481"/>
      <c r="C145" s="443"/>
      <c r="D145" s="44" t="s">
        <v>1165</v>
      </c>
      <c r="E145" s="43">
        <v>3.6600000000000001E-4</v>
      </c>
      <c r="F145" s="601"/>
      <c r="G145" s="484"/>
    </row>
    <row r="146" spans="1:7" ht="15" customHeight="1">
      <c r="A146" s="435" t="s">
        <v>1274</v>
      </c>
      <c r="B146" s="438" t="s">
        <v>1273</v>
      </c>
      <c r="C146" s="441">
        <v>3.7100000000000002E-4</v>
      </c>
      <c r="D146" s="48" t="s">
        <v>315</v>
      </c>
      <c r="E146" s="47">
        <v>0</v>
      </c>
      <c r="F146" s="445">
        <v>100</v>
      </c>
      <c r="G146" s="516"/>
    </row>
    <row r="147" spans="1:7" ht="15" customHeight="1">
      <c r="A147" s="435"/>
      <c r="B147" s="438"/>
      <c r="C147" s="441"/>
      <c r="D147" s="52" t="s">
        <v>362</v>
      </c>
      <c r="E147" s="45">
        <v>0</v>
      </c>
      <c r="F147" s="444"/>
      <c r="G147" s="479"/>
    </row>
    <row r="148" spans="1:7" ht="15" customHeight="1">
      <c r="A148" s="435"/>
      <c r="B148" s="438"/>
      <c r="C148" s="441"/>
      <c r="D148" s="46" t="s">
        <v>557</v>
      </c>
      <c r="E148" s="45">
        <v>4.6999999999999999E-4</v>
      </c>
      <c r="F148" s="444"/>
      <c r="G148" s="479"/>
    </row>
    <row r="149" spans="1:7" ht="15" customHeight="1">
      <c r="A149" s="480"/>
      <c r="B149" s="481"/>
      <c r="C149" s="482"/>
      <c r="D149" s="44" t="s">
        <v>312</v>
      </c>
      <c r="E149" s="43">
        <v>4.6299999999999998E-4</v>
      </c>
      <c r="F149" s="444"/>
      <c r="G149" s="479"/>
    </row>
    <row r="150" spans="1:7" ht="15" customHeight="1">
      <c r="A150" s="435" t="s">
        <v>1272</v>
      </c>
      <c r="B150" s="438" t="s">
        <v>1271</v>
      </c>
      <c r="C150" s="441">
        <v>4.64E-4</v>
      </c>
      <c r="D150" s="48" t="s">
        <v>315</v>
      </c>
      <c r="E150" s="47">
        <v>0</v>
      </c>
      <c r="F150" s="453">
        <v>100</v>
      </c>
      <c r="G150" s="479"/>
    </row>
    <row r="151" spans="1:7" ht="15" customHeight="1">
      <c r="A151" s="435"/>
      <c r="B151" s="438"/>
      <c r="C151" s="441"/>
      <c r="D151" s="52" t="s">
        <v>334</v>
      </c>
      <c r="E151" s="45">
        <v>3.7800000000000003E-4</v>
      </c>
      <c r="F151" s="453"/>
      <c r="G151" s="479"/>
    </row>
    <row r="152" spans="1:7" ht="15" customHeight="1">
      <c r="A152" s="435"/>
      <c r="B152" s="438"/>
      <c r="C152" s="441"/>
      <c r="D152" s="44" t="s">
        <v>312</v>
      </c>
      <c r="E152" s="43">
        <v>2.7399999999999999E-4</v>
      </c>
      <c r="F152" s="453"/>
      <c r="G152" s="479"/>
    </row>
    <row r="153" spans="1:7" ht="15" customHeight="1">
      <c r="A153" s="435" t="s">
        <v>1270</v>
      </c>
      <c r="B153" s="438" t="s">
        <v>1269</v>
      </c>
      <c r="C153" s="441">
        <v>3.9399999999999998E-4</v>
      </c>
      <c r="D153" s="48" t="s">
        <v>315</v>
      </c>
      <c r="E153" s="47">
        <v>0</v>
      </c>
      <c r="F153" s="453">
        <v>97.63</v>
      </c>
      <c r="G153" s="479" t="s">
        <v>1355</v>
      </c>
    </row>
    <row r="154" spans="1:7" ht="15" customHeight="1">
      <c r="A154" s="435"/>
      <c r="B154" s="438"/>
      <c r="C154" s="441"/>
      <c r="D154" s="52" t="s">
        <v>362</v>
      </c>
      <c r="E154" s="45">
        <v>0</v>
      </c>
      <c r="F154" s="453"/>
      <c r="G154" s="479"/>
    </row>
    <row r="155" spans="1:7" ht="15" customHeight="1">
      <c r="A155" s="435"/>
      <c r="B155" s="438"/>
      <c r="C155" s="441"/>
      <c r="D155" s="52" t="s">
        <v>418</v>
      </c>
      <c r="E155" s="45">
        <v>3.59E-4</v>
      </c>
      <c r="F155" s="453"/>
      <c r="G155" s="479"/>
    </row>
    <row r="156" spans="1:7" ht="15" customHeight="1">
      <c r="A156" s="435"/>
      <c r="B156" s="438"/>
      <c r="C156" s="441"/>
      <c r="D156" s="52" t="s">
        <v>462</v>
      </c>
      <c r="E156" s="45">
        <v>4.5600000000000003E-4</v>
      </c>
      <c r="F156" s="453"/>
      <c r="G156" s="479"/>
    </row>
    <row r="157" spans="1:7" ht="15" customHeight="1">
      <c r="A157" s="435"/>
      <c r="B157" s="438"/>
      <c r="C157" s="441"/>
      <c r="D157" s="44" t="s">
        <v>312</v>
      </c>
      <c r="E157" s="43">
        <v>4.55E-4</v>
      </c>
      <c r="F157" s="453"/>
      <c r="G157" s="479"/>
    </row>
    <row r="158" spans="1:7" ht="15" customHeight="1">
      <c r="A158" s="570" t="s">
        <v>1268</v>
      </c>
      <c r="B158" s="564" t="s">
        <v>1267</v>
      </c>
      <c r="C158" s="517">
        <v>3.4600000000000001E-4</v>
      </c>
      <c r="D158" s="48" t="s">
        <v>315</v>
      </c>
      <c r="E158" s="47">
        <v>2.2699999999999999E-4</v>
      </c>
      <c r="F158" s="453">
        <v>97.47</v>
      </c>
      <c r="G158" s="479" t="s">
        <v>1355</v>
      </c>
    </row>
    <row r="159" spans="1:7" ht="15" customHeight="1">
      <c r="A159" s="570"/>
      <c r="B159" s="564"/>
      <c r="C159" s="517"/>
      <c r="D159" s="52" t="s">
        <v>362</v>
      </c>
      <c r="E159" s="45">
        <v>0</v>
      </c>
      <c r="F159" s="453"/>
      <c r="G159" s="479"/>
    </row>
    <row r="160" spans="1:7" ht="15" customHeight="1">
      <c r="A160" s="570"/>
      <c r="B160" s="564"/>
      <c r="C160" s="517"/>
      <c r="D160" s="46" t="s">
        <v>557</v>
      </c>
      <c r="E160" s="45">
        <v>4.4999999999999999E-4</v>
      </c>
      <c r="F160" s="453"/>
      <c r="G160" s="479"/>
    </row>
    <row r="161" spans="1:7" ht="15" customHeight="1">
      <c r="A161" s="570"/>
      <c r="B161" s="564"/>
      <c r="C161" s="517"/>
      <c r="D161" s="51" t="s">
        <v>312</v>
      </c>
      <c r="E161" s="65">
        <v>5.1900000000000004E-4</v>
      </c>
      <c r="F161" s="453"/>
      <c r="G161" s="479"/>
    </row>
    <row r="162" spans="1:7" ht="15" customHeight="1">
      <c r="A162" s="625" t="s">
        <v>1266</v>
      </c>
      <c r="B162" s="564" t="s">
        <v>1265</v>
      </c>
      <c r="C162" s="517">
        <v>4.0000000000000002E-4</v>
      </c>
      <c r="D162" s="113" t="s">
        <v>315</v>
      </c>
      <c r="E162" s="114">
        <v>0</v>
      </c>
      <c r="F162" s="444">
        <v>100</v>
      </c>
      <c r="G162" s="495"/>
    </row>
    <row r="163" spans="1:7" ht="15" customHeight="1">
      <c r="A163" s="625"/>
      <c r="B163" s="564"/>
      <c r="C163" s="517"/>
      <c r="D163" s="52" t="s">
        <v>362</v>
      </c>
      <c r="E163" s="45">
        <v>0</v>
      </c>
      <c r="F163" s="444"/>
      <c r="G163" s="495"/>
    </row>
    <row r="164" spans="1:7" ht="15" customHeight="1">
      <c r="A164" s="625"/>
      <c r="B164" s="564"/>
      <c r="C164" s="517"/>
      <c r="D164" s="46" t="s">
        <v>491</v>
      </c>
      <c r="E164" s="45">
        <v>0</v>
      </c>
      <c r="F164" s="444"/>
      <c r="G164" s="495"/>
    </row>
    <row r="165" spans="1:7" ht="15" customHeight="1">
      <c r="A165" s="625"/>
      <c r="B165" s="564"/>
      <c r="C165" s="517"/>
      <c r="D165" s="46" t="s">
        <v>1294</v>
      </c>
      <c r="E165" s="45">
        <v>0</v>
      </c>
      <c r="F165" s="444"/>
      <c r="G165" s="495"/>
    </row>
    <row r="166" spans="1:7" ht="15" customHeight="1">
      <c r="A166" s="625"/>
      <c r="B166" s="564"/>
      <c r="C166" s="517"/>
      <c r="D166" s="46" t="s">
        <v>1370</v>
      </c>
      <c r="E166" s="45">
        <v>4.5899999999999999E-4</v>
      </c>
      <c r="F166" s="444"/>
      <c r="G166" s="495"/>
    </row>
    <row r="167" spans="1:7" ht="15" customHeight="1">
      <c r="A167" s="474"/>
      <c r="B167" s="626"/>
      <c r="C167" s="518"/>
      <c r="D167" s="103" t="s">
        <v>312</v>
      </c>
      <c r="E167" s="104">
        <v>4.4099999999999999E-4</v>
      </c>
      <c r="F167" s="627"/>
      <c r="G167" s="628"/>
    </row>
    <row r="168" spans="1:7" ht="15" customHeight="1">
      <c r="A168" s="124" t="s">
        <v>1264</v>
      </c>
      <c r="B168" s="125" t="s">
        <v>1263</v>
      </c>
      <c r="C168" s="91">
        <v>4.3999999999999999E-5</v>
      </c>
      <c r="D168" s="59"/>
      <c r="E168" s="91">
        <v>7.2599999999999997E-4</v>
      </c>
      <c r="F168" s="126">
        <v>100</v>
      </c>
      <c r="G168" s="127"/>
    </row>
    <row r="169" spans="1:7" ht="15" customHeight="1">
      <c r="A169" s="436" t="s">
        <v>1262</v>
      </c>
      <c r="B169" s="439" t="s">
        <v>1261</v>
      </c>
      <c r="C169" s="442" t="s">
        <v>1351</v>
      </c>
      <c r="D169" s="63" t="s">
        <v>315</v>
      </c>
      <c r="E169" s="62">
        <v>0</v>
      </c>
      <c r="F169" s="534" t="s">
        <v>1354</v>
      </c>
      <c r="G169" s="516"/>
    </row>
    <row r="170" spans="1:7" ht="15" customHeight="1">
      <c r="A170" s="436"/>
      <c r="B170" s="439"/>
      <c r="C170" s="442"/>
      <c r="D170" s="52" t="s">
        <v>362</v>
      </c>
      <c r="E170" s="45">
        <v>1.2799999999999999E-4</v>
      </c>
      <c r="F170" s="534"/>
      <c r="G170" s="516"/>
    </row>
    <row r="171" spans="1:7" ht="15" customHeight="1">
      <c r="A171" s="436"/>
      <c r="B171" s="439"/>
      <c r="C171" s="442"/>
      <c r="D171" s="67" t="s">
        <v>557</v>
      </c>
      <c r="E171" s="65">
        <v>8.5599999999999999E-4</v>
      </c>
      <c r="F171" s="534"/>
      <c r="G171" s="516"/>
    </row>
    <row r="172" spans="1:7" ht="15" customHeight="1">
      <c r="A172" s="436"/>
      <c r="B172" s="439"/>
      <c r="C172" s="442"/>
      <c r="D172" s="44" t="s">
        <v>312</v>
      </c>
      <c r="E172" s="43">
        <v>5.1099999999999995E-4</v>
      </c>
      <c r="F172" s="534"/>
      <c r="G172" s="516"/>
    </row>
    <row r="173" spans="1:7" ht="15" customHeight="1">
      <c r="A173" s="435" t="s">
        <v>1260</v>
      </c>
      <c r="B173" s="438" t="s">
        <v>1259</v>
      </c>
      <c r="C173" s="441">
        <v>4.1199999999999999E-4</v>
      </c>
      <c r="D173" s="48" t="s">
        <v>315</v>
      </c>
      <c r="E173" s="47">
        <v>3.9899999999999999E-4</v>
      </c>
      <c r="F173" s="535">
        <v>97.96</v>
      </c>
      <c r="G173" s="479" t="s">
        <v>1355</v>
      </c>
    </row>
    <row r="174" spans="1:7" ht="15" customHeight="1">
      <c r="A174" s="435"/>
      <c r="B174" s="438"/>
      <c r="C174" s="441"/>
      <c r="D174" s="52" t="s">
        <v>362</v>
      </c>
      <c r="E174" s="45">
        <v>2.99E-4</v>
      </c>
      <c r="F174" s="535"/>
      <c r="G174" s="479"/>
    </row>
    <row r="175" spans="1:7" ht="15" customHeight="1">
      <c r="A175" s="435"/>
      <c r="B175" s="438"/>
      <c r="C175" s="441"/>
      <c r="D175" s="52" t="s">
        <v>418</v>
      </c>
      <c r="E175" s="45">
        <v>1.9900000000000001E-4</v>
      </c>
      <c r="F175" s="535"/>
      <c r="G175" s="479"/>
    </row>
    <row r="176" spans="1:7" ht="15" customHeight="1">
      <c r="A176" s="435"/>
      <c r="B176" s="438"/>
      <c r="C176" s="441"/>
      <c r="D176" s="46" t="s">
        <v>1294</v>
      </c>
      <c r="E176" s="45">
        <v>0</v>
      </c>
      <c r="F176" s="535"/>
      <c r="G176" s="479"/>
    </row>
    <row r="177" spans="1:7" ht="15" customHeight="1">
      <c r="A177" s="435"/>
      <c r="B177" s="438"/>
      <c r="C177" s="441"/>
      <c r="D177" s="52" t="s">
        <v>416</v>
      </c>
      <c r="E177" s="45">
        <v>4.4999999999999999E-4</v>
      </c>
      <c r="F177" s="535"/>
      <c r="G177" s="479"/>
    </row>
    <row r="178" spans="1:7" ht="15" customHeight="1">
      <c r="A178" s="435"/>
      <c r="B178" s="438"/>
      <c r="C178" s="441"/>
      <c r="D178" s="52" t="s">
        <v>415</v>
      </c>
      <c r="E178" s="45">
        <v>3.1500000000000001E-4</v>
      </c>
      <c r="F178" s="535"/>
      <c r="G178" s="479"/>
    </row>
    <row r="179" spans="1:7" ht="15" customHeight="1">
      <c r="A179" s="435"/>
      <c r="B179" s="438"/>
      <c r="C179" s="441"/>
      <c r="D179" s="52" t="s">
        <v>945</v>
      </c>
      <c r="E179" s="45">
        <v>2.3499999999999999E-4</v>
      </c>
      <c r="F179" s="535"/>
      <c r="G179" s="479"/>
    </row>
    <row r="180" spans="1:7" ht="15" customHeight="1">
      <c r="A180" s="435"/>
      <c r="B180" s="438"/>
      <c r="C180" s="441"/>
      <c r="D180" s="52" t="s">
        <v>1258</v>
      </c>
      <c r="E180" s="45">
        <v>5.8500000000000002E-4</v>
      </c>
      <c r="F180" s="535"/>
      <c r="G180" s="479"/>
    </row>
    <row r="181" spans="1:7" ht="15" customHeight="1">
      <c r="A181" s="435"/>
      <c r="B181" s="438"/>
      <c r="C181" s="441"/>
      <c r="D181" s="44" t="s">
        <v>1165</v>
      </c>
      <c r="E181" s="43">
        <v>6.8199999999999999E-4</v>
      </c>
      <c r="F181" s="535"/>
      <c r="G181" s="479"/>
    </row>
    <row r="182" spans="1:7" ht="15" customHeight="1">
      <c r="A182" s="98" t="s">
        <v>1257</v>
      </c>
      <c r="B182" s="24" t="s">
        <v>1256</v>
      </c>
      <c r="C182" s="23">
        <v>4.84E-4</v>
      </c>
      <c r="D182" s="36"/>
      <c r="E182" s="50">
        <v>4.2900000000000002E-4</v>
      </c>
      <c r="F182" s="41">
        <v>100</v>
      </c>
      <c r="G182" s="100"/>
    </row>
    <row r="183" spans="1:7" ht="15" customHeight="1">
      <c r="A183" s="435" t="s">
        <v>1255</v>
      </c>
      <c r="B183" s="438" t="s">
        <v>1254</v>
      </c>
      <c r="C183" s="441">
        <v>1.5100000000000001E-4</v>
      </c>
      <c r="D183" s="48" t="s">
        <v>315</v>
      </c>
      <c r="E183" s="47">
        <v>0</v>
      </c>
      <c r="F183" s="453">
        <v>91.94</v>
      </c>
      <c r="G183" s="479" t="s">
        <v>1355</v>
      </c>
    </row>
    <row r="184" spans="1:7" ht="15" customHeight="1">
      <c r="A184" s="435"/>
      <c r="B184" s="438"/>
      <c r="C184" s="441"/>
      <c r="D184" s="46" t="s">
        <v>1009</v>
      </c>
      <c r="E184" s="45">
        <v>3.5300000000000002E-4</v>
      </c>
      <c r="F184" s="453"/>
      <c r="G184" s="479"/>
    </row>
    <row r="185" spans="1:7" ht="15" customHeight="1">
      <c r="A185" s="435"/>
      <c r="B185" s="438"/>
      <c r="C185" s="441"/>
      <c r="D185" s="44" t="s">
        <v>1165</v>
      </c>
      <c r="E185" s="43">
        <v>1.9100000000000001E-4</v>
      </c>
      <c r="F185" s="453"/>
      <c r="G185" s="479"/>
    </row>
    <row r="186" spans="1:7" ht="15" customHeight="1">
      <c r="A186" s="435" t="s">
        <v>1253</v>
      </c>
      <c r="B186" s="438" t="s">
        <v>1252</v>
      </c>
      <c r="C186" s="441">
        <v>4.8099999999999998E-4</v>
      </c>
      <c r="D186" s="48" t="s">
        <v>315</v>
      </c>
      <c r="E186" s="47">
        <v>0</v>
      </c>
      <c r="F186" s="453">
        <v>99</v>
      </c>
      <c r="G186" s="479" t="s">
        <v>1355</v>
      </c>
    </row>
    <row r="187" spans="1:7" ht="15" customHeight="1">
      <c r="A187" s="435"/>
      <c r="B187" s="438"/>
      <c r="C187" s="441"/>
      <c r="D187" s="49" t="s">
        <v>334</v>
      </c>
      <c r="E187" s="45">
        <v>4.7899999999999999E-4</v>
      </c>
      <c r="F187" s="453"/>
      <c r="G187" s="479"/>
    </row>
    <row r="188" spans="1:7" ht="15" customHeight="1">
      <c r="A188" s="435"/>
      <c r="B188" s="438"/>
      <c r="C188" s="441"/>
      <c r="D188" s="51" t="s">
        <v>1165</v>
      </c>
      <c r="E188" s="65">
        <v>4.35E-4</v>
      </c>
      <c r="F188" s="453"/>
      <c r="G188" s="479"/>
    </row>
    <row r="189" spans="1:7" ht="15" customHeight="1">
      <c r="A189" s="474" t="s">
        <v>1251</v>
      </c>
      <c r="B189" s="475" t="s">
        <v>1250</v>
      </c>
      <c r="C189" s="551">
        <v>4.2700000000000002E-4</v>
      </c>
      <c r="D189" s="128" t="s">
        <v>315</v>
      </c>
      <c r="E189" s="89">
        <v>0</v>
      </c>
      <c r="F189" s="624">
        <v>100</v>
      </c>
      <c r="G189" s="524"/>
    </row>
    <row r="190" spans="1:7" ht="15" customHeight="1">
      <c r="A190" s="474"/>
      <c r="B190" s="475"/>
      <c r="C190" s="551"/>
      <c r="D190" s="129" t="s">
        <v>362</v>
      </c>
      <c r="E190" s="130">
        <v>0</v>
      </c>
      <c r="F190" s="624"/>
      <c r="G190" s="524"/>
    </row>
    <row r="191" spans="1:7" ht="15" customHeight="1">
      <c r="A191" s="474"/>
      <c r="B191" s="475"/>
      <c r="C191" s="551"/>
      <c r="D191" s="131" t="s">
        <v>418</v>
      </c>
      <c r="E191" s="90">
        <v>2.9799999999999998E-4</v>
      </c>
      <c r="F191" s="624"/>
      <c r="G191" s="524"/>
    </row>
    <row r="192" spans="1:7" ht="15" customHeight="1">
      <c r="A192" s="474"/>
      <c r="B192" s="475"/>
      <c r="C192" s="551"/>
      <c r="D192" s="129" t="s">
        <v>1249</v>
      </c>
      <c r="E192" s="130">
        <v>4.3199999999999998E-4</v>
      </c>
      <c r="F192" s="624"/>
      <c r="G192" s="524"/>
    </row>
    <row r="193" spans="1:7" ht="15" customHeight="1">
      <c r="A193" s="474"/>
      <c r="B193" s="475"/>
      <c r="C193" s="551"/>
      <c r="D193" s="59" t="s">
        <v>1165</v>
      </c>
      <c r="E193" s="91">
        <v>6.4599999999999998E-4</v>
      </c>
      <c r="F193" s="624"/>
      <c r="G193" s="524"/>
    </row>
    <row r="194" spans="1:7" ht="15" customHeight="1">
      <c r="A194" s="436" t="s">
        <v>1248</v>
      </c>
      <c r="B194" s="439" t="s">
        <v>1247</v>
      </c>
      <c r="C194" s="442">
        <v>2.03E-4</v>
      </c>
      <c r="D194" s="63" t="s">
        <v>315</v>
      </c>
      <c r="E194" s="62">
        <v>0</v>
      </c>
      <c r="F194" s="445">
        <v>97.95</v>
      </c>
      <c r="G194" s="516" t="s">
        <v>1378</v>
      </c>
    </row>
    <row r="195" spans="1:7" ht="15" customHeight="1">
      <c r="A195" s="436"/>
      <c r="B195" s="439"/>
      <c r="C195" s="442"/>
      <c r="D195" s="49" t="s">
        <v>334</v>
      </c>
      <c r="E195" s="45">
        <v>4.57E-4</v>
      </c>
      <c r="F195" s="445"/>
      <c r="G195" s="516"/>
    </row>
    <row r="196" spans="1:7" ht="15" customHeight="1">
      <c r="A196" s="436"/>
      <c r="B196" s="439"/>
      <c r="C196" s="442"/>
      <c r="D196" s="44" t="s">
        <v>1165</v>
      </c>
      <c r="E196" s="43">
        <v>4.35E-4</v>
      </c>
      <c r="F196" s="445"/>
      <c r="G196" s="516"/>
    </row>
    <row r="197" spans="1:7" ht="15" customHeight="1">
      <c r="A197" s="435" t="s">
        <v>1246</v>
      </c>
      <c r="B197" s="438" t="s">
        <v>1245</v>
      </c>
      <c r="C197" s="441">
        <v>4.9100000000000001E-4</v>
      </c>
      <c r="D197" s="48" t="s">
        <v>315</v>
      </c>
      <c r="E197" s="47">
        <v>0</v>
      </c>
      <c r="F197" s="453">
        <v>84.36</v>
      </c>
      <c r="G197" s="479" t="s">
        <v>1355</v>
      </c>
    </row>
    <row r="198" spans="1:7" ht="15" customHeight="1">
      <c r="A198" s="435"/>
      <c r="B198" s="438"/>
      <c r="C198" s="441"/>
      <c r="D198" s="52" t="s">
        <v>334</v>
      </c>
      <c r="E198" s="45">
        <v>4.5600000000000003E-4</v>
      </c>
      <c r="F198" s="453"/>
      <c r="G198" s="479"/>
    </row>
    <row r="199" spans="1:7" ht="15" customHeight="1">
      <c r="A199" s="435"/>
      <c r="B199" s="438"/>
      <c r="C199" s="441"/>
      <c r="D199" s="44" t="s">
        <v>312</v>
      </c>
      <c r="E199" s="43">
        <v>4.1199999999999999E-4</v>
      </c>
      <c r="F199" s="453"/>
      <c r="G199" s="479"/>
    </row>
    <row r="200" spans="1:7" ht="15" customHeight="1">
      <c r="A200" s="435" t="s">
        <v>1244</v>
      </c>
      <c r="B200" s="438" t="s">
        <v>1243</v>
      </c>
      <c r="C200" s="441">
        <v>4.1800000000000002E-4</v>
      </c>
      <c r="D200" s="48" t="s">
        <v>315</v>
      </c>
      <c r="E200" s="47">
        <v>0</v>
      </c>
      <c r="F200" s="453">
        <v>98.55</v>
      </c>
      <c r="G200" s="479" t="s">
        <v>1355</v>
      </c>
    </row>
    <row r="201" spans="1:7" ht="15" customHeight="1">
      <c r="A201" s="435"/>
      <c r="B201" s="438"/>
      <c r="C201" s="441"/>
      <c r="D201" s="52" t="s">
        <v>334</v>
      </c>
      <c r="E201" s="45">
        <v>4.4499999999999997E-4</v>
      </c>
      <c r="F201" s="453"/>
      <c r="G201" s="479"/>
    </row>
    <row r="202" spans="1:7" ht="15" customHeight="1">
      <c r="A202" s="458"/>
      <c r="B202" s="459"/>
      <c r="C202" s="460"/>
      <c r="D202" s="103" t="s">
        <v>1165</v>
      </c>
      <c r="E202" s="104">
        <v>4.4999999999999999E-4</v>
      </c>
      <c r="F202" s="461"/>
      <c r="G202" s="490"/>
    </row>
    <row r="203" spans="1:7" ht="15" customHeight="1">
      <c r="A203" s="436" t="s">
        <v>1242</v>
      </c>
      <c r="B203" s="439" t="s">
        <v>1241</v>
      </c>
      <c r="C203" s="442">
        <v>4.6799999999999999E-4</v>
      </c>
      <c r="D203" s="63" t="s">
        <v>315</v>
      </c>
      <c r="E203" s="62">
        <v>0</v>
      </c>
      <c r="F203" s="534">
        <v>98.83</v>
      </c>
      <c r="G203" s="516" t="s">
        <v>1355</v>
      </c>
    </row>
    <row r="204" spans="1:7" ht="15" customHeight="1">
      <c r="A204" s="435"/>
      <c r="B204" s="438"/>
      <c r="C204" s="441"/>
      <c r="D204" s="52" t="s">
        <v>362</v>
      </c>
      <c r="E204" s="45">
        <v>0</v>
      </c>
      <c r="F204" s="535"/>
      <c r="G204" s="479"/>
    </row>
    <row r="205" spans="1:7" ht="15" customHeight="1">
      <c r="A205" s="435"/>
      <c r="B205" s="438"/>
      <c r="C205" s="441"/>
      <c r="D205" s="52" t="s">
        <v>418</v>
      </c>
      <c r="E205" s="45">
        <v>2.7099999999999997E-4</v>
      </c>
      <c r="F205" s="535"/>
      <c r="G205" s="479"/>
    </row>
    <row r="206" spans="1:7" ht="15" customHeight="1">
      <c r="A206" s="435"/>
      <c r="B206" s="438"/>
      <c r="C206" s="441"/>
      <c r="D206" s="52" t="s">
        <v>417</v>
      </c>
      <c r="E206" s="45">
        <v>0</v>
      </c>
      <c r="F206" s="535"/>
      <c r="G206" s="479"/>
    </row>
    <row r="207" spans="1:7" ht="15" customHeight="1">
      <c r="A207" s="435"/>
      <c r="B207" s="438"/>
      <c r="C207" s="441"/>
      <c r="D207" s="46" t="s">
        <v>1293</v>
      </c>
      <c r="E207" s="45">
        <v>3.6999999999999999E-4</v>
      </c>
      <c r="F207" s="535"/>
      <c r="G207" s="479"/>
    </row>
    <row r="208" spans="1:7" ht="15" customHeight="1">
      <c r="A208" s="435"/>
      <c r="B208" s="438"/>
      <c r="C208" s="441"/>
      <c r="D208" s="46" t="s">
        <v>1236</v>
      </c>
      <c r="E208" s="45">
        <v>4.44E-4</v>
      </c>
      <c r="F208" s="535"/>
      <c r="G208" s="479"/>
    </row>
    <row r="209" spans="1:7" ht="15" customHeight="1">
      <c r="A209" s="435"/>
      <c r="B209" s="438"/>
      <c r="C209" s="441"/>
      <c r="D209" s="44" t="s">
        <v>1165</v>
      </c>
      <c r="E209" s="43">
        <v>4.6799999999999999E-4</v>
      </c>
      <c r="F209" s="535"/>
      <c r="G209" s="479"/>
    </row>
    <row r="210" spans="1:7" ht="15" customHeight="1">
      <c r="A210" s="435" t="s">
        <v>1240</v>
      </c>
      <c r="B210" s="438" t="s">
        <v>1239</v>
      </c>
      <c r="C210" s="441" t="s">
        <v>1351</v>
      </c>
      <c r="D210" s="48" t="s">
        <v>315</v>
      </c>
      <c r="E210" s="47">
        <v>0</v>
      </c>
      <c r="F210" s="453" t="s">
        <v>1354</v>
      </c>
      <c r="G210" s="479"/>
    </row>
    <row r="211" spans="1:7" ht="15" customHeight="1">
      <c r="A211" s="435"/>
      <c r="B211" s="438"/>
      <c r="C211" s="441"/>
      <c r="D211" s="49" t="s">
        <v>334</v>
      </c>
      <c r="E211" s="110">
        <v>4.4799999999999999E-4</v>
      </c>
      <c r="F211" s="453"/>
      <c r="G211" s="479"/>
    </row>
    <row r="212" spans="1:7" ht="15" customHeight="1">
      <c r="A212" s="480"/>
      <c r="B212" s="481"/>
      <c r="C212" s="482"/>
      <c r="D212" s="44" t="s">
        <v>1165</v>
      </c>
      <c r="E212" s="43">
        <v>4.3899999999999999E-4</v>
      </c>
      <c r="F212" s="483"/>
      <c r="G212" s="484"/>
    </row>
    <row r="213" spans="1:7" ht="15" customHeight="1">
      <c r="A213" s="435" t="s">
        <v>1238</v>
      </c>
      <c r="B213" s="438" t="s">
        <v>1237</v>
      </c>
      <c r="C213" s="441">
        <v>3.8699999999999997E-4</v>
      </c>
      <c r="D213" s="48" t="s">
        <v>315</v>
      </c>
      <c r="E213" s="47">
        <v>0</v>
      </c>
      <c r="F213" s="453">
        <v>86.71</v>
      </c>
      <c r="G213" s="479" t="s">
        <v>1355</v>
      </c>
    </row>
    <row r="214" spans="1:7" ht="15" customHeight="1">
      <c r="A214" s="435"/>
      <c r="B214" s="438"/>
      <c r="C214" s="441"/>
      <c r="D214" s="52" t="s">
        <v>362</v>
      </c>
      <c r="E214" s="45">
        <v>0</v>
      </c>
      <c r="F214" s="453"/>
      <c r="G214" s="479"/>
    </row>
    <row r="215" spans="1:7" ht="15" customHeight="1">
      <c r="A215" s="435"/>
      <c r="B215" s="438"/>
      <c r="C215" s="441"/>
      <c r="D215" s="52" t="s">
        <v>418</v>
      </c>
      <c r="E215" s="45">
        <v>3.9800000000000002E-4</v>
      </c>
      <c r="F215" s="453"/>
      <c r="G215" s="479"/>
    </row>
    <row r="216" spans="1:7" ht="15" customHeight="1">
      <c r="A216" s="435"/>
      <c r="B216" s="438"/>
      <c r="C216" s="441"/>
      <c r="D216" s="46" t="s">
        <v>490</v>
      </c>
      <c r="E216" s="45">
        <v>3.7300000000000001E-4</v>
      </c>
      <c r="F216" s="453"/>
      <c r="G216" s="479"/>
    </row>
    <row r="217" spans="1:7" ht="15" customHeight="1">
      <c r="A217" s="480"/>
      <c r="B217" s="481"/>
      <c r="C217" s="482"/>
      <c r="D217" s="44" t="s">
        <v>1165</v>
      </c>
      <c r="E217" s="43">
        <v>4.4200000000000001E-4</v>
      </c>
      <c r="F217" s="483"/>
      <c r="G217" s="484"/>
    </row>
    <row r="218" spans="1:7" ht="15" customHeight="1">
      <c r="A218" s="616" t="s">
        <v>1235</v>
      </c>
      <c r="B218" s="540" t="s">
        <v>1234</v>
      </c>
      <c r="C218" s="521">
        <v>5.1599999999999997E-4</v>
      </c>
      <c r="D218" s="132" t="s">
        <v>315</v>
      </c>
      <c r="E218" s="62">
        <v>3.7800000000000003E-4</v>
      </c>
      <c r="F218" s="445">
        <v>100</v>
      </c>
      <c r="G218" s="516"/>
    </row>
    <row r="219" spans="1:7" ht="15" customHeight="1">
      <c r="A219" s="617"/>
      <c r="B219" s="618"/>
      <c r="C219" s="476"/>
      <c r="D219" s="69" t="s">
        <v>334</v>
      </c>
      <c r="E219" s="45">
        <v>5.5199999999999997E-4</v>
      </c>
      <c r="F219" s="453"/>
      <c r="G219" s="479"/>
    </row>
    <row r="220" spans="1:7" ht="15" customHeight="1">
      <c r="A220" s="617"/>
      <c r="B220" s="504"/>
      <c r="C220" s="619"/>
      <c r="D220" s="68" t="s">
        <v>312</v>
      </c>
      <c r="E220" s="65">
        <v>3.88E-4</v>
      </c>
      <c r="F220" s="453"/>
      <c r="G220" s="479"/>
    </row>
    <row r="221" spans="1:7" ht="15" customHeight="1">
      <c r="A221" s="563" t="s">
        <v>1233</v>
      </c>
      <c r="B221" s="620" t="s">
        <v>1232</v>
      </c>
      <c r="C221" s="619">
        <v>4.5300000000000001E-4</v>
      </c>
      <c r="D221" s="133" t="s">
        <v>315</v>
      </c>
      <c r="E221" s="134">
        <v>0</v>
      </c>
      <c r="F221" s="477">
        <v>100</v>
      </c>
      <c r="G221" s="622"/>
    </row>
    <row r="222" spans="1:7" ht="15" customHeight="1">
      <c r="A222" s="616"/>
      <c r="B222" s="540"/>
      <c r="C222" s="621"/>
      <c r="D222" s="69" t="s">
        <v>334</v>
      </c>
      <c r="E222" s="45">
        <v>4.5600000000000003E-4</v>
      </c>
      <c r="F222" s="477"/>
      <c r="G222" s="622"/>
    </row>
    <row r="223" spans="1:7" ht="15" customHeight="1">
      <c r="A223" s="616"/>
      <c r="B223" s="540"/>
      <c r="C223" s="621"/>
      <c r="D223" s="135" t="s">
        <v>312</v>
      </c>
      <c r="E223" s="136">
        <v>3.0800000000000001E-4</v>
      </c>
      <c r="F223" s="477"/>
      <c r="G223" s="622"/>
    </row>
    <row r="224" spans="1:7" ht="15" customHeight="1">
      <c r="A224" s="623" t="s">
        <v>1231</v>
      </c>
      <c r="B224" s="475" t="s">
        <v>1230</v>
      </c>
      <c r="C224" s="607">
        <v>4.64E-4</v>
      </c>
      <c r="D224" s="70" t="s">
        <v>315</v>
      </c>
      <c r="E224" s="62">
        <v>0</v>
      </c>
      <c r="F224" s="445">
        <v>100</v>
      </c>
      <c r="G224" s="516"/>
    </row>
    <row r="225" spans="1:7" ht="15" customHeight="1">
      <c r="A225" s="519"/>
      <c r="B225" s="475"/>
      <c r="C225" s="521"/>
      <c r="D225" s="69" t="s">
        <v>362</v>
      </c>
      <c r="E225" s="45">
        <v>0</v>
      </c>
      <c r="F225" s="445"/>
      <c r="G225" s="516"/>
    </row>
    <row r="226" spans="1:7" ht="15" customHeight="1">
      <c r="A226" s="519"/>
      <c r="B226" s="475"/>
      <c r="C226" s="521"/>
      <c r="D226" s="69" t="s">
        <v>418</v>
      </c>
      <c r="E226" s="45">
        <v>0</v>
      </c>
      <c r="F226" s="445"/>
      <c r="G226" s="516"/>
    </row>
    <row r="227" spans="1:7" ht="15" customHeight="1">
      <c r="A227" s="519"/>
      <c r="B227" s="475"/>
      <c r="C227" s="521"/>
      <c r="D227" s="102" t="s">
        <v>490</v>
      </c>
      <c r="E227" s="45">
        <v>4.08E-4</v>
      </c>
      <c r="F227" s="445"/>
      <c r="G227" s="516"/>
    </row>
    <row r="228" spans="1:7" ht="15" customHeight="1">
      <c r="A228" s="519"/>
      <c r="B228" s="475"/>
      <c r="C228" s="521"/>
      <c r="D228" s="68" t="s">
        <v>1165</v>
      </c>
      <c r="E228" s="43">
        <v>3.2299999999999999E-4</v>
      </c>
      <c r="F228" s="445"/>
      <c r="G228" s="516"/>
    </row>
    <row r="229" spans="1:7" ht="30" customHeight="1">
      <c r="A229" s="137" t="s">
        <v>1229</v>
      </c>
      <c r="B229" s="138" t="s">
        <v>1228</v>
      </c>
      <c r="C229" s="81">
        <v>4.5800000000000002E-4</v>
      </c>
      <c r="D229" s="54"/>
      <c r="E229" s="80">
        <v>0</v>
      </c>
      <c r="F229" s="83">
        <v>42.52</v>
      </c>
      <c r="G229" s="97" t="s">
        <v>1355</v>
      </c>
    </row>
    <row r="230" spans="1:7" ht="15" customHeight="1">
      <c r="A230" s="563" t="s">
        <v>1227</v>
      </c>
      <c r="B230" s="564" t="s">
        <v>1226</v>
      </c>
      <c r="C230" s="467">
        <v>4.7800000000000002E-4</v>
      </c>
      <c r="D230" s="139" t="s">
        <v>315</v>
      </c>
      <c r="E230" s="140">
        <v>0</v>
      </c>
      <c r="F230" s="444">
        <v>13.37</v>
      </c>
      <c r="G230" s="495" t="s">
        <v>1355</v>
      </c>
    </row>
    <row r="231" spans="1:7" ht="15" customHeight="1">
      <c r="A231" s="563"/>
      <c r="B231" s="615"/>
      <c r="C231" s="441"/>
      <c r="D231" s="141" t="s">
        <v>362</v>
      </c>
      <c r="E231" s="142">
        <v>0</v>
      </c>
      <c r="F231" s="453"/>
      <c r="G231" s="512"/>
    </row>
    <row r="232" spans="1:7" ht="15" customHeight="1">
      <c r="A232" s="563"/>
      <c r="B232" s="615"/>
      <c r="C232" s="441"/>
      <c r="D232" s="63" t="s">
        <v>418</v>
      </c>
      <c r="E232" s="62">
        <v>0</v>
      </c>
      <c r="F232" s="453"/>
      <c r="G232" s="512"/>
    </row>
    <row r="233" spans="1:7" ht="15" customHeight="1">
      <c r="A233" s="563"/>
      <c r="B233" s="615"/>
      <c r="C233" s="441"/>
      <c r="D233" s="52" t="s">
        <v>417</v>
      </c>
      <c r="E233" s="45">
        <v>0</v>
      </c>
      <c r="F233" s="453"/>
      <c r="G233" s="512"/>
    </row>
    <row r="234" spans="1:7" ht="15" customHeight="1">
      <c r="A234" s="563"/>
      <c r="B234" s="615"/>
      <c r="C234" s="441"/>
      <c r="D234" s="52" t="s">
        <v>416</v>
      </c>
      <c r="E234" s="45">
        <v>0</v>
      </c>
      <c r="F234" s="453"/>
      <c r="G234" s="512"/>
    </row>
    <row r="235" spans="1:7" ht="15" customHeight="1">
      <c r="A235" s="563"/>
      <c r="B235" s="615"/>
      <c r="C235" s="441"/>
      <c r="D235" s="52" t="s">
        <v>415</v>
      </c>
      <c r="E235" s="45">
        <v>0</v>
      </c>
      <c r="F235" s="453"/>
      <c r="G235" s="512"/>
    </row>
    <row r="236" spans="1:7" ht="15" customHeight="1">
      <c r="A236" s="563"/>
      <c r="B236" s="615"/>
      <c r="C236" s="441"/>
      <c r="D236" s="46" t="s">
        <v>1291</v>
      </c>
      <c r="E236" s="45">
        <v>0</v>
      </c>
      <c r="F236" s="453"/>
      <c r="G236" s="512"/>
    </row>
    <row r="237" spans="1:7" ht="15" customHeight="1">
      <c r="A237" s="563"/>
      <c r="B237" s="615"/>
      <c r="C237" s="441"/>
      <c r="D237" s="143" t="s">
        <v>1290</v>
      </c>
      <c r="E237" s="144">
        <v>0</v>
      </c>
      <c r="F237" s="453"/>
      <c r="G237" s="512"/>
    </row>
    <row r="238" spans="1:7" ht="15" customHeight="1">
      <c r="A238" s="563"/>
      <c r="B238" s="615"/>
      <c r="C238" s="441"/>
      <c r="D238" s="145" t="s">
        <v>1358</v>
      </c>
      <c r="E238" s="146">
        <v>4.1599999999999997E-4</v>
      </c>
      <c r="F238" s="453"/>
      <c r="G238" s="512"/>
    </row>
    <row r="239" spans="1:7" ht="15" customHeight="1">
      <c r="A239" s="563"/>
      <c r="B239" s="615"/>
      <c r="C239" s="441"/>
      <c r="D239" s="147" t="s">
        <v>312</v>
      </c>
      <c r="E239" s="86">
        <v>4.26E-4</v>
      </c>
      <c r="F239" s="461"/>
      <c r="G239" s="497"/>
    </row>
    <row r="240" spans="1:7" ht="15" customHeight="1">
      <c r="A240" s="435" t="s">
        <v>1225</v>
      </c>
      <c r="B240" s="481" t="s">
        <v>1224</v>
      </c>
      <c r="C240" s="482" t="s">
        <v>1351</v>
      </c>
      <c r="D240" s="63" t="s">
        <v>315</v>
      </c>
      <c r="E240" s="62">
        <v>0</v>
      </c>
      <c r="F240" s="445" t="s">
        <v>1354</v>
      </c>
      <c r="G240" s="516"/>
    </row>
    <row r="241" spans="1:7" ht="15" customHeight="1">
      <c r="A241" s="435"/>
      <c r="B241" s="438"/>
      <c r="C241" s="441"/>
      <c r="D241" s="52" t="s">
        <v>362</v>
      </c>
      <c r="E241" s="45">
        <v>1.5899999999999999E-4</v>
      </c>
      <c r="F241" s="453"/>
      <c r="G241" s="479"/>
    </row>
    <row r="242" spans="1:7" ht="15" customHeight="1">
      <c r="A242" s="435"/>
      <c r="B242" s="438"/>
      <c r="C242" s="441"/>
      <c r="D242" s="52" t="s">
        <v>418</v>
      </c>
      <c r="E242" s="45">
        <v>2.4699999999999999E-4</v>
      </c>
      <c r="F242" s="453"/>
      <c r="G242" s="479"/>
    </row>
    <row r="243" spans="1:7" ht="15" customHeight="1">
      <c r="A243" s="435"/>
      <c r="B243" s="438"/>
      <c r="C243" s="441"/>
      <c r="D243" s="52" t="s">
        <v>462</v>
      </c>
      <c r="E243" s="45">
        <v>3.1599999999999998E-4</v>
      </c>
      <c r="F243" s="453"/>
      <c r="G243" s="479"/>
    </row>
    <row r="244" spans="1:7" ht="15" customHeight="1">
      <c r="A244" s="435"/>
      <c r="B244" s="438"/>
      <c r="C244" s="441"/>
      <c r="D244" s="44" t="s">
        <v>312</v>
      </c>
      <c r="E244" s="43">
        <v>8.2700000000000004E-4</v>
      </c>
      <c r="F244" s="453"/>
      <c r="G244" s="479"/>
    </row>
    <row r="245" spans="1:7" ht="15" customHeight="1">
      <c r="A245" s="435" t="s">
        <v>1223</v>
      </c>
      <c r="B245" s="438" t="s">
        <v>1222</v>
      </c>
      <c r="C245" s="527" t="s">
        <v>1351</v>
      </c>
      <c r="D245" s="48" t="s">
        <v>315</v>
      </c>
      <c r="E245" s="47">
        <v>0</v>
      </c>
      <c r="F245" s="453" t="s">
        <v>1354</v>
      </c>
      <c r="G245" s="479"/>
    </row>
    <row r="246" spans="1:7" ht="15" customHeight="1">
      <c r="A246" s="435"/>
      <c r="B246" s="438"/>
      <c r="C246" s="527"/>
      <c r="D246" s="52" t="s">
        <v>334</v>
      </c>
      <c r="E246" s="45" t="s">
        <v>1351</v>
      </c>
      <c r="F246" s="453"/>
      <c r="G246" s="479"/>
    </row>
    <row r="247" spans="1:7" ht="15" customHeight="1">
      <c r="A247" s="435"/>
      <c r="B247" s="438"/>
      <c r="C247" s="527"/>
      <c r="D247" s="44" t="s">
        <v>1165</v>
      </c>
      <c r="E247" s="112" t="s">
        <v>1379</v>
      </c>
      <c r="F247" s="453"/>
      <c r="G247" s="479"/>
    </row>
    <row r="248" spans="1:7" ht="15" customHeight="1">
      <c r="A248" s="435" t="s">
        <v>1221</v>
      </c>
      <c r="B248" s="438" t="s">
        <v>1220</v>
      </c>
      <c r="C248" s="441">
        <v>3.5E-4</v>
      </c>
      <c r="D248" s="48" t="s">
        <v>315</v>
      </c>
      <c r="E248" s="47">
        <v>0</v>
      </c>
      <c r="F248" s="453" t="s">
        <v>1354</v>
      </c>
      <c r="G248" s="479"/>
    </row>
    <row r="249" spans="1:7" ht="15" customHeight="1">
      <c r="A249" s="435"/>
      <c r="B249" s="438"/>
      <c r="C249" s="441"/>
      <c r="D249" s="52" t="s">
        <v>362</v>
      </c>
      <c r="E249" s="45">
        <v>0</v>
      </c>
      <c r="F249" s="453"/>
      <c r="G249" s="479"/>
    </row>
    <row r="250" spans="1:7" ht="15" customHeight="1">
      <c r="A250" s="435"/>
      <c r="B250" s="438"/>
      <c r="C250" s="441"/>
      <c r="D250" s="46" t="s">
        <v>557</v>
      </c>
      <c r="E250" s="45">
        <v>5.62E-4</v>
      </c>
      <c r="F250" s="453"/>
      <c r="G250" s="479"/>
    </row>
    <row r="251" spans="1:7" ht="15" customHeight="1">
      <c r="A251" s="458"/>
      <c r="B251" s="459"/>
      <c r="C251" s="460"/>
      <c r="D251" s="103" t="s">
        <v>312</v>
      </c>
      <c r="E251" s="43">
        <v>5.7300000000000005E-4</v>
      </c>
      <c r="F251" s="461"/>
      <c r="G251" s="490"/>
    </row>
    <row r="252" spans="1:7" ht="15" customHeight="1">
      <c r="A252" s="137" t="s">
        <v>1219</v>
      </c>
      <c r="B252" s="148" t="s">
        <v>1218</v>
      </c>
      <c r="C252" s="82">
        <v>4.5399999999999998E-4</v>
      </c>
      <c r="D252" s="53"/>
      <c r="E252" s="50">
        <v>4.57E-4</v>
      </c>
      <c r="F252" s="85">
        <v>100</v>
      </c>
      <c r="G252" s="149"/>
    </row>
    <row r="253" spans="1:7" ht="15" customHeight="1">
      <c r="A253" s="435" t="s">
        <v>1217</v>
      </c>
      <c r="B253" s="438" t="s">
        <v>1216</v>
      </c>
      <c r="C253" s="441">
        <v>4.4499999999999997E-4</v>
      </c>
      <c r="D253" s="48" t="s">
        <v>315</v>
      </c>
      <c r="E253" s="47">
        <v>0</v>
      </c>
      <c r="F253" s="535">
        <v>98.93</v>
      </c>
      <c r="G253" s="479" t="s">
        <v>1355</v>
      </c>
    </row>
    <row r="254" spans="1:7" ht="15" customHeight="1">
      <c r="A254" s="435"/>
      <c r="B254" s="438"/>
      <c r="C254" s="441"/>
      <c r="D254" s="52" t="s">
        <v>334</v>
      </c>
      <c r="E254" s="45">
        <v>4.2000000000000002E-4</v>
      </c>
      <c r="F254" s="535"/>
      <c r="G254" s="479"/>
    </row>
    <row r="255" spans="1:7" ht="15" customHeight="1">
      <c r="A255" s="435"/>
      <c r="B255" s="438"/>
      <c r="C255" s="441"/>
      <c r="D255" s="44" t="s">
        <v>312</v>
      </c>
      <c r="E255" s="43">
        <v>5.5800000000000001E-4</v>
      </c>
      <c r="F255" s="535"/>
      <c r="G255" s="479"/>
    </row>
    <row r="256" spans="1:7">
      <c r="A256" s="98" t="s">
        <v>1215</v>
      </c>
      <c r="B256" s="24" t="s">
        <v>1214</v>
      </c>
      <c r="C256" s="23">
        <v>4.6999999999999999E-4</v>
      </c>
      <c r="D256" s="36"/>
      <c r="E256" s="50">
        <v>5.4900000000000001E-4</v>
      </c>
      <c r="F256" s="41">
        <v>100</v>
      </c>
      <c r="G256" s="100"/>
    </row>
    <row r="257" spans="1:7" ht="15" customHeight="1">
      <c r="A257" s="435" t="s">
        <v>1213</v>
      </c>
      <c r="B257" s="451" t="s">
        <v>1380</v>
      </c>
      <c r="C257" s="441">
        <v>4.64E-4</v>
      </c>
      <c r="D257" s="48" t="s">
        <v>315</v>
      </c>
      <c r="E257" s="47">
        <v>0</v>
      </c>
      <c r="F257" s="453">
        <v>100</v>
      </c>
      <c r="G257" s="479"/>
    </row>
    <row r="258" spans="1:7" ht="15" customHeight="1">
      <c r="A258" s="435"/>
      <c r="B258" s="451"/>
      <c r="C258" s="441"/>
      <c r="D258" s="52" t="s">
        <v>362</v>
      </c>
      <c r="E258" s="45">
        <v>0</v>
      </c>
      <c r="F258" s="453"/>
      <c r="G258" s="479"/>
    </row>
    <row r="259" spans="1:7" ht="15" customHeight="1">
      <c r="A259" s="435"/>
      <c r="B259" s="451"/>
      <c r="C259" s="441"/>
      <c r="D259" s="52" t="s">
        <v>418</v>
      </c>
      <c r="E259" s="45">
        <v>1E-4</v>
      </c>
      <c r="F259" s="453"/>
      <c r="G259" s="479"/>
    </row>
    <row r="260" spans="1:7" ht="15" customHeight="1">
      <c r="A260" s="435"/>
      <c r="B260" s="451"/>
      <c r="C260" s="441"/>
      <c r="D260" s="52" t="s">
        <v>417</v>
      </c>
      <c r="E260" s="45">
        <v>2.5000000000000001E-4</v>
      </c>
      <c r="F260" s="453"/>
      <c r="G260" s="479"/>
    </row>
    <row r="261" spans="1:7" ht="15" customHeight="1">
      <c r="A261" s="435"/>
      <c r="B261" s="451"/>
      <c r="C261" s="441"/>
      <c r="D261" s="46" t="s">
        <v>1293</v>
      </c>
      <c r="E261" s="45">
        <v>0</v>
      </c>
      <c r="F261" s="453"/>
      <c r="G261" s="479"/>
    </row>
    <row r="262" spans="1:7" ht="15" customHeight="1">
      <c r="A262" s="435"/>
      <c r="B262" s="451"/>
      <c r="C262" s="441"/>
      <c r="D262" s="46" t="s">
        <v>1236</v>
      </c>
      <c r="E262" s="45">
        <v>6.2E-4</v>
      </c>
      <c r="F262" s="453"/>
      <c r="G262" s="479"/>
    </row>
    <row r="263" spans="1:7" ht="15" customHeight="1">
      <c r="A263" s="435"/>
      <c r="B263" s="451"/>
      <c r="C263" s="441"/>
      <c r="D263" s="44" t="s">
        <v>312</v>
      </c>
      <c r="E263" s="43">
        <v>6.5300000000000004E-4</v>
      </c>
      <c r="F263" s="453"/>
      <c r="G263" s="479"/>
    </row>
    <row r="264" spans="1:7" ht="15" customHeight="1">
      <c r="A264" s="435" t="s">
        <v>1212</v>
      </c>
      <c r="B264" s="451" t="s">
        <v>1381</v>
      </c>
      <c r="C264" s="441">
        <v>4.2700000000000002E-4</v>
      </c>
      <c r="D264" s="48" t="s">
        <v>315</v>
      </c>
      <c r="E264" s="47">
        <v>0</v>
      </c>
      <c r="F264" s="453">
        <v>99.35</v>
      </c>
      <c r="G264" s="479" t="s">
        <v>1378</v>
      </c>
    </row>
    <row r="265" spans="1:7" ht="15" customHeight="1">
      <c r="A265" s="435"/>
      <c r="B265" s="451"/>
      <c r="C265" s="441"/>
      <c r="D265" s="49" t="s">
        <v>334</v>
      </c>
      <c r="E265" s="45">
        <v>4.0400000000000001E-4</v>
      </c>
      <c r="F265" s="453"/>
      <c r="G265" s="479"/>
    </row>
    <row r="266" spans="1:7" ht="15" customHeight="1">
      <c r="A266" s="435"/>
      <c r="B266" s="451"/>
      <c r="C266" s="441"/>
      <c r="D266" s="44" t="s">
        <v>312</v>
      </c>
      <c r="E266" s="43">
        <v>4.6799999999999999E-4</v>
      </c>
      <c r="F266" s="453"/>
      <c r="G266" s="479"/>
    </row>
    <row r="267" spans="1:7" ht="15" customHeight="1">
      <c r="A267" s="98" t="s">
        <v>1211</v>
      </c>
      <c r="B267" s="24" t="s">
        <v>1210</v>
      </c>
      <c r="C267" s="23">
        <v>8.2299999999999995E-4</v>
      </c>
      <c r="D267" s="36"/>
      <c r="E267" s="50">
        <v>7.7700000000000002E-4</v>
      </c>
      <c r="F267" s="41">
        <v>100</v>
      </c>
      <c r="G267" s="100"/>
    </row>
    <row r="268" spans="1:7" ht="15" customHeight="1">
      <c r="A268" s="98" t="s">
        <v>1209</v>
      </c>
      <c r="B268" s="24" t="s">
        <v>1208</v>
      </c>
      <c r="C268" s="23">
        <v>7.8299999999999995E-4</v>
      </c>
      <c r="D268" s="36"/>
      <c r="E268" s="50">
        <v>7.4600000000000003E-4</v>
      </c>
      <c r="F268" s="41">
        <v>100</v>
      </c>
      <c r="G268" s="100"/>
    </row>
    <row r="269" spans="1:7" ht="15" customHeight="1">
      <c r="A269" s="435" t="s">
        <v>1207</v>
      </c>
      <c r="B269" s="438" t="s">
        <v>1206</v>
      </c>
      <c r="C269" s="441">
        <v>4.4200000000000001E-4</v>
      </c>
      <c r="D269" s="48" t="s">
        <v>315</v>
      </c>
      <c r="E269" s="47">
        <v>0</v>
      </c>
      <c r="F269" s="453">
        <v>100</v>
      </c>
      <c r="G269" s="479"/>
    </row>
    <row r="270" spans="1:7" ht="15" customHeight="1">
      <c r="A270" s="435"/>
      <c r="B270" s="438"/>
      <c r="C270" s="441"/>
      <c r="D270" s="52" t="s">
        <v>362</v>
      </c>
      <c r="E270" s="45">
        <v>3.7800000000000003E-4</v>
      </c>
      <c r="F270" s="453"/>
      <c r="G270" s="479"/>
    </row>
    <row r="271" spans="1:7" ht="15" customHeight="1">
      <c r="A271" s="435"/>
      <c r="B271" s="438"/>
      <c r="C271" s="441"/>
      <c r="D271" s="52" t="s">
        <v>361</v>
      </c>
      <c r="E271" s="45">
        <v>4.55E-4</v>
      </c>
      <c r="F271" s="453"/>
      <c r="G271" s="479"/>
    </row>
    <row r="272" spans="1:7" ht="15" customHeight="1">
      <c r="A272" s="435"/>
      <c r="B272" s="438"/>
      <c r="C272" s="441"/>
      <c r="D272" s="44" t="s">
        <v>312</v>
      </c>
      <c r="E272" s="43">
        <v>3.0899999999999998E-4</v>
      </c>
      <c r="F272" s="453"/>
      <c r="G272" s="479"/>
    </row>
    <row r="273" spans="1:7" ht="15" customHeight="1">
      <c r="A273" s="435" t="s">
        <v>1205</v>
      </c>
      <c r="B273" s="438" t="s">
        <v>1204</v>
      </c>
      <c r="C273" s="441">
        <v>1.85E-4</v>
      </c>
      <c r="D273" s="48" t="s">
        <v>315</v>
      </c>
      <c r="E273" s="47">
        <v>0</v>
      </c>
      <c r="F273" s="453">
        <v>100</v>
      </c>
      <c r="G273" s="479"/>
    </row>
    <row r="274" spans="1:7" ht="15" customHeight="1">
      <c r="A274" s="435"/>
      <c r="B274" s="438"/>
      <c r="C274" s="441"/>
      <c r="D274" s="52" t="s">
        <v>334</v>
      </c>
      <c r="E274" s="45">
        <v>5.7200000000000003E-4</v>
      </c>
      <c r="F274" s="453"/>
      <c r="G274" s="479"/>
    </row>
    <row r="275" spans="1:7" ht="15" customHeight="1">
      <c r="A275" s="435"/>
      <c r="B275" s="438"/>
      <c r="C275" s="441"/>
      <c r="D275" s="44" t="s">
        <v>312</v>
      </c>
      <c r="E275" s="43">
        <v>4.5899999999999999E-4</v>
      </c>
      <c r="F275" s="453"/>
      <c r="G275" s="479"/>
    </row>
    <row r="276" spans="1:7" ht="15" customHeight="1">
      <c r="A276" s="98" t="s">
        <v>1203</v>
      </c>
      <c r="B276" s="24" t="s">
        <v>1202</v>
      </c>
      <c r="C276" s="23">
        <v>4.6200000000000001E-4</v>
      </c>
      <c r="D276" s="36"/>
      <c r="E276" s="50">
        <v>4.0499999999999998E-4</v>
      </c>
      <c r="F276" s="41" t="s">
        <v>1354</v>
      </c>
      <c r="G276" s="100"/>
    </row>
    <row r="277" spans="1:7" ht="26.25" customHeight="1">
      <c r="A277" s="95" t="s">
        <v>1201</v>
      </c>
      <c r="B277" s="150" t="s">
        <v>1200</v>
      </c>
      <c r="C277" s="80">
        <v>4.3600000000000003E-4</v>
      </c>
      <c r="D277" s="54"/>
      <c r="E277" s="58">
        <v>4.4799999999999999E-4</v>
      </c>
      <c r="F277" s="83">
        <v>94.42</v>
      </c>
      <c r="G277" s="97" t="s">
        <v>1355</v>
      </c>
    </row>
    <row r="278" spans="1:7" ht="15" customHeight="1">
      <c r="A278" s="463" t="s">
        <v>1199</v>
      </c>
      <c r="B278" s="466" t="s">
        <v>1198</v>
      </c>
      <c r="C278" s="467">
        <v>4.5300000000000001E-4</v>
      </c>
      <c r="D278" s="113" t="s">
        <v>315</v>
      </c>
      <c r="E278" s="114">
        <v>3.2000000000000003E-4</v>
      </c>
      <c r="F278" s="444">
        <v>98.76</v>
      </c>
      <c r="G278" s="495" t="s">
        <v>1355</v>
      </c>
    </row>
    <row r="279" spans="1:7" ht="15" customHeight="1">
      <c r="A279" s="463"/>
      <c r="B279" s="466"/>
      <c r="C279" s="467"/>
      <c r="D279" s="52" t="s">
        <v>362</v>
      </c>
      <c r="E279" s="45">
        <v>0</v>
      </c>
      <c r="F279" s="444"/>
      <c r="G279" s="495"/>
    </row>
    <row r="280" spans="1:7" ht="15" customHeight="1">
      <c r="A280" s="463"/>
      <c r="B280" s="466"/>
      <c r="C280" s="467"/>
      <c r="D280" s="46" t="s">
        <v>557</v>
      </c>
      <c r="E280" s="45">
        <v>4.5899999999999999E-4</v>
      </c>
      <c r="F280" s="444"/>
      <c r="G280" s="495"/>
    </row>
    <row r="281" spans="1:7" ht="15" customHeight="1">
      <c r="A281" s="596"/>
      <c r="B281" s="597"/>
      <c r="C281" s="598"/>
      <c r="D281" s="44" t="s">
        <v>1165</v>
      </c>
      <c r="E281" s="43">
        <v>4.17E-4</v>
      </c>
      <c r="F281" s="599"/>
      <c r="G281" s="600"/>
    </row>
    <row r="282" spans="1:7" ht="15" customHeight="1">
      <c r="A282" s="435" t="s">
        <v>1197</v>
      </c>
      <c r="B282" s="438" t="s">
        <v>1196</v>
      </c>
      <c r="C282" s="441">
        <v>2.2800000000000001E-4</v>
      </c>
      <c r="D282" s="48" t="s">
        <v>315</v>
      </c>
      <c r="E282" s="47">
        <v>0</v>
      </c>
      <c r="F282" s="535">
        <v>23.01</v>
      </c>
      <c r="G282" s="479" t="s">
        <v>1355</v>
      </c>
    </row>
    <row r="283" spans="1:7" ht="15" customHeight="1">
      <c r="A283" s="436"/>
      <c r="B283" s="439"/>
      <c r="C283" s="442"/>
      <c r="D283" s="52" t="s">
        <v>362</v>
      </c>
      <c r="E283" s="45">
        <v>2.63E-4</v>
      </c>
      <c r="F283" s="534"/>
      <c r="G283" s="516"/>
    </row>
    <row r="284" spans="1:7" ht="15" customHeight="1">
      <c r="A284" s="436"/>
      <c r="B284" s="439"/>
      <c r="C284" s="442"/>
      <c r="D284" s="52" t="s">
        <v>418</v>
      </c>
      <c r="E284" s="45">
        <v>3.77E-4</v>
      </c>
      <c r="F284" s="534"/>
      <c r="G284" s="516"/>
    </row>
    <row r="285" spans="1:7" ht="15" customHeight="1">
      <c r="A285" s="436"/>
      <c r="B285" s="439"/>
      <c r="C285" s="442"/>
      <c r="D285" s="52" t="s">
        <v>417</v>
      </c>
      <c r="E285" s="45">
        <v>4.8700000000000002E-4</v>
      </c>
      <c r="F285" s="534"/>
      <c r="G285" s="516"/>
    </row>
    <row r="286" spans="1:7" ht="15" customHeight="1">
      <c r="A286" s="436"/>
      <c r="B286" s="439"/>
      <c r="C286" s="442"/>
      <c r="D286" s="52" t="s">
        <v>416</v>
      </c>
      <c r="E286" s="45">
        <v>2.9E-4</v>
      </c>
      <c r="F286" s="534"/>
      <c r="G286" s="516"/>
    </row>
    <row r="287" spans="1:7" ht="15" customHeight="1">
      <c r="A287" s="436"/>
      <c r="B287" s="439"/>
      <c r="C287" s="442"/>
      <c r="D287" s="52" t="s">
        <v>415</v>
      </c>
      <c r="E287" s="45">
        <v>3.8999999999999999E-4</v>
      </c>
      <c r="F287" s="534"/>
      <c r="G287" s="516"/>
    </row>
    <row r="288" spans="1:7" ht="15" customHeight="1">
      <c r="A288" s="436"/>
      <c r="B288" s="439"/>
      <c r="C288" s="442"/>
      <c r="D288" s="46" t="s">
        <v>1291</v>
      </c>
      <c r="E288" s="45">
        <v>4.8999999999999998E-4</v>
      </c>
      <c r="F288" s="534"/>
      <c r="G288" s="516"/>
    </row>
    <row r="289" spans="1:7" ht="15" customHeight="1">
      <c r="A289" s="436"/>
      <c r="B289" s="439"/>
      <c r="C289" s="442"/>
      <c r="D289" s="46" t="s">
        <v>1382</v>
      </c>
      <c r="E289" s="45">
        <v>2.6600000000000001E-4</v>
      </c>
      <c r="F289" s="534"/>
      <c r="G289" s="516"/>
    </row>
    <row r="290" spans="1:7" ht="15" customHeight="1">
      <c r="A290" s="437"/>
      <c r="B290" s="440"/>
      <c r="C290" s="443"/>
      <c r="D290" s="44" t="s">
        <v>1165</v>
      </c>
      <c r="E290" s="43">
        <v>5.9900000000000003E-4</v>
      </c>
      <c r="F290" s="601"/>
      <c r="G290" s="602"/>
    </row>
    <row r="291" spans="1:7" ht="15" customHeight="1">
      <c r="A291" s="603" t="s">
        <v>1195</v>
      </c>
      <c r="B291" s="606" t="s">
        <v>1383</v>
      </c>
      <c r="C291" s="607">
        <v>4.57E-4</v>
      </c>
      <c r="D291" s="151" t="s">
        <v>315</v>
      </c>
      <c r="E291" s="152">
        <v>0</v>
      </c>
      <c r="F291" s="609">
        <v>56.32</v>
      </c>
      <c r="G291" s="612" t="s">
        <v>1355</v>
      </c>
    </row>
    <row r="292" spans="1:7" ht="15" customHeight="1">
      <c r="A292" s="604"/>
      <c r="B292" s="475"/>
      <c r="C292" s="476"/>
      <c r="D292" s="153" t="s">
        <v>362</v>
      </c>
      <c r="E292" s="154">
        <v>3.7599999999999998E-4</v>
      </c>
      <c r="F292" s="610"/>
      <c r="G292" s="613"/>
    </row>
    <row r="293" spans="1:7" ht="15" customHeight="1">
      <c r="A293" s="604"/>
      <c r="B293" s="475"/>
      <c r="C293" s="476"/>
      <c r="D293" s="153" t="s">
        <v>418</v>
      </c>
      <c r="E293" s="154">
        <v>3.7500000000000001E-4</v>
      </c>
      <c r="F293" s="610"/>
      <c r="G293" s="613"/>
    </row>
    <row r="294" spans="1:7" ht="15" customHeight="1">
      <c r="A294" s="604"/>
      <c r="B294" s="475"/>
      <c r="C294" s="476"/>
      <c r="D294" s="153" t="s">
        <v>417</v>
      </c>
      <c r="E294" s="154">
        <v>3.7800000000000003E-4</v>
      </c>
      <c r="F294" s="610"/>
      <c r="G294" s="613"/>
    </row>
    <row r="295" spans="1:7" ht="15" customHeight="1">
      <c r="A295" s="604"/>
      <c r="B295" s="475"/>
      <c r="C295" s="476"/>
      <c r="D295" s="153" t="s">
        <v>416</v>
      </c>
      <c r="E295" s="154">
        <v>3.79E-4</v>
      </c>
      <c r="F295" s="610"/>
      <c r="G295" s="613"/>
    </row>
    <row r="296" spans="1:7" ht="15" customHeight="1">
      <c r="A296" s="604"/>
      <c r="B296" s="475"/>
      <c r="C296" s="476"/>
      <c r="D296" s="153" t="s">
        <v>415</v>
      </c>
      <c r="E296" s="154">
        <v>3.8000000000000002E-4</v>
      </c>
      <c r="F296" s="610"/>
      <c r="G296" s="613"/>
    </row>
    <row r="297" spans="1:7" ht="15" customHeight="1">
      <c r="A297" s="604"/>
      <c r="B297" s="475"/>
      <c r="C297" s="476"/>
      <c r="D297" s="153" t="s">
        <v>945</v>
      </c>
      <c r="E297" s="154">
        <v>1.6200000000000001E-4</v>
      </c>
      <c r="F297" s="610"/>
      <c r="G297" s="613"/>
    </row>
    <row r="298" spans="1:7" ht="15" customHeight="1">
      <c r="A298" s="604"/>
      <c r="B298" s="475"/>
      <c r="C298" s="476"/>
      <c r="D298" s="153" t="s">
        <v>944</v>
      </c>
      <c r="E298" s="154">
        <v>3.6999999999999999E-4</v>
      </c>
      <c r="F298" s="610"/>
      <c r="G298" s="613"/>
    </row>
    <row r="299" spans="1:7" ht="15" customHeight="1">
      <c r="A299" s="604"/>
      <c r="B299" s="475"/>
      <c r="C299" s="476"/>
      <c r="D299" s="155" t="s">
        <v>1305</v>
      </c>
      <c r="E299" s="154">
        <v>3.8000000000000002E-4</v>
      </c>
      <c r="F299" s="610"/>
      <c r="G299" s="613"/>
    </row>
    <row r="300" spans="1:7" ht="15" customHeight="1">
      <c r="A300" s="604"/>
      <c r="B300" s="475"/>
      <c r="C300" s="476"/>
      <c r="D300" s="155" t="s">
        <v>1364</v>
      </c>
      <c r="E300" s="154">
        <v>3.8000000000000002E-4</v>
      </c>
      <c r="F300" s="610"/>
      <c r="G300" s="613"/>
    </row>
    <row r="301" spans="1:7" ht="15" customHeight="1">
      <c r="A301" s="604"/>
      <c r="B301" s="475"/>
      <c r="C301" s="476"/>
      <c r="D301" s="155" t="s">
        <v>1384</v>
      </c>
      <c r="E301" s="154">
        <v>3.8099999999999999E-4</v>
      </c>
      <c r="F301" s="610"/>
      <c r="G301" s="613"/>
    </row>
    <row r="302" spans="1:7" ht="15" customHeight="1">
      <c r="A302" s="604"/>
      <c r="B302" s="475"/>
      <c r="C302" s="476"/>
      <c r="D302" s="155" t="s">
        <v>1385</v>
      </c>
      <c r="E302" s="154">
        <v>3.8000000000000002E-4</v>
      </c>
      <c r="F302" s="610"/>
      <c r="G302" s="613"/>
    </row>
    <row r="303" spans="1:7" ht="15" customHeight="1">
      <c r="A303" s="604"/>
      <c r="B303" s="475"/>
      <c r="C303" s="476"/>
      <c r="D303" s="155" t="s">
        <v>1386</v>
      </c>
      <c r="E303" s="154">
        <v>4.0900000000000002E-4</v>
      </c>
      <c r="F303" s="610"/>
      <c r="G303" s="613"/>
    </row>
    <row r="304" spans="1:7" ht="15" customHeight="1">
      <c r="A304" s="605"/>
      <c r="B304" s="572"/>
      <c r="C304" s="608"/>
      <c r="D304" s="156" t="s">
        <v>312</v>
      </c>
      <c r="E304" s="157">
        <v>3.8499999999999998E-4</v>
      </c>
      <c r="F304" s="611"/>
      <c r="G304" s="614"/>
    </row>
    <row r="305" spans="1:7" ht="15" customHeight="1">
      <c r="A305" s="593" t="s">
        <v>1194</v>
      </c>
      <c r="B305" s="520" t="s">
        <v>1193</v>
      </c>
      <c r="C305" s="594">
        <v>4.73E-4</v>
      </c>
      <c r="D305" s="131" t="s">
        <v>315</v>
      </c>
      <c r="E305" s="158">
        <v>0</v>
      </c>
      <c r="F305" s="595">
        <v>56.6</v>
      </c>
      <c r="G305" s="523" t="s">
        <v>1355</v>
      </c>
    </row>
    <row r="306" spans="1:7" ht="15" customHeight="1">
      <c r="A306" s="593"/>
      <c r="B306" s="520"/>
      <c r="C306" s="594"/>
      <c r="D306" s="129" t="s">
        <v>362</v>
      </c>
      <c r="E306" s="159">
        <v>2.9999999999999997E-4</v>
      </c>
      <c r="F306" s="595"/>
      <c r="G306" s="523"/>
    </row>
    <row r="307" spans="1:7" ht="15" customHeight="1">
      <c r="A307" s="593"/>
      <c r="B307" s="520"/>
      <c r="C307" s="594"/>
      <c r="D307" s="131" t="s">
        <v>418</v>
      </c>
      <c r="E307" s="158">
        <v>4.5600000000000003E-4</v>
      </c>
      <c r="F307" s="595"/>
      <c r="G307" s="523"/>
    </row>
    <row r="308" spans="1:7" ht="15" customHeight="1">
      <c r="A308" s="593"/>
      <c r="B308" s="520"/>
      <c r="C308" s="594"/>
      <c r="D308" s="129" t="s">
        <v>462</v>
      </c>
      <c r="E308" s="159">
        <v>5.2400000000000005E-4</v>
      </c>
      <c r="F308" s="595"/>
      <c r="G308" s="523"/>
    </row>
    <row r="309" spans="1:7" ht="15" customHeight="1">
      <c r="A309" s="593"/>
      <c r="B309" s="520"/>
      <c r="C309" s="594"/>
      <c r="D309" s="59" t="s">
        <v>312</v>
      </c>
      <c r="E309" s="160">
        <v>3.9199999999999999E-4</v>
      </c>
      <c r="F309" s="595"/>
      <c r="G309" s="523"/>
    </row>
    <row r="310" spans="1:7" ht="15" customHeight="1">
      <c r="A310" s="98" t="s">
        <v>1192</v>
      </c>
      <c r="B310" s="24" t="s">
        <v>1191</v>
      </c>
      <c r="C310" s="23">
        <v>4.84E-4</v>
      </c>
      <c r="D310" s="36"/>
      <c r="E310" s="50">
        <v>5.5599999999999996E-4</v>
      </c>
      <c r="F310" s="41">
        <v>100</v>
      </c>
      <c r="G310" s="100"/>
    </row>
    <row r="311" spans="1:7" ht="15" customHeight="1">
      <c r="A311" s="435" t="s">
        <v>1190</v>
      </c>
      <c r="B311" s="438" t="s">
        <v>1189</v>
      </c>
      <c r="C311" s="441">
        <v>4.6900000000000002E-4</v>
      </c>
      <c r="D311" s="57" t="s">
        <v>590</v>
      </c>
      <c r="E311" s="47">
        <v>0</v>
      </c>
      <c r="F311" s="453">
        <v>90.89</v>
      </c>
      <c r="G311" s="479" t="s">
        <v>1355</v>
      </c>
    </row>
    <row r="312" spans="1:7" ht="15" customHeight="1">
      <c r="A312" s="435"/>
      <c r="B312" s="438"/>
      <c r="C312" s="441"/>
      <c r="D312" s="46" t="s">
        <v>314</v>
      </c>
      <c r="E312" s="45">
        <v>0</v>
      </c>
      <c r="F312" s="453"/>
      <c r="G312" s="479"/>
    </row>
    <row r="313" spans="1:7" ht="15" customHeight="1">
      <c r="A313" s="435"/>
      <c r="B313" s="438"/>
      <c r="C313" s="441"/>
      <c r="D313" s="46" t="s">
        <v>491</v>
      </c>
      <c r="E313" s="45">
        <v>2.9700000000000001E-4</v>
      </c>
      <c r="F313" s="453"/>
      <c r="G313" s="479"/>
    </row>
    <row r="314" spans="1:7" ht="15" customHeight="1">
      <c r="A314" s="435"/>
      <c r="B314" s="438"/>
      <c r="C314" s="441"/>
      <c r="D314" s="46" t="s">
        <v>490</v>
      </c>
      <c r="E314" s="45">
        <v>5.04E-4</v>
      </c>
      <c r="F314" s="453"/>
      <c r="G314" s="479"/>
    </row>
    <row r="315" spans="1:7" ht="15" customHeight="1">
      <c r="A315" s="458"/>
      <c r="B315" s="459"/>
      <c r="C315" s="460"/>
      <c r="D315" s="103" t="s">
        <v>312</v>
      </c>
      <c r="E315" s="104">
        <v>4.3800000000000002E-4</v>
      </c>
      <c r="F315" s="461"/>
      <c r="G315" s="490"/>
    </row>
    <row r="316" spans="1:7" ht="15" customHeight="1">
      <c r="A316" s="436" t="s">
        <v>1188</v>
      </c>
      <c r="B316" s="439" t="s">
        <v>1187</v>
      </c>
      <c r="C316" s="442">
        <v>4.5899999999999999E-4</v>
      </c>
      <c r="D316" s="63" t="s">
        <v>315</v>
      </c>
      <c r="E316" s="62">
        <v>0</v>
      </c>
      <c r="F316" s="445">
        <v>100</v>
      </c>
      <c r="G316" s="516"/>
    </row>
    <row r="317" spans="1:7" ht="15" customHeight="1">
      <c r="A317" s="435"/>
      <c r="B317" s="438"/>
      <c r="C317" s="441"/>
      <c r="D317" s="52" t="s">
        <v>334</v>
      </c>
      <c r="E317" s="45">
        <v>4.0299999999999998E-4</v>
      </c>
      <c r="F317" s="453"/>
      <c r="G317" s="479"/>
    </row>
    <row r="318" spans="1:7" ht="15" customHeight="1">
      <c r="A318" s="435"/>
      <c r="B318" s="438"/>
      <c r="C318" s="441"/>
      <c r="D318" s="44" t="s">
        <v>312</v>
      </c>
      <c r="E318" s="43">
        <v>3.2200000000000002E-4</v>
      </c>
      <c r="F318" s="453"/>
      <c r="G318" s="479"/>
    </row>
    <row r="319" spans="1:7" ht="30" customHeight="1">
      <c r="A319" s="98" t="s">
        <v>1186</v>
      </c>
      <c r="B319" s="24" t="s">
        <v>1185</v>
      </c>
      <c r="C319" s="23">
        <v>4.9899999999999999E-4</v>
      </c>
      <c r="D319" s="36"/>
      <c r="E319" s="50">
        <v>5.9400000000000002E-4</v>
      </c>
      <c r="F319" s="41">
        <v>70.69</v>
      </c>
      <c r="G319" s="100" t="s">
        <v>1355</v>
      </c>
    </row>
    <row r="320" spans="1:7">
      <c r="A320" s="98" t="s">
        <v>1184</v>
      </c>
      <c r="B320" s="99" t="s">
        <v>1387</v>
      </c>
      <c r="C320" s="23">
        <v>1.1E-4</v>
      </c>
      <c r="D320" s="36"/>
      <c r="E320" s="50">
        <v>6.0800000000000003E-4</v>
      </c>
      <c r="F320" s="41">
        <v>100</v>
      </c>
      <c r="G320" s="100"/>
    </row>
    <row r="321" spans="1:7" ht="15" customHeight="1">
      <c r="A321" s="435" t="s">
        <v>1183</v>
      </c>
      <c r="B321" s="438" t="s">
        <v>1182</v>
      </c>
      <c r="C321" s="441">
        <v>4.2099999999999999E-4</v>
      </c>
      <c r="D321" s="54" t="s">
        <v>315</v>
      </c>
      <c r="E321" s="161">
        <v>0</v>
      </c>
      <c r="F321" s="585">
        <v>100</v>
      </c>
      <c r="G321" s="478"/>
    </row>
    <row r="322" spans="1:7" ht="15" customHeight="1">
      <c r="A322" s="435"/>
      <c r="B322" s="438"/>
      <c r="C322" s="441"/>
      <c r="D322" s="52" t="s">
        <v>334</v>
      </c>
      <c r="E322" s="45">
        <v>4.3800000000000002E-4</v>
      </c>
      <c r="F322" s="585"/>
      <c r="G322" s="478"/>
    </row>
    <row r="323" spans="1:7" ht="15" customHeight="1">
      <c r="A323" s="435"/>
      <c r="B323" s="438"/>
      <c r="C323" s="441"/>
      <c r="D323" s="44" t="s">
        <v>312</v>
      </c>
      <c r="E323" s="162">
        <v>4.7600000000000002E-4</v>
      </c>
      <c r="F323" s="585"/>
      <c r="G323" s="478"/>
    </row>
    <row r="324" spans="1:7" ht="15" customHeight="1">
      <c r="A324" s="435" t="s">
        <v>1181</v>
      </c>
      <c r="B324" s="438" t="s">
        <v>1180</v>
      </c>
      <c r="C324" s="441">
        <v>4.17E-4</v>
      </c>
      <c r="D324" s="54" t="s">
        <v>315</v>
      </c>
      <c r="E324" s="161">
        <v>0</v>
      </c>
      <c r="F324" s="592">
        <v>100</v>
      </c>
      <c r="G324" s="479"/>
    </row>
    <row r="325" spans="1:7" ht="15" customHeight="1">
      <c r="A325" s="435"/>
      <c r="B325" s="438"/>
      <c r="C325" s="441"/>
      <c r="D325" s="52" t="s">
        <v>334</v>
      </c>
      <c r="E325" s="45">
        <v>4.2099999999999999E-4</v>
      </c>
      <c r="F325" s="592"/>
      <c r="G325" s="479"/>
    </row>
    <row r="326" spans="1:7" ht="15" customHeight="1">
      <c r="A326" s="435"/>
      <c r="B326" s="438"/>
      <c r="C326" s="441"/>
      <c r="D326" s="44" t="s">
        <v>312</v>
      </c>
      <c r="E326" s="162">
        <v>4.95E-4</v>
      </c>
      <c r="F326" s="592"/>
      <c r="G326" s="479"/>
    </row>
    <row r="327" spans="1:7" ht="15" customHeight="1">
      <c r="A327" s="435" t="s">
        <v>1179</v>
      </c>
      <c r="B327" s="438" t="s">
        <v>1178</v>
      </c>
      <c r="C327" s="441">
        <v>4.2000000000000002E-4</v>
      </c>
      <c r="D327" s="54" t="s">
        <v>315</v>
      </c>
      <c r="E327" s="161">
        <v>0</v>
      </c>
      <c r="F327" s="488">
        <v>100</v>
      </c>
      <c r="G327" s="479"/>
    </row>
    <row r="328" spans="1:7" ht="15" customHeight="1">
      <c r="A328" s="435"/>
      <c r="B328" s="438"/>
      <c r="C328" s="441"/>
      <c r="D328" s="52" t="s">
        <v>334</v>
      </c>
      <c r="E328" s="45">
        <v>4.66E-4</v>
      </c>
      <c r="F328" s="488"/>
      <c r="G328" s="479"/>
    </row>
    <row r="329" spans="1:7" ht="15" customHeight="1">
      <c r="A329" s="435"/>
      <c r="B329" s="438"/>
      <c r="C329" s="441"/>
      <c r="D329" s="44" t="s">
        <v>312</v>
      </c>
      <c r="E329" s="50">
        <v>4.9899999999999999E-4</v>
      </c>
      <c r="F329" s="488"/>
      <c r="G329" s="479"/>
    </row>
    <row r="330" spans="1:7" ht="15" customHeight="1">
      <c r="A330" s="435" t="s">
        <v>1177</v>
      </c>
      <c r="B330" s="451" t="s">
        <v>1388</v>
      </c>
      <c r="C330" s="441">
        <v>4.17E-4</v>
      </c>
      <c r="D330" s="54" t="s">
        <v>315</v>
      </c>
      <c r="E330" s="161">
        <v>0</v>
      </c>
      <c r="F330" s="585">
        <v>100</v>
      </c>
      <c r="G330" s="558"/>
    </row>
    <row r="331" spans="1:7" ht="15" customHeight="1">
      <c r="A331" s="435"/>
      <c r="B331" s="451"/>
      <c r="C331" s="441"/>
      <c r="D331" s="52" t="s">
        <v>334</v>
      </c>
      <c r="E331" s="45">
        <v>4.2000000000000002E-4</v>
      </c>
      <c r="F331" s="585"/>
      <c r="G331" s="558"/>
    </row>
    <row r="332" spans="1:7" ht="15" customHeight="1">
      <c r="A332" s="435"/>
      <c r="B332" s="451"/>
      <c r="C332" s="441"/>
      <c r="D332" s="44" t="s">
        <v>312</v>
      </c>
      <c r="E332" s="50">
        <v>4.9399999999999997E-4</v>
      </c>
      <c r="F332" s="585"/>
      <c r="G332" s="558"/>
    </row>
    <row r="333" spans="1:7" ht="15" customHeight="1">
      <c r="A333" s="435" t="s">
        <v>1176</v>
      </c>
      <c r="B333" s="438" t="s">
        <v>1175</v>
      </c>
      <c r="C333" s="441">
        <v>4.17E-4</v>
      </c>
      <c r="D333" s="54" t="s">
        <v>315</v>
      </c>
      <c r="E333" s="161">
        <v>0</v>
      </c>
      <c r="F333" s="453">
        <v>100</v>
      </c>
      <c r="G333" s="498"/>
    </row>
    <row r="334" spans="1:7" ht="15" customHeight="1">
      <c r="A334" s="435"/>
      <c r="B334" s="438"/>
      <c r="C334" s="441"/>
      <c r="D334" s="52" t="s">
        <v>334</v>
      </c>
      <c r="E334" s="45">
        <v>4.6200000000000001E-4</v>
      </c>
      <c r="F334" s="453"/>
      <c r="G334" s="498"/>
    </row>
    <row r="335" spans="1:7" ht="15" customHeight="1">
      <c r="A335" s="435"/>
      <c r="B335" s="438"/>
      <c r="C335" s="441"/>
      <c r="D335" s="44" t="s">
        <v>312</v>
      </c>
      <c r="E335" s="50">
        <v>4.9399999999999997E-4</v>
      </c>
      <c r="F335" s="453"/>
      <c r="G335" s="498"/>
    </row>
    <row r="336" spans="1:7" ht="15" customHeight="1">
      <c r="A336" s="435" t="s">
        <v>1174</v>
      </c>
      <c r="B336" s="438" t="s">
        <v>1173</v>
      </c>
      <c r="C336" s="441">
        <v>4.17E-4</v>
      </c>
      <c r="D336" s="54" t="s">
        <v>315</v>
      </c>
      <c r="E336" s="161">
        <v>0</v>
      </c>
      <c r="F336" s="488">
        <v>100</v>
      </c>
      <c r="G336" s="479"/>
    </row>
    <row r="337" spans="1:7" ht="15" customHeight="1">
      <c r="A337" s="435"/>
      <c r="B337" s="438"/>
      <c r="C337" s="441"/>
      <c r="D337" s="52" t="s">
        <v>334</v>
      </c>
      <c r="E337" s="45">
        <v>4.2999999999999999E-4</v>
      </c>
      <c r="F337" s="488"/>
      <c r="G337" s="479"/>
    </row>
    <row r="338" spans="1:7" ht="15" customHeight="1">
      <c r="A338" s="435"/>
      <c r="B338" s="438"/>
      <c r="C338" s="441"/>
      <c r="D338" s="51" t="s">
        <v>312</v>
      </c>
      <c r="E338" s="50">
        <v>4.66E-4</v>
      </c>
      <c r="F338" s="488"/>
      <c r="G338" s="479"/>
    </row>
    <row r="339" spans="1:7" ht="15" customHeight="1">
      <c r="A339" s="435" t="s">
        <v>1172</v>
      </c>
      <c r="B339" s="438" t="s">
        <v>1171</v>
      </c>
      <c r="C339" s="441">
        <v>4.17E-4</v>
      </c>
      <c r="D339" s="48" t="s">
        <v>315</v>
      </c>
      <c r="E339" s="161">
        <v>0</v>
      </c>
      <c r="F339" s="488">
        <v>100</v>
      </c>
      <c r="G339" s="479"/>
    </row>
    <row r="340" spans="1:7" ht="15" customHeight="1">
      <c r="A340" s="436"/>
      <c r="B340" s="439"/>
      <c r="C340" s="442"/>
      <c r="D340" s="52" t="s">
        <v>334</v>
      </c>
      <c r="E340" s="45">
        <v>4.6200000000000001E-4</v>
      </c>
      <c r="F340" s="488"/>
      <c r="G340" s="479"/>
    </row>
    <row r="341" spans="1:7" ht="15" customHeight="1">
      <c r="A341" s="525"/>
      <c r="B341" s="456"/>
      <c r="C341" s="457"/>
      <c r="D341" s="103" t="s">
        <v>312</v>
      </c>
      <c r="E341" s="163">
        <v>4.9399999999999997E-4</v>
      </c>
      <c r="F341" s="515"/>
      <c r="G341" s="490"/>
    </row>
    <row r="342" spans="1:7" ht="15" customHeight="1">
      <c r="A342" s="137" t="s">
        <v>1170</v>
      </c>
      <c r="B342" s="148" t="s">
        <v>1169</v>
      </c>
      <c r="C342" s="82">
        <v>3.01E-4</v>
      </c>
      <c r="D342" s="53"/>
      <c r="E342" s="82">
        <v>2.6800000000000001E-4</v>
      </c>
      <c r="F342" s="85">
        <v>100</v>
      </c>
      <c r="G342" s="164"/>
    </row>
    <row r="343" spans="1:7" ht="15" customHeight="1">
      <c r="A343" s="98" t="s">
        <v>1168</v>
      </c>
      <c r="B343" s="24" t="s">
        <v>1167</v>
      </c>
      <c r="C343" s="23">
        <v>3.5199999999999999E-4</v>
      </c>
      <c r="D343" s="54"/>
      <c r="E343" s="50">
        <v>4.0900000000000002E-4</v>
      </c>
      <c r="F343" s="165">
        <v>100</v>
      </c>
      <c r="G343" s="166"/>
    </row>
    <row r="344" spans="1:7" ht="15" customHeight="1">
      <c r="A344" s="584" t="s">
        <v>1166</v>
      </c>
      <c r="B344" s="451" t="s">
        <v>1389</v>
      </c>
      <c r="C344" s="441">
        <v>1.1400000000000001E-4</v>
      </c>
      <c r="D344" s="48" t="s">
        <v>315</v>
      </c>
      <c r="E344" s="47">
        <v>0</v>
      </c>
      <c r="F344" s="535">
        <v>99.64</v>
      </c>
      <c r="G344" s="479" t="s">
        <v>1355</v>
      </c>
    </row>
    <row r="345" spans="1:7" ht="15" customHeight="1">
      <c r="A345" s="584"/>
      <c r="B345" s="451"/>
      <c r="C345" s="441"/>
      <c r="D345" s="52" t="s">
        <v>362</v>
      </c>
      <c r="E345" s="45">
        <v>2.92E-4</v>
      </c>
      <c r="F345" s="535"/>
      <c r="G345" s="516"/>
    </row>
    <row r="346" spans="1:7" ht="15" customHeight="1">
      <c r="A346" s="584"/>
      <c r="B346" s="451"/>
      <c r="C346" s="441"/>
      <c r="D346" s="52" t="s">
        <v>418</v>
      </c>
      <c r="E346" s="45">
        <v>3.48E-4</v>
      </c>
      <c r="F346" s="535"/>
      <c r="G346" s="516"/>
    </row>
    <row r="347" spans="1:7" ht="15" customHeight="1">
      <c r="A347" s="584"/>
      <c r="B347" s="451"/>
      <c r="C347" s="441"/>
      <c r="D347" s="52" t="s">
        <v>417</v>
      </c>
      <c r="E347" s="45">
        <v>2.5000000000000001E-4</v>
      </c>
      <c r="F347" s="535"/>
      <c r="G347" s="516"/>
    </row>
    <row r="348" spans="1:7" ht="15" customHeight="1">
      <c r="A348" s="584"/>
      <c r="B348" s="451"/>
      <c r="C348" s="441"/>
      <c r="D348" s="52" t="s">
        <v>416</v>
      </c>
      <c r="E348" s="45">
        <v>3.7800000000000003E-4</v>
      </c>
      <c r="F348" s="535"/>
      <c r="G348" s="516"/>
    </row>
    <row r="349" spans="1:7" ht="15" customHeight="1">
      <c r="A349" s="584"/>
      <c r="B349" s="451"/>
      <c r="C349" s="441"/>
      <c r="D349" s="52" t="s">
        <v>415</v>
      </c>
      <c r="E349" s="45">
        <v>0</v>
      </c>
      <c r="F349" s="535"/>
      <c r="G349" s="516"/>
    </row>
    <row r="350" spans="1:7" ht="15" customHeight="1">
      <c r="A350" s="584"/>
      <c r="B350" s="451"/>
      <c r="C350" s="441"/>
      <c r="D350" s="52" t="s">
        <v>945</v>
      </c>
      <c r="E350" s="45">
        <v>0</v>
      </c>
      <c r="F350" s="535"/>
      <c r="G350" s="516"/>
    </row>
    <row r="351" spans="1:7" ht="15" customHeight="1">
      <c r="A351" s="584"/>
      <c r="B351" s="451"/>
      <c r="C351" s="441"/>
      <c r="D351" s="52" t="s">
        <v>944</v>
      </c>
      <c r="E351" s="45">
        <v>0</v>
      </c>
      <c r="F351" s="535"/>
      <c r="G351" s="516"/>
    </row>
    <row r="352" spans="1:7" ht="15" customHeight="1">
      <c r="A352" s="584"/>
      <c r="B352" s="451"/>
      <c r="C352" s="441"/>
      <c r="D352" s="46" t="s">
        <v>1305</v>
      </c>
      <c r="E352" s="45">
        <v>0</v>
      </c>
      <c r="F352" s="535"/>
      <c r="G352" s="516"/>
    </row>
    <row r="353" spans="1:7" ht="15" customHeight="1">
      <c r="A353" s="584"/>
      <c r="B353" s="451"/>
      <c r="C353" s="441"/>
      <c r="D353" s="46" t="s">
        <v>1364</v>
      </c>
      <c r="E353" s="45">
        <v>3.6600000000000001E-4</v>
      </c>
      <c r="F353" s="535"/>
      <c r="G353" s="516"/>
    </row>
    <row r="354" spans="1:7" ht="15" customHeight="1">
      <c r="A354" s="584"/>
      <c r="B354" s="451"/>
      <c r="C354" s="441"/>
      <c r="D354" s="46" t="s">
        <v>1384</v>
      </c>
      <c r="E354" s="45">
        <v>0</v>
      </c>
      <c r="F354" s="535"/>
      <c r="G354" s="516"/>
    </row>
    <row r="355" spans="1:7" ht="15" customHeight="1">
      <c r="A355" s="584"/>
      <c r="B355" s="451"/>
      <c r="C355" s="441"/>
      <c r="D355" s="46" t="s">
        <v>1385</v>
      </c>
      <c r="E355" s="45">
        <v>0</v>
      </c>
      <c r="F355" s="535"/>
      <c r="G355" s="516"/>
    </row>
    <row r="356" spans="1:7" ht="15" customHeight="1">
      <c r="A356" s="584"/>
      <c r="B356" s="451"/>
      <c r="C356" s="441"/>
      <c r="D356" s="46" t="s">
        <v>1386</v>
      </c>
      <c r="E356" s="45">
        <v>4.9799999999999996E-4</v>
      </c>
      <c r="F356" s="535"/>
      <c r="G356" s="516"/>
    </row>
    <row r="357" spans="1:7" ht="15" customHeight="1">
      <c r="A357" s="584"/>
      <c r="B357" s="451"/>
      <c r="C357" s="441"/>
      <c r="D357" s="44" t="s">
        <v>1165</v>
      </c>
      <c r="E357" s="43">
        <v>4.2999999999999999E-4</v>
      </c>
      <c r="F357" s="535"/>
      <c r="G357" s="516"/>
    </row>
    <row r="358" spans="1:7">
      <c r="A358" s="98" t="s">
        <v>1164</v>
      </c>
      <c r="B358" s="24" t="s">
        <v>1163</v>
      </c>
      <c r="C358" s="23" t="s">
        <v>1351</v>
      </c>
      <c r="D358" s="36"/>
      <c r="E358" s="50">
        <v>3.88E-4</v>
      </c>
      <c r="F358" s="41" t="s">
        <v>1354</v>
      </c>
      <c r="G358" s="100"/>
    </row>
    <row r="359" spans="1:7" ht="15" customHeight="1">
      <c r="A359" s="98" t="s">
        <v>1162</v>
      </c>
      <c r="B359" s="24" t="s">
        <v>1161</v>
      </c>
      <c r="C359" s="23">
        <v>2.8299999999999999E-4</v>
      </c>
      <c r="D359" s="36"/>
      <c r="E359" s="50">
        <v>4.5100000000000001E-4</v>
      </c>
      <c r="F359" s="41">
        <v>100</v>
      </c>
      <c r="G359" s="100"/>
    </row>
    <row r="360" spans="1:7" ht="15" customHeight="1">
      <c r="A360" s="98" t="s">
        <v>1160</v>
      </c>
      <c r="B360" s="24" t="s">
        <v>1159</v>
      </c>
      <c r="C360" s="23">
        <v>4.3899999999999999E-4</v>
      </c>
      <c r="D360" s="36"/>
      <c r="E360" s="23">
        <v>3.8299999999999999E-4</v>
      </c>
      <c r="F360" s="41">
        <v>100</v>
      </c>
      <c r="G360" s="100"/>
    </row>
    <row r="361" spans="1:7" ht="15" customHeight="1">
      <c r="A361" s="436" t="s">
        <v>1158</v>
      </c>
      <c r="B361" s="439" t="s">
        <v>1157</v>
      </c>
      <c r="C361" s="442">
        <v>1.2400000000000001E-4</v>
      </c>
      <c r="D361" s="167" t="s">
        <v>315</v>
      </c>
      <c r="E361" s="168">
        <v>0</v>
      </c>
      <c r="F361" s="586">
        <v>98.35</v>
      </c>
      <c r="G361" s="589" t="s">
        <v>1378</v>
      </c>
    </row>
    <row r="362" spans="1:7" ht="15" customHeight="1">
      <c r="A362" s="435"/>
      <c r="B362" s="438"/>
      <c r="C362" s="441"/>
      <c r="D362" s="169" t="s">
        <v>362</v>
      </c>
      <c r="E362" s="45">
        <v>0</v>
      </c>
      <c r="F362" s="587"/>
      <c r="G362" s="590"/>
    </row>
    <row r="363" spans="1:7" ht="15" customHeight="1">
      <c r="A363" s="435"/>
      <c r="B363" s="438"/>
      <c r="C363" s="441"/>
      <c r="D363" s="169" t="s">
        <v>418</v>
      </c>
      <c r="E363" s="45">
        <v>0</v>
      </c>
      <c r="F363" s="587"/>
      <c r="G363" s="590"/>
    </row>
    <row r="364" spans="1:7" ht="15" customHeight="1">
      <c r="A364" s="435"/>
      <c r="B364" s="438"/>
      <c r="C364" s="441"/>
      <c r="D364" s="169" t="s">
        <v>417</v>
      </c>
      <c r="E364" s="45">
        <v>1.3300000000000001E-4</v>
      </c>
      <c r="F364" s="587"/>
      <c r="G364" s="590"/>
    </row>
    <row r="365" spans="1:7" ht="15" customHeight="1">
      <c r="A365" s="435"/>
      <c r="B365" s="438"/>
      <c r="C365" s="441"/>
      <c r="D365" s="169" t="s">
        <v>416</v>
      </c>
      <c r="E365" s="45">
        <v>0</v>
      </c>
      <c r="F365" s="587"/>
      <c r="G365" s="590"/>
    </row>
    <row r="366" spans="1:7" ht="15" customHeight="1">
      <c r="A366" s="435"/>
      <c r="B366" s="438"/>
      <c r="C366" s="441"/>
      <c r="D366" s="170" t="s">
        <v>1236</v>
      </c>
      <c r="E366" s="171">
        <v>2.2900000000000001E-4</v>
      </c>
      <c r="F366" s="587"/>
      <c r="G366" s="590"/>
    </row>
    <row r="367" spans="1:7" ht="15" customHeight="1">
      <c r="A367" s="480"/>
      <c r="B367" s="481"/>
      <c r="C367" s="482"/>
      <c r="D367" s="172" t="s">
        <v>312</v>
      </c>
      <c r="E367" s="173">
        <v>2.0000000000000002E-5</v>
      </c>
      <c r="F367" s="588"/>
      <c r="G367" s="591"/>
    </row>
    <row r="368" spans="1:7" ht="15" customHeight="1">
      <c r="A368" s="435" t="s">
        <v>1156</v>
      </c>
      <c r="B368" s="438" t="s">
        <v>1155</v>
      </c>
      <c r="C368" s="441" t="s">
        <v>1351</v>
      </c>
      <c r="D368" s="48" t="s">
        <v>315</v>
      </c>
      <c r="E368" s="47">
        <v>0</v>
      </c>
      <c r="F368" s="453" t="s">
        <v>1354</v>
      </c>
      <c r="G368" s="479"/>
    </row>
    <row r="369" spans="1:7" ht="15" customHeight="1">
      <c r="A369" s="435"/>
      <c r="B369" s="438"/>
      <c r="C369" s="441"/>
      <c r="D369" s="52" t="s">
        <v>334</v>
      </c>
      <c r="E369" s="45">
        <v>5.4000000000000001E-4</v>
      </c>
      <c r="F369" s="453"/>
      <c r="G369" s="479"/>
    </row>
    <row r="370" spans="1:7" ht="15" customHeight="1">
      <c r="A370" s="480"/>
      <c r="B370" s="481"/>
      <c r="C370" s="482"/>
      <c r="D370" s="44" t="s">
        <v>312</v>
      </c>
      <c r="E370" s="43">
        <v>4.3600000000000003E-4</v>
      </c>
      <c r="F370" s="483"/>
      <c r="G370" s="484"/>
    </row>
    <row r="371" spans="1:7" ht="30" customHeight="1">
      <c r="A371" s="98" t="s">
        <v>1154</v>
      </c>
      <c r="B371" s="24" t="s">
        <v>1153</v>
      </c>
      <c r="C371" s="23">
        <v>2.61E-4</v>
      </c>
      <c r="D371" s="36"/>
      <c r="E371" s="50">
        <v>3.1700000000000001E-4</v>
      </c>
      <c r="F371" s="41">
        <v>92.63</v>
      </c>
      <c r="G371" s="100" t="s">
        <v>1355</v>
      </c>
    </row>
    <row r="372" spans="1:7" ht="15" customHeight="1">
      <c r="A372" s="435" t="s">
        <v>1152</v>
      </c>
      <c r="B372" s="438" t="s">
        <v>1151</v>
      </c>
      <c r="C372" s="441">
        <v>5.0900000000000001E-4</v>
      </c>
      <c r="D372" s="48" t="s">
        <v>315</v>
      </c>
      <c r="E372" s="47">
        <v>0</v>
      </c>
      <c r="F372" s="453">
        <v>97.2</v>
      </c>
      <c r="G372" s="479" t="s">
        <v>1355</v>
      </c>
    </row>
    <row r="373" spans="1:7" ht="15" customHeight="1">
      <c r="A373" s="435"/>
      <c r="B373" s="438"/>
      <c r="C373" s="441"/>
      <c r="D373" s="52" t="s">
        <v>362</v>
      </c>
      <c r="E373" s="45">
        <v>1.25E-4</v>
      </c>
      <c r="F373" s="453"/>
      <c r="G373" s="479"/>
    </row>
    <row r="374" spans="1:7" ht="15" customHeight="1">
      <c r="A374" s="435"/>
      <c r="B374" s="438"/>
      <c r="C374" s="441"/>
      <c r="D374" s="52" t="s">
        <v>418</v>
      </c>
      <c r="E374" s="45">
        <v>1.6899999999999999E-4</v>
      </c>
      <c r="F374" s="453"/>
      <c r="G374" s="479"/>
    </row>
    <row r="375" spans="1:7" ht="15" customHeight="1">
      <c r="A375" s="435"/>
      <c r="B375" s="438"/>
      <c r="C375" s="441"/>
      <c r="D375" s="52" t="s">
        <v>417</v>
      </c>
      <c r="E375" s="45">
        <v>2.5700000000000001E-4</v>
      </c>
      <c r="F375" s="453"/>
      <c r="G375" s="479"/>
    </row>
    <row r="376" spans="1:7" ht="15" customHeight="1">
      <c r="A376" s="435"/>
      <c r="B376" s="438"/>
      <c r="C376" s="441"/>
      <c r="D376" s="46" t="s">
        <v>1293</v>
      </c>
      <c r="E376" s="45">
        <v>3.01E-4</v>
      </c>
      <c r="F376" s="453"/>
      <c r="G376" s="479"/>
    </row>
    <row r="377" spans="1:7" ht="15" customHeight="1">
      <c r="A377" s="435"/>
      <c r="B377" s="438"/>
      <c r="C377" s="441"/>
      <c r="D377" s="46" t="s">
        <v>1292</v>
      </c>
      <c r="E377" s="45">
        <v>3.7800000000000003E-4</v>
      </c>
      <c r="F377" s="453"/>
      <c r="G377" s="479"/>
    </row>
    <row r="378" spans="1:7" ht="15" customHeight="1">
      <c r="A378" s="435"/>
      <c r="B378" s="438"/>
      <c r="C378" s="441"/>
      <c r="D378" s="46" t="s">
        <v>1291</v>
      </c>
      <c r="E378" s="45">
        <v>0</v>
      </c>
      <c r="F378" s="453"/>
      <c r="G378" s="479"/>
    </row>
    <row r="379" spans="1:7" ht="15" customHeight="1">
      <c r="A379" s="435"/>
      <c r="B379" s="438"/>
      <c r="C379" s="441"/>
      <c r="D379" s="46" t="s">
        <v>1290</v>
      </c>
      <c r="E379" s="45">
        <v>0</v>
      </c>
      <c r="F379" s="453"/>
      <c r="G379" s="479"/>
    </row>
    <row r="380" spans="1:7" ht="15" customHeight="1">
      <c r="A380" s="435"/>
      <c r="B380" s="438"/>
      <c r="C380" s="441"/>
      <c r="D380" s="46" t="s">
        <v>1358</v>
      </c>
      <c r="E380" s="45">
        <v>6.0800000000000003E-4</v>
      </c>
      <c r="F380" s="453"/>
      <c r="G380" s="479"/>
    </row>
    <row r="381" spans="1:7" ht="15" customHeight="1">
      <c r="A381" s="435"/>
      <c r="B381" s="438"/>
      <c r="C381" s="441"/>
      <c r="D381" s="44" t="s">
        <v>312</v>
      </c>
      <c r="E381" s="43">
        <v>5.4600000000000004E-4</v>
      </c>
      <c r="F381" s="453"/>
      <c r="G381" s="479"/>
    </row>
    <row r="382" spans="1:7" ht="30" customHeight="1">
      <c r="A382" s="98" t="s">
        <v>1150</v>
      </c>
      <c r="B382" s="24" t="s">
        <v>1149</v>
      </c>
      <c r="C382" s="23">
        <v>4.8000000000000001E-4</v>
      </c>
      <c r="D382" s="36"/>
      <c r="E382" s="50">
        <v>5.1699999999999999E-4</v>
      </c>
      <c r="F382" s="41">
        <v>89.8</v>
      </c>
      <c r="G382" s="100" t="s">
        <v>1355</v>
      </c>
    </row>
    <row r="383" spans="1:7" ht="15" customHeight="1">
      <c r="A383" s="435" t="s">
        <v>1148</v>
      </c>
      <c r="B383" s="438" t="s">
        <v>1147</v>
      </c>
      <c r="C383" s="441">
        <v>1.84E-4</v>
      </c>
      <c r="D383" s="48" t="s">
        <v>315</v>
      </c>
      <c r="E383" s="47">
        <v>0</v>
      </c>
      <c r="F383" s="535">
        <v>100</v>
      </c>
      <c r="G383" s="479"/>
    </row>
    <row r="384" spans="1:7" ht="15" customHeight="1">
      <c r="A384" s="435"/>
      <c r="B384" s="438"/>
      <c r="C384" s="441"/>
      <c r="D384" s="52" t="s">
        <v>362</v>
      </c>
      <c r="E384" s="45">
        <v>0</v>
      </c>
      <c r="F384" s="535"/>
      <c r="G384" s="479"/>
    </row>
    <row r="385" spans="1:7" ht="15" customHeight="1">
      <c r="A385" s="435"/>
      <c r="B385" s="438"/>
      <c r="C385" s="441"/>
      <c r="D385" s="46" t="s">
        <v>557</v>
      </c>
      <c r="E385" s="45">
        <v>2.1100000000000001E-4</v>
      </c>
      <c r="F385" s="535"/>
      <c r="G385" s="479"/>
    </row>
    <row r="386" spans="1:7" ht="15" customHeight="1">
      <c r="A386" s="435"/>
      <c r="B386" s="438"/>
      <c r="C386" s="441"/>
      <c r="D386" s="44" t="s">
        <v>312</v>
      </c>
      <c r="E386" s="43">
        <v>1.5300000000000001E-4</v>
      </c>
      <c r="F386" s="535"/>
      <c r="G386" s="479"/>
    </row>
    <row r="387" spans="1:7" ht="15" customHeight="1">
      <c r="A387" s="435" t="s">
        <v>1146</v>
      </c>
      <c r="B387" s="451" t="s">
        <v>1390</v>
      </c>
      <c r="C387" s="441">
        <v>4.37E-4</v>
      </c>
      <c r="D387" s="48" t="s">
        <v>315</v>
      </c>
      <c r="E387" s="47">
        <v>0</v>
      </c>
      <c r="F387" s="453">
        <v>100</v>
      </c>
      <c r="G387" s="479"/>
    </row>
    <row r="388" spans="1:7" ht="15" customHeight="1">
      <c r="A388" s="435"/>
      <c r="B388" s="451"/>
      <c r="C388" s="441"/>
      <c r="D388" s="52" t="s">
        <v>334</v>
      </c>
      <c r="E388" s="45">
        <v>4.5399999999999998E-4</v>
      </c>
      <c r="F388" s="453"/>
      <c r="G388" s="479"/>
    </row>
    <row r="389" spans="1:7" ht="15" customHeight="1">
      <c r="A389" s="435"/>
      <c r="B389" s="451"/>
      <c r="C389" s="441"/>
      <c r="D389" s="44" t="s">
        <v>312</v>
      </c>
      <c r="E389" s="43">
        <v>3.0600000000000001E-4</v>
      </c>
      <c r="F389" s="453"/>
      <c r="G389" s="479"/>
    </row>
    <row r="390" spans="1:7" ht="15" customHeight="1">
      <c r="A390" s="435" t="s">
        <v>1145</v>
      </c>
      <c r="B390" s="451" t="s">
        <v>1391</v>
      </c>
      <c r="C390" s="441">
        <v>3.8099999999999999E-4</v>
      </c>
      <c r="D390" s="48" t="s">
        <v>315</v>
      </c>
      <c r="E390" s="47">
        <v>0</v>
      </c>
      <c r="F390" s="453">
        <v>89.11</v>
      </c>
      <c r="G390" s="479" t="s">
        <v>1355</v>
      </c>
    </row>
    <row r="391" spans="1:7" ht="15" customHeight="1">
      <c r="A391" s="435"/>
      <c r="B391" s="451"/>
      <c r="C391" s="441"/>
      <c r="D391" s="46" t="s">
        <v>314</v>
      </c>
      <c r="E391" s="62">
        <v>0</v>
      </c>
      <c r="F391" s="453"/>
      <c r="G391" s="479"/>
    </row>
    <row r="392" spans="1:7" ht="15" customHeight="1">
      <c r="A392" s="435"/>
      <c r="B392" s="451"/>
      <c r="C392" s="441"/>
      <c r="D392" s="46" t="s">
        <v>557</v>
      </c>
      <c r="E392" s="45">
        <v>6.4700000000000001E-4</v>
      </c>
      <c r="F392" s="453"/>
      <c r="G392" s="479"/>
    </row>
    <row r="393" spans="1:7" ht="15" customHeight="1">
      <c r="A393" s="435"/>
      <c r="B393" s="451"/>
      <c r="C393" s="441"/>
      <c r="D393" s="44" t="s">
        <v>312</v>
      </c>
      <c r="E393" s="43">
        <v>4.1899999999999999E-4</v>
      </c>
      <c r="F393" s="453"/>
      <c r="G393" s="479"/>
    </row>
    <row r="394" spans="1:7" ht="25.5" customHeight="1">
      <c r="A394" s="95" t="s">
        <v>1144</v>
      </c>
      <c r="B394" s="150" t="s">
        <v>1143</v>
      </c>
      <c r="C394" s="80">
        <v>4.37E-4</v>
      </c>
      <c r="D394" s="54"/>
      <c r="E394" s="58">
        <v>4.3800000000000002E-4</v>
      </c>
      <c r="F394" s="83">
        <v>57.25</v>
      </c>
      <c r="G394" s="97" t="s">
        <v>1355</v>
      </c>
    </row>
    <row r="395" spans="1:7" ht="15" customHeight="1">
      <c r="A395" s="463" t="s">
        <v>1142</v>
      </c>
      <c r="B395" s="466" t="s">
        <v>1141</v>
      </c>
      <c r="C395" s="580">
        <v>5.2599999999999999E-4</v>
      </c>
      <c r="D395" s="113" t="s">
        <v>315</v>
      </c>
      <c r="E395" s="114">
        <v>0</v>
      </c>
      <c r="F395" s="568">
        <v>99.46</v>
      </c>
      <c r="G395" s="495" t="s">
        <v>1355</v>
      </c>
    </row>
    <row r="396" spans="1:7" ht="15" customHeight="1">
      <c r="A396" s="464"/>
      <c r="B396" s="438"/>
      <c r="C396" s="527"/>
      <c r="D396" s="52" t="s">
        <v>334</v>
      </c>
      <c r="E396" s="110">
        <v>5.5900000000000004E-4</v>
      </c>
      <c r="F396" s="535"/>
      <c r="G396" s="512"/>
    </row>
    <row r="397" spans="1:7" ht="15" customHeight="1">
      <c r="A397" s="465"/>
      <c r="B397" s="459"/>
      <c r="C397" s="533"/>
      <c r="D397" s="103" t="s">
        <v>312</v>
      </c>
      <c r="E397" s="104">
        <v>4.73E-4</v>
      </c>
      <c r="F397" s="581"/>
      <c r="G397" s="497"/>
    </row>
    <row r="398" spans="1:7" ht="15" customHeight="1">
      <c r="A398" s="454" t="s">
        <v>1140</v>
      </c>
      <c r="B398" s="439" t="s">
        <v>1139</v>
      </c>
      <c r="C398" s="582">
        <v>4.6799999999999999E-4</v>
      </c>
      <c r="D398" s="132" t="s">
        <v>315</v>
      </c>
      <c r="E398" s="62">
        <v>0</v>
      </c>
      <c r="F398" s="445">
        <v>88.3</v>
      </c>
      <c r="G398" s="516" t="s">
        <v>1355</v>
      </c>
    </row>
    <row r="399" spans="1:7" ht="15" customHeight="1">
      <c r="A399" s="454"/>
      <c r="B399" s="439"/>
      <c r="C399" s="582"/>
      <c r="D399" s="69" t="s">
        <v>362</v>
      </c>
      <c r="E399" s="45">
        <v>0</v>
      </c>
      <c r="F399" s="445"/>
      <c r="G399" s="516"/>
    </row>
    <row r="400" spans="1:7" ht="15" customHeight="1">
      <c r="A400" s="454"/>
      <c r="B400" s="439"/>
      <c r="C400" s="582"/>
      <c r="D400" s="102" t="s">
        <v>557</v>
      </c>
      <c r="E400" s="45">
        <v>4.3600000000000003E-4</v>
      </c>
      <c r="F400" s="445"/>
      <c r="G400" s="516"/>
    </row>
    <row r="401" spans="1:7" ht="15" customHeight="1">
      <c r="A401" s="455"/>
      <c r="B401" s="456"/>
      <c r="C401" s="583"/>
      <c r="D401" s="68" t="s">
        <v>312</v>
      </c>
      <c r="E401" s="43">
        <v>3.9599999999999998E-4</v>
      </c>
      <c r="F401" s="445"/>
      <c r="G401" s="516"/>
    </row>
    <row r="402" spans="1:7" ht="15" customHeight="1">
      <c r="A402" s="436" t="s">
        <v>1138</v>
      </c>
      <c r="B402" s="439" t="s">
        <v>1137</v>
      </c>
      <c r="C402" s="442">
        <v>1.7000000000000001E-4</v>
      </c>
      <c r="D402" s="48" t="s">
        <v>315</v>
      </c>
      <c r="E402" s="47">
        <v>0</v>
      </c>
      <c r="F402" s="453">
        <v>100</v>
      </c>
      <c r="G402" s="479"/>
    </row>
    <row r="403" spans="1:7" ht="15" customHeight="1">
      <c r="A403" s="435"/>
      <c r="B403" s="438"/>
      <c r="C403" s="441"/>
      <c r="D403" s="49" t="s">
        <v>334</v>
      </c>
      <c r="E403" s="45">
        <v>2.0599999999999999E-4</v>
      </c>
      <c r="F403" s="453"/>
      <c r="G403" s="479"/>
    </row>
    <row r="404" spans="1:7" ht="15" customHeight="1">
      <c r="A404" s="435"/>
      <c r="B404" s="438"/>
      <c r="C404" s="441"/>
      <c r="D404" s="44" t="s">
        <v>312</v>
      </c>
      <c r="E404" s="43">
        <v>2.31E-4</v>
      </c>
      <c r="F404" s="453"/>
      <c r="G404" s="479"/>
    </row>
    <row r="405" spans="1:7" ht="15" customHeight="1">
      <c r="A405" s="435" t="s">
        <v>1136</v>
      </c>
      <c r="B405" s="438" t="s">
        <v>1135</v>
      </c>
      <c r="C405" s="441">
        <v>4.5300000000000001E-4</v>
      </c>
      <c r="D405" s="48" t="s">
        <v>315</v>
      </c>
      <c r="E405" s="47">
        <v>0</v>
      </c>
      <c r="F405" s="453">
        <v>100</v>
      </c>
      <c r="G405" s="479"/>
    </row>
    <row r="406" spans="1:7" ht="15" customHeight="1">
      <c r="A406" s="435"/>
      <c r="B406" s="438"/>
      <c r="C406" s="441"/>
      <c r="D406" s="52" t="s">
        <v>334</v>
      </c>
      <c r="E406" s="45">
        <v>4.5600000000000003E-4</v>
      </c>
      <c r="F406" s="453"/>
      <c r="G406" s="479"/>
    </row>
    <row r="407" spans="1:7" ht="15" customHeight="1">
      <c r="A407" s="435"/>
      <c r="B407" s="438"/>
      <c r="C407" s="441"/>
      <c r="D407" s="44" t="s">
        <v>312</v>
      </c>
      <c r="E407" s="43">
        <v>3.0600000000000001E-4</v>
      </c>
      <c r="F407" s="453"/>
      <c r="G407" s="479"/>
    </row>
    <row r="408" spans="1:7" ht="15" customHeight="1">
      <c r="A408" s="435" t="s">
        <v>1134</v>
      </c>
      <c r="B408" s="451" t="s">
        <v>1392</v>
      </c>
      <c r="C408" s="441">
        <v>5.2400000000000005E-4</v>
      </c>
      <c r="D408" s="48" t="s">
        <v>315</v>
      </c>
      <c r="E408" s="47">
        <v>0</v>
      </c>
      <c r="F408" s="453">
        <v>94.09</v>
      </c>
      <c r="G408" s="479" t="s">
        <v>1355</v>
      </c>
    </row>
    <row r="409" spans="1:7" ht="15" customHeight="1">
      <c r="A409" s="435"/>
      <c r="B409" s="438"/>
      <c r="C409" s="441"/>
      <c r="D409" s="52" t="s">
        <v>362</v>
      </c>
      <c r="E409" s="45">
        <v>0</v>
      </c>
      <c r="F409" s="453"/>
      <c r="G409" s="479"/>
    </row>
    <row r="410" spans="1:7" ht="15" customHeight="1">
      <c r="A410" s="435"/>
      <c r="B410" s="438"/>
      <c r="C410" s="441"/>
      <c r="D410" s="52" t="s">
        <v>418</v>
      </c>
      <c r="E410" s="45">
        <v>0</v>
      </c>
      <c r="F410" s="453"/>
      <c r="G410" s="479"/>
    </row>
    <row r="411" spans="1:7" ht="15" customHeight="1">
      <c r="A411" s="435"/>
      <c r="B411" s="438"/>
      <c r="C411" s="441"/>
      <c r="D411" s="52" t="s">
        <v>417</v>
      </c>
      <c r="E411" s="45">
        <v>0</v>
      </c>
      <c r="F411" s="453"/>
      <c r="G411" s="479"/>
    </row>
    <row r="412" spans="1:7" ht="15" customHeight="1">
      <c r="A412" s="435"/>
      <c r="B412" s="438"/>
      <c r="C412" s="441"/>
      <c r="D412" s="52" t="s">
        <v>650</v>
      </c>
      <c r="E412" s="45">
        <v>5.7700000000000004E-4</v>
      </c>
      <c r="F412" s="453"/>
      <c r="G412" s="479"/>
    </row>
    <row r="413" spans="1:7" ht="15" customHeight="1">
      <c r="A413" s="435"/>
      <c r="B413" s="438"/>
      <c r="C413" s="441"/>
      <c r="D413" s="44" t="s">
        <v>312</v>
      </c>
      <c r="E413" s="43">
        <v>2.2599999999999999E-4</v>
      </c>
      <c r="F413" s="453"/>
      <c r="G413" s="479"/>
    </row>
    <row r="414" spans="1:7" ht="15" customHeight="1">
      <c r="A414" s="98" t="s">
        <v>1133</v>
      </c>
      <c r="B414" s="24" t="s">
        <v>1132</v>
      </c>
      <c r="C414" s="23">
        <v>4.5399999999999998E-4</v>
      </c>
      <c r="D414" s="36"/>
      <c r="E414" s="50">
        <v>4.57E-4</v>
      </c>
      <c r="F414" s="41">
        <v>100</v>
      </c>
      <c r="G414" s="100"/>
    </row>
    <row r="415" spans="1:7" ht="15" customHeight="1">
      <c r="A415" s="435" t="s">
        <v>1131</v>
      </c>
      <c r="B415" s="438" t="s">
        <v>1130</v>
      </c>
      <c r="C415" s="441">
        <v>5.0199999999999995E-4</v>
      </c>
      <c r="D415" s="48" t="s">
        <v>315</v>
      </c>
      <c r="E415" s="47">
        <v>0</v>
      </c>
      <c r="F415" s="453">
        <v>100</v>
      </c>
      <c r="G415" s="479"/>
    </row>
    <row r="416" spans="1:7" ht="15" customHeight="1">
      <c r="A416" s="435"/>
      <c r="B416" s="438"/>
      <c r="C416" s="441"/>
      <c r="D416" s="52" t="s">
        <v>334</v>
      </c>
      <c r="E416" s="45">
        <v>5.1500000000000005E-4</v>
      </c>
      <c r="F416" s="453"/>
      <c r="G416" s="479"/>
    </row>
    <row r="417" spans="1:7" ht="15" customHeight="1">
      <c r="A417" s="435"/>
      <c r="B417" s="438"/>
      <c r="C417" s="441"/>
      <c r="D417" s="44" t="s">
        <v>312</v>
      </c>
      <c r="E417" s="43">
        <v>4.6200000000000001E-4</v>
      </c>
      <c r="F417" s="453"/>
      <c r="G417" s="479"/>
    </row>
    <row r="418" spans="1:7" ht="15" customHeight="1">
      <c r="A418" s="435" t="s">
        <v>1129</v>
      </c>
      <c r="B418" s="451" t="s">
        <v>1393</v>
      </c>
      <c r="C418" s="441">
        <v>4.2200000000000001E-4</v>
      </c>
      <c r="D418" s="48" t="s">
        <v>315</v>
      </c>
      <c r="E418" s="161">
        <v>0</v>
      </c>
      <c r="F418" s="488">
        <v>100</v>
      </c>
      <c r="G418" s="479"/>
    </row>
    <row r="419" spans="1:7" ht="15" customHeight="1">
      <c r="A419" s="435"/>
      <c r="B419" s="451"/>
      <c r="C419" s="441"/>
      <c r="D419" s="52" t="s">
        <v>334</v>
      </c>
      <c r="E419" s="45">
        <v>4.6799999999999999E-4</v>
      </c>
      <c r="F419" s="488"/>
      <c r="G419" s="479"/>
    </row>
    <row r="420" spans="1:7" ht="15" customHeight="1">
      <c r="A420" s="435"/>
      <c r="B420" s="451"/>
      <c r="C420" s="441"/>
      <c r="D420" s="44" t="s">
        <v>312</v>
      </c>
      <c r="E420" s="43">
        <v>5.0000000000000001E-4</v>
      </c>
      <c r="F420" s="488"/>
      <c r="G420" s="479"/>
    </row>
    <row r="421" spans="1:7" ht="15" customHeight="1">
      <c r="A421" s="435" t="s">
        <v>1128</v>
      </c>
      <c r="B421" s="438" t="s">
        <v>1127</v>
      </c>
      <c r="C421" s="441">
        <v>4.2299999999999998E-4</v>
      </c>
      <c r="D421" s="48" t="s">
        <v>315</v>
      </c>
      <c r="E421" s="161">
        <v>0</v>
      </c>
      <c r="F421" s="453">
        <v>100</v>
      </c>
      <c r="G421" s="479"/>
    </row>
    <row r="422" spans="1:7" ht="15" customHeight="1">
      <c r="A422" s="435"/>
      <c r="B422" s="438"/>
      <c r="C422" s="441"/>
      <c r="D422" s="52" t="s">
        <v>334</v>
      </c>
      <c r="E422" s="45">
        <v>4.6999999999999999E-4</v>
      </c>
      <c r="F422" s="453"/>
      <c r="G422" s="479"/>
    </row>
    <row r="423" spans="1:7" ht="15" customHeight="1">
      <c r="A423" s="435"/>
      <c r="B423" s="438"/>
      <c r="C423" s="441"/>
      <c r="D423" s="44" t="s">
        <v>312</v>
      </c>
      <c r="E423" s="43">
        <v>5.0299999999999997E-4</v>
      </c>
      <c r="F423" s="453"/>
      <c r="G423" s="479"/>
    </row>
    <row r="424" spans="1:7" ht="15" customHeight="1">
      <c r="A424" s="435" t="s">
        <v>1126</v>
      </c>
      <c r="B424" s="438" t="s">
        <v>1125</v>
      </c>
      <c r="C424" s="441">
        <v>3.0299999999999999E-4</v>
      </c>
      <c r="D424" s="48" t="s">
        <v>315</v>
      </c>
      <c r="E424" s="47">
        <v>0</v>
      </c>
      <c r="F424" s="453">
        <v>35.97</v>
      </c>
      <c r="G424" s="479" t="s">
        <v>1355</v>
      </c>
    </row>
    <row r="425" spans="1:7" ht="15" customHeight="1">
      <c r="A425" s="435"/>
      <c r="B425" s="438"/>
      <c r="C425" s="441"/>
      <c r="D425" s="52" t="s">
        <v>334</v>
      </c>
      <c r="E425" s="45">
        <v>4.15E-4</v>
      </c>
      <c r="F425" s="453"/>
      <c r="G425" s="479"/>
    </row>
    <row r="426" spans="1:7" ht="15" customHeight="1">
      <c r="A426" s="458"/>
      <c r="B426" s="459"/>
      <c r="C426" s="460"/>
      <c r="D426" s="103" t="s">
        <v>312</v>
      </c>
      <c r="E426" s="104">
        <v>5.71E-4</v>
      </c>
      <c r="F426" s="461"/>
      <c r="G426" s="490"/>
    </row>
    <row r="427" spans="1:7" ht="15" customHeight="1">
      <c r="A427" s="436" t="s">
        <v>1124</v>
      </c>
      <c r="B427" s="439" t="s">
        <v>1123</v>
      </c>
      <c r="C427" s="442">
        <v>4.6900000000000002E-4</v>
      </c>
      <c r="D427" s="63" t="s">
        <v>315</v>
      </c>
      <c r="E427" s="62">
        <v>0</v>
      </c>
      <c r="F427" s="445">
        <v>100</v>
      </c>
      <c r="G427" s="516"/>
    </row>
    <row r="428" spans="1:7" ht="15" customHeight="1">
      <c r="A428" s="435"/>
      <c r="B428" s="438"/>
      <c r="C428" s="441"/>
      <c r="D428" s="52" t="s">
        <v>334</v>
      </c>
      <c r="E428" s="45">
        <v>4.2999999999999999E-4</v>
      </c>
      <c r="F428" s="453"/>
      <c r="G428" s="479"/>
    </row>
    <row r="429" spans="1:7" ht="15" customHeight="1">
      <c r="A429" s="435"/>
      <c r="B429" s="438"/>
      <c r="C429" s="441"/>
      <c r="D429" s="44" t="s">
        <v>312</v>
      </c>
      <c r="E429" s="43">
        <v>4.3600000000000003E-4</v>
      </c>
      <c r="F429" s="453"/>
      <c r="G429" s="479"/>
    </row>
    <row r="430" spans="1:7" ht="16.5" customHeight="1">
      <c r="A430" s="435" t="s">
        <v>1122</v>
      </c>
      <c r="B430" s="438" t="s">
        <v>1121</v>
      </c>
      <c r="C430" s="441">
        <v>4.44E-4</v>
      </c>
      <c r="D430" s="48" t="s">
        <v>315</v>
      </c>
      <c r="E430" s="47">
        <v>0</v>
      </c>
      <c r="F430" s="453">
        <v>45.28</v>
      </c>
      <c r="G430" s="479" t="s">
        <v>1355</v>
      </c>
    </row>
    <row r="431" spans="1:7" ht="16.5" customHeight="1">
      <c r="A431" s="435"/>
      <c r="B431" s="438"/>
      <c r="C431" s="441"/>
      <c r="D431" s="52" t="s">
        <v>334</v>
      </c>
      <c r="E431" s="45">
        <v>4.0200000000000001E-4</v>
      </c>
      <c r="F431" s="453"/>
      <c r="G431" s="479"/>
    </row>
    <row r="432" spans="1:7" ht="15" customHeight="1">
      <c r="A432" s="480"/>
      <c r="B432" s="481"/>
      <c r="C432" s="482"/>
      <c r="D432" s="44" t="s">
        <v>312</v>
      </c>
      <c r="E432" s="50">
        <v>4.2400000000000001E-4</v>
      </c>
      <c r="F432" s="483"/>
      <c r="G432" s="484"/>
    </row>
    <row r="433" spans="1:7" ht="15" customHeight="1">
      <c r="A433" s="435" t="s">
        <v>1120</v>
      </c>
      <c r="B433" s="438" t="s">
        <v>1119</v>
      </c>
      <c r="C433" s="441">
        <v>3.7800000000000003E-4</v>
      </c>
      <c r="D433" s="48" t="s">
        <v>315</v>
      </c>
      <c r="E433" s="47">
        <v>0</v>
      </c>
      <c r="F433" s="453">
        <v>97.41</v>
      </c>
      <c r="G433" s="578" t="s">
        <v>1394</v>
      </c>
    </row>
    <row r="434" spans="1:7" ht="15" customHeight="1">
      <c r="A434" s="435"/>
      <c r="B434" s="438"/>
      <c r="C434" s="441"/>
      <c r="D434" s="52" t="s">
        <v>362</v>
      </c>
      <c r="E434" s="45">
        <v>3.7800000000000003E-4</v>
      </c>
      <c r="F434" s="453"/>
      <c r="G434" s="578"/>
    </row>
    <row r="435" spans="1:7" ht="15" customHeight="1">
      <c r="A435" s="435"/>
      <c r="B435" s="438"/>
      <c r="C435" s="441"/>
      <c r="D435" s="52" t="s">
        <v>418</v>
      </c>
      <c r="E435" s="45">
        <v>0</v>
      </c>
      <c r="F435" s="453"/>
      <c r="G435" s="578"/>
    </row>
    <row r="436" spans="1:7" ht="15" customHeight="1">
      <c r="A436" s="435"/>
      <c r="B436" s="438"/>
      <c r="C436" s="441"/>
      <c r="D436" s="52" t="s">
        <v>417</v>
      </c>
      <c r="E436" s="45">
        <v>0</v>
      </c>
      <c r="F436" s="453"/>
      <c r="G436" s="578"/>
    </row>
    <row r="437" spans="1:7" ht="15" customHeight="1">
      <c r="A437" s="435"/>
      <c r="B437" s="438"/>
      <c r="C437" s="441"/>
      <c r="D437" s="52" t="s">
        <v>416</v>
      </c>
      <c r="E437" s="45">
        <v>0</v>
      </c>
      <c r="F437" s="453"/>
      <c r="G437" s="578"/>
    </row>
    <row r="438" spans="1:7" ht="15" customHeight="1">
      <c r="A438" s="435"/>
      <c r="B438" s="438"/>
      <c r="C438" s="441"/>
      <c r="D438" s="52" t="s">
        <v>415</v>
      </c>
      <c r="E438" s="45">
        <v>0</v>
      </c>
      <c r="F438" s="453"/>
      <c r="G438" s="578"/>
    </row>
    <row r="439" spans="1:7" ht="15" customHeight="1">
      <c r="A439" s="435"/>
      <c r="B439" s="438"/>
      <c r="C439" s="441"/>
      <c r="D439" s="52" t="s">
        <v>945</v>
      </c>
      <c r="E439" s="45">
        <v>0</v>
      </c>
      <c r="F439" s="453"/>
      <c r="G439" s="578"/>
    </row>
    <row r="440" spans="1:7" ht="15" customHeight="1">
      <c r="A440" s="435"/>
      <c r="B440" s="438"/>
      <c r="C440" s="441"/>
      <c r="D440" s="52" t="s">
        <v>944</v>
      </c>
      <c r="E440" s="45">
        <v>1E-4</v>
      </c>
      <c r="F440" s="453"/>
      <c r="G440" s="578"/>
    </row>
    <row r="441" spans="1:7" ht="15" customHeight="1">
      <c r="A441" s="435"/>
      <c r="B441" s="438"/>
      <c r="C441" s="441"/>
      <c r="D441" s="52" t="s">
        <v>943</v>
      </c>
      <c r="E441" s="45">
        <v>2.9999999999999997E-4</v>
      </c>
      <c r="F441" s="453"/>
      <c r="G441" s="578"/>
    </row>
    <row r="442" spans="1:7" ht="15" customHeight="1">
      <c r="A442" s="435"/>
      <c r="B442" s="438"/>
      <c r="C442" s="441"/>
      <c r="D442" s="52" t="s">
        <v>1083</v>
      </c>
      <c r="E442" s="45">
        <v>4.0000000000000002E-4</v>
      </c>
      <c r="F442" s="453"/>
      <c r="G442" s="578"/>
    </row>
    <row r="443" spans="1:7" ht="15" customHeight="1">
      <c r="A443" s="435"/>
      <c r="B443" s="438"/>
      <c r="C443" s="441"/>
      <c r="D443" s="46" t="s">
        <v>1365</v>
      </c>
      <c r="E443" s="45">
        <v>5.8399999999999999E-4</v>
      </c>
      <c r="F443" s="453"/>
      <c r="G443" s="578"/>
    </row>
    <row r="444" spans="1:7" ht="15" customHeight="1">
      <c r="A444" s="480"/>
      <c r="B444" s="481"/>
      <c r="C444" s="482"/>
      <c r="D444" s="44" t="s">
        <v>312</v>
      </c>
      <c r="E444" s="43">
        <v>5.1500000000000005E-4</v>
      </c>
      <c r="F444" s="483"/>
      <c r="G444" s="579"/>
    </row>
    <row r="445" spans="1:7" ht="15" customHeight="1">
      <c r="A445" s="98" t="s">
        <v>1117</v>
      </c>
      <c r="B445" s="24" t="s">
        <v>1116</v>
      </c>
      <c r="C445" s="23">
        <v>4.5300000000000001E-4</v>
      </c>
      <c r="D445" s="36"/>
      <c r="E445" s="23">
        <v>4.4999999999999999E-4</v>
      </c>
      <c r="F445" s="41">
        <v>100</v>
      </c>
      <c r="G445" s="100"/>
    </row>
    <row r="446" spans="1:7" ht="15" customHeight="1">
      <c r="A446" s="464" t="s">
        <v>1115</v>
      </c>
      <c r="B446" s="438" t="s">
        <v>1114</v>
      </c>
      <c r="C446" s="441">
        <v>3.5300000000000002E-4</v>
      </c>
      <c r="D446" s="48" t="s">
        <v>315</v>
      </c>
      <c r="E446" s="47">
        <v>0</v>
      </c>
      <c r="F446" s="453">
        <v>100</v>
      </c>
      <c r="G446" s="512"/>
    </row>
    <row r="447" spans="1:7" ht="15" customHeight="1">
      <c r="A447" s="464"/>
      <c r="B447" s="438"/>
      <c r="C447" s="441"/>
      <c r="D447" s="49" t="s">
        <v>334</v>
      </c>
      <c r="E447" s="45">
        <v>3.77E-4</v>
      </c>
      <c r="F447" s="453"/>
      <c r="G447" s="512"/>
    </row>
    <row r="448" spans="1:7" ht="15" customHeight="1">
      <c r="A448" s="465"/>
      <c r="B448" s="459"/>
      <c r="C448" s="460"/>
      <c r="D448" s="103" t="s">
        <v>312</v>
      </c>
      <c r="E448" s="104">
        <v>3.9899999999999999E-4</v>
      </c>
      <c r="F448" s="461"/>
      <c r="G448" s="497"/>
    </row>
    <row r="449" spans="1:7" ht="15" customHeight="1">
      <c r="A449" s="137" t="s">
        <v>1113</v>
      </c>
      <c r="B449" s="148" t="s">
        <v>1112</v>
      </c>
      <c r="C449" s="82" t="s">
        <v>1351</v>
      </c>
      <c r="D449" s="53"/>
      <c r="E449" s="82">
        <v>1.219E-3</v>
      </c>
      <c r="F449" s="85" t="s">
        <v>1354</v>
      </c>
      <c r="G449" s="149"/>
    </row>
    <row r="450" spans="1:7" ht="15" customHeight="1">
      <c r="A450" s="435" t="s">
        <v>1111</v>
      </c>
      <c r="B450" s="438" t="s">
        <v>1110</v>
      </c>
      <c r="C450" s="441">
        <v>1.2400000000000001E-4</v>
      </c>
      <c r="D450" s="48" t="s">
        <v>315</v>
      </c>
      <c r="E450" s="47">
        <v>2.6600000000000001E-4</v>
      </c>
      <c r="F450" s="453">
        <v>100</v>
      </c>
      <c r="G450" s="479"/>
    </row>
    <row r="451" spans="1:7" ht="15" customHeight="1">
      <c r="A451" s="435"/>
      <c r="B451" s="438"/>
      <c r="C451" s="441"/>
      <c r="D451" s="66" t="s">
        <v>314</v>
      </c>
      <c r="E451" s="45">
        <v>0</v>
      </c>
      <c r="F451" s="453"/>
      <c r="G451" s="479"/>
    </row>
    <row r="452" spans="1:7" ht="15" customHeight="1">
      <c r="A452" s="435"/>
      <c r="B452" s="438"/>
      <c r="C452" s="441"/>
      <c r="D452" s="46" t="s">
        <v>557</v>
      </c>
      <c r="E452" s="45">
        <v>5.1199999999999998E-4</v>
      </c>
      <c r="F452" s="453"/>
      <c r="G452" s="479"/>
    </row>
    <row r="453" spans="1:7" ht="15" customHeight="1">
      <c r="A453" s="435"/>
      <c r="B453" s="438"/>
      <c r="C453" s="441"/>
      <c r="D453" s="44" t="s">
        <v>312</v>
      </c>
      <c r="E453" s="43">
        <v>4.6500000000000003E-4</v>
      </c>
      <c r="F453" s="453"/>
      <c r="G453" s="479"/>
    </row>
    <row r="454" spans="1:7" ht="15" customHeight="1">
      <c r="A454" s="435" t="s">
        <v>1109</v>
      </c>
      <c r="B454" s="438" t="s">
        <v>1108</v>
      </c>
      <c r="C454" s="441">
        <v>2.6800000000000001E-4</v>
      </c>
      <c r="D454" s="48" t="s">
        <v>315</v>
      </c>
      <c r="E454" s="174">
        <v>3.7800000000000003E-4</v>
      </c>
      <c r="F454" s="453">
        <v>100</v>
      </c>
      <c r="G454" s="479"/>
    </row>
    <row r="455" spans="1:7" ht="15" customHeight="1">
      <c r="A455" s="435"/>
      <c r="B455" s="438"/>
      <c r="C455" s="441"/>
      <c r="D455" s="49" t="s">
        <v>334</v>
      </c>
      <c r="E455" s="45">
        <v>3.6200000000000002E-4</v>
      </c>
      <c r="F455" s="453"/>
      <c r="G455" s="479"/>
    </row>
    <row r="456" spans="1:7" ht="15" customHeight="1">
      <c r="A456" s="458"/>
      <c r="B456" s="459"/>
      <c r="C456" s="460"/>
      <c r="D456" s="103" t="s">
        <v>312</v>
      </c>
      <c r="E456" s="86">
        <v>3.6000000000000002E-4</v>
      </c>
      <c r="F456" s="461"/>
      <c r="G456" s="490"/>
    </row>
    <row r="457" spans="1:7" ht="15" customHeight="1">
      <c r="A457" s="137" t="s">
        <v>1107</v>
      </c>
      <c r="B457" s="148" t="s">
        <v>1106</v>
      </c>
      <c r="C457" s="82">
        <v>4.5399999999999998E-4</v>
      </c>
      <c r="D457" s="53"/>
      <c r="E457" s="82">
        <v>4.57E-4</v>
      </c>
      <c r="F457" s="85">
        <v>100</v>
      </c>
      <c r="G457" s="149"/>
    </row>
    <row r="458" spans="1:7" ht="15" customHeight="1">
      <c r="A458" s="98" t="s">
        <v>1105</v>
      </c>
      <c r="B458" s="24" t="s">
        <v>1104</v>
      </c>
      <c r="C458" s="23">
        <v>4.5399999999999998E-4</v>
      </c>
      <c r="D458" s="36"/>
      <c r="E458" s="50">
        <v>4.57E-4</v>
      </c>
      <c r="F458" s="41">
        <v>100</v>
      </c>
      <c r="G458" s="100"/>
    </row>
    <row r="459" spans="1:7" ht="15" customHeight="1">
      <c r="A459" s="435" t="s">
        <v>1103</v>
      </c>
      <c r="B459" s="438" t="s">
        <v>1102</v>
      </c>
      <c r="C459" s="441">
        <v>4.6000000000000001E-4</v>
      </c>
      <c r="D459" s="48" t="s">
        <v>315</v>
      </c>
      <c r="E459" s="47">
        <v>0</v>
      </c>
      <c r="F459" s="453">
        <v>100</v>
      </c>
      <c r="G459" s="479"/>
    </row>
    <row r="460" spans="1:7" ht="15" customHeight="1">
      <c r="A460" s="435"/>
      <c r="B460" s="438"/>
      <c r="C460" s="441"/>
      <c r="D460" s="49" t="s">
        <v>334</v>
      </c>
      <c r="E460" s="45">
        <v>4.1599999999999997E-4</v>
      </c>
      <c r="F460" s="453"/>
      <c r="G460" s="479"/>
    </row>
    <row r="461" spans="1:7" ht="15" customHeight="1">
      <c r="A461" s="435"/>
      <c r="B461" s="438"/>
      <c r="C461" s="441"/>
      <c r="D461" s="44" t="s">
        <v>312</v>
      </c>
      <c r="E461" s="43">
        <v>4.26E-4</v>
      </c>
      <c r="F461" s="453"/>
      <c r="G461" s="479"/>
    </row>
    <row r="462" spans="1:7" ht="15" customHeight="1">
      <c r="A462" s="435" t="s">
        <v>1101</v>
      </c>
      <c r="B462" s="438" t="s">
        <v>1100</v>
      </c>
      <c r="C462" s="441">
        <v>4.4999999999999999E-4</v>
      </c>
      <c r="D462" s="48" t="s">
        <v>315</v>
      </c>
      <c r="E462" s="47">
        <v>2.2599999999999999E-4</v>
      </c>
      <c r="F462" s="453">
        <v>74.86</v>
      </c>
      <c r="G462" s="479" t="s">
        <v>1355</v>
      </c>
    </row>
    <row r="463" spans="1:7" ht="15" customHeight="1">
      <c r="A463" s="435"/>
      <c r="B463" s="438"/>
      <c r="C463" s="441"/>
      <c r="D463" s="49" t="s">
        <v>334</v>
      </c>
      <c r="E463" s="45">
        <v>4.3100000000000001E-4</v>
      </c>
      <c r="F463" s="453"/>
      <c r="G463" s="479"/>
    </row>
    <row r="464" spans="1:7" ht="15" customHeight="1">
      <c r="A464" s="435"/>
      <c r="B464" s="438"/>
      <c r="C464" s="441"/>
      <c r="D464" s="44" t="s">
        <v>312</v>
      </c>
      <c r="E464" s="43">
        <v>4.2400000000000001E-4</v>
      </c>
      <c r="F464" s="453"/>
      <c r="G464" s="479"/>
    </row>
    <row r="465" spans="1:7" ht="15" customHeight="1">
      <c r="A465" s="98" t="s">
        <v>1099</v>
      </c>
      <c r="B465" s="24" t="s">
        <v>1098</v>
      </c>
      <c r="C465" s="23">
        <v>4.5399999999999998E-4</v>
      </c>
      <c r="D465" s="36"/>
      <c r="E465" s="50">
        <v>4.57E-4</v>
      </c>
      <c r="F465" s="41">
        <v>100</v>
      </c>
      <c r="G465" s="100"/>
    </row>
    <row r="466" spans="1:7" ht="15" customHeight="1">
      <c r="A466" s="98" t="s">
        <v>1097</v>
      </c>
      <c r="B466" s="24" t="s">
        <v>1096</v>
      </c>
      <c r="C466" s="23">
        <v>4.55E-4</v>
      </c>
      <c r="D466" s="36"/>
      <c r="E466" s="50">
        <v>4.57E-4</v>
      </c>
      <c r="F466" s="41">
        <v>100</v>
      </c>
      <c r="G466" s="100"/>
    </row>
    <row r="467" spans="1:7" ht="15" customHeight="1">
      <c r="A467" s="435" t="s">
        <v>1095</v>
      </c>
      <c r="B467" s="438" t="s">
        <v>1094</v>
      </c>
      <c r="C467" s="441">
        <v>3.39E-4</v>
      </c>
      <c r="D467" s="48" t="s">
        <v>315</v>
      </c>
      <c r="E467" s="47">
        <v>0</v>
      </c>
      <c r="F467" s="453">
        <v>75.89</v>
      </c>
      <c r="G467" s="479" t="s">
        <v>1355</v>
      </c>
    </row>
    <row r="468" spans="1:7" ht="15" customHeight="1">
      <c r="A468" s="435"/>
      <c r="B468" s="438"/>
      <c r="C468" s="441"/>
      <c r="D468" s="49" t="s">
        <v>334</v>
      </c>
      <c r="E468" s="45">
        <v>3.6099999999999999E-4</v>
      </c>
      <c r="F468" s="453"/>
      <c r="G468" s="479"/>
    </row>
    <row r="469" spans="1:7" ht="15" customHeight="1">
      <c r="A469" s="435"/>
      <c r="B469" s="438"/>
      <c r="C469" s="441"/>
      <c r="D469" s="44" t="s">
        <v>312</v>
      </c>
      <c r="E469" s="43">
        <v>3.7500000000000001E-4</v>
      </c>
      <c r="F469" s="453"/>
      <c r="G469" s="479"/>
    </row>
    <row r="470" spans="1:7" ht="15" customHeight="1">
      <c r="A470" s="98" t="s">
        <v>1093</v>
      </c>
      <c r="B470" s="24" t="s">
        <v>1092</v>
      </c>
      <c r="C470" s="23">
        <v>4.4499999999999997E-4</v>
      </c>
      <c r="D470" s="36"/>
      <c r="E470" s="50">
        <v>5.1199999999999998E-4</v>
      </c>
      <c r="F470" s="41">
        <v>100</v>
      </c>
      <c r="G470" s="100"/>
    </row>
    <row r="471" spans="1:7" ht="15" customHeight="1">
      <c r="A471" s="98" t="s">
        <v>1091</v>
      </c>
      <c r="B471" s="24" t="s">
        <v>1090</v>
      </c>
      <c r="C471" s="23">
        <v>4.5399999999999998E-4</v>
      </c>
      <c r="D471" s="36"/>
      <c r="E471" s="50">
        <v>4.57E-4</v>
      </c>
      <c r="F471" s="41">
        <v>100</v>
      </c>
      <c r="G471" s="100"/>
    </row>
    <row r="472" spans="1:7" ht="15" customHeight="1">
      <c r="A472" s="98" t="s">
        <v>1089</v>
      </c>
      <c r="B472" s="24" t="s">
        <v>1088</v>
      </c>
      <c r="C472" s="23">
        <v>4.5399999999999998E-4</v>
      </c>
      <c r="D472" s="36"/>
      <c r="E472" s="50">
        <v>4.57E-4</v>
      </c>
      <c r="F472" s="41">
        <v>100</v>
      </c>
      <c r="G472" s="100"/>
    </row>
    <row r="473" spans="1:7" ht="15" customHeight="1">
      <c r="A473" s="435" t="s">
        <v>1087</v>
      </c>
      <c r="B473" s="438" t="s">
        <v>1086</v>
      </c>
      <c r="C473" s="441" t="s">
        <v>1351</v>
      </c>
      <c r="D473" s="48" t="s">
        <v>315</v>
      </c>
      <c r="E473" s="47">
        <v>0</v>
      </c>
      <c r="F473" s="453" t="s">
        <v>1354</v>
      </c>
      <c r="G473" s="479"/>
    </row>
    <row r="474" spans="1:7" ht="15" customHeight="1">
      <c r="A474" s="435"/>
      <c r="B474" s="438"/>
      <c r="C474" s="441"/>
      <c r="D474" s="52" t="s">
        <v>334</v>
      </c>
      <c r="E474" s="45">
        <v>4.46E-4</v>
      </c>
      <c r="F474" s="453"/>
      <c r="G474" s="479"/>
    </row>
    <row r="475" spans="1:7" ht="15" customHeight="1">
      <c r="A475" s="435"/>
      <c r="B475" s="438"/>
      <c r="C475" s="441"/>
      <c r="D475" s="44" t="s">
        <v>312</v>
      </c>
      <c r="E475" s="43">
        <v>8.3600000000000005E-4</v>
      </c>
      <c r="F475" s="453"/>
      <c r="G475" s="479"/>
    </row>
    <row r="476" spans="1:7" ht="15" customHeight="1">
      <c r="A476" s="435" t="s">
        <v>1085</v>
      </c>
      <c r="B476" s="438" t="s">
        <v>1084</v>
      </c>
      <c r="C476" s="441">
        <v>5.7700000000000004E-4</v>
      </c>
      <c r="D476" s="48" t="s">
        <v>315</v>
      </c>
      <c r="E476" s="47">
        <v>0</v>
      </c>
      <c r="F476" s="535">
        <v>89.02</v>
      </c>
      <c r="G476" s="479" t="s">
        <v>1355</v>
      </c>
    </row>
    <row r="477" spans="1:7" ht="15" customHeight="1">
      <c r="A477" s="435"/>
      <c r="B477" s="438"/>
      <c r="C477" s="441"/>
      <c r="D477" s="52" t="s">
        <v>362</v>
      </c>
      <c r="E477" s="45">
        <v>2.13E-4</v>
      </c>
      <c r="F477" s="535"/>
      <c r="G477" s="479"/>
    </row>
    <row r="478" spans="1:7" ht="15" customHeight="1">
      <c r="A478" s="435"/>
      <c r="B478" s="438"/>
      <c r="C478" s="441"/>
      <c r="D478" s="52" t="s">
        <v>418</v>
      </c>
      <c r="E478" s="45">
        <v>2.9799999999999998E-4</v>
      </c>
      <c r="F478" s="535"/>
      <c r="G478" s="479"/>
    </row>
    <row r="479" spans="1:7" ht="15" customHeight="1">
      <c r="A479" s="435"/>
      <c r="B479" s="438"/>
      <c r="C479" s="441"/>
      <c r="D479" s="52" t="s">
        <v>417</v>
      </c>
      <c r="E479" s="45">
        <v>3.19E-4</v>
      </c>
      <c r="F479" s="535"/>
      <c r="G479" s="479"/>
    </row>
    <row r="480" spans="1:7" ht="15" customHeight="1">
      <c r="A480" s="435"/>
      <c r="B480" s="438"/>
      <c r="C480" s="441"/>
      <c r="D480" s="52" t="s">
        <v>416</v>
      </c>
      <c r="E480" s="45">
        <v>3.8299999999999999E-4</v>
      </c>
      <c r="F480" s="535"/>
      <c r="G480" s="479"/>
    </row>
    <row r="481" spans="1:7" ht="15" customHeight="1">
      <c r="A481" s="435"/>
      <c r="B481" s="438"/>
      <c r="C481" s="441"/>
      <c r="D481" s="52" t="s">
        <v>415</v>
      </c>
      <c r="E481" s="45">
        <v>3.6099999999999999E-4</v>
      </c>
      <c r="F481" s="535"/>
      <c r="G481" s="479"/>
    </row>
    <row r="482" spans="1:7" ht="15" customHeight="1">
      <c r="A482" s="435"/>
      <c r="B482" s="438"/>
      <c r="C482" s="441"/>
      <c r="D482" s="52" t="s">
        <v>945</v>
      </c>
      <c r="E482" s="45">
        <v>3.4000000000000002E-4</v>
      </c>
      <c r="F482" s="535"/>
      <c r="G482" s="479"/>
    </row>
    <row r="483" spans="1:7" ht="15" customHeight="1">
      <c r="A483" s="435"/>
      <c r="B483" s="438"/>
      <c r="C483" s="441"/>
      <c r="D483" s="52" t="s">
        <v>944</v>
      </c>
      <c r="E483" s="45">
        <v>2.7599999999999999E-4</v>
      </c>
      <c r="F483" s="535"/>
      <c r="G483" s="479"/>
    </row>
    <row r="484" spans="1:7" ht="15" customHeight="1">
      <c r="A484" s="435"/>
      <c r="B484" s="438"/>
      <c r="C484" s="441"/>
      <c r="D484" s="52" t="s">
        <v>943</v>
      </c>
      <c r="E484" s="45">
        <v>1.7000000000000001E-4</v>
      </c>
      <c r="F484" s="535"/>
      <c r="G484" s="479"/>
    </row>
    <row r="485" spans="1:7" ht="15" customHeight="1">
      <c r="A485" s="435"/>
      <c r="B485" s="438"/>
      <c r="C485" s="441"/>
      <c r="D485" s="52" t="s">
        <v>1083</v>
      </c>
      <c r="E485" s="45">
        <v>4.0400000000000001E-4</v>
      </c>
      <c r="F485" s="535"/>
      <c r="G485" s="479"/>
    </row>
    <row r="486" spans="1:7" ht="15" customHeight="1">
      <c r="A486" s="435"/>
      <c r="B486" s="438"/>
      <c r="C486" s="441"/>
      <c r="D486" s="52" t="s">
        <v>1082</v>
      </c>
      <c r="E486" s="45">
        <v>5.4100000000000003E-4</v>
      </c>
      <c r="F486" s="535"/>
      <c r="G486" s="479"/>
    </row>
    <row r="487" spans="1:7" ht="15" customHeight="1">
      <c r="A487" s="480"/>
      <c r="B487" s="481"/>
      <c r="C487" s="482"/>
      <c r="D487" s="44" t="s">
        <v>312</v>
      </c>
      <c r="E487" s="43">
        <v>4.3100000000000001E-4</v>
      </c>
      <c r="F487" s="577"/>
      <c r="G487" s="484"/>
    </row>
    <row r="488" spans="1:7" ht="15" customHeight="1">
      <c r="A488" s="435" t="s">
        <v>1081</v>
      </c>
      <c r="B488" s="438" t="s">
        <v>1080</v>
      </c>
      <c r="C488" s="441">
        <v>6.7599999999999995E-4</v>
      </c>
      <c r="D488" s="48" t="s">
        <v>315</v>
      </c>
      <c r="E488" s="47">
        <v>1.65E-4</v>
      </c>
      <c r="F488" s="453">
        <v>100</v>
      </c>
      <c r="G488" s="479"/>
    </row>
    <row r="489" spans="1:7" ht="15" customHeight="1">
      <c r="A489" s="435"/>
      <c r="B489" s="438"/>
      <c r="C489" s="441"/>
      <c r="D489" s="52" t="s">
        <v>362</v>
      </c>
      <c r="E489" s="45">
        <v>0</v>
      </c>
      <c r="F489" s="453"/>
      <c r="G489" s="479"/>
    </row>
    <row r="490" spans="1:7" ht="15" customHeight="1">
      <c r="A490" s="435"/>
      <c r="B490" s="438"/>
      <c r="C490" s="441"/>
      <c r="D490" s="67" t="s">
        <v>557</v>
      </c>
      <c r="E490" s="45">
        <v>7.2300000000000001E-4</v>
      </c>
      <c r="F490" s="453"/>
      <c r="G490" s="479"/>
    </row>
    <row r="491" spans="1:7" ht="15" customHeight="1">
      <c r="A491" s="435"/>
      <c r="B491" s="438"/>
      <c r="C491" s="441"/>
      <c r="D491" s="44" t="s">
        <v>312</v>
      </c>
      <c r="E491" s="43">
        <v>1.9900000000000001E-4</v>
      </c>
      <c r="F491" s="453"/>
      <c r="G491" s="479"/>
    </row>
    <row r="492" spans="1:7" ht="15" customHeight="1">
      <c r="A492" s="98" t="s">
        <v>1079</v>
      </c>
      <c r="B492" s="24" t="s">
        <v>1078</v>
      </c>
      <c r="C492" s="23">
        <v>5.0000000000000001E-4</v>
      </c>
      <c r="D492" s="36"/>
      <c r="E492" s="50">
        <v>5.1599999999999997E-4</v>
      </c>
      <c r="F492" s="41">
        <v>100</v>
      </c>
      <c r="G492" s="100"/>
    </row>
    <row r="493" spans="1:7" ht="15" customHeight="1">
      <c r="A493" s="98" t="s">
        <v>1077</v>
      </c>
      <c r="B493" s="24" t="s">
        <v>1076</v>
      </c>
      <c r="C493" s="23">
        <v>5.0000000000000001E-4</v>
      </c>
      <c r="D493" s="36"/>
      <c r="E493" s="50">
        <v>4.4999999999999999E-4</v>
      </c>
      <c r="F493" s="41">
        <v>100</v>
      </c>
      <c r="G493" s="100"/>
    </row>
    <row r="494" spans="1:7" ht="15" customHeight="1">
      <c r="A494" s="435" t="s">
        <v>1075</v>
      </c>
      <c r="B494" s="438" t="s">
        <v>1074</v>
      </c>
      <c r="C494" s="441">
        <v>4.15E-4</v>
      </c>
      <c r="D494" s="48" t="s">
        <v>315</v>
      </c>
      <c r="E494" s="47">
        <v>0</v>
      </c>
      <c r="F494" s="453">
        <v>98.79</v>
      </c>
      <c r="G494" s="479" t="s">
        <v>1378</v>
      </c>
    </row>
    <row r="495" spans="1:7" ht="15" customHeight="1">
      <c r="A495" s="435"/>
      <c r="B495" s="438"/>
      <c r="C495" s="441"/>
      <c r="D495" s="52" t="s">
        <v>334</v>
      </c>
      <c r="E495" s="45">
        <v>4.2400000000000001E-4</v>
      </c>
      <c r="F495" s="453"/>
      <c r="G495" s="479"/>
    </row>
    <row r="496" spans="1:7" ht="15" customHeight="1">
      <c r="A496" s="435"/>
      <c r="B496" s="438"/>
      <c r="C496" s="441"/>
      <c r="D496" s="44" t="s">
        <v>312</v>
      </c>
      <c r="E496" s="43">
        <v>4.46E-4</v>
      </c>
      <c r="F496" s="453"/>
      <c r="G496" s="479"/>
    </row>
    <row r="497" spans="1:7" ht="15" customHeight="1">
      <c r="A497" s="98" t="s">
        <v>1073</v>
      </c>
      <c r="B497" s="24" t="s">
        <v>1072</v>
      </c>
      <c r="C497" s="23">
        <v>4.2700000000000002E-4</v>
      </c>
      <c r="D497" s="36"/>
      <c r="E497" s="50">
        <v>4.75E-4</v>
      </c>
      <c r="F497" s="41">
        <v>100</v>
      </c>
      <c r="G497" s="100"/>
    </row>
    <row r="498" spans="1:7" ht="15" customHeight="1">
      <c r="A498" s="435" t="s">
        <v>1071</v>
      </c>
      <c r="B498" s="438" t="s">
        <v>1070</v>
      </c>
      <c r="C498" s="441">
        <v>4.3800000000000002E-4</v>
      </c>
      <c r="D498" s="48" t="s">
        <v>315</v>
      </c>
      <c r="E498" s="47">
        <v>0</v>
      </c>
      <c r="F498" s="453">
        <v>100</v>
      </c>
      <c r="G498" s="479"/>
    </row>
    <row r="499" spans="1:7" ht="15" customHeight="1">
      <c r="A499" s="435"/>
      <c r="B499" s="438"/>
      <c r="C499" s="441"/>
      <c r="D499" s="46" t="s">
        <v>1009</v>
      </c>
      <c r="E499" s="45">
        <v>4.5199999999999998E-4</v>
      </c>
      <c r="F499" s="453"/>
      <c r="G499" s="479"/>
    </row>
    <row r="500" spans="1:7" ht="15" customHeight="1">
      <c r="A500" s="435"/>
      <c r="B500" s="438"/>
      <c r="C500" s="441"/>
      <c r="D500" s="44" t="s">
        <v>312</v>
      </c>
      <c r="E500" s="43">
        <v>5.6400000000000005E-4</v>
      </c>
      <c r="F500" s="453"/>
      <c r="G500" s="479"/>
    </row>
    <row r="501" spans="1:7" ht="15" customHeight="1">
      <c r="A501" s="570" t="s">
        <v>1069</v>
      </c>
      <c r="B501" s="544" t="s">
        <v>1068</v>
      </c>
      <c r="C501" s="441" t="s">
        <v>1351</v>
      </c>
      <c r="D501" s="48" t="s">
        <v>315</v>
      </c>
      <c r="E501" s="47">
        <v>0</v>
      </c>
      <c r="F501" s="573" t="s">
        <v>1354</v>
      </c>
      <c r="G501" s="575"/>
    </row>
    <row r="502" spans="1:7" ht="15" customHeight="1">
      <c r="A502" s="570"/>
      <c r="B502" s="544"/>
      <c r="C502" s="441"/>
      <c r="D502" s="52" t="s">
        <v>362</v>
      </c>
      <c r="E502" s="45">
        <v>2.99E-4</v>
      </c>
      <c r="F502" s="573"/>
      <c r="G502" s="575"/>
    </row>
    <row r="503" spans="1:7" ht="15" customHeight="1">
      <c r="A503" s="570"/>
      <c r="B503" s="544"/>
      <c r="C503" s="441"/>
      <c r="D503" s="51" t="s">
        <v>361</v>
      </c>
      <c r="E503" s="45" t="s">
        <v>1351</v>
      </c>
      <c r="F503" s="573"/>
      <c r="G503" s="575"/>
    </row>
    <row r="504" spans="1:7" ht="15" customHeight="1">
      <c r="A504" s="571"/>
      <c r="B504" s="572"/>
      <c r="C504" s="482"/>
      <c r="D504" s="44" t="s">
        <v>312</v>
      </c>
      <c r="E504" s="112" t="s">
        <v>1379</v>
      </c>
      <c r="F504" s="574"/>
      <c r="G504" s="576"/>
    </row>
    <row r="505" spans="1:7" ht="15" customHeight="1">
      <c r="A505" s="436" t="s">
        <v>1067</v>
      </c>
      <c r="B505" s="439" t="s">
        <v>1066</v>
      </c>
      <c r="C505" s="442">
        <v>3.3599999999999998E-4</v>
      </c>
      <c r="D505" s="63" t="s">
        <v>315</v>
      </c>
      <c r="E505" s="62">
        <v>2.7999999999999998E-4</v>
      </c>
      <c r="F505" s="534">
        <v>100</v>
      </c>
      <c r="G505" s="516"/>
    </row>
    <row r="506" spans="1:7" ht="15" customHeight="1">
      <c r="A506" s="435"/>
      <c r="B506" s="466"/>
      <c r="C506" s="441"/>
      <c r="D506" s="52" t="s">
        <v>362</v>
      </c>
      <c r="E506" s="45">
        <v>0</v>
      </c>
      <c r="F506" s="568"/>
      <c r="G506" s="479"/>
    </row>
    <row r="507" spans="1:7" ht="15" customHeight="1">
      <c r="A507" s="435"/>
      <c r="B507" s="466"/>
      <c r="C507" s="441"/>
      <c r="D507" s="52" t="s">
        <v>418</v>
      </c>
      <c r="E507" s="45">
        <v>0</v>
      </c>
      <c r="F507" s="568"/>
      <c r="G507" s="479"/>
    </row>
    <row r="508" spans="1:7" ht="15" customHeight="1">
      <c r="A508" s="435"/>
      <c r="B508" s="466"/>
      <c r="C508" s="441"/>
      <c r="D508" s="52" t="s">
        <v>1065</v>
      </c>
      <c r="E508" s="45">
        <v>5.9500000000000004E-4</v>
      </c>
      <c r="F508" s="568"/>
      <c r="G508" s="479"/>
    </row>
    <row r="509" spans="1:7" ht="15" customHeight="1">
      <c r="A509" s="458"/>
      <c r="B509" s="567"/>
      <c r="C509" s="460"/>
      <c r="D509" s="103" t="s">
        <v>312</v>
      </c>
      <c r="E509" s="104">
        <v>4.0900000000000002E-4</v>
      </c>
      <c r="F509" s="569"/>
      <c r="G509" s="490"/>
    </row>
    <row r="510" spans="1:7" ht="15" customHeight="1">
      <c r="A510" s="137" t="s">
        <v>1064</v>
      </c>
      <c r="B510" s="148" t="s">
        <v>1063</v>
      </c>
      <c r="C510" s="82">
        <v>3.5E-4</v>
      </c>
      <c r="D510" s="53"/>
      <c r="E510" s="82">
        <v>3.3199999999999999E-4</v>
      </c>
      <c r="F510" s="85">
        <v>100</v>
      </c>
      <c r="G510" s="149"/>
    </row>
    <row r="511" spans="1:7" ht="15" customHeight="1">
      <c r="A511" s="435" t="s">
        <v>1062</v>
      </c>
      <c r="B511" s="438" t="s">
        <v>1061</v>
      </c>
      <c r="C511" s="527">
        <v>4.2099999999999999E-4</v>
      </c>
      <c r="D511" s="57" t="s">
        <v>590</v>
      </c>
      <c r="E511" s="109">
        <v>0</v>
      </c>
      <c r="F511" s="453">
        <v>53.96</v>
      </c>
      <c r="G511" s="479" t="s">
        <v>1355</v>
      </c>
    </row>
    <row r="512" spans="1:7" ht="15" customHeight="1">
      <c r="A512" s="435"/>
      <c r="B512" s="438"/>
      <c r="C512" s="527"/>
      <c r="D512" s="46" t="s">
        <v>1009</v>
      </c>
      <c r="E512" s="110">
        <v>4.3800000000000002E-4</v>
      </c>
      <c r="F512" s="453"/>
      <c r="G512" s="479"/>
    </row>
    <row r="513" spans="1:7" ht="15" customHeight="1">
      <c r="A513" s="458"/>
      <c r="B513" s="459"/>
      <c r="C513" s="533"/>
      <c r="D513" s="175" t="s">
        <v>1369</v>
      </c>
      <c r="E513" s="176">
        <v>4.6299999999999998E-4</v>
      </c>
      <c r="F513" s="461"/>
      <c r="G513" s="490"/>
    </row>
    <row r="514" spans="1:7" ht="27">
      <c r="A514" s="137" t="s">
        <v>1060</v>
      </c>
      <c r="B514" s="148" t="s">
        <v>1059</v>
      </c>
      <c r="C514" s="82">
        <v>1.65E-4</v>
      </c>
      <c r="D514" s="53"/>
      <c r="E514" s="82">
        <v>4.5199999999999998E-4</v>
      </c>
      <c r="F514" s="85">
        <v>83.34</v>
      </c>
      <c r="G514" s="149" t="s">
        <v>1355</v>
      </c>
    </row>
    <row r="515" spans="1:7" ht="15" customHeight="1">
      <c r="A515" s="435" t="s">
        <v>1058</v>
      </c>
      <c r="B515" s="438" t="s">
        <v>1057</v>
      </c>
      <c r="C515" s="441">
        <v>5.0299999999999997E-4</v>
      </c>
      <c r="D515" s="48" t="s">
        <v>315</v>
      </c>
      <c r="E515" s="47">
        <v>0</v>
      </c>
      <c r="F515" s="453">
        <v>96.32</v>
      </c>
      <c r="G515" s="479" t="s">
        <v>1355</v>
      </c>
    </row>
    <row r="516" spans="1:7" ht="15" customHeight="1">
      <c r="A516" s="435"/>
      <c r="B516" s="438"/>
      <c r="C516" s="441"/>
      <c r="D516" s="52" t="s">
        <v>362</v>
      </c>
      <c r="E516" s="45">
        <v>1.83E-4</v>
      </c>
      <c r="F516" s="453"/>
      <c r="G516" s="479"/>
    </row>
    <row r="517" spans="1:7" ht="15" customHeight="1">
      <c r="A517" s="435"/>
      <c r="B517" s="438"/>
      <c r="C517" s="441"/>
      <c r="D517" s="46" t="s">
        <v>491</v>
      </c>
      <c r="E517" s="45">
        <v>2.4800000000000001E-4</v>
      </c>
      <c r="F517" s="453"/>
      <c r="G517" s="479"/>
    </row>
    <row r="518" spans="1:7" ht="15" customHeight="1">
      <c r="A518" s="435"/>
      <c r="B518" s="438"/>
      <c r="C518" s="441"/>
      <c r="D518" s="46" t="s">
        <v>490</v>
      </c>
      <c r="E518" s="45">
        <v>5.6400000000000005E-4</v>
      </c>
      <c r="F518" s="453"/>
      <c r="G518" s="479"/>
    </row>
    <row r="519" spans="1:7" ht="15" customHeight="1">
      <c r="A519" s="480"/>
      <c r="B519" s="481"/>
      <c r="C519" s="482"/>
      <c r="D519" s="44" t="s">
        <v>312</v>
      </c>
      <c r="E519" s="43">
        <v>4.4799999999999999E-4</v>
      </c>
      <c r="F519" s="483"/>
      <c r="G519" s="484"/>
    </row>
    <row r="520" spans="1:7" ht="15" customHeight="1">
      <c r="A520" s="435" t="s">
        <v>1056</v>
      </c>
      <c r="B520" s="438" t="s">
        <v>1055</v>
      </c>
      <c r="C520" s="441">
        <v>4.86E-4</v>
      </c>
      <c r="D520" s="48" t="s">
        <v>315</v>
      </c>
      <c r="E520" s="47">
        <v>0</v>
      </c>
      <c r="F520" s="453">
        <v>100</v>
      </c>
      <c r="G520" s="479"/>
    </row>
    <row r="521" spans="1:7" ht="15" customHeight="1">
      <c r="A521" s="435"/>
      <c r="B521" s="438"/>
      <c r="C521" s="441"/>
      <c r="D521" s="46" t="s">
        <v>1009</v>
      </c>
      <c r="E521" s="45">
        <v>4.3600000000000003E-4</v>
      </c>
      <c r="F521" s="453"/>
      <c r="G521" s="479"/>
    </row>
    <row r="522" spans="1:7" ht="15" customHeight="1">
      <c r="A522" s="435"/>
      <c r="B522" s="438"/>
      <c r="C522" s="441"/>
      <c r="D522" s="44" t="s">
        <v>312</v>
      </c>
      <c r="E522" s="43">
        <v>3.8299999999999999E-4</v>
      </c>
      <c r="F522" s="453"/>
      <c r="G522" s="479"/>
    </row>
    <row r="523" spans="1:7" ht="15" customHeight="1">
      <c r="A523" s="435" t="s">
        <v>1054</v>
      </c>
      <c r="B523" s="438" t="s">
        <v>1053</v>
      </c>
      <c r="C523" s="441">
        <v>3.6699999999999998E-4</v>
      </c>
      <c r="D523" s="48" t="s">
        <v>315</v>
      </c>
      <c r="E523" s="47">
        <v>2.9399999999999999E-4</v>
      </c>
      <c r="F523" s="453">
        <v>96.2</v>
      </c>
      <c r="G523" s="479" t="s">
        <v>1355</v>
      </c>
    </row>
    <row r="524" spans="1:7" ht="15" customHeight="1">
      <c r="A524" s="435"/>
      <c r="B524" s="438"/>
      <c r="C524" s="441"/>
      <c r="D524" s="52" t="s">
        <v>362</v>
      </c>
      <c r="E524" s="45">
        <v>3.3300000000000002E-4</v>
      </c>
      <c r="F524" s="453"/>
      <c r="G524" s="479"/>
    </row>
    <row r="525" spans="1:7" ht="15" customHeight="1">
      <c r="A525" s="435"/>
      <c r="B525" s="438"/>
      <c r="C525" s="441"/>
      <c r="D525" s="46" t="s">
        <v>557</v>
      </c>
      <c r="E525" s="45">
        <v>3.5500000000000001E-4</v>
      </c>
      <c r="F525" s="453"/>
      <c r="G525" s="479"/>
    </row>
    <row r="526" spans="1:7" ht="15" customHeight="1">
      <c r="A526" s="435"/>
      <c r="B526" s="438"/>
      <c r="C526" s="441"/>
      <c r="D526" s="44" t="s">
        <v>312</v>
      </c>
      <c r="E526" s="43">
        <v>4.2299999999999998E-4</v>
      </c>
      <c r="F526" s="453"/>
      <c r="G526" s="479"/>
    </row>
    <row r="527" spans="1:7" ht="15" customHeight="1">
      <c r="A527" s="98" t="s">
        <v>1052</v>
      </c>
      <c r="B527" s="24" t="s">
        <v>1051</v>
      </c>
      <c r="C527" s="23">
        <v>4.3100000000000001E-4</v>
      </c>
      <c r="D527" s="36"/>
      <c r="E527" s="50">
        <v>4.9399999999999997E-4</v>
      </c>
      <c r="F527" s="41">
        <v>100</v>
      </c>
      <c r="G527" s="100"/>
    </row>
    <row r="528" spans="1:7" ht="15" customHeight="1">
      <c r="A528" s="98" t="s">
        <v>1050</v>
      </c>
      <c r="B528" s="24" t="s">
        <v>1049</v>
      </c>
      <c r="C528" s="23">
        <v>3.9300000000000001E-4</v>
      </c>
      <c r="D528" s="36"/>
      <c r="E528" s="50">
        <v>3.8499999999999998E-4</v>
      </c>
      <c r="F528" s="41">
        <v>100</v>
      </c>
      <c r="G528" s="100"/>
    </row>
    <row r="529" spans="1:7" ht="15" customHeight="1">
      <c r="A529" s="435" t="s">
        <v>1048</v>
      </c>
      <c r="B529" s="438" t="s">
        <v>1047</v>
      </c>
      <c r="C529" s="441">
        <v>4.8700000000000002E-4</v>
      </c>
      <c r="D529" s="48" t="s">
        <v>315</v>
      </c>
      <c r="E529" s="174">
        <v>0</v>
      </c>
      <c r="F529" s="453">
        <v>100</v>
      </c>
      <c r="G529" s="479"/>
    </row>
    <row r="530" spans="1:7" ht="15" customHeight="1">
      <c r="A530" s="435"/>
      <c r="B530" s="438"/>
      <c r="C530" s="441"/>
      <c r="D530" s="46" t="s">
        <v>1009</v>
      </c>
      <c r="E530" s="45">
        <v>4.8999999999999998E-4</v>
      </c>
      <c r="F530" s="453"/>
      <c r="G530" s="479"/>
    </row>
    <row r="531" spans="1:7" ht="15" customHeight="1">
      <c r="A531" s="435"/>
      <c r="B531" s="438"/>
      <c r="C531" s="441"/>
      <c r="D531" s="44" t="s">
        <v>312</v>
      </c>
      <c r="E531" s="82">
        <v>3.7199999999999999E-4</v>
      </c>
      <c r="F531" s="453"/>
      <c r="G531" s="479"/>
    </row>
    <row r="532" spans="1:7" ht="15" customHeight="1">
      <c r="A532" s="435" t="s">
        <v>1046</v>
      </c>
      <c r="B532" s="438" t="s">
        <v>1045</v>
      </c>
      <c r="C532" s="441">
        <v>4.2099999999999999E-4</v>
      </c>
      <c r="D532" s="48" t="s">
        <v>315</v>
      </c>
      <c r="E532" s="47">
        <v>0</v>
      </c>
      <c r="F532" s="453">
        <v>90.86</v>
      </c>
      <c r="G532" s="479" t="s">
        <v>1355</v>
      </c>
    </row>
    <row r="533" spans="1:7" ht="15" customHeight="1">
      <c r="A533" s="435"/>
      <c r="B533" s="438"/>
      <c r="C533" s="441"/>
      <c r="D533" s="67" t="s">
        <v>1009</v>
      </c>
      <c r="E533" s="45">
        <v>4.4700000000000002E-4</v>
      </c>
      <c r="F533" s="453"/>
      <c r="G533" s="479"/>
    </row>
    <row r="534" spans="1:7" ht="15" customHeight="1">
      <c r="A534" s="435"/>
      <c r="B534" s="438"/>
      <c r="C534" s="441"/>
      <c r="D534" s="44" t="s">
        <v>312</v>
      </c>
      <c r="E534" s="43">
        <v>4.7199999999999998E-4</v>
      </c>
      <c r="F534" s="453"/>
      <c r="G534" s="479"/>
    </row>
    <row r="535" spans="1:7" ht="15" customHeight="1">
      <c r="A535" s="98" t="s">
        <v>1044</v>
      </c>
      <c r="B535" s="24" t="s">
        <v>1043</v>
      </c>
      <c r="C535" s="23">
        <v>4.4000000000000002E-4</v>
      </c>
      <c r="D535" s="36"/>
      <c r="E535" s="50">
        <v>3.8400000000000001E-4</v>
      </c>
      <c r="F535" s="41">
        <v>100</v>
      </c>
      <c r="G535" s="100"/>
    </row>
    <row r="536" spans="1:7" ht="15" customHeight="1">
      <c r="A536" s="98" t="s">
        <v>1042</v>
      </c>
      <c r="B536" s="24" t="s">
        <v>1041</v>
      </c>
      <c r="C536" s="23">
        <v>5.0000000000000002E-5</v>
      </c>
      <c r="D536" s="177"/>
      <c r="E536" s="23">
        <v>4.3100000000000001E-4</v>
      </c>
      <c r="F536" s="41">
        <v>100</v>
      </c>
      <c r="G536" s="100"/>
    </row>
    <row r="537" spans="1:7" ht="15" customHeight="1">
      <c r="A537" s="178" t="s">
        <v>1040</v>
      </c>
      <c r="B537" s="138" t="s">
        <v>1039</v>
      </c>
      <c r="C537" s="81">
        <v>4.5399999999999998E-4</v>
      </c>
      <c r="D537" s="53"/>
      <c r="E537" s="82">
        <v>4.57E-4</v>
      </c>
      <c r="F537" s="84">
        <v>100</v>
      </c>
      <c r="G537" s="164"/>
    </row>
    <row r="538" spans="1:7" ht="15" customHeight="1">
      <c r="A538" s="463" t="s">
        <v>1038</v>
      </c>
      <c r="B538" s="466" t="s">
        <v>1037</v>
      </c>
      <c r="C538" s="565">
        <v>4.06E-4</v>
      </c>
      <c r="D538" s="70" t="s">
        <v>315</v>
      </c>
      <c r="E538" s="122">
        <v>0</v>
      </c>
      <c r="F538" s="477">
        <v>0.76</v>
      </c>
      <c r="G538" s="524" t="s">
        <v>1355</v>
      </c>
    </row>
    <row r="539" spans="1:7" ht="15" customHeight="1">
      <c r="A539" s="464"/>
      <c r="B539" s="438"/>
      <c r="C539" s="500"/>
      <c r="D539" s="69" t="s">
        <v>362</v>
      </c>
      <c r="E539" s="179">
        <v>0</v>
      </c>
      <c r="F539" s="477"/>
      <c r="G539" s="524"/>
    </row>
    <row r="540" spans="1:7" ht="15" customHeight="1">
      <c r="A540" s="464"/>
      <c r="B540" s="438"/>
      <c r="C540" s="500"/>
      <c r="D540" s="180" t="s">
        <v>557</v>
      </c>
      <c r="E540" s="179">
        <v>9.5600000000000004E-4</v>
      </c>
      <c r="F540" s="477"/>
      <c r="G540" s="524"/>
    </row>
    <row r="541" spans="1:7" ht="15" customHeight="1">
      <c r="A541" s="465"/>
      <c r="B541" s="459"/>
      <c r="C541" s="566"/>
      <c r="D541" s="68" t="s">
        <v>312</v>
      </c>
      <c r="E541" s="181">
        <v>4.28E-4</v>
      </c>
      <c r="F541" s="477"/>
      <c r="G541" s="524"/>
    </row>
    <row r="542" spans="1:7" ht="15" customHeight="1">
      <c r="A542" s="436" t="s">
        <v>1036</v>
      </c>
      <c r="B542" s="439" t="s">
        <v>1035</v>
      </c>
      <c r="C542" s="442">
        <v>2.5099999999999998E-4</v>
      </c>
      <c r="D542" s="48" t="s">
        <v>315</v>
      </c>
      <c r="E542" s="47">
        <v>0</v>
      </c>
      <c r="F542" s="445">
        <v>70.69</v>
      </c>
      <c r="G542" s="516" t="s">
        <v>1355</v>
      </c>
    </row>
    <row r="543" spans="1:7" ht="15" customHeight="1">
      <c r="A543" s="435"/>
      <c r="B543" s="438"/>
      <c r="C543" s="441"/>
      <c r="D543" s="52" t="s">
        <v>334</v>
      </c>
      <c r="E543" s="45">
        <v>2.43E-4</v>
      </c>
      <c r="F543" s="453"/>
      <c r="G543" s="479"/>
    </row>
    <row r="544" spans="1:7" ht="15" customHeight="1">
      <c r="A544" s="435"/>
      <c r="B544" s="438"/>
      <c r="C544" s="441"/>
      <c r="D544" s="44" t="s">
        <v>312</v>
      </c>
      <c r="E544" s="43">
        <v>4.1599999999999997E-4</v>
      </c>
      <c r="F544" s="453"/>
      <c r="G544" s="479"/>
    </row>
    <row r="545" spans="1:7" ht="15" customHeight="1">
      <c r="A545" s="435" t="s">
        <v>1034</v>
      </c>
      <c r="B545" s="438" t="s">
        <v>1033</v>
      </c>
      <c r="C545" s="441">
        <v>3.0699999999999998E-4</v>
      </c>
      <c r="D545" s="48" t="s">
        <v>315</v>
      </c>
      <c r="E545" s="47">
        <v>0</v>
      </c>
      <c r="F545" s="453">
        <v>100</v>
      </c>
      <c r="G545" s="479"/>
    </row>
    <row r="546" spans="1:7" ht="15" customHeight="1">
      <c r="A546" s="435"/>
      <c r="B546" s="438"/>
      <c r="C546" s="441"/>
      <c r="D546" s="49" t="s">
        <v>334</v>
      </c>
      <c r="E546" s="45">
        <v>4.3300000000000001E-4</v>
      </c>
      <c r="F546" s="453"/>
      <c r="G546" s="479"/>
    </row>
    <row r="547" spans="1:7" ht="15" customHeight="1">
      <c r="A547" s="435"/>
      <c r="B547" s="438"/>
      <c r="C547" s="441"/>
      <c r="D547" s="44" t="s">
        <v>312</v>
      </c>
      <c r="E547" s="43">
        <v>2.12E-4</v>
      </c>
      <c r="F547" s="453"/>
      <c r="G547" s="479"/>
    </row>
    <row r="548" spans="1:7" ht="15" customHeight="1">
      <c r="A548" s="98" t="s">
        <v>1032</v>
      </c>
      <c r="B548" s="24" t="s">
        <v>1031</v>
      </c>
      <c r="C548" s="23">
        <v>4.6999999999999999E-4</v>
      </c>
      <c r="D548" s="36"/>
      <c r="E548" s="50">
        <v>4.7399999999999997E-4</v>
      </c>
      <c r="F548" s="41">
        <v>100</v>
      </c>
      <c r="G548" s="100"/>
    </row>
    <row r="549" spans="1:7" ht="15" customHeight="1">
      <c r="A549" s="98" t="s">
        <v>1030</v>
      </c>
      <c r="B549" s="24" t="s">
        <v>1029</v>
      </c>
      <c r="C549" s="23">
        <v>3.6999999999999998E-5</v>
      </c>
      <c r="D549" s="36"/>
      <c r="E549" s="50">
        <v>4.3199999999999998E-4</v>
      </c>
      <c r="F549" s="41">
        <v>100</v>
      </c>
      <c r="G549" s="100"/>
    </row>
    <row r="550" spans="1:7" ht="15" customHeight="1">
      <c r="A550" s="435" t="s">
        <v>1028</v>
      </c>
      <c r="B550" s="438" t="s">
        <v>1027</v>
      </c>
      <c r="C550" s="441">
        <v>4.6E-5</v>
      </c>
      <c r="D550" s="48" t="s">
        <v>315</v>
      </c>
      <c r="E550" s="47">
        <v>0</v>
      </c>
      <c r="F550" s="453">
        <v>100</v>
      </c>
      <c r="G550" s="479"/>
    </row>
    <row r="551" spans="1:7" ht="15" customHeight="1">
      <c r="A551" s="435"/>
      <c r="B551" s="439"/>
      <c r="C551" s="441"/>
      <c r="D551" s="52" t="s">
        <v>334</v>
      </c>
      <c r="E551" s="45">
        <v>3.97E-4</v>
      </c>
      <c r="F551" s="453"/>
      <c r="G551" s="479"/>
    </row>
    <row r="552" spans="1:7" ht="15" customHeight="1">
      <c r="A552" s="435"/>
      <c r="B552" s="440"/>
      <c r="C552" s="441"/>
      <c r="D552" s="44" t="s">
        <v>312</v>
      </c>
      <c r="E552" s="43">
        <v>3.39E-4</v>
      </c>
      <c r="F552" s="453"/>
      <c r="G552" s="479"/>
    </row>
    <row r="553" spans="1:7" ht="15" customHeight="1">
      <c r="A553" s="98" t="s">
        <v>1026</v>
      </c>
      <c r="B553" s="182" t="s">
        <v>1395</v>
      </c>
      <c r="C553" s="23">
        <v>4.5399999999999998E-4</v>
      </c>
      <c r="D553" s="36"/>
      <c r="E553" s="50">
        <v>4.57E-4</v>
      </c>
      <c r="F553" s="41">
        <v>100</v>
      </c>
      <c r="G553" s="100"/>
    </row>
    <row r="554" spans="1:7" ht="15" customHeight="1">
      <c r="A554" s="98" t="s">
        <v>1025</v>
      </c>
      <c r="B554" s="99" t="s">
        <v>1396</v>
      </c>
      <c r="C554" s="23">
        <v>4.6999999999999997E-5</v>
      </c>
      <c r="D554" s="36"/>
      <c r="E554" s="50">
        <v>4.1199999999999999E-4</v>
      </c>
      <c r="F554" s="41">
        <v>100</v>
      </c>
      <c r="G554" s="100"/>
    </row>
    <row r="555" spans="1:7" ht="15" customHeight="1">
      <c r="A555" s="98" t="s">
        <v>1024</v>
      </c>
      <c r="B555" s="24" t="s">
        <v>1023</v>
      </c>
      <c r="C555" s="23">
        <v>4.3800000000000002E-4</v>
      </c>
      <c r="D555" s="36"/>
      <c r="E555" s="50">
        <v>4.1300000000000001E-4</v>
      </c>
      <c r="F555" s="41">
        <v>100</v>
      </c>
      <c r="G555" s="100"/>
    </row>
    <row r="556" spans="1:7" ht="15" customHeight="1">
      <c r="A556" s="435" t="s">
        <v>1022</v>
      </c>
      <c r="B556" s="438" t="s">
        <v>1021</v>
      </c>
      <c r="C556" s="441">
        <v>5.8500000000000002E-4</v>
      </c>
      <c r="D556" s="48" t="s">
        <v>315</v>
      </c>
      <c r="E556" s="45">
        <v>0</v>
      </c>
      <c r="F556" s="453">
        <v>100</v>
      </c>
      <c r="G556" s="479"/>
    </row>
    <row r="557" spans="1:7" ht="15" customHeight="1">
      <c r="A557" s="435"/>
      <c r="B557" s="438"/>
      <c r="C557" s="441"/>
      <c r="D557" s="52" t="s">
        <v>362</v>
      </c>
      <c r="E557" s="45">
        <v>2.6899999999999998E-4</v>
      </c>
      <c r="F557" s="453"/>
      <c r="G557" s="479"/>
    </row>
    <row r="558" spans="1:7" ht="15" customHeight="1">
      <c r="A558" s="435"/>
      <c r="B558" s="438"/>
      <c r="C558" s="441"/>
      <c r="D558" s="46" t="s">
        <v>491</v>
      </c>
      <c r="E558" s="45">
        <v>4.8799999999999999E-4</v>
      </c>
      <c r="F558" s="453"/>
      <c r="G558" s="479"/>
    </row>
    <row r="559" spans="1:7" ht="15" customHeight="1">
      <c r="A559" s="435"/>
      <c r="B559" s="438"/>
      <c r="C559" s="441"/>
      <c r="D559" s="183" t="s">
        <v>1397</v>
      </c>
      <c r="E559" s="45">
        <v>5.3600000000000002E-4</v>
      </c>
      <c r="F559" s="453"/>
      <c r="G559" s="479"/>
    </row>
    <row r="560" spans="1:7" ht="15" customHeight="1">
      <c r="A560" s="435"/>
      <c r="B560" s="438"/>
      <c r="C560" s="441"/>
      <c r="D560" s="44" t="s">
        <v>312</v>
      </c>
      <c r="E560" s="50">
        <v>4.9100000000000001E-4</v>
      </c>
      <c r="F560" s="453"/>
      <c r="G560" s="479"/>
    </row>
    <row r="561" spans="1:11" ht="15" customHeight="1">
      <c r="A561" s="98" t="s">
        <v>1020</v>
      </c>
      <c r="B561" s="24" t="s">
        <v>1019</v>
      </c>
      <c r="C561" s="23">
        <v>3.2000000000000003E-4</v>
      </c>
      <c r="D561" s="36"/>
      <c r="E561" s="50">
        <v>2.6499999999999999E-4</v>
      </c>
      <c r="F561" s="41">
        <v>100</v>
      </c>
      <c r="G561" s="100"/>
    </row>
    <row r="562" spans="1:11" ht="15" customHeight="1">
      <c r="A562" s="98" t="s">
        <v>1018</v>
      </c>
      <c r="B562" s="24" t="s">
        <v>1017</v>
      </c>
      <c r="C562" s="23" t="s">
        <v>1351</v>
      </c>
      <c r="D562" s="36"/>
      <c r="E562" s="50">
        <v>3.4299999999999999E-4</v>
      </c>
      <c r="F562" s="41" t="s">
        <v>1354</v>
      </c>
      <c r="G562" s="100"/>
    </row>
    <row r="563" spans="1:11" ht="15" customHeight="1">
      <c r="A563" s="98" t="s">
        <v>1016</v>
      </c>
      <c r="B563" s="24" t="s">
        <v>1015</v>
      </c>
      <c r="C563" s="23" t="s">
        <v>1351</v>
      </c>
      <c r="D563" s="36"/>
      <c r="E563" s="50">
        <v>3.7599999999999998E-4</v>
      </c>
      <c r="F563" s="41" t="s">
        <v>1354</v>
      </c>
      <c r="G563" s="97"/>
    </row>
    <row r="564" spans="1:11" ht="15" customHeight="1">
      <c r="A564" s="435" t="s">
        <v>1014</v>
      </c>
      <c r="B564" s="438" t="s">
        <v>1013</v>
      </c>
      <c r="C564" s="441">
        <v>2.7300000000000002E-4</v>
      </c>
      <c r="D564" s="48" t="s">
        <v>315</v>
      </c>
      <c r="E564" s="47">
        <v>0</v>
      </c>
      <c r="F564" s="556">
        <v>100</v>
      </c>
      <c r="G564" s="558"/>
    </row>
    <row r="565" spans="1:11" ht="15" customHeight="1">
      <c r="A565" s="435"/>
      <c r="B565" s="438"/>
      <c r="C565" s="441"/>
      <c r="D565" s="49" t="s">
        <v>334</v>
      </c>
      <c r="E565" s="45">
        <v>4.73E-4</v>
      </c>
      <c r="F565" s="556"/>
      <c r="G565" s="558"/>
    </row>
    <row r="566" spans="1:11" ht="15" customHeight="1">
      <c r="A566" s="458"/>
      <c r="B566" s="459"/>
      <c r="C566" s="460"/>
      <c r="D566" s="103" t="s">
        <v>312</v>
      </c>
      <c r="E566" s="104">
        <v>4.8000000000000001E-4</v>
      </c>
      <c r="F566" s="557"/>
      <c r="G566" s="524"/>
    </row>
    <row r="567" spans="1:11" ht="15" customHeight="1">
      <c r="A567" s="436" t="s">
        <v>1012</v>
      </c>
      <c r="B567" s="439" t="s">
        <v>1011</v>
      </c>
      <c r="C567" s="442">
        <v>4.6799999999999999E-4</v>
      </c>
      <c r="D567" s="63" t="s">
        <v>315</v>
      </c>
      <c r="E567" s="81">
        <v>0</v>
      </c>
      <c r="F567" s="559">
        <v>99.74</v>
      </c>
      <c r="G567" s="562" t="s">
        <v>1378</v>
      </c>
    </row>
    <row r="568" spans="1:11" ht="15" customHeight="1">
      <c r="A568" s="435"/>
      <c r="B568" s="438"/>
      <c r="C568" s="441"/>
      <c r="D568" s="49" t="s">
        <v>334</v>
      </c>
      <c r="E568" s="45">
        <v>4.26E-4</v>
      </c>
      <c r="F568" s="560"/>
      <c r="G568" s="558"/>
    </row>
    <row r="569" spans="1:11" ht="15" customHeight="1">
      <c r="A569" s="458"/>
      <c r="B569" s="459"/>
      <c r="C569" s="460"/>
      <c r="D569" s="184" t="s">
        <v>312</v>
      </c>
      <c r="E569" s="185">
        <v>5.4699999999999996E-4</v>
      </c>
      <c r="F569" s="561"/>
      <c r="G569" s="524"/>
    </row>
    <row r="570" spans="1:11" ht="15" customHeight="1">
      <c r="A570" s="436" t="s">
        <v>1010</v>
      </c>
      <c r="B570" s="452" t="s">
        <v>1398</v>
      </c>
      <c r="C570" s="442">
        <v>3.6699999999999998E-4</v>
      </c>
      <c r="D570" s="115" t="s">
        <v>590</v>
      </c>
      <c r="E570" s="62">
        <v>0</v>
      </c>
      <c r="F570" s="445">
        <v>100</v>
      </c>
      <c r="G570" s="516"/>
    </row>
    <row r="571" spans="1:11" ht="15" customHeight="1">
      <c r="A571" s="435"/>
      <c r="B571" s="451"/>
      <c r="C571" s="441"/>
      <c r="D571" s="66" t="s">
        <v>1009</v>
      </c>
      <c r="E571" s="65">
        <v>4.6700000000000002E-4</v>
      </c>
      <c r="F571" s="453"/>
      <c r="G571" s="516"/>
    </row>
    <row r="572" spans="1:11" ht="15" customHeight="1">
      <c r="A572" s="435"/>
      <c r="B572" s="451"/>
      <c r="C572" s="441"/>
      <c r="D572" s="44" t="s">
        <v>312</v>
      </c>
      <c r="E572" s="43">
        <v>5.0100000000000003E-4</v>
      </c>
      <c r="F572" s="453"/>
      <c r="G572" s="516"/>
    </row>
    <row r="573" spans="1:11" ht="15" customHeight="1">
      <c r="A573" s="98" t="s">
        <v>1008</v>
      </c>
      <c r="B573" s="24" t="s">
        <v>1007</v>
      </c>
      <c r="C573" s="23">
        <v>5.7200000000000003E-4</v>
      </c>
      <c r="D573" s="36"/>
      <c r="E573" s="50">
        <v>6.0099999999999997E-4</v>
      </c>
      <c r="F573" s="41">
        <v>100</v>
      </c>
      <c r="G573" s="100"/>
    </row>
    <row r="574" spans="1:11" ht="15" customHeight="1">
      <c r="A574" s="98" t="s">
        <v>1006</v>
      </c>
      <c r="B574" s="24" t="s">
        <v>1005</v>
      </c>
      <c r="C574" s="23">
        <v>4.7600000000000002E-4</v>
      </c>
      <c r="D574" s="36"/>
      <c r="E574" s="50">
        <v>4.2000000000000002E-4</v>
      </c>
      <c r="F574" s="41" t="s">
        <v>1354</v>
      </c>
      <c r="G574" s="100"/>
    </row>
    <row r="575" spans="1:11" ht="15" customHeight="1">
      <c r="A575" s="95" t="s">
        <v>1004</v>
      </c>
      <c r="B575" s="150" t="s">
        <v>1003</v>
      </c>
      <c r="C575" s="80">
        <v>4.55E-4</v>
      </c>
      <c r="D575" s="186" t="s">
        <v>590</v>
      </c>
      <c r="E575" s="144">
        <v>6.0000000000000002E-6</v>
      </c>
      <c r="F575" s="83">
        <v>100</v>
      </c>
      <c r="G575" s="97"/>
    </row>
    <row r="576" spans="1:11">
      <c r="A576" s="98" t="s">
        <v>1002</v>
      </c>
      <c r="B576" s="24" t="s">
        <v>1001</v>
      </c>
      <c r="C576" s="80">
        <v>4.3600000000000003E-4</v>
      </c>
      <c r="D576" s="187"/>
      <c r="E576" s="89">
        <v>4.86E-4</v>
      </c>
      <c r="F576" s="188">
        <v>96.5</v>
      </c>
      <c r="G576" s="97" t="s">
        <v>1399</v>
      </c>
      <c r="K576" s="189"/>
    </row>
    <row r="577" spans="1:7" ht="14.25" customHeight="1">
      <c r="A577" s="545" t="s">
        <v>1000</v>
      </c>
      <c r="B577" s="548" t="s">
        <v>1400</v>
      </c>
      <c r="C577" s="551">
        <v>1.56E-4</v>
      </c>
      <c r="D577" s="190" t="s">
        <v>590</v>
      </c>
      <c r="E577" s="191">
        <v>0</v>
      </c>
      <c r="F577" s="553">
        <v>100</v>
      </c>
      <c r="G577" s="524"/>
    </row>
    <row r="578" spans="1:7" ht="15" customHeight="1">
      <c r="A578" s="546"/>
      <c r="B578" s="549"/>
      <c r="C578" s="551"/>
      <c r="D578" s="192" t="s">
        <v>1009</v>
      </c>
      <c r="E578" s="154">
        <v>5.8699999999999996E-4</v>
      </c>
      <c r="F578" s="553"/>
      <c r="G578" s="524"/>
    </row>
    <row r="579" spans="1:7" ht="15" customHeight="1">
      <c r="A579" s="547"/>
      <c r="B579" s="550"/>
      <c r="C579" s="552"/>
      <c r="D579" s="193" t="s">
        <v>312</v>
      </c>
      <c r="E579" s="157">
        <v>5.0100000000000003E-4</v>
      </c>
      <c r="F579" s="554"/>
      <c r="G579" s="555"/>
    </row>
    <row r="580" spans="1:7" ht="15" customHeight="1">
      <c r="A580" s="539" t="s">
        <v>999</v>
      </c>
      <c r="B580" s="505" t="s">
        <v>998</v>
      </c>
      <c r="C580" s="521">
        <v>3.4E-5</v>
      </c>
      <c r="D580" s="145" t="s">
        <v>590</v>
      </c>
      <c r="E580" s="146">
        <v>0</v>
      </c>
      <c r="F580" s="522">
        <v>100</v>
      </c>
      <c r="G580" s="541"/>
    </row>
    <row r="581" spans="1:7" ht="15" customHeight="1">
      <c r="A581" s="539"/>
      <c r="B581" s="505"/>
      <c r="C581" s="476"/>
      <c r="D581" s="46" t="s">
        <v>1009</v>
      </c>
      <c r="E581" s="146">
        <v>6.1399999999999996E-4</v>
      </c>
      <c r="F581" s="477"/>
      <c r="G581" s="541"/>
    </row>
    <row r="582" spans="1:7" ht="15" customHeight="1">
      <c r="A582" s="519"/>
      <c r="B582" s="540"/>
      <c r="C582" s="476"/>
      <c r="D582" s="194" t="s">
        <v>312</v>
      </c>
      <c r="E582" s="60">
        <v>0</v>
      </c>
      <c r="F582" s="477"/>
      <c r="G582" s="542"/>
    </row>
    <row r="583" spans="1:7" ht="15" customHeight="1">
      <c r="A583" s="124" t="s">
        <v>997</v>
      </c>
      <c r="B583" s="125" t="s">
        <v>996</v>
      </c>
      <c r="C583" s="91" t="s">
        <v>1351</v>
      </c>
      <c r="D583" s="59"/>
      <c r="E583" s="91">
        <v>9.1699999999999995E-4</v>
      </c>
      <c r="F583" s="126" t="s">
        <v>1354</v>
      </c>
      <c r="G583" s="127"/>
    </row>
    <row r="584" spans="1:7" ht="15" customHeight="1">
      <c r="A584" s="543" t="s">
        <v>995</v>
      </c>
      <c r="B584" s="544" t="s">
        <v>994</v>
      </c>
      <c r="C584" s="467">
        <v>1.4100000000000001E-4</v>
      </c>
      <c r="D584" s="63" t="s">
        <v>315</v>
      </c>
      <c r="E584" s="62">
        <v>0</v>
      </c>
      <c r="F584" s="444">
        <v>100</v>
      </c>
      <c r="G584" s="498"/>
    </row>
    <row r="585" spans="1:7" ht="15" customHeight="1">
      <c r="A585" s="543"/>
      <c r="B585" s="544"/>
      <c r="C585" s="467"/>
      <c r="D585" s="52" t="s">
        <v>334</v>
      </c>
      <c r="E585" s="45">
        <v>9.3300000000000002E-4</v>
      </c>
      <c r="F585" s="444"/>
      <c r="G585" s="498"/>
    </row>
    <row r="586" spans="1:7" ht="15" customHeight="1">
      <c r="A586" s="543"/>
      <c r="B586" s="544"/>
      <c r="C586" s="467"/>
      <c r="D586" s="44" t="s">
        <v>312</v>
      </c>
      <c r="E586" s="43">
        <v>5.2700000000000002E-4</v>
      </c>
      <c r="F586" s="444"/>
      <c r="G586" s="498"/>
    </row>
    <row r="587" spans="1:7" ht="15" customHeight="1">
      <c r="A587" s="563" t="s">
        <v>993</v>
      </c>
      <c r="B587" s="564" t="s">
        <v>992</v>
      </c>
      <c r="C587" s="441">
        <v>4.1899999999999999E-4</v>
      </c>
      <c r="D587" s="63" t="s">
        <v>315</v>
      </c>
      <c r="E587" s="62">
        <v>3.7800000000000003E-4</v>
      </c>
      <c r="F587" s="453">
        <v>51.49</v>
      </c>
      <c r="G587" s="479" t="s">
        <v>1355</v>
      </c>
    </row>
    <row r="588" spans="1:7" ht="15" customHeight="1">
      <c r="A588" s="563"/>
      <c r="B588" s="564"/>
      <c r="C588" s="441"/>
      <c r="D588" s="52" t="s">
        <v>334</v>
      </c>
      <c r="E588" s="45">
        <v>5.7600000000000001E-4</v>
      </c>
      <c r="F588" s="453"/>
      <c r="G588" s="479"/>
    </row>
    <row r="589" spans="1:7" ht="15.75" customHeight="1">
      <c r="A589" s="563"/>
      <c r="B589" s="564"/>
      <c r="C589" s="441"/>
      <c r="D589" s="44" t="s">
        <v>312</v>
      </c>
      <c r="E589" s="50">
        <v>5.5500000000000005E-4</v>
      </c>
      <c r="F589" s="453"/>
      <c r="G589" s="479"/>
    </row>
    <row r="590" spans="1:7" ht="15" customHeight="1">
      <c r="A590" s="435" t="s">
        <v>991</v>
      </c>
      <c r="B590" s="451" t="s">
        <v>1401</v>
      </c>
      <c r="C590" s="441">
        <v>2.0799999999999999E-4</v>
      </c>
      <c r="D590" s="48" t="s">
        <v>315</v>
      </c>
      <c r="E590" s="47">
        <v>0</v>
      </c>
      <c r="F590" s="453">
        <v>100</v>
      </c>
      <c r="G590" s="479"/>
    </row>
    <row r="591" spans="1:7" ht="15" customHeight="1">
      <c r="A591" s="435"/>
      <c r="B591" s="451"/>
      <c r="C591" s="441"/>
      <c r="D591" s="49" t="s">
        <v>334</v>
      </c>
      <c r="E591" s="45">
        <v>2.12E-4</v>
      </c>
      <c r="F591" s="453"/>
      <c r="G591" s="479"/>
    </row>
    <row r="592" spans="1:7" ht="15" customHeight="1">
      <c r="A592" s="435"/>
      <c r="B592" s="451"/>
      <c r="C592" s="441"/>
      <c r="D592" s="44" t="s">
        <v>312</v>
      </c>
      <c r="E592" s="43">
        <v>1.73E-4</v>
      </c>
      <c r="F592" s="453"/>
      <c r="G592" s="479"/>
    </row>
    <row r="593" spans="1:7" ht="15" customHeight="1">
      <c r="A593" s="435" t="s">
        <v>990</v>
      </c>
      <c r="B593" s="451" t="s">
        <v>1402</v>
      </c>
      <c r="C593" s="441">
        <v>4.5300000000000001E-4</v>
      </c>
      <c r="D593" s="48" t="s">
        <v>315</v>
      </c>
      <c r="E593" s="47">
        <v>0</v>
      </c>
      <c r="F593" s="453">
        <v>8.68</v>
      </c>
      <c r="G593" s="479" t="s">
        <v>1355</v>
      </c>
    </row>
    <row r="594" spans="1:7" ht="15" customHeight="1">
      <c r="A594" s="435"/>
      <c r="B594" s="451"/>
      <c r="C594" s="441"/>
      <c r="D594" s="49" t="s">
        <v>334</v>
      </c>
      <c r="E594" s="45">
        <v>5.4000000000000001E-4</v>
      </c>
      <c r="F594" s="453"/>
      <c r="G594" s="479"/>
    </row>
    <row r="595" spans="1:7" ht="15" customHeight="1">
      <c r="A595" s="458"/>
      <c r="B595" s="538"/>
      <c r="C595" s="460"/>
      <c r="D595" s="103" t="s">
        <v>312</v>
      </c>
      <c r="E595" s="104">
        <v>5.4500000000000002E-4</v>
      </c>
      <c r="F595" s="461"/>
      <c r="G595" s="490"/>
    </row>
    <row r="596" spans="1:7" ht="15" customHeight="1">
      <c r="A596" s="137" t="s">
        <v>989</v>
      </c>
      <c r="B596" s="148" t="s">
        <v>988</v>
      </c>
      <c r="C596" s="82">
        <v>4.8000000000000001E-5</v>
      </c>
      <c r="D596" s="53"/>
      <c r="E596" s="82">
        <v>4.37E-4</v>
      </c>
      <c r="F596" s="85">
        <v>100</v>
      </c>
      <c r="G596" s="149"/>
    </row>
    <row r="597" spans="1:7" ht="15" customHeight="1">
      <c r="A597" s="98" t="s">
        <v>987</v>
      </c>
      <c r="B597" s="99" t="s">
        <v>1403</v>
      </c>
      <c r="C597" s="23" t="s">
        <v>1351</v>
      </c>
      <c r="D597" s="36"/>
      <c r="E597" s="50">
        <v>5.4100000000000003E-4</v>
      </c>
      <c r="F597" s="61" t="s">
        <v>1354</v>
      </c>
      <c r="G597" s="100"/>
    </row>
    <row r="598" spans="1:7" ht="15" customHeight="1">
      <c r="A598" s="98" t="s">
        <v>986</v>
      </c>
      <c r="B598" s="24" t="s">
        <v>985</v>
      </c>
      <c r="C598" s="23">
        <v>4.0700000000000003E-4</v>
      </c>
      <c r="D598" s="36"/>
      <c r="E598" s="50">
        <v>3.8299999999999999E-4</v>
      </c>
      <c r="F598" s="41">
        <v>100</v>
      </c>
      <c r="G598" s="100"/>
    </row>
    <row r="599" spans="1:7" ht="15" customHeight="1">
      <c r="A599" s="98" t="s">
        <v>984</v>
      </c>
      <c r="B599" s="24" t="s">
        <v>983</v>
      </c>
      <c r="C599" s="23">
        <v>3.8699999999999997E-4</v>
      </c>
      <c r="D599" s="36"/>
      <c r="E599" s="50">
        <v>3.3100000000000002E-4</v>
      </c>
      <c r="F599" s="41">
        <v>100</v>
      </c>
      <c r="G599" s="100"/>
    </row>
    <row r="600" spans="1:7" ht="30" customHeight="1">
      <c r="A600" s="98" t="s">
        <v>982</v>
      </c>
      <c r="B600" s="24" t="s">
        <v>981</v>
      </c>
      <c r="C600" s="23">
        <v>4.66E-4</v>
      </c>
      <c r="D600" s="36"/>
      <c r="E600" s="50">
        <v>4.0900000000000002E-4</v>
      </c>
      <c r="F600" s="41">
        <v>46.15</v>
      </c>
      <c r="G600" s="100" t="s">
        <v>1355</v>
      </c>
    </row>
    <row r="601" spans="1:7" ht="30" customHeight="1">
      <c r="A601" s="98" t="s">
        <v>980</v>
      </c>
      <c r="B601" s="24" t="s">
        <v>979</v>
      </c>
      <c r="C601" s="23">
        <v>4.0499999999999998E-4</v>
      </c>
      <c r="D601" s="36"/>
      <c r="E601" s="163">
        <v>4.1300000000000001E-4</v>
      </c>
      <c r="F601" s="41">
        <v>100</v>
      </c>
      <c r="G601" s="100"/>
    </row>
    <row r="602" spans="1:7" ht="15" customHeight="1">
      <c r="A602" s="435" t="s">
        <v>978</v>
      </c>
      <c r="B602" s="438" t="s">
        <v>977</v>
      </c>
      <c r="C602" s="441">
        <v>2.9700000000000001E-4</v>
      </c>
      <c r="D602" s="195" t="s">
        <v>315</v>
      </c>
      <c r="E602" s="154">
        <v>0</v>
      </c>
      <c r="F602" s="488">
        <v>96.75</v>
      </c>
      <c r="G602" s="479" t="s">
        <v>1355</v>
      </c>
    </row>
    <row r="603" spans="1:7" ht="15" customHeight="1">
      <c r="A603" s="435"/>
      <c r="B603" s="438"/>
      <c r="C603" s="441"/>
      <c r="D603" s="49" t="s">
        <v>334</v>
      </c>
      <c r="E603" s="45">
        <v>2.7399999999999999E-4</v>
      </c>
      <c r="F603" s="488"/>
      <c r="G603" s="479"/>
    </row>
    <row r="604" spans="1:7" ht="15" customHeight="1">
      <c r="A604" s="435"/>
      <c r="B604" s="438"/>
      <c r="C604" s="441"/>
      <c r="D604" s="44" t="s">
        <v>312</v>
      </c>
      <c r="E604" s="82">
        <v>4.2000000000000002E-4</v>
      </c>
      <c r="F604" s="488"/>
      <c r="G604" s="479"/>
    </row>
    <row r="605" spans="1:7" ht="30" customHeight="1">
      <c r="A605" s="95" t="s">
        <v>976</v>
      </c>
      <c r="B605" s="150" t="s">
        <v>975</v>
      </c>
      <c r="C605" s="80">
        <v>4.6500000000000003E-4</v>
      </c>
      <c r="D605" s="49"/>
      <c r="E605" s="50">
        <v>5.0299999999999997E-4</v>
      </c>
      <c r="F605" s="83">
        <v>92.01</v>
      </c>
      <c r="G605" s="97" t="s">
        <v>1378</v>
      </c>
    </row>
    <row r="606" spans="1:7" ht="15" customHeight="1">
      <c r="A606" s="98" t="s">
        <v>974</v>
      </c>
      <c r="B606" s="24" t="s">
        <v>973</v>
      </c>
      <c r="C606" s="23">
        <v>5.1999999999999995E-4</v>
      </c>
      <c r="D606" s="36"/>
      <c r="E606" s="50">
        <v>5.3700000000000004E-4</v>
      </c>
      <c r="F606" s="41">
        <v>100</v>
      </c>
      <c r="G606" s="100"/>
    </row>
    <row r="607" spans="1:7" ht="15" customHeight="1">
      <c r="A607" s="435" t="s">
        <v>972</v>
      </c>
      <c r="B607" s="438" t="s">
        <v>971</v>
      </c>
      <c r="C607" s="441">
        <v>3.2200000000000002E-4</v>
      </c>
      <c r="D607" s="48" t="s">
        <v>315</v>
      </c>
      <c r="E607" s="174">
        <v>0</v>
      </c>
      <c r="F607" s="453">
        <v>100</v>
      </c>
      <c r="G607" s="479"/>
    </row>
    <row r="608" spans="1:7" ht="15" customHeight="1">
      <c r="A608" s="435"/>
      <c r="B608" s="438"/>
      <c r="C608" s="441"/>
      <c r="D608" s="49" t="s">
        <v>334</v>
      </c>
      <c r="E608" s="45">
        <v>4.57E-4</v>
      </c>
      <c r="F608" s="453"/>
      <c r="G608" s="479"/>
    </row>
    <row r="609" spans="1:7" ht="15" customHeight="1">
      <c r="A609" s="435"/>
      <c r="B609" s="438"/>
      <c r="C609" s="441"/>
      <c r="D609" s="44" t="s">
        <v>312</v>
      </c>
      <c r="E609" s="82">
        <v>4.5199999999999998E-4</v>
      </c>
      <c r="F609" s="453"/>
      <c r="G609" s="479"/>
    </row>
    <row r="610" spans="1:7" ht="27">
      <c r="A610" s="98" t="s">
        <v>970</v>
      </c>
      <c r="B610" s="24" t="s">
        <v>969</v>
      </c>
      <c r="C610" s="23">
        <v>4.3300000000000001E-4</v>
      </c>
      <c r="D610" s="36"/>
      <c r="E610" s="50">
        <v>3.7800000000000003E-4</v>
      </c>
      <c r="F610" s="41">
        <v>18.989999999999998</v>
      </c>
      <c r="G610" s="100" t="s">
        <v>1355</v>
      </c>
    </row>
    <row r="611" spans="1:7" ht="15" customHeight="1">
      <c r="A611" s="98" t="s">
        <v>968</v>
      </c>
      <c r="B611" s="24" t="s">
        <v>967</v>
      </c>
      <c r="C611" s="23">
        <v>3.3799999999999998E-4</v>
      </c>
      <c r="D611" s="36"/>
      <c r="E611" s="50">
        <v>3.6699999999999998E-4</v>
      </c>
      <c r="F611" s="41">
        <v>100</v>
      </c>
      <c r="G611" s="100"/>
    </row>
    <row r="612" spans="1:7" ht="15" customHeight="1">
      <c r="A612" s="98" t="s">
        <v>966</v>
      </c>
      <c r="B612" s="24" t="s">
        <v>965</v>
      </c>
      <c r="C612" s="23">
        <v>3.2400000000000001E-4</v>
      </c>
      <c r="D612" s="36"/>
      <c r="E612" s="50">
        <v>4.0999999999999999E-4</v>
      </c>
      <c r="F612" s="41">
        <v>100</v>
      </c>
      <c r="G612" s="100"/>
    </row>
    <row r="613" spans="1:7" ht="15" customHeight="1">
      <c r="A613" s="435" t="s">
        <v>964</v>
      </c>
      <c r="B613" s="438" t="s">
        <v>963</v>
      </c>
      <c r="C613" s="441">
        <v>4.37E-4</v>
      </c>
      <c r="D613" s="48" t="s">
        <v>315</v>
      </c>
      <c r="E613" s="47">
        <v>0</v>
      </c>
      <c r="F613" s="453">
        <v>100</v>
      </c>
      <c r="G613" s="479"/>
    </row>
    <row r="614" spans="1:7" ht="15" customHeight="1">
      <c r="A614" s="435"/>
      <c r="B614" s="438"/>
      <c r="C614" s="441"/>
      <c r="D614" s="49" t="s">
        <v>334</v>
      </c>
      <c r="E614" s="45">
        <v>3.8200000000000002E-4</v>
      </c>
      <c r="F614" s="453"/>
      <c r="G614" s="479"/>
    </row>
    <row r="615" spans="1:7" ht="15" customHeight="1">
      <c r="A615" s="435"/>
      <c r="B615" s="438"/>
      <c r="C615" s="441"/>
      <c r="D615" s="44" t="s">
        <v>312</v>
      </c>
      <c r="E615" s="43">
        <v>4.4000000000000002E-4</v>
      </c>
      <c r="F615" s="453"/>
      <c r="G615" s="479"/>
    </row>
    <row r="616" spans="1:7" ht="15" customHeight="1">
      <c r="A616" s="98" t="s">
        <v>962</v>
      </c>
      <c r="B616" s="24" t="s">
        <v>961</v>
      </c>
      <c r="C616" s="23">
        <v>4.0400000000000001E-4</v>
      </c>
      <c r="D616" s="36"/>
      <c r="E616" s="50">
        <v>4.2299999999999998E-4</v>
      </c>
      <c r="F616" s="41">
        <v>100</v>
      </c>
      <c r="G616" s="100"/>
    </row>
    <row r="617" spans="1:7" ht="15" customHeight="1">
      <c r="A617" s="98" t="s">
        <v>960</v>
      </c>
      <c r="B617" s="24" t="s">
        <v>959</v>
      </c>
      <c r="C617" s="23">
        <v>4.7899999999999999E-4</v>
      </c>
      <c r="D617" s="36"/>
      <c r="E617" s="50">
        <v>4.2299999999999998E-4</v>
      </c>
      <c r="F617" s="41">
        <v>100</v>
      </c>
      <c r="G617" s="100"/>
    </row>
    <row r="618" spans="1:7" ht="15" customHeight="1">
      <c r="A618" s="98" t="s">
        <v>958</v>
      </c>
      <c r="B618" s="24" t="s">
        <v>957</v>
      </c>
      <c r="C618" s="23">
        <v>5.62E-4</v>
      </c>
      <c r="D618" s="36"/>
      <c r="E618" s="50">
        <v>5.2400000000000005E-4</v>
      </c>
      <c r="F618" s="41">
        <v>100</v>
      </c>
      <c r="G618" s="100"/>
    </row>
    <row r="619" spans="1:7" ht="15" customHeight="1">
      <c r="A619" s="98" t="s">
        <v>956</v>
      </c>
      <c r="B619" s="24" t="s">
        <v>955</v>
      </c>
      <c r="C619" s="23">
        <v>0</v>
      </c>
      <c r="D619" s="36"/>
      <c r="E619" s="50">
        <v>5.9500000000000004E-4</v>
      </c>
      <c r="F619" s="41">
        <v>100</v>
      </c>
      <c r="G619" s="100"/>
    </row>
    <row r="620" spans="1:7" ht="15" customHeight="1">
      <c r="A620" s="98" t="s">
        <v>954</v>
      </c>
      <c r="B620" s="24" t="s">
        <v>953</v>
      </c>
      <c r="C620" s="23">
        <v>4.7899999999999999E-4</v>
      </c>
      <c r="D620" s="36"/>
      <c r="E620" s="50">
        <v>4.2400000000000001E-4</v>
      </c>
      <c r="F620" s="41">
        <v>100</v>
      </c>
      <c r="G620" s="100"/>
    </row>
    <row r="621" spans="1:7" ht="15" customHeight="1">
      <c r="A621" s="435" t="s">
        <v>952</v>
      </c>
      <c r="B621" s="438" t="s">
        <v>951</v>
      </c>
      <c r="C621" s="441">
        <v>4.5100000000000001E-4</v>
      </c>
      <c r="D621" s="48" t="s">
        <v>315</v>
      </c>
      <c r="E621" s="47">
        <v>0</v>
      </c>
      <c r="F621" s="453">
        <v>100</v>
      </c>
      <c r="G621" s="479"/>
    </row>
    <row r="622" spans="1:7" ht="15" customHeight="1">
      <c r="A622" s="435"/>
      <c r="B622" s="438"/>
      <c r="C622" s="441"/>
      <c r="D622" s="49" t="s">
        <v>334</v>
      </c>
      <c r="E622" s="45">
        <v>4.5600000000000003E-4</v>
      </c>
      <c r="F622" s="453"/>
      <c r="G622" s="479"/>
    </row>
    <row r="623" spans="1:7" ht="15" customHeight="1">
      <c r="A623" s="458"/>
      <c r="B623" s="459"/>
      <c r="C623" s="460"/>
      <c r="D623" s="103" t="s">
        <v>312</v>
      </c>
      <c r="E623" s="104">
        <v>3.0800000000000001E-4</v>
      </c>
      <c r="F623" s="461"/>
      <c r="G623" s="490"/>
    </row>
    <row r="624" spans="1:7" ht="15" customHeight="1">
      <c r="A624" s="436" t="s">
        <v>950</v>
      </c>
      <c r="B624" s="439" t="s">
        <v>949</v>
      </c>
      <c r="C624" s="442">
        <v>5.3300000000000005E-4</v>
      </c>
      <c r="D624" s="63" t="s">
        <v>315</v>
      </c>
      <c r="E624" s="62">
        <v>0</v>
      </c>
      <c r="F624" s="445">
        <v>99.58</v>
      </c>
      <c r="G624" s="516" t="s">
        <v>1355</v>
      </c>
    </row>
    <row r="625" spans="1:7" ht="15" customHeight="1">
      <c r="A625" s="435"/>
      <c r="B625" s="438"/>
      <c r="C625" s="441"/>
      <c r="D625" s="52" t="s">
        <v>362</v>
      </c>
      <c r="E625" s="45">
        <v>0</v>
      </c>
      <c r="F625" s="453"/>
      <c r="G625" s="479"/>
    </row>
    <row r="626" spans="1:7" ht="15" customHeight="1">
      <c r="A626" s="435"/>
      <c r="B626" s="438"/>
      <c r="C626" s="441"/>
      <c r="D626" s="46" t="s">
        <v>557</v>
      </c>
      <c r="E626" s="45">
        <v>5.4100000000000003E-4</v>
      </c>
      <c r="F626" s="453"/>
      <c r="G626" s="479"/>
    </row>
    <row r="627" spans="1:7" ht="15" customHeight="1">
      <c r="A627" s="435"/>
      <c r="B627" s="438"/>
      <c r="C627" s="460"/>
      <c r="D627" s="44" t="s">
        <v>312</v>
      </c>
      <c r="E627" s="43">
        <v>5.3300000000000005E-4</v>
      </c>
      <c r="F627" s="453"/>
      <c r="G627" s="479"/>
    </row>
    <row r="628" spans="1:7" ht="15" customHeight="1">
      <c r="A628" s="435" t="s">
        <v>948</v>
      </c>
      <c r="B628" s="438" t="s">
        <v>947</v>
      </c>
      <c r="C628" s="442">
        <v>4.7699999999999999E-4</v>
      </c>
      <c r="D628" s="48" t="s">
        <v>315</v>
      </c>
      <c r="E628" s="47">
        <v>0</v>
      </c>
      <c r="F628" s="453">
        <v>96.96</v>
      </c>
      <c r="G628" s="479" t="s">
        <v>1355</v>
      </c>
    </row>
    <row r="629" spans="1:7" ht="15" customHeight="1">
      <c r="A629" s="435"/>
      <c r="B629" s="438"/>
      <c r="C629" s="442"/>
      <c r="D629" s="52" t="s">
        <v>362</v>
      </c>
      <c r="E629" s="45">
        <v>0</v>
      </c>
      <c r="F629" s="453"/>
      <c r="G629" s="479"/>
    </row>
    <row r="630" spans="1:7" ht="15" customHeight="1">
      <c r="A630" s="435"/>
      <c r="B630" s="438"/>
      <c r="C630" s="442"/>
      <c r="D630" s="46" t="s">
        <v>491</v>
      </c>
      <c r="E630" s="45">
        <v>0</v>
      </c>
      <c r="F630" s="453"/>
      <c r="G630" s="479"/>
    </row>
    <row r="631" spans="1:7" ht="15" customHeight="1">
      <c r="A631" s="435"/>
      <c r="B631" s="438"/>
      <c r="C631" s="442"/>
      <c r="D631" s="46" t="s">
        <v>490</v>
      </c>
      <c r="E631" s="45">
        <v>4.7100000000000001E-4</v>
      </c>
      <c r="F631" s="453"/>
      <c r="G631" s="479"/>
    </row>
    <row r="632" spans="1:7" ht="15" customHeight="1">
      <c r="A632" s="458"/>
      <c r="B632" s="459"/>
      <c r="C632" s="457"/>
      <c r="D632" s="103" t="s">
        <v>312</v>
      </c>
      <c r="E632" s="104">
        <v>4.8299999999999998E-4</v>
      </c>
      <c r="F632" s="461"/>
      <c r="G632" s="490"/>
    </row>
    <row r="633" spans="1:7" ht="15" customHeight="1">
      <c r="A633" s="436" t="s">
        <v>946</v>
      </c>
      <c r="B633" s="452" t="s">
        <v>1404</v>
      </c>
      <c r="C633" s="442">
        <v>4.57E-4</v>
      </c>
      <c r="D633" s="63" t="s">
        <v>315</v>
      </c>
      <c r="E633" s="62">
        <v>0</v>
      </c>
      <c r="F633" s="534">
        <v>99.97</v>
      </c>
      <c r="G633" s="516" t="s">
        <v>1355</v>
      </c>
    </row>
    <row r="634" spans="1:7" ht="15" customHeight="1">
      <c r="A634" s="435"/>
      <c r="B634" s="451"/>
      <c r="C634" s="441"/>
      <c r="D634" s="52" t="s">
        <v>362</v>
      </c>
      <c r="E634" s="45">
        <v>0</v>
      </c>
      <c r="F634" s="535"/>
      <c r="G634" s="479"/>
    </row>
    <row r="635" spans="1:7" ht="15" customHeight="1">
      <c r="A635" s="435"/>
      <c r="B635" s="451"/>
      <c r="C635" s="441"/>
      <c r="D635" s="52" t="s">
        <v>418</v>
      </c>
      <c r="E635" s="45">
        <v>0</v>
      </c>
      <c r="F635" s="535"/>
      <c r="G635" s="479"/>
    </row>
    <row r="636" spans="1:7" ht="15" customHeight="1">
      <c r="A636" s="435"/>
      <c r="B636" s="451"/>
      <c r="C636" s="441"/>
      <c r="D636" s="52" t="s">
        <v>417</v>
      </c>
      <c r="E636" s="45">
        <v>0</v>
      </c>
      <c r="F636" s="535"/>
      <c r="G636" s="479"/>
    </row>
    <row r="637" spans="1:7" ht="15" customHeight="1">
      <c r="A637" s="435"/>
      <c r="B637" s="451"/>
      <c r="C637" s="441"/>
      <c r="D637" s="52" t="s">
        <v>416</v>
      </c>
      <c r="E637" s="45">
        <v>0</v>
      </c>
      <c r="F637" s="535"/>
      <c r="G637" s="479"/>
    </row>
    <row r="638" spans="1:7" ht="15" customHeight="1">
      <c r="A638" s="435"/>
      <c r="B638" s="451"/>
      <c r="C638" s="441"/>
      <c r="D638" s="52" t="s">
        <v>415</v>
      </c>
      <c r="E638" s="45">
        <v>0</v>
      </c>
      <c r="F638" s="535"/>
      <c r="G638" s="479"/>
    </row>
    <row r="639" spans="1:7" ht="15" customHeight="1">
      <c r="A639" s="435"/>
      <c r="B639" s="451"/>
      <c r="C639" s="441"/>
      <c r="D639" s="52" t="s">
        <v>945</v>
      </c>
      <c r="E639" s="45">
        <v>0</v>
      </c>
      <c r="F639" s="535"/>
      <c r="G639" s="479"/>
    </row>
    <row r="640" spans="1:7" ht="15" customHeight="1">
      <c r="A640" s="435"/>
      <c r="B640" s="451"/>
      <c r="C640" s="441"/>
      <c r="D640" s="52" t="s">
        <v>944</v>
      </c>
      <c r="E640" s="45">
        <v>0</v>
      </c>
      <c r="F640" s="535"/>
      <c r="G640" s="479"/>
    </row>
    <row r="641" spans="1:7" ht="15" customHeight="1">
      <c r="A641" s="435"/>
      <c r="B641" s="451"/>
      <c r="C641" s="441"/>
      <c r="D641" s="52" t="s">
        <v>943</v>
      </c>
      <c r="E641" s="45">
        <v>0</v>
      </c>
      <c r="F641" s="535"/>
      <c r="G641" s="479"/>
    </row>
    <row r="642" spans="1:7" ht="15" customHeight="1">
      <c r="A642" s="435"/>
      <c r="B642" s="451"/>
      <c r="C642" s="441"/>
      <c r="D642" s="46" t="s">
        <v>1364</v>
      </c>
      <c r="E642" s="45">
        <v>0</v>
      </c>
      <c r="F642" s="535"/>
      <c r="G642" s="479"/>
    </row>
    <row r="643" spans="1:7" ht="15" customHeight="1">
      <c r="A643" s="435"/>
      <c r="B643" s="451"/>
      <c r="C643" s="441"/>
      <c r="D643" s="46" t="s">
        <v>1384</v>
      </c>
      <c r="E643" s="45">
        <v>0</v>
      </c>
      <c r="F643" s="535"/>
      <c r="G643" s="479"/>
    </row>
    <row r="644" spans="1:7" ht="15" customHeight="1">
      <c r="A644" s="435"/>
      <c r="B644" s="451"/>
      <c r="C644" s="441"/>
      <c r="D644" s="46" t="s">
        <v>1405</v>
      </c>
      <c r="E644" s="110">
        <v>3.8999999999999999E-4</v>
      </c>
      <c r="F644" s="535"/>
      <c r="G644" s="479"/>
    </row>
    <row r="645" spans="1:7" ht="15" customHeight="1">
      <c r="A645" s="435"/>
      <c r="B645" s="451"/>
      <c r="C645" s="441"/>
      <c r="D645" s="44" t="s">
        <v>312</v>
      </c>
      <c r="E645" s="43">
        <v>4.5100000000000001E-4</v>
      </c>
      <c r="F645" s="535"/>
      <c r="G645" s="479"/>
    </row>
    <row r="646" spans="1:7" ht="15" customHeight="1">
      <c r="A646" s="435" t="s">
        <v>942</v>
      </c>
      <c r="B646" s="438" t="s">
        <v>941</v>
      </c>
      <c r="C646" s="531">
        <v>4.3300000000000001E-4</v>
      </c>
      <c r="D646" s="48" t="s">
        <v>315</v>
      </c>
      <c r="E646" s="47">
        <v>0</v>
      </c>
      <c r="F646" s="453">
        <v>99.85</v>
      </c>
      <c r="G646" s="479" t="s">
        <v>1355</v>
      </c>
    </row>
    <row r="647" spans="1:7" ht="15" customHeight="1">
      <c r="A647" s="435"/>
      <c r="B647" s="438"/>
      <c r="C647" s="531"/>
      <c r="D647" s="52" t="s">
        <v>334</v>
      </c>
      <c r="E647" s="45">
        <v>4.5899999999999999E-4</v>
      </c>
      <c r="F647" s="453"/>
      <c r="G647" s="479"/>
    </row>
    <row r="648" spans="1:7" ht="15" customHeight="1">
      <c r="A648" s="435"/>
      <c r="B648" s="438"/>
      <c r="C648" s="531"/>
      <c r="D648" s="44" t="s">
        <v>312</v>
      </c>
      <c r="E648" s="43">
        <v>3.8200000000000002E-4</v>
      </c>
      <c r="F648" s="453"/>
      <c r="G648" s="479"/>
    </row>
    <row r="649" spans="1:7" ht="15" customHeight="1">
      <c r="A649" s="435" t="s">
        <v>940</v>
      </c>
      <c r="B649" s="451" t="s">
        <v>1406</v>
      </c>
      <c r="C649" s="531">
        <v>4.8700000000000002E-4</v>
      </c>
      <c r="D649" s="48" t="s">
        <v>315</v>
      </c>
      <c r="E649" s="47">
        <v>0</v>
      </c>
      <c r="F649" s="453">
        <v>99.33</v>
      </c>
      <c r="G649" s="479" t="s">
        <v>1355</v>
      </c>
    </row>
    <row r="650" spans="1:7" ht="15" customHeight="1">
      <c r="A650" s="435"/>
      <c r="B650" s="438"/>
      <c r="C650" s="531"/>
      <c r="D650" s="46" t="s">
        <v>1009</v>
      </c>
      <c r="E650" s="45">
        <v>5.1400000000000003E-4</v>
      </c>
      <c r="F650" s="453"/>
      <c r="G650" s="479"/>
    </row>
    <row r="651" spans="1:7" ht="15" customHeight="1">
      <c r="A651" s="480"/>
      <c r="B651" s="481"/>
      <c r="C651" s="532"/>
      <c r="D651" s="44" t="s">
        <v>312</v>
      </c>
      <c r="E651" s="43">
        <v>4.84E-4</v>
      </c>
      <c r="F651" s="483"/>
      <c r="G651" s="484"/>
    </row>
    <row r="652" spans="1:7" ht="15" customHeight="1">
      <c r="A652" s="436" t="s">
        <v>939</v>
      </c>
      <c r="B652" s="536" t="s">
        <v>1407</v>
      </c>
      <c r="C652" s="442">
        <v>3.6000000000000002E-4</v>
      </c>
      <c r="D652" s="63" t="s">
        <v>315</v>
      </c>
      <c r="E652" s="62">
        <v>0</v>
      </c>
      <c r="F652" s="445">
        <v>100</v>
      </c>
      <c r="G652" s="516"/>
    </row>
    <row r="653" spans="1:7" ht="15" customHeight="1">
      <c r="A653" s="435"/>
      <c r="B653" s="537"/>
      <c r="C653" s="441"/>
      <c r="D653" s="52" t="s">
        <v>362</v>
      </c>
      <c r="E653" s="45">
        <v>0</v>
      </c>
      <c r="F653" s="453"/>
      <c r="G653" s="479"/>
    </row>
    <row r="654" spans="1:7" ht="15" customHeight="1">
      <c r="A654" s="435"/>
      <c r="B654" s="537"/>
      <c r="C654" s="441"/>
      <c r="D654" s="52" t="s">
        <v>418</v>
      </c>
      <c r="E654" s="45">
        <v>0</v>
      </c>
      <c r="F654" s="453"/>
      <c r="G654" s="479"/>
    </row>
    <row r="655" spans="1:7" ht="15" customHeight="1">
      <c r="A655" s="435"/>
      <c r="B655" s="537"/>
      <c r="C655" s="441"/>
      <c r="D655" s="52" t="s">
        <v>417</v>
      </c>
      <c r="E655" s="45">
        <v>0</v>
      </c>
      <c r="F655" s="453"/>
      <c r="G655" s="479"/>
    </row>
    <row r="656" spans="1:7" ht="15" customHeight="1">
      <c r="A656" s="435"/>
      <c r="B656" s="537"/>
      <c r="C656" s="441"/>
      <c r="D656" s="52" t="s">
        <v>416</v>
      </c>
      <c r="E656" s="45">
        <v>0</v>
      </c>
      <c r="F656" s="453"/>
      <c r="G656" s="479"/>
    </row>
    <row r="657" spans="1:7" ht="15" customHeight="1">
      <c r="A657" s="435"/>
      <c r="B657" s="537"/>
      <c r="C657" s="441"/>
      <c r="D657" s="46" t="s">
        <v>1292</v>
      </c>
      <c r="E657" s="45">
        <v>0</v>
      </c>
      <c r="F657" s="453"/>
      <c r="G657" s="479"/>
    </row>
    <row r="658" spans="1:7" ht="15" customHeight="1">
      <c r="A658" s="435"/>
      <c r="B658" s="537"/>
      <c r="C658" s="441"/>
      <c r="D658" s="46" t="s">
        <v>1291</v>
      </c>
      <c r="E658" s="45">
        <v>0</v>
      </c>
      <c r="F658" s="453"/>
      <c r="G658" s="479"/>
    </row>
    <row r="659" spans="1:7" ht="15" customHeight="1">
      <c r="A659" s="435"/>
      <c r="B659" s="537"/>
      <c r="C659" s="441"/>
      <c r="D659" s="46" t="s">
        <v>1290</v>
      </c>
      <c r="E659" s="45">
        <v>0</v>
      </c>
      <c r="F659" s="453"/>
      <c r="G659" s="479"/>
    </row>
    <row r="660" spans="1:7" ht="15" customHeight="1">
      <c r="A660" s="435"/>
      <c r="B660" s="537"/>
      <c r="C660" s="441"/>
      <c r="D660" s="46" t="s">
        <v>1358</v>
      </c>
      <c r="E660" s="45">
        <v>4.3399999999999998E-4</v>
      </c>
      <c r="F660" s="453"/>
      <c r="G660" s="479"/>
    </row>
    <row r="661" spans="1:7" ht="15" customHeight="1">
      <c r="A661" s="435"/>
      <c r="B661" s="537"/>
      <c r="C661" s="441"/>
      <c r="D661" s="44" t="s">
        <v>312</v>
      </c>
      <c r="E661" s="43">
        <v>3.0899999999999998E-4</v>
      </c>
      <c r="F661" s="453"/>
      <c r="G661" s="479"/>
    </row>
    <row r="662" spans="1:7" ht="15" customHeight="1">
      <c r="A662" s="435" t="s">
        <v>938</v>
      </c>
      <c r="B662" s="451" t="s">
        <v>1408</v>
      </c>
      <c r="C662" s="527">
        <v>5.3700000000000004E-4</v>
      </c>
      <c r="D662" s="48" t="s">
        <v>315</v>
      </c>
      <c r="E662" s="47">
        <v>0</v>
      </c>
      <c r="F662" s="453">
        <v>99.89</v>
      </c>
      <c r="G662" s="479" t="s">
        <v>1355</v>
      </c>
    </row>
    <row r="663" spans="1:7" ht="15" customHeight="1">
      <c r="A663" s="435"/>
      <c r="B663" s="438"/>
      <c r="C663" s="527"/>
      <c r="D663" s="52" t="s">
        <v>362</v>
      </c>
      <c r="E663" s="45">
        <v>0</v>
      </c>
      <c r="F663" s="453"/>
      <c r="G663" s="479"/>
    </row>
    <row r="664" spans="1:7" ht="15" customHeight="1">
      <c r="A664" s="435"/>
      <c r="B664" s="438"/>
      <c r="C664" s="527"/>
      <c r="D664" s="52" t="s">
        <v>418</v>
      </c>
      <c r="E664" s="45">
        <v>0</v>
      </c>
      <c r="F664" s="453"/>
      <c r="G664" s="479"/>
    </row>
    <row r="665" spans="1:7" ht="15" customHeight="1">
      <c r="A665" s="435"/>
      <c r="B665" s="438"/>
      <c r="C665" s="527"/>
      <c r="D665" s="52" t="s">
        <v>417</v>
      </c>
      <c r="E665" s="45">
        <v>0</v>
      </c>
      <c r="F665" s="453"/>
      <c r="G665" s="479"/>
    </row>
    <row r="666" spans="1:7" ht="15" customHeight="1">
      <c r="A666" s="435"/>
      <c r="B666" s="438"/>
      <c r="C666" s="527"/>
      <c r="D666" s="46" t="s">
        <v>1293</v>
      </c>
      <c r="E666" s="45">
        <v>0</v>
      </c>
      <c r="F666" s="453"/>
      <c r="G666" s="479"/>
    </row>
    <row r="667" spans="1:7" ht="15" customHeight="1">
      <c r="A667" s="435"/>
      <c r="B667" s="438"/>
      <c r="C667" s="527"/>
      <c r="D667" s="46" t="s">
        <v>1292</v>
      </c>
      <c r="E667" s="45">
        <v>0</v>
      </c>
      <c r="F667" s="453"/>
      <c r="G667" s="479"/>
    </row>
    <row r="668" spans="1:7" ht="15" customHeight="1">
      <c r="A668" s="435"/>
      <c r="B668" s="438"/>
      <c r="C668" s="527"/>
      <c r="D668" s="46" t="s">
        <v>1409</v>
      </c>
      <c r="E668" s="110">
        <v>5.5199999999999997E-4</v>
      </c>
      <c r="F668" s="453"/>
      <c r="G668" s="479"/>
    </row>
    <row r="669" spans="1:7" ht="15" customHeight="1">
      <c r="A669" s="480"/>
      <c r="B669" s="481"/>
      <c r="C669" s="530"/>
      <c r="D669" s="111" t="s">
        <v>1369</v>
      </c>
      <c r="E669" s="43">
        <v>5.3600000000000002E-4</v>
      </c>
      <c r="F669" s="483"/>
      <c r="G669" s="484"/>
    </row>
    <row r="670" spans="1:7" ht="15" customHeight="1">
      <c r="A670" s="435" t="s">
        <v>937</v>
      </c>
      <c r="B670" s="438" t="s">
        <v>936</v>
      </c>
      <c r="C670" s="527">
        <v>3.6999999999999999E-4</v>
      </c>
      <c r="D670" s="48" t="s">
        <v>315</v>
      </c>
      <c r="E670" s="47">
        <v>0</v>
      </c>
      <c r="F670" s="453">
        <v>100</v>
      </c>
      <c r="G670" s="479"/>
    </row>
    <row r="671" spans="1:7" ht="15" customHeight="1">
      <c r="A671" s="435"/>
      <c r="B671" s="438"/>
      <c r="C671" s="528"/>
      <c r="D671" s="52" t="s">
        <v>362</v>
      </c>
      <c r="E671" s="45">
        <v>0</v>
      </c>
      <c r="F671" s="453"/>
      <c r="G671" s="479"/>
    </row>
    <row r="672" spans="1:7" ht="15" customHeight="1">
      <c r="A672" s="435"/>
      <c r="B672" s="438"/>
      <c r="C672" s="528"/>
      <c r="D672" s="52" t="s">
        <v>361</v>
      </c>
      <c r="E672" s="110">
        <v>4.5399999999999998E-4</v>
      </c>
      <c r="F672" s="453"/>
      <c r="G672" s="479"/>
    </row>
    <row r="673" spans="1:7" ht="15" customHeight="1">
      <c r="A673" s="480"/>
      <c r="B673" s="481"/>
      <c r="C673" s="529"/>
      <c r="D673" s="44" t="s">
        <v>312</v>
      </c>
      <c r="E673" s="43">
        <v>5.2599999999999999E-4</v>
      </c>
      <c r="F673" s="483"/>
      <c r="G673" s="484"/>
    </row>
    <row r="674" spans="1:7" ht="15" customHeight="1">
      <c r="A674" s="435" t="s">
        <v>935</v>
      </c>
      <c r="B674" s="438" t="s">
        <v>934</v>
      </c>
      <c r="C674" s="527">
        <v>4.0700000000000003E-4</v>
      </c>
      <c r="D674" s="48" t="s">
        <v>315</v>
      </c>
      <c r="E674" s="47">
        <v>0</v>
      </c>
      <c r="F674" s="453">
        <v>99.33</v>
      </c>
      <c r="G674" s="479" t="s">
        <v>1355</v>
      </c>
    </row>
    <row r="675" spans="1:7" ht="15" customHeight="1">
      <c r="A675" s="435"/>
      <c r="B675" s="438"/>
      <c r="C675" s="527"/>
      <c r="D675" s="52" t="s">
        <v>334</v>
      </c>
      <c r="E675" s="110">
        <v>4.75E-4</v>
      </c>
      <c r="F675" s="453"/>
      <c r="G675" s="479"/>
    </row>
    <row r="676" spans="1:7" ht="15" customHeight="1">
      <c r="A676" s="435"/>
      <c r="B676" s="438"/>
      <c r="C676" s="527"/>
      <c r="D676" s="44" t="s">
        <v>312</v>
      </c>
      <c r="E676" s="43">
        <v>3.8200000000000002E-4</v>
      </c>
      <c r="F676" s="453"/>
      <c r="G676" s="479"/>
    </row>
    <row r="677" spans="1:7" ht="15" customHeight="1">
      <c r="A677" s="435" t="s">
        <v>933</v>
      </c>
      <c r="B677" s="438" t="s">
        <v>932</v>
      </c>
      <c r="C677" s="527">
        <v>7.1000000000000002E-4</v>
      </c>
      <c r="D677" s="48" t="s">
        <v>315</v>
      </c>
      <c r="E677" s="47">
        <v>0</v>
      </c>
      <c r="F677" s="453">
        <v>100</v>
      </c>
      <c r="G677" s="479"/>
    </row>
    <row r="678" spans="1:7" ht="15" customHeight="1">
      <c r="A678" s="435"/>
      <c r="B678" s="438"/>
      <c r="C678" s="527"/>
      <c r="D678" s="49" t="s">
        <v>334</v>
      </c>
      <c r="E678" s="110">
        <v>6.8000000000000005E-4</v>
      </c>
      <c r="F678" s="453"/>
      <c r="G678" s="479"/>
    </row>
    <row r="679" spans="1:7" ht="15" customHeight="1">
      <c r="A679" s="458"/>
      <c r="B679" s="459"/>
      <c r="C679" s="533"/>
      <c r="D679" s="103" t="s">
        <v>312</v>
      </c>
      <c r="E679" s="104">
        <v>6.8400000000000004E-4</v>
      </c>
      <c r="F679" s="461"/>
      <c r="G679" s="490"/>
    </row>
    <row r="680" spans="1:7" ht="15" customHeight="1">
      <c r="A680" s="137" t="s">
        <v>931</v>
      </c>
      <c r="B680" s="148" t="s">
        <v>930</v>
      </c>
      <c r="C680" s="82">
        <v>4.6799999999999999E-4</v>
      </c>
      <c r="D680" s="53"/>
      <c r="E680" s="82">
        <v>4.2900000000000002E-4</v>
      </c>
      <c r="F680" s="85">
        <v>100</v>
      </c>
      <c r="G680" s="149"/>
    </row>
    <row r="681" spans="1:7">
      <c r="A681" s="98" t="s">
        <v>929</v>
      </c>
      <c r="B681" s="24" t="s">
        <v>928</v>
      </c>
      <c r="C681" s="23">
        <v>4.1199999999999999E-4</v>
      </c>
      <c r="D681" s="36"/>
      <c r="E681" s="50">
        <v>3.8499999999999998E-4</v>
      </c>
      <c r="F681" s="41">
        <v>100</v>
      </c>
      <c r="G681" s="100"/>
    </row>
    <row r="682" spans="1:7" ht="15" customHeight="1">
      <c r="A682" s="98" t="s">
        <v>927</v>
      </c>
      <c r="B682" s="24" t="s">
        <v>926</v>
      </c>
      <c r="C682" s="23">
        <v>5.3600000000000002E-4</v>
      </c>
      <c r="E682" s="50">
        <v>4.8099999999999998E-4</v>
      </c>
      <c r="F682" s="41">
        <v>100</v>
      </c>
      <c r="G682" s="100"/>
    </row>
    <row r="683" spans="1:7">
      <c r="A683" s="98" t="s">
        <v>925</v>
      </c>
      <c r="B683" s="24" t="s">
        <v>924</v>
      </c>
      <c r="C683" s="23">
        <v>3.3300000000000002E-4</v>
      </c>
      <c r="D683" s="36"/>
      <c r="E683" s="50">
        <v>2.7700000000000001E-4</v>
      </c>
      <c r="F683" s="41">
        <v>100</v>
      </c>
      <c r="G683" s="100"/>
    </row>
    <row r="684" spans="1:7">
      <c r="A684" s="98" t="s">
        <v>923</v>
      </c>
      <c r="B684" s="24" t="s">
        <v>922</v>
      </c>
      <c r="C684" s="23">
        <v>4.6500000000000003E-4</v>
      </c>
      <c r="D684" s="36"/>
      <c r="E684" s="50">
        <v>5.2899999999999996E-4</v>
      </c>
      <c r="F684" s="41">
        <v>100</v>
      </c>
      <c r="G684" s="100"/>
    </row>
    <row r="685" spans="1:7" ht="15" customHeight="1">
      <c r="A685" s="98" t="s">
        <v>921</v>
      </c>
      <c r="B685" s="24" t="s">
        <v>920</v>
      </c>
      <c r="C685" s="23">
        <v>4.5399999999999998E-4</v>
      </c>
      <c r="D685" s="36"/>
      <c r="E685" s="50">
        <v>4.57E-4</v>
      </c>
      <c r="F685" s="41">
        <v>100</v>
      </c>
      <c r="G685" s="100"/>
    </row>
    <row r="686" spans="1:7" ht="15" customHeight="1">
      <c r="A686" s="98" t="s">
        <v>919</v>
      </c>
      <c r="B686" s="24" t="s">
        <v>918</v>
      </c>
      <c r="C686" s="23">
        <v>3.39E-4</v>
      </c>
      <c r="D686" s="36"/>
      <c r="E686" s="50">
        <v>2.8299999999999999E-4</v>
      </c>
      <c r="F686" s="41">
        <v>100</v>
      </c>
      <c r="G686" s="100"/>
    </row>
    <row r="687" spans="1:7" ht="15" customHeight="1">
      <c r="A687" s="98" t="s">
        <v>917</v>
      </c>
      <c r="B687" s="24" t="s">
        <v>916</v>
      </c>
      <c r="C687" s="23">
        <v>4.7899999999999999E-4</v>
      </c>
      <c r="D687" s="36"/>
      <c r="E687" s="50">
        <v>4.2400000000000001E-4</v>
      </c>
      <c r="F687" s="41">
        <v>100</v>
      </c>
      <c r="G687" s="100"/>
    </row>
    <row r="688" spans="1:7">
      <c r="A688" s="98" t="s">
        <v>915</v>
      </c>
      <c r="B688" s="24" t="s">
        <v>914</v>
      </c>
      <c r="C688" s="23">
        <v>2.6899999999999998E-4</v>
      </c>
      <c r="D688" s="36"/>
      <c r="E688" s="50">
        <v>3.0699999999999998E-4</v>
      </c>
      <c r="F688" s="41">
        <v>100</v>
      </c>
      <c r="G688" s="100"/>
    </row>
    <row r="689" spans="1:7" ht="15" customHeight="1">
      <c r="A689" s="98" t="s">
        <v>913</v>
      </c>
      <c r="B689" s="24" t="s">
        <v>912</v>
      </c>
      <c r="C689" s="23">
        <v>4.7899999999999999E-4</v>
      </c>
      <c r="D689" s="36"/>
      <c r="E689" s="50">
        <v>4.2299999999999998E-4</v>
      </c>
      <c r="F689" s="41">
        <v>100</v>
      </c>
      <c r="G689" s="100"/>
    </row>
    <row r="690" spans="1:7" ht="15" customHeight="1">
      <c r="A690" s="435" t="s">
        <v>911</v>
      </c>
      <c r="B690" s="438" t="s">
        <v>910</v>
      </c>
      <c r="C690" s="441">
        <v>4.5600000000000003E-4</v>
      </c>
      <c r="D690" s="48" t="s">
        <v>315</v>
      </c>
      <c r="E690" s="47">
        <v>0</v>
      </c>
      <c r="F690" s="453">
        <v>93.77</v>
      </c>
      <c r="G690" s="479" t="s">
        <v>1378</v>
      </c>
    </row>
    <row r="691" spans="1:7" ht="15" customHeight="1">
      <c r="A691" s="435"/>
      <c r="B691" s="438"/>
      <c r="C691" s="441"/>
      <c r="D691" s="49" t="s">
        <v>334</v>
      </c>
      <c r="E691" s="110">
        <v>5.1199999999999998E-4</v>
      </c>
      <c r="F691" s="453"/>
      <c r="G691" s="479"/>
    </row>
    <row r="692" spans="1:7" ht="15" customHeight="1">
      <c r="A692" s="435"/>
      <c r="B692" s="438"/>
      <c r="C692" s="441"/>
      <c r="D692" s="44" t="s">
        <v>312</v>
      </c>
      <c r="E692" s="50">
        <v>5.2599999999999999E-4</v>
      </c>
      <c r="F692" s="453"/>
      <c r="G692" s="479"/>
    </row>
    <row r="693" spans="1:7" ht="15" customHeight="1">
      <c r="A693" s="98" t="s">
        <v>909</v>
      </c>
      <c r="B693" s="24" t="s">
        <v>908</v>
      </c>
      <c r="C693" s="23">
        <v>5.2099999999999998E-4</v>
      </c>
      <c r="D693" s="36"/>
      <c r="E693" s="50">
        <v>5.4299999999999997E-4</v>
      </c>
      <c r="F693" s="41">
        <v>100</v>
      </c>
      <c r="G693" s="100"/>
    </row>
    <row r="694" spans="1:7" ht="15" customHeight="1">
      <c r="A694" s="98" t="s">
        <v>907</v>
      </c>
      <c r="B694" s="24" t="s">
        <v>906</v>
      </c>
      <c r="C694" s="23">
        <v>4.7899999999999999E-4</v>
      </c>
      <c r="D694" s="36"/>
      <c r="E694" s="50">
        <v>4.2299999999999998E-4</v>
      </c>
      <c r="F694" s="41">
        <v>100</v>
      </c>
      <c r="G694" s="100"/>
    </row>
    <row r="695" spans="1:7" ht="27">
      <c r="A695" s="98" t="s">
        <v>905</v>
      </c>
      <c r="B695" s="24" t="s">
        <v>904</v>
      </c>
      <c r="C695" s="23">
        <v>4.5199999999999998E-4</v>
      </c>
      <c r="D695" s="36"/>
      <c r="E695" s="50">
        <v>4.2400000000000001E-4</v>
      </c>
      <c r="F695" s="41">
        <v>38.47</v>
      </c>
      <c r="G695" s="100" t="s">
        <v>1378</v>
      </c>
    </row>
    <row r="696" spans="1:7" ht="15" customHeight="1">
      <c r="A696" s="435" t="s">
        <v>903</v>
      </c>
      <c r="B696" s="438" t="s">
        <v>902</v>
      </c>
      <c r="C696" s="441">
        <v>0</v>
      </c>
      <c r="D696" s="48" t="s">
        <v>315</v>
      </c>
      <c r="E696" s="47">
        <v>0</v>
      </c>
      <c r="F696" s="453">
        <v>100</v>
      </c>
      <c r="G696" s="479"/>
    </row>
    <row r="697" spans="1:7" ht="15" customHeight="1">
      <c r="A697" s="435"/>
      <c r="B697" s="438"/>
      <c r="C697" s="441"/>
      <c r="D697" s="49" t="s">
        <v>334</v>
      </c>
      <c r="E697" s="110">
        <v>4.0499999999999998E-4</v>
      </c>
      <c r="F697" s="453"/>
      <c r="G697" s="479"/>
    </row>
    <row r="698" spans="1:7" ht="15" customHeight="1">
      <c r="A698" s="435"/>
      <c r="B698" s="438"/>
      <c r="C698" s="441"/>
      <c r="D698" s="44" t="s">
        <v>312</v>
      </c>
      <c r="E698" s="43">
        <v>4.1199999999999999E-4</v>
      </c>
      <c r="F698" s="453"/>
      <c r="G698" s="479"/>
    </row>
    <row r="699" spans="1:7" ht="15" customHeight="1">
      <c r="A699" s="98" t="s">
        <v>901</v>
      </c>
      <c r="B699" s="24" t="s">
        <v>900</v>
      </c>
      <c r="C699" s="23" t="s">
        <v>1351</v>
      </c>
      <c r="D699" s="36"/>
      <c r="E699" s="50">
        <v>2.1599999999999999E-4</v>
      </c>
      <c r="F699" s="41" t="s">
        <v>1354</v>
      </c>
      <c r="G699" s="100"/>
    </row>
    <row r="700" spans="1:7" ht="15" customHeight="1">
      <c r="A700" s="98" t="s">
        <v>899</v>
      </c>
      <c r="B700" s="24" t="s">
        <v>898</v>
      </c>
      <c r="C700" s="23">
        <v>4.08E-4</v>
      </c>
      <c r="D700" s="36"/>
      <c r="E700" s="23">
        <v>3.5199999999999999E-4</v>
      </c>
      <c r="F700" s="41">
        <v>100</v>
      </c>
      <c r="G700" s="196"/>
    </row>
    <row r="701" spans="1:7" ht="15" customHeight="1">
      <c r="A701" s="435" t="s">
        <v>897</v>
      </c>
      <c r="B701" s="438" t="s">
        <v>896</v>
      </c>
      <c r="C701" s="441">
        <v>4.3800000000000002E-4</v>
      </c>
      <c r="D701" s="48" t="s">
        <v>315</v>
      </c>
      <c r="E701" s="47">
        <v>0</v>
      </c>
      <c r="F701" s="453">
        <v>100</v>
      </c>
      <c r="G701" s="479"/>
    </row>
    <row r="702" spans="1:7" ht="15" customHeight="1">
      <c r="A702" s="435"/>
      <c r="B702" s="438"/>
      <c r="C702" s="441"/>
      <c r="D702" s="52" t="s">
        <v>362</v>
      </c>
      <c r="E702" s="45">
        <v>0</v>
      </c>
      <c r="F702" s="453"/>
      <c r="G702" s="479"/>
    </row>
    <row r="703" spans="1:7" ht="15" customHeight="1">
      <c r="A703" s="435"/>
      <c r="B703" s="438"/>
      <c r="C703" s="441"/>
      <c r="D703" s="46" t="s">
        <v>491</v>
      </c>
      <c r="E703" s="45">
        <v>0</v>
      </c>
      <c r="F703" s="453"/>
      <c r="G703" s="479"/>
    </row>
    <row r="704" spans="1:7" ht="15" customHeight="1">
      <c r="A704" s="435"/>
      <c r="B704" s="438"/>
      <c r="C704" s="441"/>
      <c r="D704" s="46" t="s">
        <v>490</v>
      </c>
      <c r="E704" s="45">
        <v>4.6500000000000003E-4</v>
      </c>
      <c r="F704" s="453"/>
      <c r="G704" s="479"/>
    </row>
    <row r="705" spans="1:7" ht="15" customHeight="1">
      <c r="A705" s="435"/>
      <c r="B705" s="438"/>
      <c r="C705" s="441"/>
      <c r="D705" s="44" t="s">
        <v>312</v>
      </c>
      <c r="E705" s="43">
        <v>4.3300000000000001E-4</v>
      </c>
      <c r="F705" s="453"/>
      <c r="G705" s="479"/>
    </row>
    <row r="706" spans="1:7" ht="15" customHeight="1">
      <c r="A706" s="98" t="s">
        <v>895</v>
      </c>
      <c r="B706" s="24" t="s">
        <v>894</v>
      </c>
      <c r="C706" s="23">
        <v>4.6000000000000001E-4</v>
      </c>
      <c r="D706" s="36"/>
      <c r="E706" s="50">
        <v>4.6799999999999999E-4</v>
      </c>
      <c r="F706" s="41">
        <v>100</v>
      </c>
      <c r="G706" s="100"/>
    </row>
    <row r="707" spans="1:7" ht="15" customHeight="1">
      <c r="A707" s="98" t="s">
        <v>893</v>
      </c>
      <c r="B707" s="24" t="s">
        <v>892</v>
      </c>
      <c r="C707" s="23">
        <v>4.4299999999999998E-4</v>
      </c>
      <c r="D707" s="36"/>
      <c r="E707" s="50">
        <v>4.5300000000000001E-4</v>
      </c>
      <c r="F707" s="41">
        <v>100</v>
      </c>
      <c r="G707" s="100"/>
    </row>
    <row r="708" spans="1:7" ht="15" customHeight="1">
      <c r="A708" s="98" t="s">
        <v>891</v>
      </c>
      <c r="B708" s="99" t="s">
        <v>1410</v>
      </c>
      <c r="C708" s="23">
        <v>1.013E-3</v>
      </c>
      <c r="D708" s="36"/>
      <c r="E708" s="50">
        <v>1.0120000000000001E-3</v>
      </c>
      <c r="F708" s="41">
        <v>100</v>
      </c>
      <c r="G708" s="100"/>
    </row>
    <row r="709" spans="1:7" ht="15" customHeight="1">
      <c r="A709" s="435" t="s">
        <v>890</v>
      </c>
      <c r="B709" s="438" t="s">
        <v>889</v>
      </c>
      <c r="C709" s="441">
        <v>4.4099999999999999E-4</v>
      </c>
      <c r="D709" s="48" t="s">
        <v>315</v>
      </c>
      <c r="E709" s="47">
        <v>0</v>
      </c>
      <c r="F709" s="453">
        <v>100</v>
      </c>
      <c r="G709" s="479"/>
    </row>
    <row r="710" spans="1:7" ht="15" customHeight="1">
      <c r="A710" s="435"/>
      <c r="B710" s="438"/>
      <c r="C710" s="441"/>
      <c r="D710" s="52" t="s">
        <v>334</v>
      </c>
      <c r="E710" s="45">
        <v>6.7400000000000001E-4</v>
      </c>
      <c r="F710" s="453"/>
      <c r="G710" s="479"/>
    </row>
    <row r="711" spans="1:7" ht="15" customHeight="1">
      <c r="A711" s="435"/>
      <c r="B711" s="438"/>
      <c r="C711" s="441"/>
      <c r="D711" s="44" t="s">
        <v>312</v>
      </c>
      <c r="E711" s="43">
        <v>0</v>
      </c>
      <c r="F711" s="453"/>
      <c r="G711" s="479"/>
    </row>
    <row r="712" spans="1:7" ht="15" customHeight="1">
      <c r="A712" s="435" t="s">
        <v>888</v>
      </c>
      <c r="B712" s="438" t="s">
        <v>887</v>
      </c>
      <c r="C712" s="441">
        <v>5.9900000000000003E-4</v>
      </c>
      <c r="D712" s="57" t="s">
        <v>590</v>
      </c>
      <c r="E712" s="47">
        <v>0</v>
      </c>
      <c r="F712" s="453">
        <v>96.18</v>
      </c>
      <c r="G712" s="479" t="s">
        <v>1355</v>
      </c>
    </row>
    <row r="713" spans="1:7" ht="17.25" customHeight="1">
      <c r="A713" s="435"/>
      <c r="B713" s="438"/>
      <c r="C713" s="441"/>
      <c r="D713" s="46" t="s">
        <v>314</v>
      </c>
      <c r="E713" s="45">
        <v>0</v>
      </c>
      <c r="F713" s="453"/>
      <c r="G713" s="479"/>
    </row>
    <row r="714" spans="1:7" ht="15" customHeight="1">
      <c r="A714" s="435"/>
      <c r="B714" s="438"/>
      <c r="C714" s="441"/>
      <c r="D714" s="52" t="s">
        <v>418</v>
      </c>
      <c r="E714" s="45">
        <v>0</v>
      </c>
      <c r="F714" s="453"/>
      <c r="G714" s="479"/>
    </row>
    <row r="715" spans="1:7" ht="15" customHeight="1">
      <c r="A715" s="435"/>
      <c r="B715" s="438"/>
      <c r="C715" s="441"/>
      <c r="D715" s="46" t="s">
        <v>1294</v>
      </c>
      <c r="E715" s="45">
        <v>0</v>
      </c>
      <c r="F715" s="453"/>
      <c r="G715" s="479"/>
    </row>
    <row r="716" spans="1:7" ht="15" customHeight="1">
      <c r="A716" s="435"/>
      <c r="B716" s="438"/>
      <c r="C716" s="441"/>
      <c r="D716" s="46" t="s">
        <v>1293</v>
      </c>
      <c r="E716" s="45">
        <v>0</v>
      </c>
      <c r="F716" s="453"/>
      <c r="G716" s="479"/>
    </row>
    <row r="717" spans="1:7" ht="15" customHeight="1">
      <c r="A717" s="435"/>
      <c r="B717" s="438"/>
      <c r="C717" s="441"/>
      <c r="D717" s="67" t="s">
        <v>1236</v>
      </c>
      <c r="E717" s="45">
        <v>5.9400000000000002E-4</v>
      </c>
      <c r="F717" s="453"/>
      <c r="G717" s="479"/>
    </row>
    <row r="718" spans="1:7" ht="15" customHeight="1">
      <c r="A718" s="435"/>
      <c r="B718" s="438"/>
      <c r="C718" s="441"/>
      <c r="D718" s="44" t="s">
        <v>312</v>
      </c>
      <c r="E718" s="43">
        <v>4.8799999999999999E-4</v>
      </c>
      <c r="F718" s="453"/>
      <c r="G718" s="479"/>
    </row>
    <row r="719" spans="1:7" ht="27">
      <c r="A719" s="98" t="s">
        <v>886</v>
      </c>
      <c r="B719" s="24" t="s">
        <v>885</v>
      </c>
      <c r="C719" s="23">
        <v>4.3100000000000001E-4</v>
      </c>
      <c r="D719" s="36"/>
      <c r="E719" s="50">
        <v>3.7599999999999998E-4</v>
      </c>
      <c r="F719" s="41">
        <v>43</v>
      </c>
      <c r="G719" s="100" t="s">
        <v>1378</v>
      </c>
    </row>
    <row r="720" spans="1:7" ht="15" customHeight="1">
      <c r="A720" s="98" t="s">
        <v>884</v>
      </c>
      <c r="B720" s="99" t="s">
        <v>1411</v>
      </c>
      <c r="C720" s="23">
        <v>4.44E-4</v>
      </c>
      <c r="D720" s="36"/>
      <c r="E720" s="23">
        <v>3.88E-4</v>
      </c>
      <c r="F720" s="41">
        <v>100</v>
      </c>
      <c r="G720" s="100"/>
    </row>
    <row r="721" spans="1:7">
      <c r="A721" s="98" t="s">
        <v>883</v>
      </c>
      <c r="B721" s="24" t="s">
        <v>882</v>
      </c>
      <c r="C721" s="23">
        <v>4.0400000000000001E-4</v>
      </c>
      <c r="D721" s="36"/>
      <c r="E721" s="50">
        <v>3.6099999999999999E-4</v>
      </c>
      <c r="F721" s="41" t="s">
        <v>1354</v>
      </c>
      <c r="G721" s="100"/>
    </row>
    <row r="722" spans="1:7" ht="15" customHeight="1">
      <c r="A722" s="98" t="s">
        <v>881</v>
      </c>
      <c r="B722" s="24" t="s">
        <v>880</v>
      </c>
      <c r="C722" s="23">
        <v>4.6900000000000002E-4</v>
      </c>
      <c r="D722" s="36"/>
      <c r="E722" s="50">
        <v>4.1300000000000001E-4</v>
      </c>
      <c r="F722" s="41">
        <v>100</v>
      </c>
      <c r="G722" s="100"/>
    </row>
    <row r="723" spans="1:7" ht="15" customHeight="1">
      <c r="A723" s="98" t="s">
        <v>879</v>
      </c>
      <c r="B723" s="24" t="s">
        <v>878</v>
      </c>
      <c r="C723" s="23">
        <v>4.5399999999999998E-4</v>
      </c>
      <c r="D723" s="36"/>
      <c r="E723" s="50">
        <v>4.57E-4</v>
      </c>
      <c r="F723" s="41">
        <v>100</v>
      </c>
      <c r="G723" s="100"/>
    </row>
    <row r="724" spans="1:7" ht="15" customHeight="1">
      <c r="A724" s="98" t="s">
        <v>877</v>
      </c>
      <c r="B724" s="24" t="s">
        <v>876</v>
      </c>
      <c r="C724" s="23">
        <v>4.6200000000000001E-4</v>
      </c>
      <c r="D724" s="36"/>
      <c r="E724" s="50">
        <v>5.2700000000000002E-4</v>
      </c>
      <c r="F724" s="41">
        <v>100</v>
      </c>
      <c r="G724" s="100"/>
    </row>
    <row r="725" spans="1:7" ht="15" customHeight="1">
      <c r="A725" s="98" t="s">
        <v>875</v>
      </c>
      <c r="B725" s="24" t="s">
        <v>874</v>
      </c>
      <c r="C725" s="23">
        <v>4.73E-4</v>
      </c>
      <c r="D725" s="36"/>
      <c r="E725" s="50">
        <v>5.3499999999999999E-4</v>
      </c>
      <c r="F725" s="41">
        <v>100</v>
      </c>
      <c r="G725" s="100"/>
    </row>
    <row r="726" spans="1:7" ht="15" customHeight="1">
      <c r="A726" s="98" t="s">
        <v>873</v>
      </c>
      <c r="B726" s="24" t="s">
        <v>872</v>
      </c>
      <c r="C726" s="23">
        <v>5.0100000000000003E-4</v>
      </c>
      <c r="D726" s="36"/>
      <c r="E726" s="23">
        <v>4.4499999999999997E-4</v>
      </c>
      <c r="F726" s="41">
        <v>100</v>
      </c>
      <c r="G726" s="100"/>
    </row>
    <row r="727" spans="1:7" ht="15" customHeight="1">
      <c r="A727" s="435" t="s">
        <v>871</v>
      </c>
      <c r="B727" s="438" t="s">
        <v>870</v>
      </c>
      <c r="C727" s="441">
        <v>4.6799999999999999E-4</v>
      </c>
      <c r="D727" s="48" t="s">
        <v>315</v>
      </c>
      <c r="E727" s="47">
        <v>0</v>
      </c>
      <c r="F727" s="453">
        <v>100</v>
      </c>
      <c r="G727" s="479"/>
    </row>
    <row r="728" spans="1:7" ht="15" customHeight="1">
      <c r="A728" s="435"/>
      <c r="B728" s="438"/>
      <c r="C728" s="441"/>
      <c r="D728" s="52" t="s">
        <v>334</v>
      </c>
      <c r="E728" s="45">
        <v>4.1300000000000001E-4</v>
      </c>
      <c r="F728" s="453"/>
      <c r="G728" s="479"/>
    </row>
    <row r="729" spans="1:7" ht="15" customHeight="1">
      <c r="A729" s="458"/>
      <c r="B729" s="459"/>
      <c r="C729" s="460"/>
      <c r="D729" s="103" t="s">
        <v>312</v>
      </c>
      <c r="E729" s="104">
        <v>3.1799999999999998E-4</v>
      </c>
      <c r="F729" s="461"/>
      <c r="G729" s="490"/>
    </row>
    <row r="730" spans="1:7" ht="15" customHeight="1">
      <c r="A730" s="519" t="s">
        <v>869</v>
      </c>
      <c r="B730" s="520" t="s">
        <v>868</v>
      </c>
      <c r="C730" s="521">
        <v>4.6799999999999999E-4</v>
      </c>
      <c r="D730" s="153" t="s">
        <v>315</v>
      </c>
      <c r="E730" s="154">
        <v>0</v>
      </c>
      <c r="F730" s="522">
        <v>100</v>
      </c>
      <c r="G730" s="523"/>
    </row>
    <row r="731" spans="1:7" ht="15" customHeight="1">
      <c r="A731" s="474"/>
      <c r="B731" s="475"/>
      <c r="C731" s="476"/>
      <c r="D731" s="153" t="s">
        <v>334</v>
      </c>
      <c r="E731" s="154">
        <v>4.95E-4</v>
      </c>
      <c r="F731" s="477"/>
      <c r="G731" s="524"/>
    </row>
    <row r="732" spans="1:7" ht="15" customHeight="1">
      <c r="A732" s="474"/>
      <c r="B732" s="475"/>
      <c r="C732" s="476"/>
      <c r="D732" s="59" t="s">
        <v>312</v>
      </c>
      <c r="E732" s="91">
        <v>4.84E-4</v>
      </c>
      <c r="F732" s="477"/>
      <c r="G732" s="524"/>
    </row>
    <row r="733" spans="1:7" ht="15" customHeight="1">
      <c r="A733" s="436" t="s">
        <v>867</v>
      </c>
      <c r="B733" s="439" t="s">
        <v>866</v>
      </c>
      <c r="C733" s="442">
        <v>5.5400000000000002E-4</v>
      </c>
      <c r="D733" s="63" t="s">
        <v>315</v>
      </c>
      <c r="E733" s="62">
        <v>0</v>
      </c>
      <c r="F733" s="445">
        <v>100</v>
      </c>
      <c r="G733" s="516"/>
    </row>
    <row r="734" spans="1:7" ht="15" customHeight="1">
      <c r="A734" s="436"/>
      <c r="B734" s="439"/>
      <c r="C734" s="442"/>
      <c r="D734" s="52" t="s">
        <v>334</v>
      </c>
      <c r="E734" s="45">
        <v>4.9799999999999996E-4</v>
      </c>
      <c r="F734" s="445"/>
      <c r="G734" s="516"/>
    </row>
    <row r="735" spans="1:7" ht="15" customHeight="1">
      <c r="A735" s="525"/>
      <c r="B735" s="456"/>
      <c r="C735" s="457"/>
      <c r="D735" s="103" t="s">
        <v>312</v>
      </c>
      <c r="E735" s="86">
        <v>4.3399999999999998E-4</v>
      </c>
      <c r="F735" s="446"/>
      <c r="G735" s="526"/>
    </row>
    <row r="736" spans="1:7" ht="15" customHeight="1">
      <c r="A736" s="436" t="s">
        <v>865</v>
      </c>
      <c r="B736" s="452" t="s">
        <v>1412</v>
      </c>
      <c r="C736" s="442" t="s">
        <v>1351</v>
      </c>
      <c r="D736" s="63" t="s">
        <v>315</v>
      </c>
      <c r="E736" s="62">
        <v>0</v>
      </c>
      <c r="F736" s="445" t="s">
        <v>1354</v>
      </c>
      <c r="G736" s="516"/>
    </row>
    <row r="737" spans="1:7" ht="15" customHeight="1">
      <c r="A737" s="435"/>
      <c r="B737" s="451"/>
      <c r="C737" s="441"/>
      <c r="D737" s="49" t="s">
        <v>334</v>
      </c>
      <c r="E737" s="45">
        <v>4.4299999999999998E-4</v>
      </c>
      <c r="F737" s="453"/>
      <c r="G737" s="479"/>
    </row>
    <row r="738" spans="1:7" ht="15" customHeight="1">
      <c r="A738" s="435"/>
      <c r="B738" s="451"/>
      <c r="C738" s="441"/>
      <c r="D738" s="44" t="s">
        <v>312</v>
      </c>
      <c r="E738" s="43">
        <v>3.21E-4</v>
      </c>
      <c r="F738" s="453"/>
      <c r="G738" s="479"/>
    </row>
    <row r="739" spans="1:7" ht="15" customHeight="1">
      <c r="A739" s="98" t="s">
        <v>864</v>
      </c>
      <c r="B739" s="24" t="s">
        <v>863</v>
      </c>
      <c r="C739" s="23">
        <v>4.5399999999999998E-4</v>
      </c>
      <c r="D739" s="36"/>
      <c r="E739" s="50">
        <v>4.57E-4</v>
      </c>
      <c r="F739" s="41">
        <v>100</v>
      </c>
      <c r="G739" s="100"/>
    </row>
    <row r="740" spans="1:7" ht="15" customHeight="1">
      <c r="A740" s="98" t="s">
        <v>862</v>
      </c>
      <c r="B740" s="24" t="s">
        <v>861</v>
      </c>
      <c r="C740" s="23">
        <v>4.9899999999999999E-4</v>
      </c>
      <c r="D740" s="36"/>
      <c r="E740" s="50">
        <v>4.44E-4</v>
      </c>
      <c r="F740" s="41">
        <v>100</v>
      </c>
      <c r="G740" s="100"/>
    </row>
    <row r="741" spans="1:7" ht="15" customHeight="1">
      <c r="A741" s="98" t="s">
        <v>860</v>
      </c>
      <c r="B741" s="24" t="s">
        <v>859</v>
      </c>
      <c r="C741" s="23">
        <v>4.64E-4</v>
      </c>
      <c r="D741" s="36"/>
      <c r="E741" s="50">
        <v>4.08E-4</v>
      </c>
      <c r="F741" s="41">
        <v>100</v>
      </c>
      <c r="G741" s="100"/>
    </row>
    <row r="742" spans="1:7" ht="15" customHeight="1">
      <c r="A742" s="98" t="s">
        <v>858</v>
      </c>
      <c r="B742" s="24" t="s">
        <v>857</v>
      </c>
      <c r="C742" s="23">
        <v>3.4699999999999998E-4</v>
      </c>
      <c r="D742" s="36"/>
      <c r="E742" s="50">
        <v>2.9500000000000001E-4</v>
      </c>
      <c r="F742" s="41">
        <v>100</v>
      </c>
      <c r="G742" s="100"/>
    </row>
    <row r="743" spans="1:7" ht="15" customHeight="1">
      <c r="A743" s="98" t="s">
        <v>856</v>
      </c>
      <c r="B743" s="99" t="s">
        <v>1413</v>
      </c>
      <c r="C743" s="23">
        <v>8.6899999999999998E-4</v>
      </c>
      <c r="D743" s="36"/>
      <c r="E743" s="50">
        <v>8.5499999999999997E-4</v>
      </c>
      <c r="F743" s="41">
        <v>100</v>
      </c>
      <c r="G743" s="100"/>
    </row>
    <row r="744" spans="1:7" ht="15" customHeight="1">
      <c r="A744" s="98" t="s">
        <v>855</v>
      </c>
      <c r="B744" s="24" t="s">
        <v>854</v>
      </c>
      <c r="C744" s="23">
        <v>4.5399999999999998E-4</v>
      </c>
      <c r="D744" s="36"/>
      <c r="E744" s="50">
        <v>4.57E-4</v>
      </c>
      <c r="F744" s="41">
        <v>100</v>
      </c>
      <c r="G744" s="100"/>
    </row>
    <row r="745" spans="1:7" ht="15" customHeight="1">
      <c r="A745" s="435" t="s">
        <v>853</v>
      </c>
      <c r="B745" s="438" t="s">
        <v>852</v>
      </c>
      <c r="C745" s="441">
        <v>4.37E-4</v>
      </c>
      <c r="D745" s="48" t="s">
        <v>315</v>
      </c>
      <c r="E745" s="174">
        <v>0</v>
      </c>
      <c r="F745" s="453">
        <v>100</v>
      </c>
      <c r="G745" s="479"/>
    </row>
    <row r="746" spans="1:7" ht="15" customHeight="1">
      <c r="A746" s="435"/>
      <c r="B746" s="438"/>
      <c r="C746" s="441"/>
      <c r="D746" s="49" t="s">
        <v>334</v>
      </c>
      <c r="E746" s="45">
        <v>4.5399999999999998E-4</v>
      </c>
      <c r="F746" s="453"/>
      <c r="G746" s="479"/>
    </row>
    <row r="747" spans="1:7" ht="15" customHeight="1">
      <c r="A747" s="435"/>
      <c r="B747" s="438"/>
      <c r="C747" s="441"/>
      <c r="D747" s="44" t="s">
        <v>312</v>
      </c>
      <c r="E747" s="82">
        <v>3.0800000000000001E-4</v>
      </c>
      <c r="F747" s="453"/>
      <c r="G747" s="479"/>
    </row>
    <row r="748" spans="1:7" ht="15" customHeight="1">
      <c r="A748" s="98" t="s">
        <v>851</v>
      </c>
      <c r="B748" s="24" t="s">
        <v>850</v>
      </c>
      <c r="C748" s="23">
        <v>2.9599999999999998E-4</v>
      </c>
      <c r="D748" s="36"/>
      <c r="E748" s="50">
        <v>4.8500000000000003E-4</v>
      </c>
      <c r="F748" s="41">
        <v>100</v>
      </c>
      <c r="G748" s="100"/>
    </row>
    <row r="749" spans="1:7" ht="40.5">
      <c r="A749" s="98" t="s">
        <v>849</v>
      </c>
      <c r="B749" s="24" t="s">
        <v>848</v>
      </c>
      <c r="C749" s="23">
        <v>4.6999999999999999E-4</v>
      </c>
      <c r="D749" s="36"/>
      <c r="E749" s="50">
        <v>5.1400000000000003E-4</v>
      </c>
      <c r="F749" s="41">
        <v>93.72</v>
      </c>
      <c r="G749" s="100" t="s">
        <v>1414</v>
      </c>
    </row>
    <row r="750" spans="1:7" ht="15" customHeight="1">
      <c r="A750" s="98" t="s">
        <v>847</v>
      </c>
      <c r="B750" s="24" t="s">
        <v>846</v>
      </c>
      <c r="C750" s="23">
        <v>2.7399999999999999E-4</v>
      </c>
      <c r="D750" s="36"/>
      <c r="E750" s="50">
        <v>4.64E-4</v>
      </c>
      <c r="F750" s="41">
        <v>100</v>
      </c>
      <c r="G750" s="100"/>
    </row>
    <row r="751" spans="1:7" ht="15" customHeight="1">
      <c r="A751" s="98" t="s">
        <v>845</v>
      </c>
      <c r="B751" s="24" t="s">
        <v>844</v>
      </c>
      <c r="C751" s="23">
        <v>3.8499999999999998E-4</v>
      </c>
      <c r="D751" s="36"/>
      <c r="E751" s="50">
        <v>4.8799999999999999E-4</v>
      </c>
      <c r="F751" s="41">
        <v>100</v>
      </c>
      <c r="G751" s="100"/>
    </row>
    <row r="752" spans="1:7" ht="15" customHeight="1">
      <c r="A752" s="98" t="s">
        <v>843</v>
      </c>
      <c r="B752" s="24" t="s">
        <v>842</v>
      </c>
      <c r="C752" s="23">
        <v>4.6099999999999998E-4</v>
      </c>
      <c r="D752" s="36"/>
      <c r="E752" s="50">
        <v>5.2499999999999997E-4</v>
      </c>
      <c r="F752" s="41">
        <v>100</v>
      </c>
      <c r="G752" s="100"/>
    </row>
    <row r="753" spans="1:7" ht="15" customHeight="1">
      <c r="A753" s="98" t="s">
        <v>841</v>
      </c>
      <c r="B753" s="24" t="s">
        <v>840</v>
      </c>
      <c r="C753" s="80">
        <v>2.4399999999999999E-4</v>
      </c>
      <c r="D753" s="36"/>
      <c r="E753" s="50">
        <v>4.9100000000000001E-4</v>
      </c>
      <c r="F753" s="41">
        <v>100</v>
      </c>
      <c r="G753" s="100"/>
    </row>
    <row r="754" spans="1:7" ht="15" customHeight="1">
      <c r="A754" s="435" t="s">
        <v>839</v>
      </c>
      <c r="B754" s="485" t="s">
        <v>1415</v>
      </c>
      <c r="C754" s="517">
        <v>4.7600000000000002E-4</v>
      </c>
      <c r="D754" s="48" t="s">
        <v>315</v>
      </c>
      <c r="E754" s="47">
        <v>0</v>
      </c>
      <c r="F754" s="453">
        <v>100</v>
      </c>
      <c r="G754" s="479"/>
    </row>
    <row r="755" spans="1:7" ht="15" customHeight="1">
      <c r="A755" s="435"/>
      <c r="B755" s="438"/>
      <c r="C755" s="517"/>
      <c r="D755" s="52" t="s">
        <v>362</v>
      </c>
      <c r="E755" s="45">
        <v>0</v>
      </c>
      <c r="F755" s="453"/>
      <c r="G755" s="479"/>
    </row>
    <row r="756" spans="1:7" ht="15" customHeight="1">
      <c r="A756" s="435"/>
      <c r="B756" s="438"/>
      <c r="C756" s="517"/>
      <c r="D756" s="52" t="s">
        <v>418</v>
      </c>
      <c r="E756" s="45">
        <v>0</v>
      </c>
      <c r="F756" s="453"/>
      <c r="G756" s="479"/>
    </row>
    <row r="757" spans="1:7" ht="15" customHeight="1">
      <c r="A757" s="435"/>
      <c r="B757" s="438"/>
      <c r="C757" s="517"/>
      <c r="D757" s="52" t="s">
        <v>462</v>
      </c>
      <c r="E757" s="45">
        <v>4.9399999999999997E-4</v>
      </c>
      <c r="F757" s="453"/>
      <c r="G757" s="479"/>
    </row>
    <row r="758" spans="1:7" ht="15" customHeight="1">
      <c r="A758" s="435"/>
      <c r="B758" s="438"/>
      <c r="C758" s="518"/>
      <c r="D758" s="44" t="s">
        <v>312</v>
      </c>
      <c r="E758" s="43">
        <v>4.8299999999999998E-4</v>
      </c>
      <c r="F758" s="453"/>
      <c r="G758" s="479"/>
    </row>
    <row r="759" spans="1:7" ht="15" customHeight="1">
      <c r="A759" s="98" t="s">
        <v>838</v>
      </c>
      <c r="B759" s="24" t="s">
        <v>837</v>
      </c>
      <c r="C759" s="60">
        <v>3.4299999999999999E-4</v>
      </c>
      <c r="D759" s="59"/>
      <c r="E759" s="88">
        <v>4.2499999999999998E-4</v>
      </c>
      <c r="F759" s="41">
        <v>100</v>
      </c>
      <c r="G759" s="100"/>
    </row>
    <row r="760" spans="1:7" ht="27">
      <c r="A760" s="98" t="s">
        <v>836</v>
      </c>
      <c r="B760" s="24" t="s">
        <v>835</v>
      </c>
      <c r="C760" s="23">
        <v>3.88E-4</v>
      </c>
      <c r="D760" s="53"/>
      <c r="E760" s="50">
        <v>4.7899999999999999E-4</v>
      </c>
      <c r="F760" s="41">
        <v>94.67</v>
      </c>
      <c r="G760" s="100" t="s">
        <v>1355</v>
      </c>
    </row>
    <row r="761" spans="1:7" ht="15" customHeight="1">
      <c r="A761" s="98" t="s">
        <v>834</v>
      </c>
      <c r="B761" s="24" t="s">
        <v>833</v>
      </c>
      <c r="C761" s="23">
        <v>3.3300000000000002E-4</v>
      </c>
      <c r="D761" s="36"/>
      <c r="E761" s="50">
        <v>3.8000000000000002E-4</v>
      </c>
      <c r="F761" s="41">
        <v>100</v>
      </c>
      <c r="G761" s="100"/>
    </row>
    <row r="762" spans="1:7" ht="15" customHeight="1">
      <c r="A762" s="98" t="s">
        <v>832</v>
      </c>
      <c r="B762" s="24" t="s">
        <v>831</v>
      </c>
      <c r="C762" s="23">
        <v>4.64E-4</v>
      </c>
      <c r="D762" s="36"/>
      <c r="E762" s="50">
        <v>4.08E-4</v>
      </c>
      <c r="F762" s="41">
        <v>100</v>
      </c>
      <c r="G762" s="100"/>
    </row>
    <row r="763" spans="1:7" ht="15" customHeight="1">
      <c r="A763" s="435" t="s">
        <v>830</v>
      </c>
      <c r="B763" s="438" t="s">
        <v>829</v>
      </c>
      <c r="C763" s="441">
        <v>4.4799999999999999E-4</v>
      </c>
      <c r="D763" s="48" t="s">
        <v>315</v>
      </c>
      <c r="E763" s="174">
        <v>0</v>
      </c>
      <c r="F763" s="453">
        <v>1.2</v>
      </c>
      <c r="G763" s="479" t="s">
        <v>1355</v>
      </c>
    </row>
    <row r="764" spans="1:7" ht="15" customHeight="1">
      <c r="A764" s="435"/>
      <c r="B764" s="438"/>
      <c r="C764" s="441"/>
      <c r="D764" s="52" t="s">
        <v>334</v>
      </c>
      <c r="E764" s="45">
        <v>3.9199999999999999E-4</v>
      </c>
      <c r="F764" s="453"/>
      <c r="G764" s="479"/>
    </row>
    <row r="765" spans="1:7" ht="15" customHeight="1">
      <c r="A765" s="435"/>
      <c r="B765" s="438"/>
      <c r="C765" s="441"/>
      <c r="D765" s="44" t="s">
        <v>312</v>
      </c>
      <c r="E765" s="82">
        <v>4.5600000000000003E-4</v>
      </c>
      <c r="F765" s="453"/>
      <c r="G765" s="479"/>
    </row>
    <row r="766" spans="1:7">
      <c r="A766" s="98" t="s">
        <v>828</v>
      </c>
      <c r="B766" s="24" t="s">
        <v>827</v>
      </c>
      <c r="C766" s="23">
        <v>4.8799999999999999E-4</v>
      </c>
      <c r="D766" s="36"/>
      <c r="E766" s="50">
        <v>4.2499999999999998E-4</v>
      </c>
      <c r="F766" s="41" t="s">
        <v>1354</v>
      </c>
      <c r="G766" s="100"/>
    </row>
    <row r="767" spans="1:7">
      <c r="A767" s="98" t="s">
        <v>826</v>
      </c>
      <c r="B767" s="24" t="s">
        <v>825</v>
      </c>
      <c r="C767" s="23">
        <v>3.7500000000000001E-4</v>
      </c>
      <c r="D767" s="36"/>
      <c r="E767" s="50">
        <v>4.73E-4</v>
      </c>
      <c r="F767" s="41">
        <v>100</v>
      </c>
      <c r="G767" s="100"/>
    </row>
    <row r="768" spans="1:7" ht="15" customHeight="1">
      <c r="A768" s="98" t="s">
        <v>824</v>
      </c>
      <c r="B768" s="24" t="s">
        <v>823</v>
      </c>
      <c r="C768" s="23">
        <v>4.95E-4</v>
      </c>
      <c r="D768" s="36"/>
      <c r="E768" s="50">
        <v>4.2000000000000002E-4</v>
      </c>
      <c r="F768" s="41">
        <v>100</v>
      </c>
      <c r="G768" s="100"/>
    </row>
    <row r="769" spans="1:7" ht="15" customHeight="1">
      <c r="A769" s="435" t="s">
        <v>822</v>
      </c>
      <c r="B769" s="438" t="s">
        <v>821</v>
      </c>
      <c r="C769" s="441">
        <v>4.66E-4</v>
      </c>
      <c r="D769" s="48" t="s">
        <v>315</v>
      </c>
      <c r="E769" s="47">
        <v>0</v>
      </c>
      <c r="F769" s="453">
        <v>100</v>
      </c>
      <c r="G769" s="479"/>
    </row>
    <row r="770" spans="1:7" ht="15" customHeight="1">
      <c r="A770" s="435"/>
      <c r="B770" s="438"/>
      <c r="C770" s="441"/>
      <c r="D770" s="52" t="s">
        <v>334</v>
      </c>
      <c r="E770" s="45">
        <v>4.1300000000000001E-4</v>
      </c>
      <c r="F770" s="453"/>
      <c r="G770" s="479"/>
    </row>
    <row r="771" spans="1:7" ht="15" customHeight="1">
      <c r="A771" s="480"/>
      <c r="B771" s="481"/>
      <c r="C771" s="482"/>
      <c r="D771" s="44" t="s">
        <v>312</v>
      </c>
      <c r="E771" s="43">
        <v>3.1700000000000001E-4</v>
      </c>
      <c r="F771" s="483"/>
      <c r="G771" s="484"/>
    </row>
    <row r="772" spans="1:7" ht="15" customHeight="1">
      <c r="A772" s="435" t="s">
        <v>820</v>
      </c>
      <c r="B772" s="438" t="s">
        <v>819</v>
      </c>
      <c r="C772" s="441">
        <v>4.5399999999999998E-4</v>
      </c>
      <c r="D772" s="48" t="s">
        <v>315</v>
      </c>
      <c r="E772" s="47">
        <v>0</v>
      </c>
      <c r="F772" s="453">
        <v>100</v>
      </c>
      <c r="G772" s="479"/>
    </row>
    <row r="773" spans="1:7" ht="15" customHeight="1">
      <c r="A773" s="435"/>
      <c r="B773" s="438"/>
      <c r="C773" s="441"/>
      <c r="D773" s="52" t="s">
        <v>362</v>
      </c>
      <c r="E773" s="45">
        <v>0</v>
      </c>
      <c r="F773" s="453"/>
      <c r="G773" s="479"/>
    </row>
    <row r="774" spans="1:7" ht="15" customHeight="1">
      <c r="A774" s="435"/>
      <c r="B774" s="438"/>
      <c r="C774" s="441"/>
      <c r="D774" s="52" t="s">
        <v>418</v>
      </c>
      <c r="E774" s="45">
        <v>0</v>
      </c>
      <c r="F774" s="453"/>
      <c r="G774" s="479"/>
    </row>
    <row r="775" spans="1:7" ht="15" customHeight="1">
      <c r="A775" s="435"/>
      <c r="B775" s="438"/>
      <c r="C775" s="441"/>
      <c r="D775" s="52" t="s">
        <v>417</v>
      </c>
      <c r="E775" s="45">
        <v>0</v>
      </c>
      <c r="F775" s="453"/>
      <c r="G775" s="479"/>
    </row>
    <row r="776" spans="1:7" ht="15" customHeight="1">
      <c r="A776" s="435"/>
      <c r="B776" s="438"/>
      <c r="C776" s="441"/>
      <c r="D776" s="67" t="s">
        <v>1293</v>
      </c>
      <c r="E776" s="45">
        <v>0</v>
      </c>
      <c r="F776" s="453"/>
      <c r="G776" s="479"/>
    </row>
    <row r="777" spans="1:7" ht="15" customHeight="1">
      <c r="A777" s="435"/>
      <c r="B777" s="438"/>
      <c r="C777" s="441"/>
      <c r="D777" s="67" t="s">
        <v>1292</v>
      </c>
      <c r="E777" s="45">
        <v>0</v>
      </c>
      <c r="F777" s="453"/>
      <c r="G777" s="479"/>
    </row>
    <row r="778" spans="1:7" ht="15" customHeight="1">
      <c r="A778" s="435"/>
      <c r="B778" s="438"/>
      <c r="C778" s="441"/>
      <c r="D778" s="67" t="s">
        <v>1409</v>
      </c>
      <c r="E778" s="45">
        <v>5.1900000000000004E-4</v>
      </c>
      <c r="F778" s="453"/>
      <c r="G778" s="479"/>
    </row>
    <row r="779" spans="1:7" ht="15" customHeight="1">
      <c r="A779" s="435"/>
      <c r="B779" s="438"/>
      <c r="C779" s="441"/>
      <c r="D779" s="44" t="s">
        <v>312</v>
      </c>
      <c r="E779" s="43">
        <v>5.31E-4</v>
      </c>
      <c r="F779" s="453"/>
      <c r="G779" s="479"/>
    </row>
    <row r="780" spans="1:7" ht="40.5">
      <c r="A780" s="98" t="s">
        <v>818</v>
      </c>
      <c r="B780" s="24" t="s">
        <v>817</v>
      </c>
      <c r="C780" s="23">
        <v>4.6299999999999998E-4</v>
      </c>
      <c r="D780" s="36"/>
      <c r="E780" s="50">
        <v>4.8799999999999999E-4</v>
      </c>
      <c r="F780" s="41">
        <v>98.04</v>
      </c>
      <c r="G780" s="100" t="s">
        <v>1394</v>
      </c>
    </row>
    <row r="781" spans="1:7" ht="15" customHeight="1">
      <c r="A781" s="435" t="s">
        <v>816</v>
      </c>
      <c r="B781" s="438" t="s">
        <v>815</v>
      </c>
      <c r="C781" s="441">
        <v>5.53E-4</v>
      </c>
      <c r="D781" s="48" t="s">
        <v>315</v>
      </c>
      <c r="E781" s="47">
        <v>0</v>
      </c>
      <c r="F781" s="453">
        <v>100</v>
      </c>
      <c r="G781" s="479"/>
    </row>
    <row r="782" spans="1:7" ht="15" customHeight="1">
      <c r="A782" s="435"/>
      <c r="B782" s="438"/>
      <c r="C782" s="441"/>
      <c r="D782" s="49" t="s">
        <v>334</v>
      </c>
      <c r="E782" s="45">
        <v>5.4100000000000003E-4</v>
      </c>
      <c r="F782" s="453"/>
      <c r="G782" s="479"/>
    </row>
    <row r="783" spans="1:7" ht="15" customHeight="1">
      <c r="A783" s="435"/>
      <c r="B783" s="438"/>
      <c r="C783" s="441"/>
      <c r="D783" s="44" t="s">
        <v>312</v>
      </c>
      <c r="E783" s="43">
        <v>2.92E-4</v>
      </c>
      <c r="F783" s="453"/>
      <c r="G783" s="479"/>
    </row>
    <row r="784" spans="1:7" ht="15" customHeight="1">
      <c r="A784" s="435" t="s">
        <v>814</v>
      </c>
      <c r="B784" s="438" t="s">
        <v>813</v>
      </c>
      <c r="C784" s="441">
        <v>3.9100000000000002E-4</v>
      </c>
      <c r="D784" s="48" t="s">
        <v>315</v>
      </c>
      <c r="E784" s="47">
        <v>0</v>
      </c>
      <c r="F784" s="453">
        <v>100</v>
      </c>
      <c r="G784" s="479"/>
    </row>
    <row r="785" spans="1:7" ht="15" customHeight="1">
      <c r="A785" s="435"/>
      <c r="B785" s="438"/>
      <c r="C785" s="441"/>
      <c r="D785" s="52" t="s">
        <v>362</v>
      </c>
      <c r="E785" s="45">
        <v>0</v>
      </c>
      <c r="F785" s="453"/>
      <c r="G785" s="479"/>
    </row>
    <row r="786" spans="1:7" ht="15" customHeight="1">
      <c r="A786" s="435"/>
      <c r="B786" s="438"/>
      <c r="C786" s="441"/>
      <c r="D786" s="52" t="s">
        <v>418</v>
      </c>
      <c r="E786" s="45">
        <v>3.0800000000000001E-4</v>
      </c>
      <c r="F786" s="453"/>
      <c r="G786" s="479"/>
    </row>
    <row r="787" spans="1:7" ht="15" customHeight="1">
      <c r="A787" s="435"/>
      <c r="B787" s="438"/>
      <c r="C787" s="441"/>
      <c r="D787" s="52" t="s">
        <v>417</v>
      </c>
      <c r="E787" s="45">
        <v>4.0299999999999998E-4</v>
      </c>
      <c r="F787" s="453"/>
      <c r="G787" s="479"/>
    </row>
    <row r="788" spans="1:7" ht="15" customHeight="1">
      <c r="A788" s="435"/>
      <c r="B788" s="438"/>
      <c r="C788" s="441"/>
      <c r="D788" s="44" t="s">
        <v>312</v>
      </c>
      <c r="E788" s="43">
        <v>0</v>
      </c>
      <c r="F788" s="453"/>
      <c r="G788" s="479"/>
    </row>
    <row r="789" spans="1:7" ht="15" customHeight="1">
      <c r="A789" s="98" t="s">
        <v>812</v>
      </c>
      <c r="B789" s="24" t="s">
        <v>811</v>
      </c>
      <c r="C789" s="23">
        <v>4.3899999999999999E-4</v>
      </c>
      <c r="D789" s="36"/>
      <c r="E789" s="50">
        <v>3.8499999999999998E-4</v>
      </c>
      <c r="F789" s="41">
        <v>100</v>
      </c>
      <c r="G789" s="100"/>
    </row>
    <row r="790" spans="1:7" ht="15" customHeight="1">
      <c r="A790" s="98" t="s">
        <v>810</v>
      </c>
      <c r="B790" s="24" t="s">
        <v>809</v>
      </c>
      <c r="C790" s="23">
        <v>4.5399999999999998E-4</v>
      </c>
      <c r="D790" s="36"/>
      <c r="E790" s="50">
        <v>4.57E-4</v>
      </c>
      <c r="F790" s="41">
        <v>100</v>
      </c>
      <c r="G790" s="100"/>
    </row>
    <row r="791" spans="1:7" ht="15" customHeight="1">
      <c r="A791" s="98" t="s">
        <v>808</v>
      </c>
      <c r="B791" s="24" t="s">
        <v>807</v>
      </c>
      <c r="C791" s="23">
        <v>4.9200000000000003E-4</v>
      </c>
      <c r="D791" s="36"/>
      <c r="E791" s="23">
        <v>4.3600000000000003E-4</v>
      </c>
      <c r="F791" s="41">
        <v>100</v>
      </c>
      <c r="G791" s="100"/>
    </row>
    <row r="792" spans="1:7" ht="15" customHeight="1">
      <c r="A792" s="98" t="s">
        <v>806</v>
      </c>
      <c r="B792" s="24" t="s">
        <v>805</v>
      </c>
      <c r="C792" s="23">
        <v>5.22E-4</v>
      </c>
      <c r="D792" s="36"/>
      <c r="E792" s="58">
        <v>5.0699999999999996E-4</v>
      </c>
      <c r="F792" s="41">
        <v>100</v>
      </c>
      <c r="G792" s="100"/>
    </row>
    <row r="793" spans="1:7" ht="15" customHeight="1">
      <c r="A793" s="435" t="s">
        <v>804</v>
      </c>
      <c r="B793" s="438" t="s">
        <v>803</v>
      </c>
      <c r="C793" s="441">
        <v>4.0999999999999999E-4</v>
      </c>
      <c r="D793" s="195" t="s">
        <v>315</v>
      </c>
      <c r="E793" s="191">
        <v>0</v>
      </c>
      <c r="F793" s="488">
        <v>100</v>
      </c>
      <c r="G793" s="479"/>
    </row>
    <row r="794" spans="1:7" ht="15" customHeight="1">
      <c r="A794" s="435"/>
      <c r="B794" s="438"/>
      <c r="C794" s="441"/>
      <c r="D794" s="52" t="s">
        <v>334</v>
      </c>
      <c r="E794" s="45">
        <v>5.3499999999999999E-4</v>
      </c>
      <c r="F794" s="488"/>
      <c r="G794" s="479"/>
    </row>
    <row r="795" spans="1:7" ht="15" customHeight="1">
      <c r="A795" s="458"/>
      <c r="B795" s="459"/>
      <c r="C795" s="460"/>
      <c r="D795" s="44" t="s">
        <v>312</v>
      </c>
      <c r="E795" s="82">
        <v>6.29E-4</v>
      </c>
      <c r="F795" s="488"/>
      <c r="G795" s="479"/>
    </row>
    <row r="796" spans="1:7" ht="15" customHeight="1">
      <c r="A796" s="436" t="s">
        <v>802</v>
      </c>
      <c r="B796" s="439" t="s">
        <v>801</v>
      </c>
      <c r="C796" s="442" t="s">
        <v>1351</v>
      </c>
      <c r="D796" s="48" t="s">
        <v>315</v>
      </c>
      <c r="E796" s="47">
        <v>0</v>
      </c>
      <c r="F796" s="453" t="s">
        <v>1354</v>
      </c>
      <c r="G796" s="479"/>
    </row>
    <row r="797" spans="1:7" ht="15" customHeight="1">
      <c r="A797" s="436"/>
      <c r="B797" s="439"/>
      <c r="C797" s="442"/>
      <c r="D797" s="52" t="s">
        <v>334</v>
      </c>
      <c r="E797" s="45">
        <v>4.7899999999999999E-4</v>
      </c>
      <c r="F797" s="453"/>
      <c r="G797" s="479"/>
    </row>
    <row r="798" spans="1:7" ht="15" customHeight="1">
      <c r="A798" s="437"/>
      <c r="B798" s="440"/>
      <c r="C798" s="443"/>
      <c r="D798" s="44" t="s">
        <v>312</v>
      </c>
      <c r="E798" s="43">
        <v>4.37E-4</v>
      </c>
      <c r="F798" s="483"/>
      <c r="G798" s="484"/>
    </row>
    <row r="799" spans="1:7" ht="15" customHeight="1">
      <c r="A799" s="98" t="s">
        <v>800</v>
      </c>
      <c r="B799" s="24" t="s">
        <v>799</v>
      </c>
      <c r="C799" s="23">
        <v>4.17E-4</v>
      </c>
      <c r="D799" s="36"/>
      <c r="E799" s="50">
        <v>3.6099999999999999E-4</v>
      </c>
      <c r="F799" s="41">
        <v>100</v>
      </c>
      <c r="G799" s="100"/>
    </row>
    <row r="800" spans="1:7" ht="15" customHeight="1">
      <c r="A800" s="435" t="s">
        <v>798</v>
      </c>
      <c r="B800" s="438" t="s">
        <v>797</v>
      </c>
      <c r="C800" s="441">
        <v>6.3900000000000003E-4</v>
      </c>
      <c r="D800" s="48" t="s">
        <v>315</v>
      </c>
      <c r="E800" s="47">
        <v>0</v>
      </c>
      <c r="F800" s="453">
        <v>100</v>
      </c>
      <c r="G800" s="479"/>
    </row>
    <row r="801" spans="1:7" ht="15" customHeight="1">
      <c r="A801" s="435"/>
      <c r="B801" s="438"/>
      <c r="C801" s="441"/>
      <c r="D801" s="49" t="s">
        <v>334</v>
      </c>
      <c r="E801" s="45">
        <v>6.6100000000000002E-4</v>
      </c>
      <c r="F801" s="453"/>
      <c r="G801" s="479"/>
    </row>
    <row r="802" spans="1:7" ht="15" customHeight="1">
      <c r="A802" s="458"/>
      <c r="B802" s="459"/>
      <c r="C802" s="460"/>
      <c r="D802" s="103" t="s">
        <v>312</v>
      </c>
      <c r="E802" s="104">
        <v>3.97E-4</v>
      </c>
      <c r="F802" s="461"/>
      <c r="G802" s="490"/>
    </row>
    <row r="803" spans="1:7" ht="14.25" customHeight="1">
      <c r="A803" s="436" t="s">
        <v>796</v>
      </c>
      <c r="B803" s="439" t="s">
        <v>795</v>
      </c>
      <c r="C803" s="442">
        <v>8.3000000000000001E-4</v>
      </c>
      <c r="D803" s="63" t="s">
        <v>315</v>
      </c>
      <c r="E803" s="62">
        <v>0</v>
      </c>
      <c r="F803" s="453" t="s">
        <v>1354</v>
      </c>
      <c r="G803" s="516"/>
    </row>
    <row r="804" spans="1:7" ht="14.25" customHeight="1">
      <c r="A804" s="436"/>
      <c r="B804" s="439"/>
      <c r="C804" s="442"/>
      <c r="D804" s="49" t="s">
        <v>334</v>
      </c>
      <c r="E804" s="45">
        <v>7.8399999999999997E-4</v>
      </c>
      <c r="F804" s="453"/>
      <c r="G804" s="516"/>
    </row>
    <row r="805" spans="1:7">
      <c r="A805" s="435"/>
      <c r="B805" s="438"/>
      <c r="C805" s="441"/>
      <c r="D805" s="44" t="s">
        <v>312</v>
      </c>
      <c r="E805" s="50">
        <v>1.0900000000000001E-4</v>
      </c>
      <c r="F805" s="453"/>
      <c r="G805" s="479"/>
    </row>
    <row r="806" spans="1:7" ht="15" customHeight="1">
      <c r="A806" s="98" t="s">
        <v>794</v>
      </c>
      <c r="B806" s="99" t="s">
        <v>1416</v>
      </c>
      <c r="C806" s="23">
        <v>4.46E-4</v>
      </c>
      <c r="D806" s="36"/>
      <c r="E806" s="50">
        <v>4.6900000000000002E-4</v>
      </c>
      <c r="F806" s="41">
        <v>100</v>
      </c>
      <c r="G806" s="100"/>
    </row>
    <row r="807" spans="1:7" ht="15" customHeight="1">
      <c r="A807" s="435" t="s">
        <v>793</v>
      </c>
      <c r="B807" s="438" t="s">
        <v>792</v>
      </c>
      <c r="C807" s="441">
        <v>4.6799999999999999E-4</v>
      </c>
      <c r="D807" s="48" t="s">
        <v>315</v>
      </c>
      <c r="E807" s="47">
        <v>0</v>
      </c>
      <c r="F807" s="453">
        <v>98.41</v>
      </c>
      <c r="G807" s="479" t="s">
        <v>1355</v>
      </c>
    </row>
    <row r="808" spans="1:7" ht="15" customHeight="1">
      <c r="A808" s="435"/>
      <c r="B808" s="438"/>
      <c r="C808" s="441"/>
      <c r="D808" s="52" t="s">
        <v>362</v>
      </c>
      <c r="E808" s="45">
        <v>0</v>
      </c>
      <c r="F808" s="453"/>
      <c r="G808" s="479"/>
    </row>
    <row r="809" spans="1:7" ht="15" customHeight="1">
      <c r="A809" s="435"/>
      <c r="B809" s="438"/>
      <c r="C809" s="441"/>
      <c r="D809" s="46" t="s">
        <v>557</v>
      </c>
      <c r="E809" s="45">
        <v>4.1899999999999999E-4</v>
      </c>
      <c r="F809" s="453"/>
      <c r="G809" s="479"/>
    </row>
    <row r="810" spans="1:7" ht="15" customHeight="1">
      <c r="A810" s="458"/>
      <c r="B810" s="459"/>
      <c r="C810" s="460"/>
      <c r="D810" s="103" t="s">
        <v>312</v>
      </c>
      <c r="E810" s="104">
        <v>4.2299999999999998E-4</v>
      </c>
      <c r="F810" s="461"/>
      <c r="G810" s="490"/>
    </row>
    <row r="811" spans="1:7" ht="15" customHeight="1">
      <c r="A811" s="137" t="s">
        <v>791</v>
      </c>
      <c r="B811" s="148" t="s">
        <v>790</v>
      </c>
      <c r="C811" s="82">
        <v>4.0099999999999999E-4</v>
      </c>
      <c r="D811" s="53"/>
      <c r="E811" s="82">
        <v>4.0099999999999999E-4</v>
      </c>
      <c r="F811" s="85">
        <v>100</v>
      </c>
      <c r="G811" s="149"/>
    </row>
    <row r="812" spans="1:7" ht="15" customHeight="1">
      <c r="A812" s="98" t="s">
        <v>789</v>
      </c>
      <c r="B812" s="99" t="s">
        <v>1417</v>
      </c>
      <c r="C812" s="23">
        <v>4.1399999999999998E-4</v>
      </c>
      <c r="D812" s="36"/>
      <c r="E812" s="50">
        <v>4.3399999999999998E-4</v>
      </c>
      <c r="F812" s="41">
        <v>100</v>
      </c>
      <c r="G812" s="100"/>
    </row>
    <row r="813" spans="1:7" ht="15" customHeight="1">
      <c r="A813" s="98" t="s">
        <v>788</v>
      </c>
      <c r="B813" s="99" t="s">
        <v>1418</v>
      </c>
      <c r="C813" s="23">
        <v>4.0400000000000001E-4</v>
      </c>
      <c r="D813" s="36"/>
      <c r="E813" s="50">
        <v>4.4799999999999999E-4</v>
      </c>
      <c r="F813" s="41" t="s">
        <v>1354</v>
      </c>
      <c r="G813" s="100"/>
    </row>
    <row r="814" spans="1:7" ht="15" customHeight="1">
      <c r="A814" s="98" t="s">
        <v>787</v>
      </c>
      <c r="B814" s="24" t="s">
        <v>786</v>
      </c>
      <c r="C814" s="23">
        <v>4.3399999999999998E-4</v>
      </c>
      <c r="D814" s="36"/>
      <c r="E814" s="50">
        <v>1.5999999999999999E-5</v>
      </c>
      <c r="F814" s="41">
        <v>100</v>
      </c>
      <c r="G814" s="100"/>
    </row>
    <row r="815" spans="1:7" ht="15" customHeight="1">
      <c r="A815" s="98" t="s">
        <v>785</v>
      </c>
      <c r="B815" s="24" t="s">
        <v>784</v>
      </c>
      <c r="C815" s="23">
        <v>5.5900000000000004E-4</v>
      </c>
      <c r="D815" s="36"/>
      <c r="E815" s="50">
        <v>5.0299999999999997E-4</v>
      </c>
      <c r="F815" s="41">
        <v>100</v>
      </c>
      <c r="G815" s="100"/>
    </row>
    <row r="816" spans="1:7" ht="15" customHeight="1">
      <c r="A816" s="98" t="s">
        <v>783</v>
      </c>
      <c r="B816" s="24" t="s">
        <v>782</v>
      </c>
      <c r="C816" s="23">
        <v>4.8799999999999999E-4</v>
      </c>
      <c r="D816" s="36"/>
      <c r="E816" s="50">
        <v>4.3199999999999998E-4</v>
      </c>
      <c r="F816" s="41">
        <v>100</v>
      </c>
      <c r="G816" s="100"/>
    </row>
    <row r="817" spans="1:7" ht="15" customHeight="1">
      <c r="A817" s="98" t="s">
        <v>781</v>
      </c>
      <c r="B817" s="24" t="s">
        <v>780</v>
      </c>
      <c r="C817" s="23">
        <v>4.5399999999999998E-4</v>
      </c>
      <c r="D817" s="36"/>
      <c r="E817" s="50">
        <v>4.3199999999999998E-4</v>
      </c>
      <c r="F817" s="41">
        <v>100</v>
      </c>
      <c r="G817" s="100"/>
    </row>
    <row r="818" spans="1:7" ht="15" customHeight="1">
      <c r="A818" s="98" t="s">
        <v>779</v>
      </c>
      <c r="B818" s="24" t="s">
        <v>778</v>
      </c>
      <c r="C818" s="23">
        <v>4.6999999999999999E-4</v>
      </c>
      <c r="D818" s="36"/>
      <c r="E818" s="50">
        <v>5.2899999999999996E-4</v>
      </c>
      <c r="F818" s="41">
        <v>100</v>
      </c>
      <c r="G818" s="100"/>
    </row>
    <row r="819" spans="1:7" ht="15" customHeight="1">
      <c r="A819" s="95" t="s">
        <v>777</v>
      </c>
      <c r="B819" s="197" t="s">
        <v>776</v>
      </c>
      <c r="C819" s="80">
        <v>4.4099999999999999E-4</v>
      </c>
      <c r="D819" s="54"/>
      <c r="E819" s="58">
        <v>5.1900000000000004E-4</v>
      </c>
      <c r="F819" s="83">
        <v>100</v>
      </c>
      <c r="G819" s="97"/>
    </row>
    <row r="820" spans="1:7" ht="15" customHeight="1">
      <c r="A820" s="501" t="s">
        <v>775</v>
      </c>
      <c r="B820" s="504" t="s">
        <v>774</v>
      </c>
      <c r="C820" s="507">
        <v>4.2299999999999998E-4</v>
      </c>
      <c r="D820" s="198" t="s">
        <v>590</v>
      </c>
      <c r="E820" s="108">
        <v>0</v>
      </c>
      <c r="F820" s="510">
        <v>100</v>
      </c>
      <c r="G820" s="495"/>
    </row>
    <row r="821" spans="1:7" ht="15" customHeight="1">
      <c r="A821" s="502"/>
      <c r="B821" s="505"/>
      <c r="C821" s="508"/>
      <c r="D821" s="199" t="s">
        <v>334</v>
      </c>
      <c r="E821" s="45">
        <v>4.6999999999999999E-4</v>
      </c>
      <c r="F821" s="511"/>
      <c r="G821" s="496"/>
    </row>
    <row r="822" spans="1:7" ht="15" customHeight="1">
      <c r="A822" s="503"/>
      <c r="B822" s="506"/>
      <c r="C822" s="509"/>
      <c r="D822" s="200" t="s">
        <v>312</v>
      </c>
      <c r="E822" s="201">
        <v>5.0299999999999997E-4</v>
      </c>
      <c r="F822" s="488"/>
      <c r="G822" s="512"/>
    </row>
    <row r="823" spans="1:7" ht="15" customHeight="1">
      <c r="A823" s="463" t="s">
        <v>773</v>
      </c>
      <c r="B823" s="466" t="s">
        <v>1419</v>
      </c>
      <c r="C823" s="513">
        <v>4.75E-4</v>
      </c>
      <c r="D823" s="198" t="s">
        <v>590</v>
      </c>
      <c r="E823" s="202">
        <v>0</v>
      </c>
      <c r="F823" s="510" t="s">
        <v>1354</v>
      </c>
      <c r="G823" s="495"/>
    </row>
    <row r="824" spans="1:7" ht="15" customHeight="1">
      <c r="A824" s="464"/>
      <c r="B824" s="439"/>
      <c r="C824" s="487"/>
      <c r="D824" s="203" t="s">
        <v>314</v>
      </c>
      <c r="E824" s="159">
        <v>0</v>
      </c>
      <c r="F824" s="488"/>
      <c r="G824" s="512"/>
    </row>
    <row r="825" spans="1:7" ht="15" customHeight="1">
      <c r="A825" s="464"/>
      <c r="B825" s="439"/>
      <c r="C825" s="487"/>
      <c r="D825" s="46" t="s">
        <v>557</v>
      </c>
      <c r="E825" s="45">
        <v>4.2299999999999998E-4</v>
      </c>
      <c r="F825" s="488"/>
      <c r="G825" s="512"/>
    </row>
    <row r="826" spans="1:7" ht="15" customHeight="1">
      <c r="A826" s="465"/>
      <c r="B826" s="456"/>
      <c r="C826" s="514"/>
      <c r="D826" s="204" t="s">
        <v>312</v>
      </c>
      <c r="E826" s="160">
        <v>4.5800000000000002E-4</v>
      </c>
      <c r="F826" s="515"/>
      <c r="G826" s="497"/>
    </row>
    <row r="827" spans="1:7" ht="15" customHeight="1">
      <c r="A827" s="137" t="s">
        <v>772</v>
      </c>
      <c r="B827" s="148" t="s">
        <v>771</v>
      </c>
      <c r="C827" s="82">
        <v>4.64E-4</v>
      </c>
      <c r="D827" s="53"/>
      <c r="E827" s="82">
        <v>4.08E-4</v>
      </c>
      <c r="F827" s="85">
        <v>100</v>
      </c>
      <c r="G827" s="149"/>
    </row>
    <row r="828" spans="1:7" ht="15" customHeight="1">
      <c r="A828" s="98" t="s">
        <v>770</v>
      </c>
      <c r="B828" s="24" t="s">
        <v>769</v>
      </c>
      <c r="C828" s="23">
        <v>4.4499999999999997E-4</v>
      </c>
      <c r="D828" s="36"/>
      <c r="E828" s="50">
        <v>3.8900000000000002E-4</v>
      </c>
      <c r="F828" s="41">
        <v>100</v>
      </c>
      <c r="G828" s="100"/>
    </row>
    <row r="829" spans="1:7" ht="15" customHeight="1">
      <c r="A829" s="98" t="s">
        <v>768</v>
      </c>
      <c r="B829" s="99" t="s">
        <v>1420</v>
      </c>
      <c r="C829" s="23">
        <v>4.6200000000000001E-4</v>
      </c>
      <c r="D829" s="36"/>
      <c r="E829" s="50">
        <v>5.0500000000000002E-4</v>
      </c>
      <c r="F829" s="41">
        <v>100</v>
      </c>
      <c r="G829" s="100"/>
    </row>
    <row r="830" spans="1:7" ht="15" customHeight="1">
      <c r="A830" s="435" t="s">
        <v>767</v>
      </c>
      <c r="B830" s="438" t="s">
        <v>766</v>
      </c>
      <c r="C830" s="441">
        <v>4.5600000000000003E-4</v>
      </c>
      <c r="D830" s="48" t="s">
        <v>315</v>
      </c>
      <c r="E830" s="47">
        <v>0</v>
      </c>
      <c r="F830" s="453">
        <v>100</v>
      </c>
      <c r="G830" s="479"/>
    </row>
    <row r="831" spans="1:7" ht="15" customHeight="1">
      <c r="A831" s="435"/>
      <c r="B831" s="438"/>
      <c r="C831" s="441"/>
      <c r="D831" s="49" t="s">
        <v>334</v>
      </c>
      <c r="E831" s="45">
        <v>4.0200000000000001E-4</v>
      </c>
      <c r="F831" s="453"/>
      <c r="G831" s="479"/>
    </row>
    <row r="832" spans="1:7" ht="15" customHeight="1">
      <c r="A832" s="435"/>
      <c r="B832" s="438"/>
      <c r="C832" s="441"/>
      <c r="D832" s="44" t="s">
        <v>312</v>
      </c>
      <c r="E832" s="43">
        <v>4.8299999999999998E-4</v>
      </c>
      <c r="F832" s="453"/>
      <c r="G832" s="479"/>
    </row>
    <row r="833" spans="1:7" ht="15" customHeight="1">
      <c r="A833" s="98" t="s">
        <v>765</v>
      </c>
      <c r="B833" s="24" t="s">
        <v>764</v>
      </c>
      <c r="C833" s="23">
        <v>4.0700000000000003E-4</v>
      </c>
      <c r="D833" s="36"/>
      <c r="E833" s="50">
        <v>4.1599999999999997E-4</v>
      </c>
      <c r="F833" s="41">
        <v>100</v>
      </c>
      <c r="G833" s="100"/>
    </row>
    <row r="834" spans="1:7" ht="15" customHeight="1">
      <c r="A834" s="98" t="s">
        <v>763</v>
      </c>
      <c r="B834" s="24" t="s">
        <v>762</v>
      </c>
      <c r="C834" s="23">
        <v>3.2000000000000003E-4</v>
      </c>
      <c r="D834" s="205"/>
      <c r="E834" s="50">
        <v>4.7899999999999999E-4</v>
      </c>
      <c r="F834" s="41">
        <v>100</v>
      </c>
      <c r="G834" s="100"/>
    </row>
    <row r="835" spans="1:7" ht="15" customHeight="1">
      <c r="A835" s="435" t="s">
        <v>761</v>
      </c>
      <c r="B835" s="438" t="s">
        <v>760</v>
      </c>
      <c r="C835" s="500">
        <v>2.2000000000000001E-4</v>
      </c>
      <c r="D835" s="145" t="s">
        <v>590</v>
      </c>
      <c r="E835" s="206">
        <v>0</v>
      </c>
      <c r="F835" s="453">
        <v>100</v>
      </c>
      <c r="G835" s="479"/>
    </row>
    <row r="836" spans="1:7" ht="15" customHeight="1">
      <c r="A836" s="435"/>
      <c r="B836" s="438"/>
      <c r="C836" s="500"/>
      <c r="D836" s="207" t="s">
        <v>314</v>
      </c>
      <c r="E836" s="62">
        <v>2.5399999999999999E-4</v>
      </c>
      <c r="F836" s="453"/>
      <c r="G836" s="479"/>
    </row>
    <row r="837" spans="1:7" ht="15" customHeight="1">
      <c r="A837" s="435"/>
      <c r="B837" s="438"/>
      <c r="C837" s="500"/>
      <c r="D837" s="102" t="s">
        <v>557</v>
      </c>
      <c r="E837" s="45">
        <v>3.6699999999999998E-4</v>
      </c>
      <c r="F837" s="453"/>
      <c r="G837" s="479"/>
    </row>
    <row r="838" spans="1:7" ht="15" customHeight="1">
      <c r="A838" s="435"/>
      <c r="B838" s="438"/>
      <c r="C838" s="500"/>
      <c r="D838" s="68" t="s">
        <v>312</v>
      </c>
      <c r="E838" s="43">
        <v>3.4699999999999998E-4</v>
      </c>
      <c r="F838" s="453"/>
      <c r="G838" s="479"/>
    </row>
    <row r="839" spans="1:7" ht="15" customHeight="1">
      <c r="A839" s="98" t="s">
        <v>759</v>
      </c>
      <c r="B839" s="24" t="s">
        <v>758</v>
      </c>
      <c r="C839" s="23">
        <v>3.4600000000000001E-4</v>
      </c>
      <c r="D839" s="36"/>
      <c r="E839" s="50">
        <v>4.6200000000000001E-4</v>
      </c>
      <c r="F839" s="41">
        <v>100</v>
      </c>
      <c r="G839" s="100"/>
    </row>
    <row r="840" spans="1:7" ht="15" customHeight="1">
      <c r="A840" s="98" t="s">
        <v>757</v>
      </c>
      <c r="B840" s="24" t="s">
        <v>756</v>
      </c>
      <c r="C840" s="23">
        <v>5.5199999999999997E-4</v>
      </c>
      <c r="D840" s="36"/>
      <c r="E840" s="50">
        <v>5.04E-4</v>
      </c>
      <c r="F840" s="41">
        <v>100</v>
      </c>
      <c r="G840" s="100"/>
    </row>
    <row r="841" spans="1:7" ht="15" customHeight="1">
      <c r="A841" s="98" t="s">
        <v>755</v>
      </c>
      <c r="B841" s="24" t="s">
        <v>754</v>
      </c>
      <c r="C841" s="23" t="s">
        <v>1351</v>
      </c>
      <c r="D841" s="36"/>
      <c r="E841" s="50" t="s">
        <v>1351</v>
      </c>
      <c r="F841" s="41" t="s">
        <v>1354</v>
      </c>
      <c r="G841" s="100"/>
    </row>
    <row r="842" spans="1:7" ht="15" customHeight="1">
      <c r="A842" s="98" t="s">
        <v>753</v>
      </c>
      <c r="B842" s="24" t="s">
        <v>752</v>
      </c>
      <c r="C842" s="23">
        <v>5.44E-4</v>
      </c>
      <c r="D842" s="36"/>
      <c r="E842" s="50">
        <v>5.9999999999999995E-4</v>
      </c>
      <c r="F842" s="41">
        <v>100</v>
      </c>
      <c r="G842" s="100"/>
    </row>
    <row r="843" spans="1:7" ht="15" customHeight="1">
      <c r="A843" s="98" t="s">
        <v>751</v>
      </c>
      <c r="B843" s="24" t="s">
        <v>750</v>
      </c>
      <c r="C843" s="23">
        <v>4.66E-4</v>
      </c>
      <c r="D843" s="36"/>
      <c r="E843" s="50">
        <v>5.3200000000000003E-4</v>
      </c>
      <c r="F843" s="41">
        <v>100</v>
      </c>
      <c r="G843" s="100"/>
    </row>
    <row r="844" spans="1:7" ht="15" customHeight="1">
      <c r="A844" s="435" t="s">
        <v>749</v>
      </c>
      <c r="B844" s="438" t="s">
        <v>748</v>
      </c>
      <c r="C844" s="441">
        <v>7.3999999999999996E-5</v>
      </c>
      <c r="D844" s="48" t="s">
        <v>315</v>
      </c>
      <c r="E844" s="47">
        <v>0</v>
      </c>
      <c r="F844" s="453">
        <v>100</v>
      </c>
      <c r="G844" s="479"/>
    </row>
    <row r="845" spans="1:7" ht="15" customHeight="1">
      <c r="A845" s="435"/>
      <c r="B845" s="438"/>
      <c r="C845" s="441"/>
      <c r="D845" s="49" t="s">
        <v>334</v>
      </c>
      <c r="E845" s="45">
        <v>4.6200000000000001E-4</v>
      </c>
      <c r="F845" s="453"/>
      <c r="G845" s="479"/>
    </row>
    <row r="846" spans="1:7" ht="15" customHeight="1">
      <c r="A846" s="435"/>
      <c r="B846" s="438"/>
      <c r="C846" s="441"/>
      <c r="D846" s="44" t="s">
        <v>312</v>
      </c>
      <c r="E846" s="43">
        <v>4.0700000000000003E-4</v>
      </c>
      <c r="F846" s="453"/>
      <c r="G846" s="479"/>
    </row>
    <row r="847" spans="1:7" ht="15" customHeight="1">
      <c r="A847" s="98" t="s">
        <v>747</v>
      </c>
      <c r="B847" s="24" t="s">
        <v>746</v>
      </c>
      <c r="C847" s="23">
        <v>3.9800000000000002E-4</v>
      </c>
      <c r="D847" s="36"/>
      <c r="E847" s="50">
        <v>3.4200000000000002E-4</v>
      </c>
      <c r="F847" s="41">
        <v>100</v>
      </c>
      <c r="G847" s="100"/>
    </row>
    <row r="848" spans="1:7" ht="27">
      <c r="A848" s="98" t="s">
        <v>745</v>
      </c>
      <c r="B848" s="24" t="s">
        <v>744</v>
      </c>
      <c r="C848" s="23">
        <v>1.8000000000000001E-4</v>
      </c>
      <c r="D848" s="36"/>
      <c r="E848" s="50">
        <v>4.0000000000000002E-4</v>
      </c>
      <c r="F848" s="41">
        <v>77.37</v>
      </c>
      <c r="G848" s="100" t="s">
        <v>1355</v>
      </c>
    </row>
    <row r="849" spans="1:7" ht="15" customHeight="1">
      <c r="A849" s="98" t="s">
        <v>743</v>
      </c>
      <c r="B849" s="24" t="s">
        <v>742</v>
      </c>
      <c r="C849" s="23">
        <v>4.64E-4</v>
      </c>
      <c r="D849" s="36"/>
      <c r="E849" s="50">
        <v>4.08E-4</v>
      </c>
      <c r="F849" s="41">
        <v>100</v>
      </c>
      <c r="G849" s="100"/>
    </row>
    <row r="850" spans="1:7" ht="15" customHeight="1">
      <c r="A850" s="98" t="s">
        <v>741</v>
      </c>
      <c r="B850" s="24" t="s">
        <v>740</v>
      </c>
      <c r="C850" s="23">
        <v>6.0000000000000002E-6</v>
      </c>
      <c r="D850" s="36"/>
      <c r="E850" s="50">
        <v>0</v>
      </c>
      <c r="F850" s="41">
        <v>100</v>
      </c>
      <c r="G850" s="100"/>
    </row>
    <row r="851" spans="1:7" ht="15" customHeight="1">
      <c r="A851" s="98" t="s">
        <v>739</v>
      </c>
      <c r="B851" s="24" t="s">
        <v>738</v>
      </c>
      <c r="C851" s="23">
        <v>4.64E-4</v>
      </c>
      <c r="D851" s="36"/>
      <c r="E851" s="50">
        <v>4.1199999999999999E-4</v>
      </c>
      <c r="F851" s="41">
        <v>100</v>
      </c>
      <c r="G851" s="100"/>
    </row>
    <row r="852" spans="1:7" ht="15" customHeight="1">
      <c r="A852" s="98" t="s">
        <v>737</v>
      </c>
      <c r="B852" s="24" t="s">
        <v>736</v>
      </c>
      <c r="C852" s="23">
        <v>4.5399999999999998E-4</v>
      </c>
      <c r="D852" s="36"/>
      <c r="E852" s="50">
        <v>4.57E-4</v>
      </c>
      <c r="F852" s="41">
        <v>100</v>
      </c>
      <c r="G852" s="100"/>
    </row>
    <row r="853" spans="1:7" ht="15" customHeight="1">
      <c r="A853" s="435" t="s">
        <v>735</v>
      </c>
      <c r="B853" s="438" t="s">
        <v>734</v>
      </c>
      <c r="C853" s="441">
        <v>5.53E-4</v>
      </c>
      <c r="D853" s="48" t="s">
        <v>315</v>
      </c>
      <c r="E853" s="47">
        <v>0</v>
      </c>
      <c r="F853" s="453">
        <v>100</v>
      </c>
      <c r="G853" s="479"/>
    </row>
    <row r="854" spans="1:7" ht="15" customHeight="1">
      <c r="A854" s="435"/>
      <c r="B854" s="438"/>
      <c r="C854" s="441"/>
      <c r="D854" s="49" t="s">
        <v>334</v>
      </c>
      <c r="E854" s="45">
        <v>4.73E-4</v>
      </c>
      <c r="F854" s="453"/>
      <c r="G854" s="479"/>
    </row>
    <row r="855" spans="1:7" ht="15" customHeight="1">
      <c r="A855" s="435"/>
      <c r="B855" s="438"/>
      <c r="C855" s="441"/>
      <c r="D855" s="44" t="s">
        <v>312</v>
      </c>
      <c r="E855" s="43">
        <v>4.3100000000000001E-4</v>
      </c>
      <c r="F855" s="453"/>
      <c r="G855" s="479"/>
    </row>
    <row r="856" spans="1:7" ht="15" customHeight="1">
      <c r="A856" s="98" t="s">
        <v>733</v>
      </c>
      <c r="B856" s="99" t="s">
        <v>1421</v>
      </c>
      <c r="C856" s="23">
        <v>4.9799999999999996E-4</v>
      </c>
      <c r="D856" s="36"/>
      <c r="E856" s="50">
        <v>5.2800000000000004E-4</v>
      </c>
      <c r="F856" s="41">
        <v>100</v>
      </c>
      <c r="G856" s="100"/>
    </row>
    <row r="857" spans="1:7" ht="15" customHeight="1">
      <c r="A857" s="98" t="s">
        <v>732</v>
      </c>
      <c r="B857" s="24" t="s">
        <v>731</v>
      </c>
      <c r="C857" s="23">
        <v>4.3600000000000003E-4</v>
      </c>
      <c r="D857" s="36"/>
      <c r="E857" s="50">
        <v>3.8000000000000002E-4</v>
      </c>
      <c r="F857" s="41">
        <v>100</v>
      </c>
      <c r="G857" s="100"/>
    </row>
    <row r="858" spans="1:7" ht="15" customHeight="1">
      <c r="A858" s="98" t="s">
        <v>730</v>
      </c>
      <c r="B858" s="24" t="s">
        <v>729</v>
      </c>
      <c r="C858" s="23">
        <v>4.4000000000000002E-4</v>
      </c>
      <c r="D858" s="36"/>
      <c r="E858" s="50">
        <v>3.8499999999999998E-4</v>
      </c>
      <c r="F858" s="41">
        <v>100</v>
      </c>
      <c r="G858" s="100"/>
    </row>
    <row r="859" spans="1:7" ht="30" customHeight="1">
      <c r="A859" s="98" t="s">
        <v>728</v>
      </c>
      <c r="B859" s="24" t="s">
        <v>727</v>
      </c>
      <c r="C859" s="23">
        <v>4.8799999999999999E-4</v>
      </c>
      <c r="D859" s="36"/>
      <c r="E859" s="50">
        <v>4.64E-4</v>
      </c>
      <c r="F859" s="41">
        <v>96.1</v>
      </c>
      <c r="G859" s="100" t="s">
        <v>1378</v>
      </c>
    </row>
    <row r="860" spans="1:7" ht="30" customHeight="1">
      <c r="A860" s="98" t="s">
        <v>726</v>
      </c>
      <c r="B860" s="24" t="s">
        <v>725</v>
      </c>
      <c r="C860" s="23">
        <v>4.6900000000000002E-4</v>
      </c>
      <c r="D860" s="36"/>
      <c r="E860" s="50">
        <v>5.2599999999999999E-4</v>
      </c>
      <c r="F860" s="41">
        <v>95.09</v>
      </c>
      <c r="G860" s="100" t="s">
        <v>1355</v>
      </c>
    </row>
    <row r="861" spans="1:7" ht="30" customHeight="1">
      <c r="A861" s="98" t="s">
        <v>724</v>
      </c>
      <c r="B861" s="24" t="s">
        <v>723</v>
      </c>
      <c r="C861" s="23">
        <v>2.9700000000000001E-4</v>
      </c>
      <c r="D861" s="36"/>
      <c r="E861" s="23">
        <v>2.7099999999999997E-4</v>
      </c>
      <c r="F861" s="41">
        <v>93.64</v>
      </c>
      <c r="G861" s="100" t="s">
        <v>1355</v>
      </c>
    </row>
    <row r="862" spans="1:7" ht="15" customHeight="1">
      <c r="A862" s="435" t="s">
        <v>722</v>
      </c>
      <c r="B862" s="438" t="s">
        <v>721</v>
      </c>
      <c r="C862" s="441">
        <v>4.3800000000000002E-4</v>
      </c>
      <c r="D862" s="48" t="s">
        <v>315</v>
      </c>
      <c r="E862" s="47">
        <v>0</v>
      </c>
      <c r="F862" s="453">
        <v>100</v>
      </c>
      <c r="G862" s="479"/>
    </row>
    <row r="863" spans="1:7" ht="15" customHeight="1">
      <c r="A863" s="435"/>
      <c r="B863" s="438"/>
      <c r="C863" s="441"/>
      <c r="D863" s="49" t="s">
        <v>334</v>
      </c>
      <c r="E863" s="45">
        <v>3.8499999999999998E-4</v>
      </c>
      <c r="F863" s="453"/>
      <c r="G863" s="479"/>
    </row>
    <row r="864" spans="1:7" ht="15" customHeight="1">
      <c r="A864" s="435"/>
      <c r="B864" s="438"/>
      <c r="C864" s="441"/>
      <c r="D864" s="44" t="s">
        <v>312</v>
      </c>
      <c r="E864" s="43">
        <v>4.2000000000000002E-4</v>
      </c>
      <c r="F864" s="453"/>
      <c r="G864" s="479"/>
    </row>
    <row r="865" spans="1:7">
      <c r="A865" s="98" t="s">
        <v>720</v>
      </c>
      <c r="B865" s="24" t="s">
        <v>719</v>
      </c>
      <c r="C865" s="23">
        <v>4.4000000000000002E-4</v>
      </c>
      <c r="D865" s="36"/>
      <c r="E865" s="50">
        <v>4.8000000000000001E-4</v>
      </c>
      <c r="F865" s="41">
        <v>100</v>
      </c>
      <c r="G865" s="100"/>
    </row>
    <row r="866" spans="1:7" ht="15" customHeight="1">
      <c r="A866" s="98" t="s">
        <v>718</v>
      </c>
      <c r="B866" s="24" t="s">
        <v>717</v>
      </c>
      <c r="C866" s="23" t="s">
        <v>1351</v>
      </c>
      <c r="D866" s="36"/>
      <c r="E866" s="50" t="s">
        <v>1351</v>
      </c>
      <c r="F866" s="41" t="s">
        <v>1354</v>
      </c>
      <c r="G866" s="100"/>
    </row>
    <row r="867" spans="1:7" ht="15" customHeight="1">
      <c r="A867" s="95" t="s">
        <v>716</v>
      </c>
      <c r="B867" s="150" t="s">
        <v>715</v>
      </c>
      <c r="C867" s="23">
        <v>4.7100000000000001E-4</v>
      </c>
      <c r="D867" s="177"/>
      <c r="E867" s="23">
        <v>3.8299999999999999E-4</v>
      </c>
      <c r="F867" s="41">
        <v>100</v>
      </c>
      <c r="G867" s="97"/>
    </row>
    <row r="868" spans="1:7" ht="15" customHeight="1">
      <c r="A868" s="435" t="s">
        <v>714</v>
      </c>
      <c r="B868" s="438" t="s">
        <v>713</v>
      </c>
      <c r="C868" s="442">
        <v>2.8200000000000002E-4</v>
      </c>
      <c r="D868" s="186" t="s">
        <v>590</v>
      </c>
      <c r="E868" s="105">
        <v>0</v>
      </c>
      <c r="F868" s="445">
        <v>100</v>
      </c>
      <c r="G868" s="498"/>
    </row>
    <row r="869" spans="1:7" ht="15" customHeight="1">
      <c r="A869" s="435"/>
      <c r="B869" s="438"/>
      <c r="C869" s="442"/>
      <c r="D869" s="49" t="s">
        <v>334</v>
      </c>
      <c r="E869" s="45">
        <v>3.9199999999999999E-4</v>
      </c>
      <c r="F869" s="445"/>
      <c r="G869" s="498"/>
    </row>
    <row r="870" spans="1:7" ht="15" customHeight="1">
      <c r="A870" s="480"/>
      <c r="B870" s="481"/>
      <c r="C870" s="482"/>
      <c r="D870" s="44" t="s">
        <v>312</v>
      </c>
      <c r="E870" s="82">
        <v>5.2899999999999996E-4</v>
      </c>
      <c r="F870" s="483"/>
      <c r="G870" s="499"/>
    </row>
    <row r="871" spans="1:7" ht="27">
      <c r="A871" s="137" t="s">
        <v>712</v>
      </c>
      <c r="B871" s="148" t="s">
        <v>711</v>
      </c>
      <c r="C871" s="82">
        <v>4.6700000000000002E-4</v>
      </c>
      <c r="D871" s="53"/>
      <c r="E871" s="82">
        <v>4.8799999999999999E-4</v>
      </c>
      <c r="F871" s="85">
        <v>52.51</v>
      </c>
      <c r="G871" s="149" t="s">
        <v>1355</v>
      </c>
    </row>
    <row r="872" spans="1:7" ht="15" customHeight="1">
      <c r="A872" s="435" t="s">
        <v>710</v>
      </c>
      <c r="B872" s="438" t="s">
        <v>709</v>
      </c>
      <c r="C872" s="441">
        <v>4.57E-4</v>
      </c>
      <c r="D872" s="48" t="s">
        <v>315</v>
      </c>
      <c r="E872" s="47">
        <v>1.5699999999999999E-4</v>
      </c>
      <c r="F872" s="453">
        <v>100</v>
      </c>
      <c r="G872" s="479"/>
    </row>
    <row r="873" spans="1:7" ht="15" customHeight="1">
      <c r="A873" s="435"/>
      <c r="B873" s="438"/>
      <c r="C873" s="441"/>
      <c r="D873" s="49" t="s">
        <v>334</v>
      </c>
      <c r="E873" s="45">
        <v>5.1999999999999995E-4</v>
      </c>
      <c r="F873" s="453"/>
      <c r="G873" s="479"/>
    </row>
    <row r="874" spans="1:7" ht="15" customHeight="1">
      <c r="A874" s="435"/>
      <c r="B874" s="438"/>
      <c r="C874" s="441"/>
      <c r="D874" s="44" t="s">
        <v>312</v>
      </c>
      <c r="E874" s="43">
        <v>5.5699999999999999E-4</v>
      </c>
      <c r="F874" s="453"/>
      <c r="G874" s="479"/>
    </row>
    <row r="875" spans="1:7" ht="15" customHeight="1">
      <c r="A875" s="98" t="s">
        <v>708</v>
      </c>
      <c r="B875" s="24" t="s">
        <v>707</v>
      </c>
      <c r="C875" s="23">
        <v>4.55E-4</v>
      </c>
      <c r="D875" s="36"/>
      <c r="E875" s="23">
        <v>5.8200000000000005E-4</v>
      </c>
      <c r="F875" s="41">
        <v>100</v>
      </c>
      <c r="G875" s="196"/>
    </row>
    <row r="876" spans="1:7" ht="15" customHeight="1">
      <c r="A876" s="98" t="s">
        <v>706</v>
      </c>
      <c r="B876" s="24" t="s">
        <v>1422</v>
      </c>
      <c r="C876" s="23">
        <v>4.5600000000000003E-4</v>
      </c>
      <c r="D876" s="36"/>
      <c r="E876" s="50">
        <v>4.4799999999999999E-4</v>
      </c>
      <c r="F876" s="41">
        <v>100</v>
      </c>
      <c r="G876" s="100"/>
    </row>
    <row r="877" spans="1:7" ht="15" customHeight="1">
      <c r="A877" s="435" t="s">
        <v>705</v>
      </c>
      <c r="B877" s="438" t="s">
        <v>704</v>
      </c>
      <c r="C877" s="441">
        <v>4.9700000000000005E-4</v>
      </c>
      <c r="D877" s="48" t="s">
        <v>315</v>
      </c>
      <c r="E877" s="47">
        <v>0</v>
      </c>
      <c r="F877" s="453">
        <v>100</v>
      </c>
      <c r="G877" s="479"/>
    </row>
    <row r="878" spans="1:7" ht="15" customHeight="1">
      <c r="A878" s="435"/>
      <c r="B878" s="438"/>
      <c r="C878" s="441"/>
      <c r="D878" s="46" t="s">
        <v>1009</v>
      </c>
      <c r="E878" s="45">
        <v>4.6700000000000002E-4</v>
      </c>
      <c r="F878" s="453"/>
      <c r="G878" s="479"/>
    </row>
    <row r="879" spans="1:7" ht="15" customHeight="1">
      <c r="A879" s="435"/>
      <c r="B879" s="438"/>
      <c r="C879" s="441"/>
      <c r="D879" s="44" t="s">
        <v>312</v>
      </c>
      <c r="E879" s="43">
        <v>5.0199999999999995E-4</v>
      </c>
      <c r="F879" s="453"/>
      <c r="G879" s="479"/>
    </row>
    <row r="880" spans="1:7">
      <c r="A880" s="98" t="s">
        <v>703</v>
      </c>
      <c r="B880" s="24" t="s">
        <v>702</v>
      </c>
      <c r="C880" s="23">
        <v>4.6200000000000001E-4</v>
      </c>
      <c r="D880" s="36"/>
      <c r="E880" s="50">
        <v>4.06E-4</v>
      </c>
      <c r="F880" s="41">
        <v>100</v>
      </c>
      <c r="G880" s="100"/>
    </row>
    <row r="881" spans="1:7" ht="15" customHeight="1">
      <c r="A881" s="98" t="s">
        <v>701</v>
      </c>
      <c r="B881" s="99" t="s">
        <v>1423</v>
      </c>
      <c r="C881" s="23">
        <v>4.66E-4</v>
      </c>
      <c r="D881" s="36"/>
      <c r="E881" s="50">
        <v>4.0999999999999999E-4</v>
      </c>
      <c r="F881" s="41">
        <v>100</v>
      </c>
      <c r="G881" s="100"/>
    </row>
    <row r="882" spans="1:7" ht="15" customHeight="1">
      <c r="A882" s="98" t="s">
        <v>700</v>
      </c>
      <c r="B882" s="24" t="s">
        <v>699</v>
      </c>
      <c r="C882" s="23">
        <v>6.2500000000000001E-4</v>
      </c>
      <c r="D882" s="36"/>
      <c r="E882" s="50">
        <v>5.6899999999999995E-4</v>
      </c>
      <c r="F882" s="41">
        <v>100</v>
      </c>
      <c r="G882" s="100"/>
    </row>
    <row r="883" spans="1:7" ht="27">
      <c r="A883" s="98" t="s">
        <v>698</v>
      </c>
      <c r="B883" s="24" t="s">
        <v>1424</v>
      </c>
      <c r="C883" s="23">
        <v>4.6700000000000002E-4</v>
      </c>
      <c r="D883" s="36"/>
      <c r="E883" s="50">
        <v>4.9899999999999999E-4</v>
      </c>
      <c r="F883" s="41">
        <v>75.599999999999994</v>
      </c>
      <c r="G883" s="100" t="s">
        <v>1378</v>
      </c>
    </row>
    <row r="884" spans="1:7" ht="15" customHeight="1">
      <c r="A884" s="98" t="s">
        <v>697</v>
      </c>
      <c r="B884" s="24" t="s">
        <v>696</v>
      </c>
      <c r="C884" s="23">
        <v>3.6900000000000002E-4</v>
      </c>
      <c r="D884" s="36"/>
      <c r="E884" s="50">
        <v>4.3100000000000001E-4</v>
      </c>
      <c r="F884" s="41">
        <v>100</v>
      </c>
      <c r="G884" s="100"/>
    </row>
    <row r="885" spans="1:7" ht="15" customHeight="1">
      <c r="A885" s="98" t="s">
        <v>695</v>
      </c>
      <c r="B885" s="24" t="s">
        <v>694</v>
      </c>
      <c r="C885" s="23">
        <v>7.0200000000000004E-4</v>
      </c>
      <c r="D885" s="54"/>
      <c r="E885" s="58">
        <v>6.7199999999999996E-4</v>
      </c>
      <c r="F885" s="41">
        <v>100</v>
      </c>
      <c r="G885" s="100"/>
    </row>
    <row r="886" spans="1:7" ht="15" customHeight="1">
      <c r="A886" s="435" t="s">
        <v>693</v>
      </c>
      <c r="B886" s="438" t="s">
        <v>692</v>
      </c>
      <c r="C886" s="486">
        <v>4.4499999999999997E-4</v>
      </c>
      <c r="D886" s="208" t="s">
        <v>315</v>
      </c>
      <c r="E886" s="209">
        <v>3.77E-4</v>
      </c>
      <c r="F886" s="488">
        <v>100</v>
      </c>
      <c r="G886" s="479"/>
    </row>
    <row r="887" spans="1:7" ht="15" customHeight="1">
      <c r="A887" s="435"/>
      <c r="B887" s="438"/>
      <c r="C887" s="486"/>
      <c r="D887" s="46" t="s">
        <v>1009</v>
      </c>
      <c r="E887" s="45">
        <v>4.5199999999999998E-4</v>
      </c>
      <c r="F887" s="488"/>
      <c r="G887" s="479"/>
    </row>
    <row r="888" spans="1:7" ht="15" customHeight="1">
      <c r="A888" s="435"/>
      <c r="B888" s="438"/>
      <c r="C888" s="486"/>
      <c r="D888" s="210" t="s">
        <v>312</v>
      </c>
      <c r="E888" s="211">
        <v>4.9200000000000003E-4</v>
      </c>
      <c r="F888" s="488"/>
      <c r="G888" s="479"/>
    </row>
    <row r="889" spans="1:7">
      <c r="A889" s="98" t="s">
        <v>691</v>
      </c>
      <c r="B889" s="24" t="s">
        <v>690</v>
      </c>
      <c r="C889" s="23">
        <v>4.4299999999999998E-4</v>
      </c>
      <c r="D889" s="53"/>
      <c r="E889" s="82">
        <v>4.8000000000000001E-4</v>
      </c>
      <c r="F889" s="41">
        <v>100</v>
      </c>
      <c r="G889" s="100"/>
    </row>
    <row r="890" spans="1:7" ht="15" customHeight="1">
      <c r="A890" s="435" t="s">
        <v>689</v>
      </c>
      <c r="B890" s="438" t="s">
        <v>688</v>
      </c>
      <c r="C890" s="441">
        <v>2.32E-4</v>
      </c>
      <c r="D890" s="48" t="s">
        <v>315</v>
      </c>
      <c r="E890" s="47">
        <v>0</v>
      </c>
      <c r="F890" s="453">
        <v>100</v>
      </c>
      <c r="G890" s="479"/>
    </row>
    <row r="891" spans="1:7" ht="15" customHeight="1">
      <c r="A891" s="435"/>
      <c r="B891" s="438"/>
      <c r="C891" s="441"/>
      <c r="D891" s="49" t="s">
        <v>334</v>
      </c>
      <c r="E891" s="45">
        <v>1.76E-4</v>
      </c>
      <c r="F891" s="453"/>
      <c r="G891" s="479"/>
    </row>
    <row r="892" spans="1:7" ht="15" customHeight="1">
      <c r="A892" s="435"/>
      <c r="B892" s="438"/>
      <c r="C892" s="441"/>
      <c r="D892" s="44" t="s">
        <v>312</v>
      </c>
      <c r="E892" s="43">
        <v>4.1899999999999999E-4</v>
      </c>
      <c r="F892" s="453"/>
      <c r="G892" s="479"/>
    </row>
    <row r="893" spans="1:7" ht="28.5" customHeight="1">
      <c r="A893" s="98" t="s">
        <v>687</v>
      </c>
      <c r="B893" s="24" t="s">
        <v>686</v>
      </c>
      <c r="C893" s="23">
        <v>4.2700000000000002E-4</v>
      </c>
      <c r="D893" s="36"/>
      <c r="E893" s="50">
        <v>3.7800000000000003E-4</v>
      </c>
      <c r="F893" s="41">
        <v>9.35</v>
      </c>
      <c r="G893" s="100" t="s">
        <v>1378</v>
      </c>
    </row>
    <row r="894" spans="1:7" ht="15" customHeight="1">
      <c r="A894" s="98" t="s">
        <v>685</v>
      </c>
      <c r="B894" s="24" t="s">
        <v>684</v>
      </c>
      <c r="C894" s="23">
        <v>5.8900000000000001E-4</v>
      </c>
      <c r="D894" s="36"/>
      <c r="E894" s="50">
        <v>5.3399999999999997E-4</v>
      </c>
      <c r="F894" s="41">
        <v>100</v>
      </c>
      <c r="G894" s="100"/>
    </row>
    <row r="895" spans="1:7" ht="15" customHeight="1">
      <c r="A895" s="98" t="s">
        <v>683</v>
      </c>
      <c r="B895" s="24" t="s">
        <v>682</v>
      </c>
      <c r="C895" s="23">
        <v>1.0900000000000001E-4</v>
      </c>
      <c r="D895" s="36"/>
      <c r="E895" s="50">
        <v>2.81E-4</v>
      </c>
      <c r="F895" s="41">
        <v>100</v>
      </c>
      <c r="G895" s="100"/>
    </row>
    <row r="896" spans="1:7" ht="15" customHeight="1">
      <c r="A896" s="435" t="s">
        <v>681</v>
      </c>
      <c r="B896" s="438" t="s">
        <v>680</v>
      </c>
      <c r="C896" s="441">
        <v>2.05E-4</v>
      </c>
      <c r="D896" s="212" t="s">
        <v>315</v>
      </c>
      <c r="E896" s="174">
        <v>0</v>
      </c>
      <c r="F896" s="453">
        <v>94.96</v>
      </c>
      <c r="G896" s="479" t="s">
        <v>1378</v>
      </c>
    </row>
    <row r="897" spans="1:7" ht="15" customHeight="1">
      <c r="A897" s="435"/>
      <c r="B897" s="438"/>
      <c r="C897" s="441"/>
      <c r="D897" s="213" t="s">
        <v>334</v>
      </c>
      <c r="E897" s="105">
        <v>4.7399999999999997E-4</v>
      </c>
      <c r="F897" s="453"/>
      <c r="G897" s="479"/>
    </row>
    <row r="898" spans="1:7" ht="15" customHeight="1">
      <c r="A898" s="435"/>
      <c r="B898" s="438"/>
      <c r="C898" s="441"/>
      <c r="D898" s="53" t="s">
        <v>312</v>
      </c>
      <c r="E898" s="82">
        <v>4.95E-4</v>
      </c>
      <c r="F898" s="453"/>
      <c r="G898" s="479"/>
    </row>
    <row r="899" spans="1:7" ht="15" customHeight="1">
      <c r="A899" s="98" t="s">
        <v>679</v>
      </c>
      <c r="B899" s="24" t="s">
        <v>678</v>
      </c>
      <c r="C899" s="23">
        <v>2.7300000000000002E-4</v>
      </c>
      <c r="D899" s="36"/>
      <c r="E899" s="50">
        <v>2.33E-4</v>
      </c>
      <c r="F899" s="41">
        <v>100</v>
      </c>
      <c r="G899" s="100"/>
    </row>
    <row r="900" spans="1:7" ht="15" customHeight="1">
      <c r="A900" s="98" t="s">
        <v>677</v>
      </c>
      <c r="B900" s="24" t="s">
        <v>676</v>
      </c>
      <c r="C900" s="23">
        <v>2.2499999999999999E-4</v>
      </c>
      <c r="D900" s="36"/>
      <c r="E900" s="50">
        <v>1.6899999999999999E-4</v>
      </c>
      <c r="F900" s="41">
        <v>100</v>
      </c>
      <c r="G900" s="100"/>
    </row>
    <row r="901" spans="1:7" ht="15" customHeight="1">
      <c r="A901" s="435" t="s">
        <v>675</v>
      </c>
      <c r="B901" s="438" t="s">
        <v>674</v>
      </c>
      <c r="C901" s="441">
        <v>2.1000000000000001E-4</v>
      </c>
      <c r="D901" s="212" t="s">
        <v>315</v>
      </c>
      <c r="E901" s="174">
        <v>0</v>
      </c>
      <c r="F901" s="453">
        <v>100</v>
      </c>
      <c r="G901" s="479"/>
    </row>
    <row r="902" spans="1:7" ht="15" customHeight="1">
      <c r="A902" s="435"/>
      <c r="B902" s="438"/>
      <c r="C902" s="441"/>
      <c r="D902" s="213" t="s">
        <v>334</v>
      </c>
      <c r="E902" s="105">
        <v>4.0000000000000002E-4</v>
      </c>
      <c r="F902" s="453"/>
      <c r="G902" s="479"/>
    </row>
    <row r="903" spans="1:7" ht="15" customHeight="1">
      <c r="A903" s="458"/>
      <c r="B903" s="459"/>
      <c r="C903" s="460"/>
      <c r="D903" s="53" t="s">
        <v>312</v>
      </c>
      <c r="E903" s="82">
        <v>5.3399999999999997E-4</v>
      </c>
      <c r="F903" s="453"/>
      <c r="G903" s="479"/>
    </row>
    <row r="904" spans="1:7" ht="15" customHeight="1">
      <c r="A904" s="137" t="s">
        <v>673</v>
      </c>
      <c r="B904" s="148" t="s">
        <v>672</v>
      </c>
      <c r="C904" s="82">
        <v>4.5100000000000001E-4</v>
      </c>
      <c r="D904" s="36"/>
      <c r="E904" s="50">
        <v>4.35E-4</v>
      </c>
      <c r="F904" s="41">
        <v>100</v>
      </c>
      <c r="G904" s="100"/>
    </row>
    <row r="905" spans="1:7" ht="15" customHeight="1">
      <c r="A905" s="435" t="s">
        <v>671</v>
      </c>
      <c r="B905" s="438" t="s">
        <v>670</v>
      </c>
      <c r="C905" s="441">
        <v>4.28E-4</v>
      </c>
      <c r="D905" s="48" t="s">
        <v>315</v>
      </c>
      <c r="E905" s="47">
        <v>0</v>
      </c>
      <c r="F905" s="453">
        <v>99.2</v>
      </c>
      <c r="G905" s="479" t="s">
        <v>1355</v>
      </c>
    </row>
    <row r="906" spans="1:7" ht="15" customHeight="1">
      <c r="A906" s="435"/>
      <c r="B906" s="438"/>
      <c r="C906" s="441"/>
      <c r="D906" s="52" t="s">
        <v>334</v>
      </c>
      <c r="E906" s="45">
        <v>3.6299999999999999E-4</v>
      </c>
      <c r="F906" s="453"/>
      <c r="G906" s="479"/>
    </row>
    <row r="907" spans="1:7" ht="15" customHeight="1">
      <c r="A907" s="435"/>
      <c r="B907" s="438"/>
      <c r="C907" s="441"/>
      <c r="D907" s="44" t="s">
        <v>312</v>
      </c>
      <c r="E907" s="43">
        <v>3.19E-4</v>
      </c>
      <c r="F907" s="453"/>
      <c r="G907" s="479"/>
    </row>
    <row r="908" spans="1:7" ht="15" customHeight="1">
      <c r="A908" s="435" t="s">
        <v>669</v>
      </c>
      <c r="B908" s="451" t="s">
        <v>1425</v>
      </c>
      <c r="C908" s="441">
        <v>4.4799999999999999E-4</v>
      </c>
      <c r="D908" s="48" t="s">
        <v>315</v>
      </c>
      <c r="E908" s="47">
        <v>0</v>
      </c>
      <c r="F908" s="453">
        <v>1.85</v>
      </c>
      <c r="G908" s="479" t="s">
        <v>1355</v>
      </c>
    </row>
    <row r="909" spans="1:7" ht="15" customHeight="1">
      <c r="A909" s="435"/>
      <c r="B909" s="451"/>
      <c r="C909" s="441"/>
      <c r="D909" s="52" t="s">
        <v>362</v>
      </c>
      <c r="E909" s="45">
        <v>3.5E-4</v>
      </c>
      <c r="F909" s="453"/>
      <c r="G909" s="479"/>
    </row>
    <row r="910" spans="1:7" ht="15" customHeight="1">
      <c r="A910" s="435"/>
      <c r="B910" s="451"/>
      <c r="C910" s="441"/>
      <c r="D910" s="67" t="s">
        <v>557</v>
      </c>
      <c r="E910" s="45">
        <v>5.1199999999999998E-4</v>
      </c>
      <c r="F910" s="453"/>
      <c r="G910" s="479"/>
    </row>
    <row r="911" spans="1:7" ht="15" customHeight="1">
      <c r="A911" s="435"/>
      <c r="B911" s="451"/>
      <c r="C911" s="441"/>
      <c r="D911" s="44" t="s">
        <v>312</v>
      </c>
      <c r="E911" s="43">
        <v>4.2400000000000001E-4</v>
      </c>
      <c r="F911" s="453"/>
      <c r="G911" s="479"/>
    </row>
    <row r="912" spans="1:7" ht="15" customHeight="1">
      <c r="A912" s="98" t="s">
        <v>668</v>
      </c>
      <c r="B912" s="24" t="s">
        <v>667</v>
      </c>
      <c r="C912" s="23">
        <v>3.0299999999999999E-4</v>
      </c>
      <c r="D912" s="36"/>
      <c r="E912" s="50">
        <v>3.28E-4</v>
      </c>
      <c r="F912" s="41">
        <v>100</v>
      </c>
      <c r="G912" s="100"/>
    </row>
    <row r="913" spans="1:7" ht="15" customHeight="1">
      <c r="A913" s="98" t="s">
        <v>666</v>
      </c>
      <c r="B913" s="24" t="s">
        <v>665</v>
      </c>
      <c r="C913" s="23">
        <v>4.4700000000000002E-4</v>
      </c>
      <c r="D913" s="36"/>
      <c r="E913" s="50">
        <v>3.9100000000000002E-4</v>
      </c>
      <c r="F913" s="41">
        <v>100</v>
      </c>
      <c r="G913" s="100"/>
    </row>
    <row r="914" spans="1:7" ht="15" customHeight="1">
      <c r="A914" s="98" t="s">
        <v>664</v>
      </c>
      <c r="B914" s="24" t="s">
        <v>663</v>
      </c>
      <c r="C914" s="23">
        <v>5.3799999999999996E-4</v>
      </c>
      <c r="D914" s="36"/>
      <c r="E914" s="50">
        <v>5.1099999999999995E-4</v>
      </c>
      <c r="F914" s="41">
        <v>100</v>
      </c>
      <c r="G914" s="100"/>
    </row>
    <row r="915" spans="1:7" ht="15" customHeight="1">
      <c r="A915" s="435" t="s">
        <v>662</v>
      </c>
      <c r="B915" s="438" t="s">
        <v>661</v>
      </c>
      <c r="C915" s="441">
        <v>4.4999999999999999E-4</v>
      </c>
      <c r="D915" s="48" t="s">
        <v>315</v>
      </c>
      <c r="E915" s="47">
        <v>0</v>
      </c>
      <c r="F915" s="453">
        <v>100</v>
      </c>
      <c r="G915" s="479"/>
    </row>
    <row r="916" spans="1:7" ht="15" customHeight="1">
      <c r="A916" s="435"/>
      <c r="B916" s="438"/>
      <c r="C916" s="441"/>
      <c r="D916" s="49" t="s">
        <v>334</v>
      </c>
      <c r="E916" s="45">
        <v>4.5600000000000003E-4</v>
      </c>
      <c r="F916" s="453"/>
      <c r="G916" s="479"/>
    </row>
    <row r="917" spans="1:7" ht="15" customHeight="1">
      <c r="A917" s="435"/>
      <c r="B917" s="438"/>
      <c r="C917" s="441"/>
      <c r="D917" s="44" t="s">
        <v>312</v>
      </c>
      <c r="E917" s="43">
        <v>3.0499999999999999E-4</v>
      </c>
      <c r="F917" s="453"/>
      <c r="G917" s="479"/>
    </row>
    <row r="918" spans="1:7" ht="15" customHeight="1">
      <c r="A918" s="98" t="s">
        <v>660</v>
      </c>
      <c r="B918" s="24" t="s">
        <v>659</v>
      </c>
      <c r="C918" s="23">
        <v>5.7700000000000004E-4</v>
      </c>
      <c r="D918" s="36"/>
      <c r="E918" s="50">
        <v>5.2099999999999998E-4</v>
      </c>
      <c r="F918" s="41">
        <v>100</v>
      </c>
      <c r="G918" s="100"/>
    </row>
    <row r="919" spans="1:7" ht="15" customHeight="1">
      <c r="A919" s="98" t="s">
        <v>658</v>
      </c>
      <c r="B919" s="24" t="s">
        <v>657</v>
      </c>
      <c r="C919" s="23">
        <v>4.5399999999999998E-4</v>
      </c>
      <c r="D919" s="36"/>
      <c r="E919" s="50">
        <v>4.57E-4</v>
      </c>
      <c r="F919" s="41">
        <v>100</v>
      </c>
      <c r="G919" s="100"/>
    </row>
    <row r="920" spans="1:7" ht="25.5" customHeight="1">
      <c r="A920" s="98" t="s">
        <v>656</v>
      </c>
      <c r="B920" s="24" t="s">
        <v>655</v>
      </c>
      <c r="C920" s="23">
        <v>4.64E-4</v>
      </c>
      <c r="D920" s="36"/>
      <c r="E920" s="50">
        <v>4.4700000000000002E-4</v>
      </c>
      <c r="F920" s="83">
        <v>81.25</v>
      </c>
      <c r="G920" s="100" t="s">
        <v>1355</v>
      </c>
    </row>
    <row r="921" spans="1:7" ht="15" customHeight="1">
      <c r="A921" s="98" t="s">
        <v>654</v>
      </c>
      <c r="B921" s="24" t="s">
        <v>653</v>
      </c>
      <c r="C921" s="23">
        <v>4.4000000000000002E-4</v>
      </c>
      <c r="D921" s="36"/>
      <c r="E921" s="214">
        <v>3.9800000000000002E-4</v>
      </c>
      <c r="F921" s="61">
        <v>100</v>
      </c>
      <c r="G921" s="215"/>
    </row>
    <row r="922" spans="1:7" ht="15" customHeight="1">
      <c r="A922" s="435" t="s">
        <v>652</v>
      </c>
      <c r="B922" s="438" t="s">
        <v>651</v>
      </c>
      <c r="C922" s="441">
        <v>4.4099999999999999E-4</v>
      </c>
      <c r="D922" s="48" t="s">
        <v>315</v>
      </c>
      <c r="E922" s="47">
        <v>0</v>
      </c>
      <c r="F922" s="445">
        <v>100</v>
      </c>
      <c r="G922" s="479"/>
    </row>
    <row r="923" spans="1:7" ht="15" customHeight="1">
      <c r="A923" s="435"/>
      <c r="B923" s="438"/>
      <c r="C923" s="441"/>
      <c r="D923" s="52" t="s">
        <v>362</v>
      </c>
      <c r="E923" s="45">
        <v>0</v>
      </c>
      <c r="F923" s="453"/>
      <c r="G923" s="479"/>
    </row>
    <row r="924" spans="1:7" ht="15" customHeight="1">
      <c r="A924" s="435"/>
      <c r="B924" s="438"/>
      <c r="C924" s="441"/>
      <c r="D924" s="52" t="s">
        <v>418</v>
      </c>
      <c r="E924" s="45">
        <v>0</v>
      </c>
      <c r="F924" s="453"/>
      <c r="G924" s="479"/>
    </row>
    <row r="925" spans="1:7" ht="15" customHeight="1">
      <c r="A925" s="435"/>
      <c r="B925" s="438"/>
      <c r="C925" s="441"/>
      <c r="D925" s="52" t="s">
        <v>417</v>
      </c>
      <c r="E925" s="45">
        <v>0</v>
      </c>
      <c r="F925" s="453"/>
      <c r="G925" s="479"/>
    </row>
    <row r="926" spans="1:7" ht="15" customHeight="1">
      <c r="A926" s="435"/>
      <c r="B926" s="438"/>
      <c r="C926" s="441"/>
      <c r="D926" s="46" t="s">
        <v>1293</v>
      </c>
      <c r="E926" s="45">
        <v>0</v>
      </c>
      <c r="F926" s="453"/>
      <c r="G926" s="479"/>
    </row>
    <row r="927" spans="1:7" ht="15" customHeight="1">
      <c r="A927" s="435"/>
      <c r="B927" s="438"/>
      <c r="C927" s="441"/>
      <c r="D927" s="46" t="s">
        <v>1236</v>
      </c>
      <c r="E927" s="45">
        <v>5.0900000000000001E-4</v>
      </c>
      <c r="F927" s="453"/>
      <c r="G927" s="479"/>
    </row>
    <row r="928" spans="1:7" ht="15" customHeight="1">
      <c r="A928" s="435"/>
      <c r="B928" s="438"/>
      <c r="C928" s="441"/>
      <c r="D928" s="51" t="s">
        <v>312</v>
      </c>
      <c r="E928" s="65">
        <v>5.0600000000000005E-4</v>
      </c>
      <c r="F928" s="453"/>
      <c r="G928" s="479"/>
    </row>
    <row r="929" spans="1:7" ht="15" customHeight="1">
      <c r="A929" s="463" t="s">
        <v>649</v>
      </c>
      <c r="B929" s="466" t="s">
        <v>648</v>
      </c>
      <c r="C929" s="467">
        <v>2.3800000000000001E-4</v>
      </c>
      <c r="D929" s="216" t="s">
        <v>590</v>
      </c>
      <c r="E929" s="140">
        <v>0</v>
      </c>
      <c r="F929" s="444">
        <v>100</v>
      </c>
      <c r="G929" s="495"/>
    </row>
    <row r="930" spans="1:7" ht="15" customHeight="1">
      <c r="A930" s="454"/>
      <c r="B930" s="439"/>
      <c r="C930" s="442"/>
      <c r="D930" s="49" t="s">
        <v>334</v>
      </c>
      <c r="E930" s="45">
        <v>4.15E-4</v>
      </c>
      <c r="F930" s="445"/>
      <c r="G930" s="496"/>
    </row>
    <row r="931" spans="1:7">
      <c r="A931" s="465"/>
      <c r="B931" s="459"/>
      <c r="C931" s="460"/>
      <c r="D931" s="103" t="s">
        <v>312</v>
      </c>
      <c r="E931" s="86">
        <v>3.8699999999999997E-4</v>
      </c>
      <c r="F931" s="461"/>
      <c r="G931" s="497"/>
    </row>
    <row r="932" spans="1:7" ht="15" customHeight="1">
      <c r="A932" s="137" t="s">
        <v>647</v>
      </c>
      <c r="B932" s="148" t="s">
        <v>646</v>
      </c>
      <c r="C932" s="82">
        <v>4.64E-4</v>
      </c>
      <c r="D932" s="53"/>
      <c r="E932" s="82">
        <v>4.08E-4</v>
      </c>
      <c r="F932" s="85">
        <v>100</v>
      </c>
      <c r="G932" s="149"/>
    </row>
    <row r="933" spans="1:7" ht="15" customHeight="1">
      <c r="A933" s="98" t="s">
        <v>645</v>
      </c>
      <c r="B933" s="24" t="s">
        <v>644</v>
      </c>
      <c r="C933" s="23">
        <v>4.64E-4</v>
      </c>
      <c r="D933" s="36"/>
      <c r="E933" s="50">
        <v>4.08E-4</v>
      </c>
      <c r="F933" s="41">
        <v>100</v>
      </c>
      <c r="G933" s="100"/>
    </row>
    <row r="934" spans="1:7" ht="15" customHeight="1">
      <c r="A934" s="98" t="s">
        <v>643</v>
      </c>
      <c r="B934" s="24" t="s">
        <v>642</v>
      </c>
      <c r="C934" s="23">
        <v>4.64E-4</v>
      </c>
      <c r="D934" s="36"/>
      <c r="E934" s="23">
        <v>4.08E-4</v>
      </c>
      <c r="F934" s="41">
        <v>100</v>
      </c>
      <c r="G934" s="100"/>
    </row>
    <row r="935" spans="1:7">
      <c r="A935" s="98" t="s">
        <v>641</v>
      </c>
      <c r="B935" s="24" t="s">
        <v>640</v>
      </c>
      <c r="C935" s="23">
        <v>1.8200000000000001E-4</v>
      </c>
      <c r="D935" s="36"/>
      <c r="E935" s="50">
        <v>6.3199999999999997E-4</v>
      </c>
      <c r="F935" s="41">
        <v>100</v>
      </c>
      <c r="G935" s="100"/>
    </row>
    <row r="936" spans="1:7" ht="15" customHeight="1">
      <c r="A936" s="435" t="s">
        <v>639</v>
      </c>
      <c r="B936" s="438" t="s">
        <v>638</v>
      </c>
      <c r="C936" s="441">
        <v>4.8899999999999996E-4</v>
      </c>
      <c r="D936" s="48" t="s">
        <v>315</v>
      </c>
      <c r="E936" s="47">
        <v>0</v>
      </c>
      <c r="F936" s="453">
        <v>100</v>
      </c>
      <c r="G936" s="479"/>
    </row>
    <row r="937" spans="1:7" ht="15" customHeight="1">
      <c r="A937" s="435"/>
      <c r="B937" s="438"/>
      <c r="C937" s="441"/>
      <c r="D937" s="49" t="s">
        <v>334</v>
      </c>
      <c r="E937" s="45">
        <v>4.3300000000000001E-4</v>
      </c>
      <c r="F937" s="453"/>
      <c r="G937" s="479"/>
    </row>
    <row r="938" spans="1:7" ht="15" customHeight="1">
      <c r="A938" s="435"/>
      <c r="B938" s="438"/>
      <c r="C938" s="441"/>
      <c r="D938" s="44" t="s">
        <v>312</v>
      </c>
      <c r="E938" s="43">
        <v>4.1100000000000002E-4</v>
      </c>
      <c r="F938" s="453"/>
      <c r="G938" s="479"/>
    </row>
    <row r="939" spans="1:7" ht="15" customHeight="1">
      <c r="A939" s="435" t="s">
        <v>637</v>
      </c>
      <c r="B939" s="438" t="s">
        <v>636</v>
      </c>
      <c r="C939" s="441">
        <v>4.5199999999999998E-4</v>
      </c>
      <c r="D939" s="48" t="s">
        <v>315</v>
      </c>
      <c r="E939" s="47">
        <v>0</v>
      </c>
      <c r="F939" s="453">
        <v>100</v>
      </c>
      <c r="G939" s="479"/>
    </row>
    <row r="940" spans="1:7" ht="15" customHeight="1">
      <c r="A940" s="435"/>
      <c r="B940" s="438"/>
      <c r="C940" s="441"/>
      <c r="D940" s="52" t="s">
        <v>334</v>
      </c>
      <c r="E940" s="45">
        <v>3.9300000000000001E-4</v>
      </c>
      <c r="F940" s="453"/>
      <c r="G940" s="479"/>
    </row>
    <row r="941" spans="1:7" ht="15" customHeight="1">
      <c r="A941" s="458"/>
      <c r="B941" s="459"/>
      <c r="C941" s="460"/>
      <c r="D941" s="103" t="s">
        <v>312</v>
      </c>
      <c r="E941" s="104">
        <v>3.9199999999999999E-4</v>
      </c>
      <c r="F941" s="461"/>
      <c r="G941" s="490"/>
    </row>
    <row r="942" spans="1:7" ht="15" customHeight="1">
      <c r="A942" s="137" t="s">
        <v>635</v>
      </c>
      <c r="B942" s="148" t="s">
        <v>634</v>
      </c>
      <c r="C942" s="82">
        <v>4.6500000000000003E-4</v>
      </c>
      <c r="D942" s="53"/>
      <c r="E942" s="82">
        <v>5.1500000000000005E-4</v>
      </c>
      <c r="F942" s="85">
        <v>100</v>
      </c>
      <c r="G942" s="149"/>
    </row>
    <row r="943" spans="1:7" ht="15" customHeight="1">
      <c r="A943" s="98" t="s">
        <v>633</v>
      </c>
      <c r="B943" s="24" t="s">
        <v>632</v>
      </c>
      <c r="C943" s="23">
        <v>4.5399999999999998E-4</v>
      </c>
      <c r="D943" s="36"/>
      <c r="E943" s="23">
        <v>4.57E-4</v>
      </c>
      <c r="F943" s="41">
        <v>100</v>
      </c>
      <c r="G943" s="100"/>
    </row>
    <row r="944" spans="1:7" ht="15" customHeight="1">
      <c r="A944" s="435" t="s">
        <v>631</v>
      </c>
      <c r="B944" s="438" t="s">
        <v>630</v>
      </c>
      <c r="C944" s="441">
        <v>4.6200000000000001E-4</v>
      </c>
      <c r="D944" s="48" t="s">
        <v>315</v>
      </c>
      <c r="E944" s="47">
        <v>0</v>
      </c>
      <c r="F944" s="453">
        <v>100</v>
      </c>
      <c r="G944" s="479"/>
    </row>
    <row r="945" spans="1:7" ht="15" customHeight="1">
      <c r="A945" s="435"/>
      <c r="B945" s="438"/>
      <c r="C945" s="441"/>
      <c r="D945" s="52" t="s">
        <v>334</v>
      </c>
      <c r="E945" s="45">
        <v>4.1599999999999997E-4</v>
      </c>
      <c r="F945" s="453"/>
      <c r="G945" s="479"/>
    </row>
    <row r="946" spans="1:7" ht="15" customHeight="1">
      <c r="A946" s="458"/>
      <c r="B946" s="459"/>
      <c r="C946" s="460"/>
      <c r="D946" s="103" t="s">
        <v>312</v>
      </c>
      <c r="E946" s="104">
        <v>4.28E-4</v>
      </c>
      <c r="F946" s="461"/>
      <c r="G946" s="490"/>
    </row>
    <row r="947" spans="1:7" ht="15" customHeight="1">
      <c r="A947" s="137" t="s">
        <v>629</v>
      </c>
      <c r="B947" s="148" t="s">
        <v>628</v>
      </c>
      <c r="C947" s="82">
        <v>4.5399999999999998E-4</v>
      </c>
      <c r="D947" s="53"/>
      <c r="E947" s="82">
        <v>4.57E-4</v>
      </c>
      <c r="F947" s="85">
        <v>100</v>
      </c>
      <c r="G947" s="149"/>
    </row>
    <row r="948" spans="1:7" ht="30" customHeight="1">
      <c r="A948" s="98" t="s">
        <v>627</v>
      </c>
      <c r="B948" s="24" t="s">
        <v>626</v>
      </c>
      <c r="C948" s="23">
        <v>4.6299999999999998E-4</v>
      </c>
      <c r="D948" s="36"/>
      <c r="E948" s="50">
        <v>4.6999999999999999E-4</v>
      </c>
      <c r="F948" s="41">
        <v>72.62</v>
      </c>
      <c r="G948" s="196" t="s">
        <v>1355</v>
      </c>
    </row>
    <row r="949" spans="1:7" ht="15" customHeight="1">
      <c r="A949" s="435" t="s">
        <v>625</v>
      </c>
      <c r="B949" s="438" t="s">
        <v>624</v>
      </c>
      <c r="C949" s="441">
        <v>5.8E-5</v>
      </c>
      <c r="D949" s="48" t="s">
        <v>315</v>
      </c>
      <c r="E949" s="47">
        <v>2.8899999999999998E-4</v>
      </c>
      <c r="F949" s="453">
        <v>100</v>
      </c>
      <c r="G949" s="479"/>
    </row>
    <row r="950" spans="1:7" ht="15" customHeight="1">
      <c r="A950" s="435"/>
      <c r="B950" s="438"/>
      <c r="C950" s="441"/>
      <c r="D950" s="46" t="s">
        <v>314</v>
      </c>
      <c r="E950" s="45">
        <v>0</v>
      </c>
      <c r="F950" s="453"/>
      <c r="G950" s="479"/>
    </row>
    <row r="951" spans="1:7" ht="15" customHeight="1">
      <c r="A951" s="435"/>
      <c r="B951" s="438"/>
      <c r="C951" s="441"/>
      <c r="D951" s="52" t="s">
        <v>361</v>
      </c>
      <c r="E951" s="45">
        <v>2.9399999999999999E-4</v>
      </c>
      <c r="F951" s="453"/>
      <c r="G951" s="479"/>
    </row>
    <row r="952" spans="1:7" ht="15" customHeight="1">
      <c r="A952" s="435"/>
      <c r="B952" s="438"/>
      <c r="C952" s="441"/>
      <c r="D952" s="44" t="s">
        <v>312</v>
      </c>
      <c r="E952" s="43">
        <v>2.7999999999999998E-4</v>
      </c>
      <c r="F952" s="453"/>
      <c r="G952" s="479"/>
    </row>
    <row r="953" spans="1:7" ht="15" customHeight="1">
      <c r="A953" s="98" t="s">
        <v>623</v>
      </c>
      <c r="B953" s="24" t="s">
        <v>622</v>
      </c>
      <c r="C953" s="23">
        <v>4.5399999999999998E-4</v>
      </c>
      <c r="D953" s="36"/>
      <c r="E953" s="50">
        <v>4.57E-4</v>
      </c>
      <c r="F953" s="41">
        <v>100</v>
      </c>
      <c r="G953" s="100"/>
    </row>
    <row r="954" spans="1:7" ht="15" customHeight="1">
      <c r="A954" s="435" t="s">
        <v>621</v>
      </c>
      <c r="B954" s="438" t="s">
        <v>620</v>
      </c>
      <c r="C954" s="441">
        <v>4.4900000000000002E-4</v>
      </c>
      <c r="D954" s="48" t="s">
        <v>315</v>
      </c>
      <c r="E954" s="47">
        <v>0</v>
      </c>
      <c r="F954" s="453">
        <v>100</v>
      </c>
      <c r="G954" s="479"/>
    </row>
    <row r="955" spans="1:7" ht="15" customHeight="1">
      <c r="A955" s="435"/>
      <c r="B955" s="438"/>
      <c r="C955" s="441"/>
      <c r="D955" s="52" t="s">
        <v>362</v>
      </c>
      <c r="E955" s="45">
        <v>2.7599999999999999E-4</v>
      </c>
      <c r="F955" s="453"/>
      <c r="G955" s="479"/>
    </row>
    <row r="956" spans="1:7" ht="15" customHeight="1">
      <c r="A956" s="435"/>
      <c r="B956" s="438"/>
      <c r="C956" s="441"/>
      <c r="D956" s="52" t="s">
        <v>361</v>
      </c>
      <c r="E956" s="45">
        <v>3.5799999999999997E-4</v>
      </c>
      <c r="F956" s="453"/>
      <c r="G956" s="479"/>
    </row>
    <row r="957" spans="1:7" ht="15" customHeight="1">
      <c r="A957" s="458"/>
      <c r="B957" s="459"/>
      <c r="C957" s="460"/>
      <c r="D957" s="103" t="s">
        <v>312</v>
      </c>
      <c r="E957" s="104">
        <v>4.5800000000000002E-4</v>
      </c>
      <c r="F957" s="461"/>
      <c r="G957" s="490"/>
    </row>
    <row r="958" spans="1:7" ht="15" customHeight="1">
      <c r="A958" s="137" t="s">
        <v>619</v>
      </c>
      <c r="B958" s="148" t="s">
        <v>618</v>
      </c>
      <c r="C958" s="82">
        <v>3.4999999999999997E-5</v>
      </c>
      <c r="D958" s="53"/>
      <c r="E958" s="82">
        <v>3.4999999999999997E-5</v>
      </c>
      <c r="F958" s="85">
        <v>100</v>
      </c>
      <c r="G958" s="149"/>
    </row>
    <row r="959" spans="1:7" ht="15" customHeight="1">
      <c r="A959" s="435" t="s">
        <v>617</v>
      </c>
      <c r="B959" s="451" t="s">
        <v>1426</v>
      </c>
      <c r="C959" s="441">
        <v>3.5599999999999998E-4</v>
      </c>
      <c r="D959" s="48" t="s">
        <v>315</v>
      </c>
      <c r="E959" s="47">
        <v>0</v>
      </c>
      <c r="F959" s="453">
        <v>94.85</v>
      </c>
      <c r="G959" s="479" t="s">
        <v>1355</v>
      </c>
    </row>
    <row r="960" spans="1:7" ht="15" customHeight="1">
      <c r="A960" s="435"/>
      <c r="B960" s="451"/>
      <c r="C960" s="441"/>
      <c r="D960" s="52" t="s">
        <v>362</v>
      </c>
      <c r="E960" s="45">
        <v>2.99E-4</v>
      </c>
      <c r="F960" s="453"/>
      <c r="G960" s="479"/>
    </row>
    <row r="961" spans="1:7" ht="15" customHeight="1">
      <c r="A961" s="435"/>
      <c r="B961" s="451"/>
      <c r="C961" s="441"/>
      <c r="D961" s="52" t="s">
        <v>361</v>
      </c>
      <c r="E961" s="45">
        <v>3.9599999999999998E-4</v>
      </c>
      <c r="F961" s="453"/>
      <c r="G961" s="479"/>
    </row>
    <row r="962" spans="1:7" ht="15" customHeight="1">
      <c r="A962" s="435"/>
      <c r="B962" s="451"/>
      <c r="C962" s="441"/>
      <c r="D962" s="44" t="s">
        <v>312</v>
      </c>
      <c r="E962" s="43">
        <v>2.8600000000000001E-4</v>
      </c>
      <c r="F962" s="453"/>
      <c r="G962" s="479"/>
    </row>
    <row r="963" spans="1:7" ht="15" customHeight="1">
      <c r="A963" s="98" t="s">
        <v>616</v>
      </c>
      <c r="B963" s="24" t="s">
        <v>615</v>
      </c>
      <c r="C963" s="217">
        <v>2.5300000000000002E-4</v>
      </c>
      <c r="D963" s="177"/>
      <c r="E963" s="218">
        <v>3.4000000000000002E-4</v>
      </c>
      <c r="F963" s="83">
        <v>100</v>
      </c>
      <c r="G963" s="100"/>
    </row>
    <row r="964" spans="1:7" ht="15" customHeight="1">
      <c r="A964" s="435" t="s">
        <v>614</v>
      </c>
      <c r="B964" s="438" t="s">
        <v>613</v>
      </c>
      <c r="C964" s="441">
        <v>5.5099999999999995E-4</v>
      </c>
      <c r="D964" s="48" t="s">
        <v>315</v>
      </c>
      <c r="E964" s="123">
        <v>0</v>
      </c>
      <c r="F964" s="491">
        <v>100</v>
      </c>
      <c r="G964" s="478"/>
    </row>
    <row r="965" spans="1:7" ht="15" customHeight="1">
      <c r="A965" s="435"/>
      <c r="B965" s="438"/>
      <c r="C965" s="441"/>
      <c r="D965" s="49" t="s">
        <v>334</v>
      </c>
      <c r="E965" s="179">
        <v>4.8299999999999998E-4</v>
      </c>
      <c r="F965" s="491"/>
      <c r="G965" s="478"/>
    </row>
    <row r="966" spans="1:7" ht="15" customHeight="1">
      <c r="A966" s="435"/>
      <c r="B966" s="438"/>
      <c r="C966" s="441"/>
      <c r="D966" s="44" t="s">
        <v>312</v>
      </c>
      <c r="E966" s="60">
        <v>4.3600000000000008E-4</v>
      </c>
      <c r="F966" s="491"/>
      <c r="G966" s="478"/>
    </row>
    <row r="967" spans="1:7" ht="15" customHeight="1">
      <c r="A967" s="435" t="s">
        <v>612</v>
      </c>
      <c r="B967" s="438" t="s">
        <v>611</v>
      </c>
      <c r="C967" s="441">
        <v>5.5400000000000002E-4</v>
      </c>
      <c r="D967" s="48" t="s">
        <v>315</v>
      </c>
      <c r="E967" s="122">
        <v>0</v>
      </c>
      <c r="F967" s="492">
        <v>100</v>
      </c>
      <c r="G967" s="478"/>
    </row>
    <row r="968" spans="1:7" ht="15" customHeight="1">
      <c r="A968" s="435"/>
      <c r="B968" s="438"/>
      <c r="C968" s="441"/>
      <c r="D968" s="49" t="s">
        <v>334</v>
      </c>
      <c r="E968" s="179">
        <v>4.8700000000000002E-4</v>
      </c>
      <c r="F968" s="492"/>
      <c r="G968" s="478"/>
    </row>
    <row r="969" spans="1:7" ht="15" customHeight="1">
      <c r="A969" s="458"/>
      <c r="B969" s="459"/>
      <c r="C969" s="460"/>
      <c r="D969" s="103" t="s">
        <v>312</v>
      </c>
      <c r="E969" s="219">
        <v>4.37E-4</v>
      </c>
      <c r="F969" s="493"/>
      <c r="G969" s="494"/>
    </row>
    <row r="970" spans="1:7" ht="15" customHeight="1">
      <c r="A970" s="137" t="s">
        <v>610</v>
      </c>
      <c r="B970" s="148" t="s">
        <v>609</v>
      </c>
      <c r="C970" s="82">
        <v>4.8000000000000001E-4</v>
      </c>
      <c r="D970" s="53"/>
      <c r="E970" s="82">
        <v>5.4900000000000001E-4</v>
      </c>
      <c r="F970" s="85">
        <v>100</v>
      </c>
      <c r="G970" s="149"/>
    </row>
    <row r="971" spans="1:7" ht="15" customHeight="1">
      <c r="A971" s="98" t="s">
        <v>608</v>
      </c>
      <c r="B971" s="24" t="s">
        <v>607</v>
      </c>
      <c r="C971" s="23">
        <v>1.0900000000000001E-4</v>
      </c>
      <c r="D971" s="36"/>
      <c r="E971" s="50">
        <v>4.2000000000000002E-4</v>
      </c>
      <c r="F971" s="41">
        <v>100</v>
      </c>
      <c r="G971" s="100"/>
    </row>
    <row r="972" spans="1:7" ht="15" customHeight="1">
      <c r="A972" s="98" t="s">
        <v>606</v>
      </c>
      <c r="B972" s="24" t="s">
        <v>605</v>
      </c>
      <c r="C972" s="23">
        <v>4.1999999999999998E-5</v>
      </c>
      <c r="D972" s="36"/>
      <c r="E972" s="50">
        <v>4.9600000000000002E-4</v>
      </c>
      <c r="F972" s="41">
        <v>100</v>
      </c>
      <c r="G972" s="100"/>
    </row>
    <row r="973" spans="1:7" ht="15" customHeight="1">
      <c r="A973" s="98" t="s">
        <v>604</v>
      </c>
      <c r="B973" s="24" t="s">
        <v>603</v>
      </c>
      <c r="C973" s="23">
        <v>4.35E-4</v>
      </c>
      <c r="D973" s="36"/>
      <c r="E973" s="50">
        <v>4.0000000000000002E-4</v>
      </c>
      <c r="F973" s="41">
        <v>100</v>
      </c>
      <c r="G973" s="100"/>
    </row>
    <row r="974" spans="1:7" ht="15" customHeight="1">
      <c r="A974" s="98" t="s">
        <v>602</v>
      </c>
      <c r="B974" s="24" t="s">
        <v>601</v>
      </c>
      <c r="C974" s="23">
        <v>5.7499999999999999E-4</v>
      </c>
      <c r="D974" s="36"/>
      <c r="E974" s="50">
        <v>5.1900000000000004E-4</v>
      </c>
      <c r="F974" s="41">
        <v>100</v>
      </c>
      <c r="G974" s="100"/>
    </row>
    <row r="975" spans="1:7" ht="15" customHeight="1">
      <c r="A975" s="435" t="s">
        <v>600</v>
      </c>
      <c r="B975" s="438" t="s">
        <v>599</v>
      </c>
      <c r="C975" s="441">
        <v>5.5400000000000002E-4</v>
      </c>
      <c r="D975" s="48" t="s">
        <v>315</v>
      </c>
      <c r="E975" s="174">
        <v>0</v>
      </c>
      <c r="F975" s="453">
        <v>100</v>
      </c>
      <c r="G975" s="479"/>
    </row>
    <row r="976" spans="1:7" ht="15" customHeight="1">
      <c r="A976" s="435"/>
      <c r="B976" s="438"/>
      <c r="C976" s="441"/>
      <c r="D976" s="46" t="s">
        <v>1009</v>
      </c>
      <c r="E976" s="45">
        <v>4.86E-4</v>
      </c>
      <c r="F976" s="453"/>
      <c r="G976" s="479"/>
    </row>
    <row r="977" spans="1:7" ht="15" customHeight="1">
      <c r="A977" s="435"/>
      <c r="B977" s="438"/>
      <c r="C977" s="441"/>
      <c r="D977" s="44" t="s">
        <v>312</v>
      </c>
      <c r="E977" s="82">
        <v>4.35E-4</v>
      </c>
      <c r="F977" s="453"/>
      <c r="G977" s="479"/>
    </row>
    <row r="978" spans="1:7" ht="15" customHeight="1">
      <c r="A978" s="98" t="s">
        <v>598</v>
      </c>
      <c r="B978" s="99" t="s">
        <v>1427</v>
      </c>
      <c r="C978" s="217">
        <v>4.44E-4</v>
      </c>
      <c r="D978" s="177"/>
      <c r="E978" s="217">
        <v>4.5300000000000001E-4</v>
      </c>
      <c r="F978" s="41">
        <v>100</v>
      </c>
      <c r="G978" s="196"/>
    </row>
    <row r="979" spans="1:7" ht="30" customHeight="1">
      <c r="A979" s="98" t="s">
        <v>597</v>
      </c>
      <c r="B979" s="24" t="s">
        <v>596</v>
      </c>
      <c r="C979" s="23">
        <v>4.4000000000000002E-4</v>
      </c>
      <c r="D979" s="36"/>
      <c r="E979" s="23">
        <v>3.8400000000000001E-4</v>
      </c>
      <c r="F979" s="41">
        <v>1.43</v>
      </c>
      <c r="G979" s="196" t="s">
        <v>1378</v>
      </c>
    </row>
    <row r="980" spans="1:7" ht="15" customHeight="1">
      <c r="A980" s="435" t="s">
        <v>595</v>
      </c>
      <c r="B980" s="451" t="s">
        <v>1428</v>
      </c>
      <c r="C980" s="441">
        <v>3.1E-4</v>
      </c>
      <c r="D980" s="220" t="s">
        <v>590</v>
      </c>
      <c r="E980" s="221">
        <v>0</v>
      </c>
      <c r="F980" s="453">
        <v>100</v>
      </c>
      <c r="G980" s="479"/>
    </row>
    <row r="981" spans="1:7" ht="15" customHeight="1">
      <c r="A981" s="435"/>
      <c r="B981" s="451"/>
      <c r="C981" s="441"/>
      <c r="D981" s="115" t="s">
        <v>314</v>
      </c>
      <c r="E981" s="62">
        <v>3.3799999999999998E-4</v>
      </c>
      <c r="F981" s="453"/>
      <c r="G981" s="479"/>
    </row>
    <row r="982" spans="1:7" ht="15" customHeight="1">
      <c r="A982" s="435"/>
      <c r="B982" s="451"/>
      <c r="C982" s="441"/>
      <c r="D982" s="52" t="s">
        <v>361</v>
      </c>
      <c r="E982" s="45">
        <v>3.5399999999999999E-4</v>
      </c>
      <c r="F982" s="453"/>
      <c r="G982" s="479"/>
    </row>
    <row r="983" spans="1:7" ht="15" customHeight="1">
      <c r="A983" s="435"/>
      <c r="B983" s="451"/>
      <c r="C983" s="441"/>
      <c r="D983" s="44" t="s">
        <v>312</v>
      </c>
      <c r="E983" s="43">
        <v>4.2000000000000002E-4</v>
      </c>
      <c r="F983" s="453"/>
      <c r="G983" s="479"/>
    </row>
    <row r="984" spans="1:7" ht="15" customHeight="1">
      <c r="A984" s="98" t="s">
        <v>594</v>
      </c>
      <c r="B984" s="24" t="s">
        <v>593</v>
      </c>
      <c r="C984" s="23">
        <v>4.5399999999999998E-4</v>
      </c>
      <c r="D984" s="54"/>
      <c r="E984" s="58">
        <v>4.57E-4</v>
      </c>
      <c r="F984" s="41">
        <v>100</v>
      </c>
      <c r="G984" s="100"/>
    </row>
    <row r="985" spans="1:7" ht="15" customHeight="1">
      <c r="A985" s="435" t="s">
        <v>592</v>
      </c>
      <c r="B985" s="438" t="s">
        <v>591</v>
      </c>
      <c r="C985" s="441" t="s">
        <v>1351</v>
      </c>
      <c r="D985" s="57" t="s">
        <v>590</v>
      </c>
      <c r="E985" s="47">
        <v>4.0000000000000002E-4</v>
      </c>
      <c r="F985" s="453" t="s">
        <v>1354</v>
      </c>
      <c r="G985" s="479"/>
    </row>
    <row r="986" spans="1:7" ht="15" customHeight="1">
      <c r="A986" s="435"/>
      <c r="B986" s="438"/>
      <c r="C986" s="441"/>
      <c r="D986" s="46" t="s">
        <v>1009</v>
      </c>
      <c r="E986" s="45" t="s">
        <v>1351</v>
      </c>
      <c r="F986" s="453"/>
      <c r="G986" s="479"/>
    </row>
    <row r="987" spans="1:7" ht="15" customHeight="1">
      <c r="A987" s="458"/>
      <c r="B987" s="459"/>
      <c r="C987" s="460"/>
      <c r="D987" s="103" t="s">
        <v>312</v>
      </c>
      <c r="E987" s="104">
        <v>9.2999999999999997E-5</v>
      </c>
      <c r="F987" s="461"/>
      <c r="G987" s="490"/>
    </row>
    <row r="988" spans="1:7" ht="15" customHeight="1">
      <c r="A988" s="137" t="s">
        <v>589</v>
      </c>
      <c r="B988" s="148" t="s">
        <v>588</v>
      </c>
      <c r="C988" s="82" t="s">
        <v>1351</v>
      </c>
      <c r="D988" s="53"/>
      <c r="E988" s="82" t="s">
        <v>1351</v>
      </c>
      <c r="F988" s="85" t="s">
        <v>1354</v>
      </c>
      <c r="G988" s="149"/>
    </row>
    <row r="989" spans="1:7" ht="15" customHeight="1">
      <c r="A989" s="435" t="s">
        <v>587</v>
      </c>
      <c r="B989" s="438" t="s">
        <v>586</v>
      </c>
      <c r="C989" s="441">
        <v>3.8299999999999999E-4</v>
      </c>
      <c r="D989" s="48" t="s">
        <v>315</v>
      </c>
      <c r="E989" s="47">
        <v>0</v>
      </c>
      <c r="F989" s="453">
        <v>23.28</v>
      </c>
      <c r="G989" s="479" t="s">
        <v>1355</v>
      </c>
    </row>
    <row r="990" spans="1:7" ht="15" customHeight="1">
      <c r="A990" s="435"/>
      <c r="B990" s="438"/>
      <c r="C990" s="441"/>
      <c r="D990" s="49" t="s">
        <v>334</v>
      </c>
      <c r="E990" s="45">
        <v>1.9599999999999999E-4</v>
      </c>
      <c r="F990" s="453"/>
      <c r="G990" s="479"/>
    </row>
    <row r="991" spans="1:7" ht="15" customHeight="1">
      <c r="A991" s="435"/>
      <c r="B991" s="438"/>
      <c r="C991" s="441"/>
      <c r="D991" s="44" t="s">
        <v>312</v>
      </c>
      <c r="E991" s="43">
        <v>1.74E-4</v>
      </c>
      <c r="F991" s="453"/>
      <c r="G991" s="479"/>
    </row>
    <row r="992" spans="1:7" ht="15" customHeight="1">
      <c r="A992" s="98" t="s">
        <v>585</v>
      </c>
      <c r="B992" s="24" t="s">
        <v>584</v>
      </c>
      <c r="C992" s="23">
        <v>4.6999999999999999E-4</v>
      </c>
      <c r="D992" s="36"/>
      <c r="E992" s="50">
        <v>4.1399999999999998E-4</v>
      </c>
      <c r="F992" s="41">
        <v>100</v>
      </c>
      <c r="G992" s="100"/>
    </row>
    <row r="993" spans="1:7" ht="15" customHeight="1">
      <c r="A993" s="98" t="s">
        <v>583</v>
      </c>
      <c r="B993" s="24" t="s">
        <v>582</v>
      </c>
      <c r="C993" s="23">
        <v>4.1800000000000002E-4</v>
      </c>
      <c r="D993" s="36"/>
      <c r="E993" s="50">
        <v>3.6200000000000002E-4</v>
      </c>
      <c r="F993" s="41">
        <v>100</v>
      </c>
      <c r="G993" s="100"/>
    </row>
    <row r="994" spans="1:7" ht="15" customHeight="1">
      <c r="A994" s="98" t="s">
        <v>581</v>
      </c>
      <c r="B994" s="24" t="s">
        <v>580</v>
      </c>
      <c r="C994" s="23">
        <v>4.3899999999999999E-4</v>
      </c>
      <c r="D994" s="36"/>
      <c r="E994" s="50">
        <v>3.8299999999999999E-4</v>
      </c>
      <c r="F994" s="41">
        <v>100</v>
      </c>
      <c r="G994" s="100"/>
    </row>
    <row r="995" spans="1:7" ht="30" customHeight="1">
      <c r="A995" s="98" t="s">
        <v>579</v>
      </c>
      <c r="B995" s="24" t="s">
        <v>578</v>
      </c>
      <c r="C995" s="23">
        <v>3.5500000000000001E-4</v>
      </c>
      <c r="D995" s="36"/>
      <c r="E995" s="50">
        <v>3.2000000000000003E-4</v>
      </c>
      <c r="F995" s="41">
        <v>95.24</v>
      </c>
      <c r="G995" s="100" t="s">
        <v>1355</v>
      </c>
    </row>
    <row r="996" spans="1:7" ht="15" customHeight="1">
      <c r="A996" s="98" t="s">
        <v>577</v>
      </c>
      <c r="B996" s="24" t="s">
        <v>576</v>
      </c>
      <c r="C996" s="23" t="s">
        <v>1351</v>
      </c>
      <c r="D996" s="36"/>
      <c r="E996" s="50">
        <v>5.0100000000000003E-4</v>
      </c>
      <c r="F996" s="41" t="s">
        <v>1354</v>
      </c>
      <c r="G996" s="100"/>
    </row>
    <row r="997" spans="1:7" ht="15" customHeight="1">
      <c r="A997" s="98" t="s">
        <v>575</v>
      </c>
      <c r="B997" s="24" t="s">
        <v>574</v>
      </c>
      <c r="C997" s="23">
        <v>5.0500000000000002E-4</v>
      </c>
      <c r="D997" s="36"/>
      <c r="E997" s="50">
        <v>5.0500000000000002E-4</v>
      </c>
      <c r="F997" s="41">
        <v>100</v>
      </c>
      <c r="G997" s="100"/>
    </row>
    <row r="998" spans="1:7" ht="15" customHeight="1">
      <c r="A998" s="98" t="s">
        <v>573</v>
      </c>
      <c r="B998" s="99" t="s">
        <v>1429</v>
      </c>
      <c r="C998" s="23">
        <v>4.08E-4</v>
      </c>
      <c r="D998" s="36"/>
      <c r="E998" s="50">
        <v>3.5199999999999999E-4</v>
      </c>
      <c r="F998" s="41">
        <v>100</v>
      </c>
      <c r="G998" s="100"/>
    </row>
    <row r="999" spans="1:7" ht="15" customHeight="1">
      <c r="A999" s="98" t="s">
        <v>572</v>
      </c>
      <c r="B999" s="24" t="s">
        <v>571</v>
      </c>
      <c r="C999" s="23">
        <v>4.5399999999999998E-4</v>
      </c>
      <c r="D999" s="36"/>
      <c r="E999" s="50">
        <v>4.57E-4</v>
      </c>
      <c r="F999" s="41">
        <v>100</v>
      </c>
      <c r="G999" s="100"/>
    </row>
    <row r="1000" spans="1:7" ht="15" customHeight="1">
      <c r="A1000" s="435" t="s">
        <v>570</v>
      </c>
      <c r="B1000" s="438" t="s">
        <v>569</v>
      </c>
      <c r="C1000" s="441">
        <v>3.5599999999999998E-4</v>
      </c>
      <c r="D1000" s="48" t="s">
        <v>315</v>
      </c>
      <c r="E1000" s="47">
        <v>0</v>
      </c>
      <c r="F1000" s="453">
        <v>100</v>
      </c>
      <c r="G1000" s="479"/>
    </row>
    <row r="1001" spans="1:7" ht="15" customHeight="1">
      <c r="A1001" s="435"/>
      <c r="B1001" s="438"/>
      <c r="C1001" s="441"/>
      <c r="D1001" s="52" t="s">
        <v>362</v>
      </c>
      <c r="E1001" s="45">
        <v>0</v>
      </c>
      <c r="F1001" s="453"/>
      <c r="G1001" s="479"/>
    </row>
    <row r="1002" spans="1:7" ht="15" customHeight="1">
      <c r="A1002" s="435"/>
      <c r="B1002" s="438"/>
      <c r="C1002" s="441"/>
      <c r="D1002" s="67" t="s">
        <v>557</v>
      </c>
      <c r="E1002" s="45">
        <v>0</v>
      </c>
      <c r="F1002" s="453"/>
      <c r="G1002" s="479"/>
    </row>
    <row r="1003" spans="1:7" ht="15" customHeight="1">
      <c r="A1003" s="435"/>
      <c r="B1003" s="438"/>
      <c r="C1003" s="441"/>
      <c r="D1003" s="44" t="s">
        <v>312</v>
      </c>
      <c r="E1003" s="43">
        <v>2.2900000000000001E-4</v>
      </c>
      <c r="F1003" s="453"/>
      <c r="G1003" s="479"/>
    </row>
    <row r="1004" spans="1:7" ht="15" customHeight="1">
      <c r="A1004" s="98" t="s">
        <v>568</v>
      </c>
      <c r="B1004" s="24" t="s">
        <v>567</v>
      </c>
      <c r="C1004" s="23">
        <v>4.7399999999999997E-4</v>
      </c>
      <c r="D1004" s="36"/>
      <c r="E1004" s="50">
        <v>5.31E-4</v>
      </c>
      <c r="F1004" s="41">
        <v>100</v>
      </c>
      <c r="G1004" s="100"/>
    </row>
    <row r="1005" spans="1:7" ht="15" customHeight="1">
      <c r="A1005" s="98" t="s">
        <v>566</v>
      </c>
      <c r="B1005" s="24" t="s">
        <v>565</v>
      </c>
      <c r="C1005" s="23">
        <v>7.8399999999999997E-4</v>
      </c>
      <c r="D1005" s="36"/>
      <c r="E1005" s="23">
        <v>2.6600000000000001E-4</v>
      </c>
      <c r="F1005" s="41">
        <v>100</v>
      </c>
      <c r="G1005" s="196"/>
    </row>
    <row r="1006" spans="1:7" ht="15" customHeight="1">
      <c r="A1006" s="98" t="s">
        <v>564</v>
      </c>
      <c r="B1006" s="222" t="s">
        <v>1430</v>
      </c>
      <c r="C1006" s="23">
        <v>7.76E-4</v>
      </c>
      <c r="D1006" s="36"/>
      <c r="E1006" s="23">
        <v>7.2199999999999999E-4</v>
      </c>
      <c r="F1006" s="41">
        <v>100</v>
      </c>
      <c r="G1006" s="100"/>
    </row>
    <row r="1007" spans="1:7" ht="15" customHeight="1">
      <c r="A1007" s="435" t="s">
        <v>563</v>
      </c>
      <c r="B1007" s="438" t="s">
        <v>562</v>
      </c>
      <c r="C1007" s="441">
        <v>1.5899999999999999E-4</v>
      </c>
      <c r="D1007" s="48" t="s">
        <v>315</v>
      </c>
      <c r="E1007" s="47">
        <v>0</v>
      </c>
      <c r="F1007" s="453">
        <v>100</v>
      </c>
      <c r="G1007" s="479"/>
    </row>
    <row r="1008" spans="1:7" ht="15" customHeight="1">
      <c r="A1008" s="435"/>
      <c r="B1008" s="438"/>
      <c r="C1008" s="441"/>
      <c r="D1008" s="52" t="s">
        <v>334</v>
      </c>
      <c r="E1008" s="45">
        <v>3.0800000000000001E-4</v>
      </c>
      <c r="F1008" s="453"/>
      <c r="G1008" s="479"/>
    </row>
    <row r="1009" spans="1:7" ht="15" customHeight="1">
      <c r="A1009" s="435"/>
      <c r="B1009" s="438"/>
      <c r="C1009" s="441"/>
      <c r="D1009" s="44" t="s">
        <v>312</v>
      </c>
      <c r="E1009" s="43">
        <v>2.7700000000000001E-4</v>
      </c>
      <c r="F1009" s="453"/>
      <c r="G1009" s="479"/>
    </row>
    <row r="1010" spans="1:7" ht="15" customHeight="1">
      <c r="A1010" s="98" t="s">
        <v>561</v>
      </c>
      <c r="B1010" s="24" t="s">
        <v>560</v>
      </c>
      <c r="C1010" s="23">
        <v>4.4499999999999997E-4</v>
      </c>
      <c r="D1010" s="36"/>
      <c r="E1010" s="50">
        <v>4.8299999999999998E-4</v>
      </c>
      <c r="F1010" s="41">
        <v>100</v>
      </c>
      <c r="G1010" s="100"/>
    </row>
    <row r="1011" spans="1:7" ht="15" customHeight="1">
      <c r="A1011" s="435" t="s">
        <v>559</v>
      </c>
      <c r="B1011" s="438" t="s">
        <v>558</v>
      </c>
      <c r="C1011" s="441">
        <v>3.3799999999999998E-4</v>
      </c>
      <c r="D1011" s="48" t="s">
        <v>315</v>
      </c>
      <c r="E1011" s="47">
        <v>0</v>
      </c>
      <c r="F1011" s="453">
        <v>100</v>
      </c>
      <c r="G1011" s="479"/>
    </row>
    <row r="1012" spans="1:7" ht="15" customHeight="1">
      <c r="A1012" s="435"/>
      <c r="B1012" s="438" t="s">
        <v>313</v>
      </c>
      <c r="C1012" s="441"/>
      <c r="D1012" s="46" t="s">
        <v>314</v>
      </c>
      <c r="E1012" s="45">
        <v>0</v>
      </c>
      <c r="F1012" s="453"/>
      <c r="G1012" s="479"/>
    </row>
    <row r="1013" spans="1:7" ht="15" customHeight="1">
      <c r="A1013" s="435"/>
      <c r="B1013" s="438" t="s">
        <v>313</v>
      </c>
      <c r="C1013" s="441"/>
      <c r="D1013" s="46" t="s">
        <v>557</v>
      </c>
      <c r="E1013" s="45">
        <v>4.3600000000000003E-4</v>
      </c>
      <c r="F1013" s="453"/>
      <c r="G1013" s="479"/>
    </row>
    <row r="1014" spans="1:7" ht="15" customHeight="1">
      <c r="A1014" s="435"/>
      <c r="B1014" s="438" t="s">
        <v>313</v>
      </c>
      <c r="C1014" s="441"/>
      <c r="D1014" s="44" t="s">
        <v>312</v>
      </c>
      <c r="E1014" s="43">
        <v>2.6200000000000003E-4</v>
      </c>
      <c r="F1014" s="453"/>
      <c r="G1014" s="479"/>
    </row>
    <row r="1015" spans="1:7" ht="15" customHeight="1">
      <c r="A1015" s="98" t="s">
        <v>556</v>
      </c>
      <c r="B1015" s="99" t="s">
        <v>1431</v>
      </c>
      <c r="C1015" s="23">
        <v>4.44E-4</v>
      </c>
      <c r="D1015" s="36"/>
      <c r="E1015" s="50">
        <v>3.8900000000000002E-4</v>
      </c>
      <c r="F1015" s="41">
        <v>100</v>
      </c>
      <c r="G1015" s="100"/>
    </row>
    <row r="1016" spans="1:7" ht="15" customHeight="1">
      <c r="A1016" s="98" t="s">
        <v>555</v>
      </c>
      <c r="B1016" s="99" t="s">
        <v>1432</v>
      </c>
      <c r="C1016" s="23">
        <v>4.6799999999999999E-4</v>
      </c>
      <c r="D1016" s="36"/>
      <c r="E1016" s="23">
        <v>5.3300000000000005E-4</v>
      </c>
      <c r="F1016" s="41">
        <v>100</v>
      </c>
      <c r="G1016" s="100"/>
    </row>
    <row r="1017" spans="1:7" ht="15" customHeight="1">
      <c r="A1017" s="435" t="s">
        <v>554</v>
      </c>
      <c r="B1017" s="451" t="s">
        <v>1433</v>
      </c>
      <c r="C1017" s="441">
        <v>3.0899999999999998E-4</v>
      </c>
      <c r="D1017" s="48" t="s">
        <v>315</v>
      </c>
      <c r="E1017" s="47">
        <v>0</v>
      </c>
      <c r="F1017" s="453">
        <v>100</v>
      </c>
      <c r="G1017" s="479"/>
    </row>
    <row r="1018" spans="1:7" ht="15" customHeight="1">
      <c r="A1018" s="435"/>
      <c r="B1018" s="451"/>
      <c r="C1018" s="441"/>
      <c r="D1018" s="52" t="s">
        <v>334</v>
      </c>
      <c r="E1018" s="81">
        <v>1.55E-4</v>
      </c>
      <c r="F1018" s="453"/>
      <c r="G1018" s="479"/>
    </row>
    <row r="1019" spans="1:7" ht="15" customHeight="1">
      <c r="A1019" s="435"/>
      <c r="B1019" s="451" t="s">
        <v>313</v>
      </c>
      <c r="C1019" s="441"/>
      <c r="D1019" s="44" t="s">
        <v>312</v>
      </c>
      <c r="E1019" s="43">
        <v>1.0000000000000001E-5</v>
      </c>
      <c r="F1019" s="453"/>
      <c r="G1019" s="479"/>
    </row>
    <row r="1020" spans="1:7" ht="15" customHeight="1">
      <c r="A1020" s="98" t="s">
        <v>553</v>
      </c>
      <c r="B1020" s="24" t="s">
        <v>552</v>
      </c>
      <c r="C1020" s="23">
        <v>4.46E-4</v>
      </c>
      <c r="D1020" s="36"/>
      <c r="E1020" s="50">
        <v>5.0799999999999999E-4</v>
      </c>
      <c r="F1020" s="41">
        <v>100</v>
      </c>
      <c r="G1020" s="100"/>
    </row>
    <row r="1021" spans="1:7" ht="15" customHeight="1">
      <c r="A1021" s="98" t="s">
        <v>551</v>
      </c>
      <c r="B1021" s="24" t="s">
        <v>550</v>
      </c>
      <c r="C1021" s="23">
        <v>4.5399999999999998E-4</v>
      </c>
      <c r="D1021" s="36"/>
      <c r="E1021" s="50">
        <v>4.57E-4</v>
      </c>
      <c r="F1021" s="41">
        <v>100</v>
      </c>
      <c r="G1021" s="100"/>
    </row>
    <row r="1022" spans="1:7" ht="15" customHeight="1">
      <c r="A1022" s="98" t="s">
        <v>549</v>
      </c>
      <c r="B1022" s="24" t="s">
        <v>548</v>
      </c>
      <c r="C1022" s="23">
        <v>4.3999999999999999E-5</v>
      </c>
      <c r="D1022" s="36"/>
      <c r="E1022" s="50">
        <v>0</v>
      </c>
      <c r="F1022" s="41">
        <v>100</v>
      </c>
      <c r="G1022" s="100"/>
    </row>
    <row r="1023" spans="1:7" ht="15" customHeight="1">
      <c r="A1023" s="98" t="s">
        <v>547</v>
      </c>
      <c r="B1023" s="24" t="s">
        <v>546</v>
      </c>
      <c r="C1023" s="23">
        <v>2.0000000000000001E-4</v>
      </c>
      <c r="D1023" s="36"/>
      <c r="E1023" s="50">
        <v>3.1300000000000002E-4</v>
      </c>
      <c r="F1023" s="41">
        <v>100</v>
      </c>
      <c r="G1023" s="100"/>
    </row>
    <row r="1024" spans="1:7" ht="15" customHeight="1">
      <c r="A1024" s="435" t="s">
        <v>545</v>
      </c>
      <c r="B1024" s="438" t="s">
        <v>544</v>
      </c>
      <c r="C1024" s="441">
        <v>4.3600000000000003E-4</v>
      </c>
      <c r="D1024" s="48" t="s">
        <v>315</v>
      </c>
      <c r="E1024" s="47">
        <v>0</v>
      </c>
      <c r="F1024" s="453">
        <v>100</v>
      </c>
      <c r="G1024" s="479"/>
    </row>
    <row r="1025" spans="1:7" ht="15" customHeight="1">
      <c r="A1025" s="435"/>
      <c r="B1025" s="438"/>
      <c r="C1025" s="441"/>
      <c r="D1025" s="49" t="s">
        <v>334</v>
      </c>
      <c r="E1025" s="45">
        <v>4.5800000000000002E-4</v>
      </c>
      <c r="F1025" s="453"/>
      <c r="G1025" s="479"/>
    </row>
    <row r="1026" spans="1:7" ht="15" customHeight="1">
      <c r="A1026" s="435"/>
      <c r="B1026" s="438"/>
      <c r="C1026" s="441"/>
      <c r="D1026" s="44" t="s">
        <v>312</v>
      </c>
      <c r="E1026" s="43">
        <v>5.1400000000000003E-4</v>
      </c>
      <c r="F1026" s="453"/>
      <c r="G1026" s="479"/>
    </row>
    <row r="1027" spans="1:7" ht="15" customHeight="1">
      <c r="A1027" s="435" t="s">
        <v>543</v>
      </c>
      <c r="B1027" s="438" t="s">
        <v>542</v>
      </c>
      <c r="C1027" s="441">
        <v>3.5E-4</v>
      </c>
      <c r="D1027" s="48" t="s">
        <v>315</v>
      </c>
      <c r="E1027" s="47">
        <v>0</v>
      </c>
      <c r="F1027" s="453">
        <v>100</v>
      </c>
      <c r="G1027" s="479"/>
    </row>
    <row r="1028" spans="1:7" ht="15" customHeight="1">
      <c r="A1028" s="435"/>
      <c r="B1028" s="438"/>
      <c r="C1028" s="441"/>
      <c r="D1028" s="52" t="s">
        <v>362</v>
      </c>
      <c r="E1028" s="45">
        <v>0</v>
      </c>
      <c r="F1028" s="453"/>
      <c r="G1028" s="479"/>
    </row>
    <row r="1029" spans="1:7" ht="15" customHeight="1">
      <c r="A1029" s="435"/>
      <c r="B1029" s="438"/>
      <c r="C1029" s="441"/>
      <c r="D1029" s="67" t="s">
        <v>557</v>
      </c>
      <c r="E1029" s="45">
        <v>4.4499999999999997E-4</v>
      </c>
      <c r="F1029" s="453"/>
      <c r="G1029" s="479"/>
    </row>
    <row r="1030" spans="1:7" ht="15" customHeight="1">
      <c r="A1030" s="435"/>
      <c r="B1030" s="438"/>
      <c r="C1030" s="441"/>
      <c r="D1030" s="44" t="s">
        <v>312</v>
      </c>
      <c r="E1030" s="43">
        <v>3.3199999999999999E-4</v>
      </c>
      <c r="F1030" s="453"/>
      <c r="G1030" s="479"/>
    </row>
    <row r="1031" spans="1:7" ht="15" customHeight="1">
      <c r="A1031" s="98" t="s">
        <v>541</v>
      </c>
      <c r="B1031" s="24" t="s">
        <v>540</v>
      </c>
      <c r="C1031" s="23">
        <v>4.1800000000000002E-4</v>
      </c>
      <c r="D1031" s="36"/>
      <c r="E1031" s="50">
        <v>3.6200000000000002E-4</v>
      </c>
      <c r="F1031" s="41">
        <v>100</v>
      </c>
      <c r="G1031" s="100"/>
    </row>
    <row r="1032" spans="1:7" ht="15" customHeight="1">
      <c r="A1032" s="98" t="s">
        <v>539</v>
      </c>
      <c r="B1032" s="24" t="s">
        <v>538</v>
      </c>
      <c r="C1032" s="23">
        <v>4.6299999999999998E-4</v>
      </c>
      <c r="D1032" s="36"/>
      <c r="E1032" s="50">
        <v>5.2700000000000002E-4</v>
      </c>
      <c r="F1032" s="41">
        <v>100</v>
      </c>
      <c r="G1032" s="100"/>
    </row>
    <row r="1033" spans="1:7" ht="15" customHeight="1">
      <c r="A1033" s="98" t="s">
        <v>537</v>
      </c>
      <c r="B1033" s="24" t="s">
        <v>536</v>
      </c>
      <c r="C1033" s="23">
        <v>4.55E-4</v>
      </c>
      <c r="D1033" s="36"/>
      <c r="E1033" s="50">
        <v>3.9899999999999999E-4</v>
      </c>
      <c r="F1033" s="41">
        <v>100</v>
      </c>
      <c r="G1033" s="196"/>
    </row>
    <row r="1034" spans="1:7" ht="15" customHeight="1">
      <c r="A1034" s="435" t="s">
        <v>535</v>
      </c>
      <c r="B1034" s="438" t="s">
        <v>534</v>
      </c>
      <c r="C1034" s="441" t="s">
        <v>1351</v>
      </c>
      <c r="D1034" s="48" t="s">
        <v>315</v>
      </c>
      <c r="E1034" s="58">
        <v>0</v>
      </c>
      <c r="F1034" s="488" t="s">
        <v>1354</v>
      </c>
      <c r="G1034" s="447"/>
    </row>
    <row r="1035" spans="1:7" ht="15" customHeight="1">
      <c r="A1035" s="435"/>
      <c r="B1035" s="438"/>
      <c r="C1035" s="441"/>
      <c r="D1035" s="49" t="s">
        <v>334</v>
      </c>
      <c r="E1035" s="45">
        <v>4.75E-4</v>
      </c>
      <c r="F1035" s="488"/>
      <c r="G1035" s="447"/>
    </row>
    <row r="1036" spans="1:7" ht="16.5" customHeight="1">
      <c r="A1036" s="435"/>
      <c r="B1036" s="438"/>
      <c r="C1036" s="441"/>
      <c r="D1036" s="172" t="s">
        <v>312</v>
      </c>
      <c r="E1036" s="185">
        <v>6.2200000000000005E-4</v>
      </c>
      <c r="F1036" s="488"/>
      <c r="G1036" s="447"/>
    </row>
    <row r="1037" spans="1:7" ht="15" customHeight="1">
      <c r="A1037" s="98" t="s">
        <v>533</v>
      </c>
      <c r="B1037" s="24" t="s">
        <v>532</v>
      </c>
      <c r="C1037" s="23">
        <v>4.9399999999999997E-4</v>
      </c>
      <c r="D1037" s="36"/>
      <c r="E1037" s="82">
        <v>4.3800000000000002E-4</v>
      </c>
      <c r="F1037" s="41">
        <v>100</v>
      </c>
      <c r="G1037" s="196"/>
    </row>
    <row r="1038" spans="1:7" ht="15" customHeight="1">
      <c r="A1038" s="98" t="s">
        <v>531</v>
      </c>
      <c r="B1038" s="24" t="s">
        <v>530</v>
      </c>
      <c r="C1038" s="217">
        <v>4.75E-4</v>
      </c>
      <c r="D1038" s="177"/>
      <c r="E1038" s="218">
        <v>5.4000000000000001E-4</v>
      </c>
      <c r="F1038" s="41">
        <v>100</v>
      </c>
      <c r="G1038" s="100"/>
    </row>
    <row r="1039" spans="1:7" ht="15" customHeight="1">
      <c r="A1039" s="98" t="s">
        <v>529</v>
      </c>
      <c r="B1039" s="24" t="s">
        <v>528</v>
      </c>
      <c r="C1039" s="217">
        <v>4.3600000000000003E-4</v>
      </c>
      <c r="D1039" s="177"/>
      <c r="E1039" s="218">
        <v>3.8000000000000002E-4</v>
      </c>
      <c r="F1039" s="41">
        <v>100</v>
      </c>
      <c r="G1039" s="100"/>
    </row>
    <row r="1040" spans="1:7" ht="15" customHeight="1">
      <c r="A1040" s="98" t="s">
        <v>527</v>
      </c>
      <c r="B1040" s="24" t="s">
        <v>526</v>
      </c>
      <c r="C1040" s="23">
        <v>4.3399999999999998E-4</v>
      </c>
      <c r="D1040" s="36"/>
      <c r="E1040" s="50">
        <v>3.7800000000000003E-4</v>
      </c>
      <c r="F1040" s="41">
        <v>100</v>
      </c>
      <c r="G1040" s="100"/>
    </row>
    <row r="1041" spans="1:7">
      <c r="A1041" s="98" t="s">
        <v>525</v>
      </c>
      <c r="B1041" s="24" t="s">
        <v>524</v>
      </c>
      <c r="C1041" s="23">
        <v>4.4200000000000001E-4</v>
      </c>
      <c r="D1041" s="36"/>
      <c r="E1041" s="50">
        <v>4.8299999999999998E-4</v>
      </c>
      <c r="F1041" s="41">
        <v>100</v>
      </c>
      <c r="G1041" s="100"/>
    </row>
    <row r="1042" spans="1:7" ht="15" customHeight="1">
      <c r="A1042" s="98" t="s">
        <v>523</v>
      </c>
      <c r="B1042" s="24" t="s">
        <v>522</v>
      </c>
      <c r="C1042" s="56">
        <v>4.8200000000000001E-4</v>
      </c>
      <c r="D1042" s="36"/>
      <c r="E1042" s="50">
        <v>4.26E-4</v>
      </c>
      <c r="F1042" s="41">
        <v>100</v>
      </c>
      <c r="G1042" s="196"/>
    </row>
    <row r="1043" spans="1:7" ht="15" customHeight="1">
      <c r="A1043" s="435" t="s">
        <v>521</v>
      </c>
      <c r="B1043" s="438" t="s">
        <v>1434</v>
      </c>
      <c r="C1043" s="441">
        <v>4.75E-4</v>
      </c>
      <c r="D1043" s="212" t="s">
        <v>315</v>
      </c>
      <c r="E1043" s="221">
        <v>0</v>
      </c>
      <c r="F1043" s="453">
        <v>100</v>
      </c>
      <c r="G1043" s="479"/>
    </row>
    <row r="1044" spans="1:7" ht="15" customHeight="1">
      <c r="A1044" s="435"/>
      <c r="B1044" s="438"/>
      <c r="C1044" s="441"/>
      <c r="D1044" s="115" t="s">
        <v>314</v>
      </c>
      <c r="E1044" s="62">
        <v>2.8499999999999999E-4</v>
      </c>
      <c r="F1044" s="453"/>
      <c r="G1044" s="479"/>
    </row>
    <row r="1045" spans="1:7" ht="15" customHeight="1">
      <c r="A1045" s="435"/>
      <c r="B1045" s="438" t="s">
        <v>313</v>
      </c>
      <c r="C1045" s="441"/>
      <c r="D1045" s="46" t="s">
        <v>557</v>
      </c>
      <c r="E1045" s="45">
        <v>0</v>
      </c>
      <c r="F1045" s="453"/>
      <c r="G1045" s="479"/>
    </row>
    <row r="1046" spans="1:7" ht="15" customHeight="1">
      <c r="A1046" s="458"/>
      <c r="B1046" s="459" t="s">
        <v>313</v>
      </c>
      <c r="C1046" s="460"/>
      <c r="D1046" s="103" t="s">
        <v>312</v>
      </c>
      <c r="E1046" s="104">
        <v>0</v>
      </c>
      <c r="F1046" s="461"/>
      <c r="G1046" s="490"/>
    </row>
    <row r="1047" spans="1:7" ht="15" customHeight="1">
      <c r="A1047" s="137" t="s">
        <v>1435</v>
      </c>
      <c r="B1047" s="148" t="s">
        <v>1436</v>
      </c>
      <c r="C1047" s="82">
        <v>4.8899999999999996E-4</v>
      </c>
      <c r="D1047" s="53"/>
      <c r="E1047" s="82">
        <v>4.3300000000000001E-4</v>
      </c>
      <c r="F1047" s="85">
        <v>100</v>
      </c>
      <c r="G1047" s="149"/>
    </row>
    <row r="1048" spans="1:7" ht="15" customHeight="1">
      <c r="A1048" s="98" t="s">
        <v>520</v>
      </c>
      <c r="B1048" s="24" t="s">
        <v>519</v>
      </c>
      <c r="C1048" s="23">
        <v>4.4000000000000002E-4</v>
      </c>
      <c r="D1048" s="36"/>
      <c r="E1048" s="50">
        <v>4.0900000000000002E-4</v>
      </c>
      <c r="F1048" s="41">
        <v>100</v>
      </c>
      <c r="G1048" s="100"/>
    </row>
    <row r="1049" spans="1:7" ht="15" customHeight="1">
      <c r="A1049" s="435" t="s">
        <v>518</v>
      </c>
      <c r="B1049" s="438" t="s">
        <v>517</v>
      </c>
      <c r="C1049" s="441">
        <v>4.6299999999999998E-4</v>
      </c>
      <c r="D1049" s="48" t="s">
        <v>315</v>
      </c>
      <c r="E1049" s="47">
        <v>0</v>
      </c>
      <c r="F1049" s="453">
        <v>88.91</v>
      </c>
      <c r="G1049" s="479" t="s">
        <v>1355</v>
      </c>
    </row>
    <row r="1050" spans="1:7" ht="15" customHeight="1">
      <c r="A1050" s="435"/>
      <c r="B1050" s="438"/>
      <c r="C1050" s="441"/>
      <c r="D1050" s="52" t="s">
        <v>362</v>
      </c>
      <c r="E1050" s="45">
        <v>0</v>
      </c>
      <c r="F1050" s="453"/>
      <c r="G1050" s="479"/>
    </row>
    <row r="1051" spans="1:7" ht="15" customHeight="1">
      <c r="A1051" s="435"/>
      <c r="B1051" s="438"/>
      <c r="C1051" s="441"/>
      <c r="D1051" s="46" t="s">
        <v>557</v>
      </c>
      <c r="E1051" s="45">
        <v>4.4700000000000002E-4</v>
      </c>
      <c r="F1051" s="453"/>
      <c r="G1051" s="479"/>
    </row>
    <row r="1052" spans="1:7" ht="15" customHeight="1">
      <c r="A1052" s="435"/>
      <c r="B1052" s="438"/>
      <c r="C1052" s="441"/>
      <c r="D1052" s="44" t="s">
        <v>312</v>
      </c>
      <c r="E1052" s="43">
        <v>3.3799999999999998E-4</v>
      </c>
      <c r="F1052" s="453"/>
      <c r="G1052" s="479"/>
    </row>
    <row r="1053" spans="1:7" ht="15" customHeight="1">
      <c r="A1053" s="98" t="s">
        <v>516</v>
      </c>
      <c r="B1053" s="24" t="s">
        <v>515</v>
      </c>
      <c r="C1053" s="23">
        <v>4.66E-4</v>
      </c>
      <c r="D1053" s="36"/>
      <c r="E1053" s="50">
        <v>5.3200000000000003E-4</v>
      </c>
      <c r="F1053" s="41">
        <v>100</v>
      </c>
      <c r="G1053" s="196"/>
    </row>
    <row r="1054" spans="1:7" ht="15" customHeight="1">
      <c r="A1054" s="98" t="s">
        <v>514</v>
      </c>
      <c r="B1054" s="24" t="s">
        <v>513</v>
      </c>
      <c r="C1054" s="23">
        <v>4.6999999999999999E-4</v>
      </c>
      <c r="D1054" s="36"/>
      <c r="E1054" s="50">
        <v>3.8999999999999999E-4</v>
      </c>
      <c r="F1054" s="41">
        <v>100</v>
      </c>
      <c r="G1054" s="100"/>
    </row>
    <row r="1055" spans="1:7" ht="15" customHeight="1">
      <c r="A1055" s="435" t="s">
        <v>512</v>
      </c>
      <c r="B1055" s="438" t="s">
        <v>1437</v>
      </c>
      <c r="C1055" s="441">
        <v>4.5300000000000001E-4</v>
      </c>
      <c r="D1055" s="212" t="s">
        <v>315</v>
      </c>
      <c r="E1055" s="174">
        <v>0</v>
      </c>
      <c r="F1055" s="453">
        <v>100</v>
      </c>
      <c r="G1055" s="479"/>
    </row>
    <row r="1056" spans="1:7" ht="15" customHeight="1">
      <c r="A1056" s="435"/>
      <c r="B1056" s="438"/>
      <c r="C1056" s="441"/>
      <c r="D1056" s="49" t="s">
        <v>334</v>
      </c>
      <c r="E1056" s="45">
        <v>4.5600000000000003E-4</v>
      </c>
      <c r="F1056" s="453"/>
      <c r="G1056" s="479"/>
    </row>
    <row r="1057" spans="1:7" ht="15" customHeight="1">
      <c r="A1057" s="435"/>
      <c r="B1057" s="438"/>
      <c r="C1057" s="441"/>
      <c r="D1057" s="44" t="s">
        <v>312</v>
      </c>
      <c r="E1057" s="82">
        <v>3.0800000000000001E-4</v>
      </c>
      <c r="F1057" s="453"/>
      <c r="G1057" s="479"/>
    </row>
    <row r="1058" spans="1:7" ht="15" customHeight="1">
      <c r="A1058" s="98" t="s">
        <v>511</v>
      </c>
      <c r="B1058" s="24" t="s">
        <v>510</v>
      </c>
      <c r="C1058" s="23">
        <v>4.4000000000000002E-4</v>
      </c>
      <c r="D1058" s="36"/>
      <c r="E1058" s="50">
        <v>4.8200000000000001E-4</v>
      </c>
      <c r="F1058" s="41">
        <v>100</v>
      </c>
      <c r="G1058" s="100"/>
    </row>
    <row r="1059" spans="1:7" ht="15" customHeight="1">
      <c r="A1059" s="98" t="s">
        <v>509</v>
      </c>
      <c r="B1059" s="99" t="s">
        <v>1438</v>
      </c>
      <c r="C1059" s="23">
        <v>4.8799999999999999E-4</v>
      </c>
      <c r="D1059" s="54"/>
      <c r="E1059" s="50">
        <v>4.3300000000000001E-4</v>
      </c>
      <c r="F1059" s="41">
        <v>100</v>
      </c>
      <c r="G1059" s="100"/>
    </row>
    <row r="1060" spans="1:7" ht="15" customHeight="1">
      <c r="A1060" s="435" t="s">
        <v>508</v>
      </c>
      <c r="B1060" s="485" t="s">
        <v>1439</v>
      </c>
      <c r="C1060" s="486">
        <v>5.5999999999999999E-5</v>
      </c>
      <c r="D1060" s="223" t="s">
        <v>315</v>
      </c>
      <c r="E1060" s="87">
        <v>0</v>
      </c>
      <c r="F1060" s="453">
        <v>100</v>
      </c>
      <c r="G1060" s="479"/>
    </row>
    <row r="1061" spans="1:7" ht="15" customHeight="1">
      <c r="A1061" s="435"/>
      <c r="B1061" s="438"/>
      <c r="C1061" s="486"/>
      <c r="D1061" s="129" t="s">
        <v>334</v>
      </c>
      <c r="E1061" s="159">
        <v>4.6999999999999999E-4</v>
      </c>
      <c r="F1061" s="453"/>
      <c r="G1061" s="479"/>
    </row>
    <row r="1062" spans="1:7" ht="15" customHeight="1">
      <c r="A1062" s="435"/>
      <c r="B1062" s="438"/>
      <c r="C1062" s="486"/>
      <c r="D1062" s="59" t="s">
        <v>312</v>
      </c>
      <c r="E1062" s="224">
        <v>4.4799999999999999E-4</v>
      </c>
      <c r="F1062" s="453"/>
      <c r="G1062" s="479"/>
    </row>
    <row r="1063" spans="1:7" ht="15" customHeight="1">
      <c r="A1063" s="435" t="s">
        <v>507</v>
      </c>
      <c r="B1063" s="438" t="s">
        <v>506</v>
      </c>
      <c r="C1063" s="489">
        <v>2.99E-4</v>
      </c>
      <c r="D1063" s="225" t="s">
        <v>590</v>
      </c>
      <c r="E1063" s="226">
        <v>0</v>
      </c>
      <c r="F1063" s="488">
        <v>100</v>
      </c>
      <c r="G1063" s="479"/>
    </row>
    <row r="1064" spans="1:7" ht="15" customHeight="1">
      <c r="A1064" s="435"/>
      <c r="B1064" s="438"/>
      <c r="C1064" s="489"/>
      <c r="D1064" s="203" t="s">
        <v>1009</v>
      </c>
      <c r="E1064" s="227">
        <v>4.7100000000000001E-4</v>
      </c>
      <c r="F1064" s="488"/>
      <c r="G1064" s="479"/>
    </row>
    <row r="1065" spans="1:7" ht="15" customHeight="1">
      <c r="A1065" s="435"/>
      <c r="B1065" s="438"/>
      <c r="C1065" s="489"/>
      <c r="D1065" s="66" t="s">
        <v>1369</v>
      </c>
      <c r="E1065" s="228">
        <v>5.4100000000000003E-4</v>
      </c>
      <c r="F1065" s="488"/>
      <c r="G1065" s="479"/>
    </row>
    <row r="1066" spans="1:7" ht="15" customHeight="1">
      <c r="A1066" s="229" t="s">
        <v>505</v>
      </c>
      <c r="B1066" s="230" t="s">
        <v>504</v>
      </c>
      <c r="C1066" s="64">
        <v>2.7E-4</v>
      </c>
      <c r="D1066" s="231" t="s">
        <v>315</v>
      </c>
      <c r="E1066" s="232">
        <v>0</v>
      </c>
      <c r="F1066" s="233">
        <v>100</v>
      </c>
      <c r="G1066" s="234"/>
    </row>
    <row r="1067" spans="1:7" ht="15" customHeight="1">
      <c r="A1067" s="137" t="s">
        <v>503</v>
      </c>
      <c r="B1067" s="148" t="s">
        <v>502</v>
      </c>
      <c r="C1067" s="82">
        <v>4.6299999999999998E-4</v>
      </c>
      <c r="D1067" s="53"/>
      <c r="E1067" s="82">
        <v>4.0700000000000003E-4</v>
      </c>
      <c r="F1067" s="85">
        <v>100</v>
      </c>
      <c r="G1067" s="149"/>
    </row>
    <row r="1068" spans="1:7" ht="15" customHeight="1">
      <c r="A1068" s="98" t="s">
        <v>501</v>
      </c>
      <c r="B1068" s="24" t="s">
        <v>500</v>
      </c>
      <c r="C1068" s="23">
        <v>4.64E-4</v>
      </c>
      <c r="D1068" s="36"/>
      <c r="E1068" s="50">
        <v>4.46E-4</v>
      </c>
      <c r="F1068" s="41">
        <v>100</v>
      </c>
      <c r="G1068" s="100"/>
    </row>
    <row r="1069" spans="1:7" ht="15" customHeight="1">
      <c r="A1069" s="98" t="s">
        <v>499</v>
      </c>
      <c r="B1069" s="24" t="s">
        <v>498</v>
      </c>
      <c r="C1069" s="23">
        <v>4.5399999999999998E-4</v>
      </c>
      <c r="D1069" s="36"/>
      <c r="E1069" s="50">
        <v>4.57E-4</v>
      </c>
      <c r="F1069" s="41">
        <v>100</v>
      </c>
      <c r="G1069" s="100"/>
    </row>
    <row r="1070" spans="1:7" ht="15" customHeight="1">
      <c r="A1070" s="98" t="s">
        <v>497</v>
      </c>
      <c r="B1070" s="24" t="s">
        <v>496</v>
      </c>
      <c r="C1070" s="23">
        <v>4.7699999999999999E-4</v>
      </c>
      <c r="D1070" s="36"/>
      <c r="E1070" s="50">
        <v>5.4299999999999997E-4</v>
      </c>
      <c r="F1070" s="41">
        <v>100</v>
      </c>
      <c r="G1070" s="196"/>
    </row>
    <row r="1071" spans="1:7" ht="15" customHeight="1">
      <c r="A1071" s="98" t="s">
        <v>495</v>
      </c>
      <c r="B1071" s="24" t="s">
        <v>494</v>
      </c>
      <c r="C1071" s="23">
        <v>4.5399999999999998E-4</v>
      </c>
      <c r="D1071" s="36"/>
      <c r="E1071" s="50">
        <v>4.57E-4</v>
      </c>
      <c r="F1071" s="41">
        <v>100</v>
      </c>
      <c r="G1071" s="100"/>
    </row>
    <row r="1072" spans="1:7" ht="15" customHeight="1">
      <c r="A1072" s="435" t="s">
        <v>493</v>
      </c>
      <c r="B1072" s="438" t="s">
        <v>492</v>
      </c>
      <c r="C1072" s="441">
        <v>1.02E-4</v>
      </c>
      <c r="D1072" s="48" t="s">
        <v>315</v>
      </c>
      <c r="E1072" s="47">
        <v>0</v>
      </c>
      <c r="F1072" s="453">
        <v>100</v>
      </c>
      <c r="G1072" s="479"/>
    </row>
    <row r="1073" spans="1:7" ht="15" customHeight="1">
      <c r="A1073" s="435"/>
      <c r="B1073" s="438"/>
      <c r="C1073" s="441"/>
      <c r="D1073" s="52" t="s">
        <v>362</v>
      </c>
      <c r="E1073" s="45">
        <v>2.9E-4</v>
      </c>
      <c r="F1073" s="453"/>
      <c r="G1073" s="479"/>
    </row>
    <row r="1074" spans="1:7" ht="15" customHeight="1">
      <c r="A1074" s="435"/>
      <c r="B1074" s="438"/>
      <c r="C1074" s="441"/>
      <c r="D1074" s="46" t="s">
        <v>491</v>
      </c>
      <c r="E1074" s="45">
        <v>2.7599999999999999E-4</v>
      </c>
      <c r="F1074" s="453"/>
      <c r="G1074" s="479"/>
    </row>
    <row r="1075" spans="1:7" ht="15" customHeight="1">
      <c r="A1075" s="435"/>
      <c r="B1075" s="438"/>
      <c r="C1075" s="441"/>
      <c r="D1075" s="46" t="s">
        <v>490</v>
      </c>
      <c r="E1075" s="45">
        <v>2.8699999999999998E-4</v>
      </c>
      <c r="F1075" s="453"/>
      <c r="G1075" s="479"/>
    </row>
    <row r="1076" spans="1:7" ht="15" customHeight="1">
      <c r="A1076" s="435"/>
      <c r="B1076" s="438"/>
      <c r="C1076" s="441"/>
      <c r="D1076" s="44" t="s">
        <v>312</v>
      </c>
      <c r="E1076" s="43">
        <v>2.7999999999999998E-4</v>
      </c>
      <c r="F1076" s="453"/>
      <c r="G1076" s="479"/>
    </row>
    <row r="1077" spans="1:7" ht="15" customHeight="1">
      <c r="A1077" s="98" t="s">
        <v>489</v>
      </c>
      <c r="B1077" s="24" t="s">
        <v>488</v>
      </c>
      <c r="C1077" s="23">
        <v>2.23E-4</v>
      </c>
      <c r="D1077" s="36"/>
      <c r="E1077" s="50">
        <v>5.0699999999999996E-4</v>
      </c>
      <c r="F1077" s="41">
        <v>100</v>
      </c>
      <c r="G1077" s="100"/>
    </row>
    <row r="1078" spans="1:7" ht="15" customHeight="1">
      <c r="A1078" s="98" t="s">
        <v>487</v>
      </c>
      <c r="B1078" s="24" t="s">
        <v>486</v>
      </c>
      <c r="C1078" s="23">
        <v>2.1800000000000001E-4</v>
      </c>
      <c r="D1078" s="36"/>
      <c r="E1078" s="23">
        <v>4.4999999999999999E-4</v>
      </c>
      <c r="F1078" s="41">
        <v>100</v>
      </c>
      <c r="G1078" s="196"/>
    </row>
    <row r="1079" spans="1:7" ht="15" customHeight="1">
      <c r="A1079" s="98" t="s">
        <v>485</v>
      </c>
      <c r="B1079" s="24" t="s">
        <v>484</v>
      </c>
      <c r="C1079" s="23" t="s">
        <v>1351</v>
      </c>
      <c r="D1079" s="36"/>
      <c r="E1079" s="50">
        <v>4.35E-4</v>
      </c>
      <c r="F1079" s="41" t="s">
        <v>1354</v>
      </c>
      <c r="G1079" s="196"/>
    </row>
    <row r="1080" spans="1:7" ht="15" customHeight="1">
      <c r="A1080" s="98" t="s">
        <v>483</v>
      </c>
      <c r="B1080" s="24" t="s">
        <v>482</v>
      </c>
      <c r="C1080" s="23">
        <v>3.7300000000000001E-4</v>
      </c>
      <c r="D1080" s="36"/>
      <c r="E1080" s="23">
        <v>3.4000000000000002E-4</v>
      </c>
      <c r="F1080" s="41">
        <v>100</v>
      </c>
      <c r="G1080" s="100"/>
    </row>
    <row r="1081" spans="1:7" ht="15" customHeight="1">
      <c r="A1081" s="435" t="s">
        <v>481</v>
      </c>
      <c r="B1081" s="438" t="s">
        <v>480</v>
      </c>
      <c r="C1081" s="441">
        <v>4.7100000000000001E-4</v>
      </c>
      <c r="D1081" s="48" t="s">
        <v>315</v>
      </c>
      <c r="E1081" s="174">
        <v>8.2000000000000001E-5</v>
      </c>
      <c r="F1081" s="453">
        <v>95.08</v>
      </c>
      <c r="G1081" s="479" t="s">
        <v>1355</v>
      </c>
    </row>
    <row r="1082" spans="1:7" ht="15" customHeight="1">
      <c r="A1082" s="435"/>
      <c r="B1082" s="438"/>
      <c r="C1082" s="441"/>
      <c r="D1082" s="49" t="s">
        <v>334</v>
      </c>
      <c r="E1082" s="81">
        <v>5.5099999999999995E-4</v>
      </c>
      <c r="F1082" s="453"/>
      <c r="G1082" s="479"/>
    </row>
    <row r="1083" spans="1:7" ht="15" customHeight="1">
      <c r="A1083" s="435"/>
      <c r="B1083" s="438"/>
      <c r="C1083" s="441"/>
      <c r="D1083" s="235" t="s">
        <v>312</v>
      </c>
      <c r="E1083" s="43">
        <v>5.5199999999999997E-4</v>
      </c>
      <c r="F1083" s="453"/>
      <c r="G1083" s="479"/>
    </row>
    <row r="1084" spans="1:7" ht="15" customHeight="1">
      <c r="A1084" s="98" t="s">
        <v>479</v>
      </c>
      <c r="B1084" s="24" t="s">
        <v>478</v>
      </c>
      <c r="C1084" s="23">
        <v>3.5E-4</v>
      </c>
      <c r="D1084" s="36"/>
      <c r="E1084" s="50">
        <v>2.9399999999999999E-4</v>
      </c>
      <c r="F1084" s="41">
        <v>100</v>
      </c>
      <c r="G1084" s="100"/>
    </row>
    <row r="1085" spans="1:7" ht="15" customHeight="1">
      <c r="A1085" s="435" t="s">
        <v>477</v>
      </c>
      <c r="B1085" s="438" t="s">
        <v>476</v>
      </c>
      <c r="C1085" s="441">
        <v>4.73E-4</v>
      </c>
      <c r="D1085" s="48" t="s">
        <v>315</v>
      </c>
      <c r="E1085" s="47">
        <v>0</v>
      </c>
      <c r="F1085" s="453">
        <v>100</v>
      </c>
      <c r="G1085" s="479"/>
    </row>
    <row r="1086" spans="1:7" ht="15" customHeight="1">
      <c r="A1086" s="435"/>
      <c r="B1086" s="438" t="s">
        <v>313</v>
      </c>
      <c r="C1086" s="441"/>
      <c r="D1086" s="49" t="s">
        <v>334</v>
      </c>
      <c r="E1086" s="81">
        <v>5.2999999999999998E-4</v>
      </c>
      <c r="F1086" s="453"/>
      <c r="G1086" s="479"/>
    </row>
    <row r="1087" spans="1:7" ht="15" customHeight="1">
      <c r="A1087" s="480"/>
      <c r="B1087" s="481" t="s">
        <v>313</v>
      </c>
      <c r="C1087" s="482"/>
      <c r="D1087" s="44" t="s">
        <v>312</v>
      </c>
      <c r="E1087" s="43">
        <v>4.0499999999999998E-4</v>
      </c>
      <c r="F1087" s="483"/>
      <c r="G1087" s="484"/>
    </row>
    <row r="1088" spans="1:7" ht="15" customHeight="1">
      <c r="A1088" s="98" t="s">
        <v>475</v>
      </c>
      <c r="B1088" s="24" t="s">
        <v>474</v>
      </c>
      <c r="C1088" s="23">
        <v>3.4900000000000003E-4</v>
      </c>
      <c r="D1088" s="36"/>
      <c r="E1088" s="23">
        <v>1.1329999999999999E-3</v>
      </c>
      <c r="F1088" s="41">
        <v>100</v>
      </c>
      <c r="G1088" s="196"/>
    </row>
    <row r="1089" spans="1:7" ht="15" customHeight="1">
      <c r="A1089" s="98" t="s">
        <v>473</v>
      </c>
      <c r="B1089" s="24" t="s">
        <v>472</v>
      </c>
      <c r="C1089" s="23">
        <v>4.7199999999999998E-4</v>
      </c>
      <c r="D1089" s="36"/>
      <c r="E1089" s="23">
        <v>4.1599999999999997E-4</v>
      </c>
      <c r="F1089" s="41">
        <v>100</v>
      </c>
      <c r="G1089" s="100"/>
    </row>
    <row r="1090" spans="1:7" ht="15" customHeight="1">
      <c r="A1090" s="436" t="s">
        <v>471</v>
      </c>
      <c r="B1090" s="439" t="s">
        <v>470</v>
      </c>
      <c r="C1090" s="487">
        <v>4.8899999999999996E-4</v>
      </c>
      <c r="D1090" s="155" t="s">
        <v>590</v>
      </c>
      <c r="E1090" s="236">
        <v>0</v>
      </c>
      <c r="F1090" s="445">
        <v>100</v>
      </c>
      <c r="G1090" s="448"/>
    </row>
    <row r="1091" spans="1:7" ht="15" customHeight="1">
      <c r="A1091" s="435"/>
      <c r="B1091" s="438"/>
      <c r="C1091" s="486"/>
      <c r="D1091" s="115" t="s">
        <v>314</v>
      </c>
      <c r="E1091" s="62">
        <v>3.4400000000000001E-4</v>
      </c>
      <c r="F1091" s="453"/>
      <c r="G1091" s="447"/>
    </row>
    <row r="1092" spans="1:7" ht="15" customHeight="1">
      <c r="A1092" s="435"/>
      <c r="B1092" s="438"/>
      <c r="C1092" s="486"/>
      <c r="D1092" s="66" t="s">
        <v>557</v>
      </c>
      <c r="E1092" s="45">
        <v>4.3300000000000001E-4</v>
      </c>
      <c r="F1092" s="453"/>
      <c r="G1092" s="447"/>
    </row>
    <row r="1093" spans="1:7" ht="15" customHeight="1">
      <c r="A1093" s="435"/>
      <c r="B1093" s="438"/>
      <c r="C1093" s="486"/>
      <c r="D1093" s="44" t="s">
        <v>312</v>
      </c>
      <c r="E1093" s="43">
        <v>1.06E-4</v>
      </c>
      <c r="F1093" s="453"/>
      <c r="G1093" s="447"/>
    </row>
    <row r="1094" spans="1:7" ht="15" customHeight="1">
      <c r="A1094" s="95" t="s">
        <v>1440</v>
      </c>
      <c r="B1094" s="237" t="s">
        <v>1441</v>
      </c>
      <c r="C1094" s="238">
        <v>1.15E-4</v>
      </c>
      <c r="D1094" s="53"/>
      <c r="E1094" s="82">
        <v>4.0299999999999998E-4</v>
      </c>
      <c r="F1094" s="83">
        <v>100</v>
      </c>
      <c r="G1094" s="239"/>
    </row>
    <row r="1095" spans="1:7" ht="15" customHeight="1">
      <c r="A1095" s="98" t="s">
        <v>469</v>
      </c>
      <c r="B1095" s="24" t="s">
        <v>468</v>
      </c>
      <c r="C1095" s="23">
        <v>4.5300000000000001E-4</v>
      </c>
      <c r="D1095" s="36"/>
      <c r="E1095" s="50">
        <v>4.5300000000000001E-4</v>
      </c>
      <c r="F1095" s="41">
        <v>100</v>
      </c>
      <c r="G1095" s="196"/>
    </row>
    <row r="1096" spans="1:7" ht="15" customHeight="1">
      <c r="A1096" s="98" t="s">
        <v>467</v>
      </c>
      <c r="B1096" s="99" t="s">
        <v>1442</v>
      </c>
      <c r="C1096" s="23">
        <v>4.5600000000000003E-4</v>
      </c>
      <c r="D1096" s="36"/>
      <c r="E1096" s="50">
        <v>4.0000000000000002E-4</v>
      </c>
      <c r="F1096" s="41">
        <v>100</v>
      </c>
      <c r="G1096" s="196"/>
    </row>
    <row r="1097" spans="1:7" ht="15" customHeight="1">
      <c r="A1097" s="95" t="s">
        <v>466</v>
      </c>
      <c r="B1097" s="150" t="s">
        <v>465</v>
      </c>
      <c r="C1097" s="23">
        <v>4.0499999999999998E-4</v>
      </c>
      <c r="D1097" s="54"/>
      <c r="E1097" s="23">
        <v>3.4900000000000003E-4</v>
      </c>
      <c r="F1097" s="41">
        <v>100</v>
      </c>
      <c r="G1097" s="196"/>
    </row>
    <row r="1098" spans="1:7" ht="15" customHeight="1">
      <c r="A1098" s="435" t="s">
        <v>464</v>
      </c>
      <c r="B1098" s="438" t="s">
        <v>463</v>
      </c>
      <c r="C1098" s="441">
        <v>3.5E-4</v>
      </c>
      <c r="D1098" s="48" t="s">
        <v>315</v>
      </c>
      <c r="E1098" s="47">
        <v>0</v>
      </c>
      <c r="F1098" s="453">
        <v>88.32</v>
      </c>
      <c r="G1098" s="479" t="s">
        <v>1355</v>
      </c>
    </row>
    <row r="1099" spans="1:7" ht="15" customHeight="1">
      <c r="A1099" s="435"/>
      <c r="B1099" s="438"/>
      <c r="C1099" s="441"/>
      <c r="D1099" s="46" t="s">
        <v>314</v>
      </c>
      <c r="E1099" s="45">
        <v>1.94E-4</v>
      </c>
      <c r="F1099" s="453"/>
      <c r="G1099" s="479"/>
    </row>
    <row r="1100" spans="1:7" ht="15" customHeight="1">
      <c r="A1100" s="435"/>
      <c r="B1100" s="438"/>
      <c r="C1100" s="441"/>
      <c r="D1100" s="52" t="s">
        <v>418</v>
      </c>
      <c r="E1100" s="45">
        <v>2.6699999999999998E-4</v>
      </c>
      <c r="F1100" s="453"/>
      <c r="G1100" s="479"/>
    </row>
    <row r="1101" spans="1:7" ht="15" customHeight="1">
      <c r="A1101" s="435"/>
      <c r="B1101" s="438"/>
      <c r="C1101" s="441"/>
      <c r="D1101" s="46" t="s">
        <v>1294</v>
      </c>
      <c r="E1101" s="45">
        <v>2.9300000000000002E-4</v>
      </c>
      <c r="F1101" s="453"/>
      <c r="G1101" s="479"/>
    </row>
    <row r="1102" spans="1:7" ht="15" customHeight="1">
      <c r="A1102" s="435"/>
      <c r="B1102" s="438"/>
      <c r="C1102" s="441"/>
      <c r="D1102" s="46" t="s">
        <v>1293</v>
      </c>
      <c r="E1102" s="45">
        <v>3.2600000000000001E-4</v>
      </c>
      <c r="F1102" s="453"/>
      <c r="G1102" s="479"/>
    </row>
    <row r="1103" spans="1:7" ht="15" customHeight="1">
      <c r="A1103" s="435"/>
      <c r="B1103" s="438"/>
      <c r="C1103" s="441"/>
      <c r="D1103" s="46" t="s">
        <v>1236</v>
      </c>
      <c r="E1103" s="45">
        <v>4.6099999999999998E-4</v>
      </c>
      <c r="F1103" s="453"/>
      <c r="G1103" s="479"/>
    </row>
    <row r="1104" spans="1:7" ht="15" customHeight="1">
      <c r="A1104" s="435"/>
      <c r="B1104" s="438"/>
      <c r="C1104" s="441"/>
      <c r="D1104" s="44" t="s">
        <v>312</v>
      </c>
      <c r="E1104" s="43">
        <v>1.9699999999999999E-4</v>
      </c>
      <c r="F1104" s="453"/>
      <c r="G1104" s="479"/>
    </row>
    <row r="1105" spans="1:7" ht="15" customHeight="1">
      <c r="A1105" s="435" t="s">
        <v>461</v>
      </c>
      <c r="B1105" s="438" t="s">
        <v>460</v>
      </c>
      <c r="C1105" s="467">
        <v>3.5E-4</v>
      </c>
      <c r="D1105" s="48" t="s">
        <v>315</v>
      </c>
      <c r="E1105" s="174">
        <v>0</v>
      </c>
      <c r="F1105" s="444">
        <v>100</v>
      </c>
      <c r="G1105" s="447"/>
    </row>
    <row r="1106" spans="1:7" ht="15" customHeight="1">
      <c r="A1106" s="435"/>
      <c r="B1106" s="438"/>
      <c r="C1106" s="467"/>
      <c r="D1106" s="240" t="s">
        <v>1443</v>
      </c>
      <c r="E1106" s="45">
        <v>3.9300000000000001E-4</v>
      </c>
      <c r="F1106" s="444"/>
      <c r="G1106" s="447"/>
    </row>
    <row r="1107" spans="1:7" ht="15" customHeight="1">
      <c r="A1107" s="435"/>
      <c r="B1107" s="438"/>
      <c r="C1107" s="467"/>
      <c r="D1107" s="49" t="s">
        <v>312</v>
      </c>
      <c r="E1107" s="81">
        <v>1.6200000000000001E-4</v>
      </c>
      <c r="F1107" s="444"/>
      <c r="G1107" s="447"/>
    </row>
    <row r="1108" spans="1:7" ht="15" customHeight="1">
      <c r="A1108" s="474" t="s">
        <v>459</v>
      </c>
      <c r="B1108" s="475" t="s">
        <v>458</v>
      </c>
      <c r="C1108" s="476">
        <v>1.13E-4</v>
      </c>
      <c r="D1108" s="223" t="s">
        <v>315</v>
      </c>
      <c r="E1108" s="191">
        <v>0</v>
      </c>
      <c r="F1108" s="477">
        <v>100</v>
      </c>
      <c r="G1108" s="478"/>
    </row>
    <row r="1109" spans="1:7" ht="15" customHeight="1">
      <c r="A1109" s="474"/>
      <c r="B1109" s="475"/>
      <c r="C1109" s="476"/>
      <c r="D1109" s="153" t="s">
        <v>334</v>
      </c>
      <c r="E1109" s="154">
        <v>2.2100000000000001E-4</v>
      </c>
      <c r="F1109" s="477"/>
      <c r="G1109" s="478"/>
    </row>
    <row r="1110" spans="1:7" ht="15" customHeight="1">
      <c r="A1110" s="474"/>
      <c r="B1110" s="475"/>
      <c r="C1110" s="476"/>
      <c r="D1110" s="59" t="s">
        <v>312</v>
      </c>
      <c r="E1110" s="91">
        <v>0</v>
      </c>
      <c r="F1110" s="477"/>
      <c r="G1110" s="478"/>
    </row>
    <row r="1111" spans="1:7" ht="15" customHeight="1">
      <c r="A1111" s="137" t="s">
        <v>457</v>
      </c>
      <c r="B1111" s="148" t="s">
        <v>456</v>
      </c>
      <c r="C1111" s="82">
        <v>4.6E-5</v>
      </c>
      <c r="D1111" s="53"/>
      <c r="E1111" s="82">
        <v>0</v>
      </c>
      <c r="F1111" s="85">
        <v>100</v>
      </c>
      <c r="G1111" s="196"/>
    </row>
    <row r="1112" spans="1:7" ht="15" customHeight="1">
      <c r="A1112" s="95" t="s">
        <v>455</v>
      </c>
      <c r="B1112" s="24" t="s">
        <v>454</v>
      </c>
      <c r="C1112" s="23" t="s">
        <v>1351</v>
      </c>
      <c r="D1112" s="177"/>
      <c r="E1112" s="23" t="s">
        <v>1351</v>
      </c>
      <c r="F1112" s="41" t="s">
        <v>1354</v>
      </c>
      <c r="G1112" s="241"/>
    </row>
    <row r="1113" spans="1:7" ht="15" customHeight="1">
      <c r="A1113" s="98" t="s">
        <v>453</v>
      </c>
      <c r="B1113" s="148" t="s">
        <v>452</v>
      </c>
      <c r="C1113" s="82">
        <v>2.3900000000000001E-4</v>
      </c>
      <c r="D1113" s="53"/>
      <c r="E1113" s="82">
        <v>1.84E-4</v>
      </c>
      <c r="F1113" s="85">
        <v>100</v>
      </c>
      <c r="G1113" s="196"/>
    </row>
    <row r="1114" spans="1:7" ht="15" customHeight="1">
      <c r="A1114" s="98" t="s">
        <v>451</v>
      </c>
      <c r="B1114" s="24" t="s">
        <v>450</v>
      </c>
      <c r="C1114" s="23">
        <v>4.4000000000000002E-4</v>
      </c>
      <c r="D1114" s="36"/>
      <c r="E1114" s="50">
        <v>3.8400000000000001E-4</v>
      </c>
      <c r="F1114" s="41">
        <v>100</v>
      </c>
      <c r="G1114" s="196"/>
    </row>
    <row r="1115" spans="1:7" ht="15" customHeight="1">
      <c r="A1115" s="98" t="s">
        <v>449</v>
      </c>
      <c r="B1115" s="24" t="s">
        <v>448</v>
      </c>
      <c r="C1115" s="23">
        <v>4.73E-4</v>
      </c>
      <c r="D1115" s="36"/>
      <c r="E1115" s="50">
        <v>5.4000000000000001E-4</v>
      </c>
      <c r="F1115" s="41">
        <v>100</v>
      </c>
      <c r="G1115" s="196"/>
    </row>
    <row r="1116" spans="1:7" ht="15" customHeight="1">
      <c r="A1116" s="98" t="s">
        <v>447</v>
      </c>
      <c r="B1116" s="24" t="s">
        <v>446</v>
      </c>
      <c r="C1116" s="23">
        <v>4.8999999999999998E-4</v>
      </c>
      <c r="D1116" s="36"/>
      <c r="E1116" s="50">
        <v>5.1599999999999997E-4</v>
      </c>
      <c r="F1116" s="41">
        <v>100</v>
      </c>
      <c r="G1116" s="196"/>
    </row>
    <row r="1117" spans="1:7" ht="15" customHeight="1">
      <c r="A1117" s="98" t="s">
        <v>445</v>
      </c>
      <c r="B1117" s="24" t="s">
        <v>444</v>
      </c>
      <c r="C1117" s="23">
        <v>4.8700000000000002E-4</v>
      </c>
      <c r="D1117" s="36"/>
      <c r="E1117" s="50">
        <v>4.4099999999999999E-4</v>
      </c>
      <c r="F1117" s="41">
        <v>100</v>
      </c>
      <c r="G1117" s="196"/>
    </row>
    <row r="1118" spans="1:7" ht="15" customHeight="1">
      <c r="A1118" s="435" t="s">
        <v>443</v>
      </c>
      <c r="B1118" s="438" t="s">
        <v>442</v>
      </c>
      <c r="C1118" s="441">
        <v>3.88E-4</v>
      </c>
      <c r="D1118" s="48" t="s">
        <v>315</v>
      </c>
      <c r="E1118" s="47">
        <v>0</v>
      </c>
      <c r="F1118" s="453">
        <v>96.24</v>
      </c>
      <c r="G1118" s="447" t="s">
        <v>1355</v>
      </c>
    </row>
    <row r="1119" spans="1:7" ht="15" customHeight="1">
      <c r="A1119" s="435"/>
      <c r="B1119" s="438"/>
      <c r="C1119" s="441"/>
      <c r="D1119" s="52" t="s">
        <v>362</v>
      </c>
      <c r="E1119" s="45">
        <v>1.8900000000000001E-4</v>
      </c>
      <c r="F1119" s="453"/>
      <c r="G1119" s="447"/>
    </row>
    <row r="1120" spans="1:7" ht="15" customHeight="1">
      <c r="A1120" s="435"/>
      <c r="B1120" s="438"/>
      <c r="C1120" s="441"/>
      <c r="D1120" s="52" t="s">
        <v>418</v>
      </c>
      <c r="E1120" s="45">
        <v>2.6499999999999999E-4</v>
      </c>
      <c r="F1120" s="453"/>
      <c r="G1120" s="447"/>
    </row>
    <row r="1121" spans="1:7" ht="15" customHeight="1">
      <c r="A1121" s="435"/>
      <c r="B1121" s="438"/>
      <c r="C1121" s="441"/>
      <c r="D1121" s="52" t="s">
        <v>417</v>
      </c>
      <c r="E1121" s="45">
        <v>3.0299999999999999E-4</v>
      </c>
      <c r="F1121" s="453"/>
      <c r="G1121" s="447"/>
    </row>
    <row r="1122" spans="1:7" ht="15" customHeight="1">
      <c r="A1122" s="435"/>
      <c r="B1122" s="438"/>
      <c r="C1122" s="441"/>
      <c r="D1122" s="52" t="s">
        <v>416</v>
      </c>
      <c r="E1122" s="45">
        <v>3.4099999999999999E-4</v>
      </c>
      <c r="F1122" s="453"/>
      <c r="G1122" s="447"/>
    </row>
    <row r="1123" spans="1:7" ht="15" customHeight="1">
      <c r="A1123" s="435"/>
      <c r="B1123" s="438"/>
      <c r="C1123" s="441"/>
      <c r="D1123" s="46" t="s">
        <v>1292</v>
      </c>
      <c r="E1123" s="65">
        <v>3.4499999999999998E-4</v>
      </c>
      <c r="F1123" s="453"/>
      <c r="G1123" s="447"/>
    </row>
    <row r="1124" spans="1:7" ht="15" customHeight="1">
      <c r="A1124" s="435"/>
      <c r="B1124" s="438"/>
      <c r="C1124" s="441"/>
      <c r="D1124" s="44" t="s">
        <v>312</v>
      </c>
      <c r="E1124" s="43">
        <v>2.3900000000000001E-4</v>
      </c>
      <c r="F1124" s="453"/>
      <c r="G1124" s="447"/>
    </row>
    <row r="1125" spans="1:7" ht="15" customHeight="1">
      <c r="A1125" s="98" t="s">
        <v>441</v>
      </c>
      <c r="B1125" s="24" t="s">
        <v>440</v>
      </c>
      <c r="C1125" s="23">
        <v>5.7700000000000004E-4</v>
      </c>
      <c r="D1125" s="36"/>
      <c r="E1125" s="50">
        <v>5.2099999999999998E-4</v>
      </c>
      <c r="F1125" s="41">
        <v>100</v>
      </c>
      <c r="G1125" s="100"/>
    </row>
    <row r="1126" spans="1:7" ht="15" customHeight="1">
      <c r="A1126" s="98" t="s">
        <v>439</v>
      </c>
      <c r="B1126" s="24" t="s">
        <v>438</v>
      </c>
      <c r="C1126" s="23">
        <v>2.3E-5</v>
      </c>
      <c r="D1126" s="36"/>
      <c r="E1126" s="23">
        <v>3.0400000000000002E-4</v>
      </c>
      <c r="F1126" s="41">
        <v>100</v>
      </c>
      <c r="G1126" s="196"/>
    </row>
    <row r="1127" spans="1:7" ht="15" customHeight="1">
      <c r="A1127" s="98" t="s">
        <v>437</v>
      </c>
      <c r="B1127" s="24" t="s">
        <v>436</v>
      </c>
      <c r="C1127" s="23">
        <v>2.7900000000000001E-4</v>
      </c>
      <c r="D1127" s="36"/>
      <c r="E1127" s="50">
        <v>5.2499999999999997E-4</v>
      </c>
      <c r="F1127" s="41">
        <v>100</v>
      </c>
      <c r="G1127" s="196"/>
    </row>
    <row r="1128" spans="1:7" ht="15" customHeight="1">
      <c r="A1128" s="98" t="s">
        <v>435</v>
      </c>
      <c r="B1128" s="24" t="s">
        <v>434</v>
      </c>
      <c r="C1128" s="23">
        <v>4.8999999999999998E-4</v>
      </c>
      <c r="D1128" s="36"/>
      <c r="E1128" s="23">
        <v>4.3399999999999998E-4</v>
      </c>
      <c r="F1128" s="41">
        <v>100</v>
      </c>
      <c r="G1128" s="196"/>
    </row>
    <row r="1129" spans="1:7" ht="15" customHeight="1">
      <c r="A1129" s="98" t="s">
        <v>433</v>
      </c>
      <c r="B1129" s="24" t="s">
        <v>432</v>
      </c>
      <c r="C1129" s="217">
        <v>4.5300000000000001E-4</v>
      </c>
      <c r="D1129" s="177"/>
      <c r="E1129" s="218">
        <v>4.0099999999999999E-4</v>
      </c>
      <c r="F1129" s="41">
        <v>100</v>
      </c>
      <c r="G1129" s="196"/>
    </row>
    <row r="1130" spans="1:7" ht="15" customHeight="1">
      <c r="A1130" s="98" t="s">
        <v>431</v>
      </c>
      <c r="B1130" s="24" t="s">
        <v>430</v>
      </c>
      <c r="C1130" s="23">
        <v>4.46E-4</v>
      </c>
      <c r="D1130" s="36"/>
      <c r="E1130" s="50">
        <v>4.9200000000000003E-4</v>
      </c>
      <c r="F1130" s="41">
        <v>100</v>
      </c>
      <c r="G1130" s="196"/>
    </row>
    <row r="1131" spans="1:7" ht="15" customHeight="1">
      <c r="A1131" s="435" t="s">
        <v>429</v>
      </c>
      <c r="B1131" s="438" t="s">
        <v>428</v>
      </c>
      <c r="C1131" s="441">
        <v>4.6000000000000001E-4</v>
      </c>
      <c r="D1131" s="48" t="s">
        <v>315</v>
      </c>
      <c r="E1131" s="47">
        <v>0</v>
      </c>
      <c r="F1131" s="453">
        <v>100</v>
      </c>
      <c r="G1131" s="447"/>
    </row>
    <row r="1132" spans="1:7" ht="15" customHeight="1">
      <c r="A1132" s="435"/>
      <c r="B1132" s="438"/>
      <c r="C1132" s="441"/>
      <c r="D1132" s="49" t="s">
        <v>334</v>
      </c>
      <c r="E1132" s="45">
        <v>5.0699999999999996E-4</v>
      </c>
      <c r="F1132" s="453"/>
      <c r="G1132" s="447"/>
    </row>
    <row r="1133" spans="1:7" ht="15" customHeight="1">
      <c r="A1133" s="435"/>
      <c r="B1133" s="438"/>
      <c r="C1133" s="441"/>
      <c r="D1133" s="44" t="s">
        <v>312</v>
      </c>
      <c r="E1133" s="43">
        <v>5.4900000000000001E-4</v>
      </c>
      <c r="F1133" s="453"/>
      <c r="G1133" s="447"/>
    </row>
    <row r="1134" spans="1:7" ht="30" customHeight="1">
      <c r="A1134" s="98" t="s">
        <v>427</v>
      </c>
      <c r="B1134" s="24" t="s">
        <v>426</v>
      </c>
      <c r="C1134" s="23">
        <v>4.8200000000000001E-4</v>
      </c>
      <c r="D1134" s="36"/>
      <c r="E1134" s="50">
        <v>4.26E-4</v>
      </c>
      <c r="F1134" s="41">
        <v>0.3</v>
      </c>
      <c r="G1134" s="196" t="s">
        <v>1355</v>
      </c>
    </row>
    <row r="1135" spans="1:7" ht="15" customHeight="1">
      <c r="A1135" s="435" t="s">
        <v>425</v>
      </c>
      <c r="B1135" s="438" t="s">
        <v>424</v>
      </c>
      <c r="C1135" s="441">
        <v>4.0499999999999998E-4</v>
      </c>
      <c r="D1135" s="48" t="s">
        <v>315</v>
      </c>
      <c r="E1135" s="47">
        <v>3.2400000000000001E-4</v>
      </c>
      <c r="F1135" s="453">
        <v>100</v>
      </c>
      <c r="G1135" s="447"/>
    </row>
    <row r="1136" spans="1:7" ht="15" customHeight="1">
      <c r="A1136" s="435"/>
      <c r="B1136" s="438"/>
      <c r="C1136" s="441"/>
      <c r="D1136" s="52" t="s">
        <v>362</v>
      </c>
      <c r="E1136" s="45">
        <v>3.7800000000000003E-4</v>
      </c>
      <c r="F1136" s="453"/>
      <c r="G1136" s="447"/>
    </row>
    <row r="1137" spans="1:7" ht="15" customHeight="1">
      <c r="A1137" s="435"/>
      <c r="B1137" s="438"/>
      <c r="C1137" s="441"/>
      <c r="D1137" s="52" t="s">
        <v>418</v>
      </c>
      <c r="E1137" s="45">
        <v>3.8699999999999997E-4</v>
      </c>
      <c r="F1137" s="453"/>
      <c r="G1137" s="447"/>
    </row>
    <row r="1138" spans="1:7" ht="15" customHeight="1">
      <c r="A1138" s="435"/>
      <c r="B1138" s="438"/>
      <c r="C1138" s="441"/>
      <c r="D1138" s="52" t="s">
        <v>417</v>
      </c>
      <c r="E1138" s="45">
        <v>3.1300000000000002E-4</v>
      </c>
      <c r="F1138" s="453"/>
      <c r="G1138" s="447"/>
    </row>
    <row r="1139" spans="1:7" ht="15" customHeight="1">
      <c r="A1139" s="435"/>
      <c r="B1139" s="438"/>
      <c r="C1139" s="441"/>
      <c r="D1139" s="52" t="s">
        <v>416</v>
      </c>
      <c r="E1139" s="45">
        <v>3.21E-4</v>
      </c>
      <c r="F1139" s="453"/>
      <c r="G1139" s="447"/>
    </row>
    <row r="1140" spans="1:7" ht="15" customHeight="1">
      <c r="A1140" s="435"/>
      <c r="B1140" s="438"/>
      <c r="C1140" s="441"/>
      <c r="D1140" s="52" t="s">
        <v>415</v>
      </c>
      <c r="E1140" s="45">
        <v>0</v>
      </c>
      <c r="F1140" s="453"/>
      <c r="G1140" s="447"/>
    </row>
    <row r="1141" spans="1:7" ht="15" customHeight="1">
      <c r="A1141" s="435"/>
      <c r="B1141" s="438"/>
      <c r="C1141" s="441"/>
      <c r="D1141" s="44" t="s">
        <v>312</v>
      </c>
      <c r="E1141" s="43">
        <v>4.8200000000000001E-4</v>
      </c>
      <c r="F1141" s="453"/>
      <c r="G1141" s="447"/>
    </row>
    <row r="1142" spans="1:7" ht="15" customHeight="1">
      <c r="A1142" s="98" t="s">
        <v>423</v>
      </c>
      <c r="B1142" s="24" t="s">
        <v>422</v>
      </c>
      <c r="C1142" s="23">
        <v>4.6099999999999998E-4</v>
      </c>
      <c r="D1142" s="36"/>
      <c r="E1142" s="50">
        <v>4.0499999999999998E-4</v>
      </c>
      <c r="F1142" s="41">
        <v>100</v>
      </c>
      <c r="G1142" s="196"/>
    </row>
    <row r="1143" spans="1:7" ht="15" customHeight="1">
      <c r="A1143" s="98" t="s">
        <v>1444</v>
      </c>
      <c r="B1143" s="182" t="s">
        <v>1445</v>
      </c>
      <c r="C1143" s="23">
        <v>3.88E-4</v>
      </c>
      <c r="D1143" s="36"/>
      <c r="E1143" s="50">
        <v>3.9100000000000002E-4</v>
      </c>
      <c r="F1143" s="41">
        <v>100</v>
      </c>
      <c r="G1143" s="196"/>
    </row>
    <row r="1144" spans="1:7" ht="15" customHeight="1">
      <c r="A1144" s="98" t="s">
        <v>421</v>
      </c>
      <c r="B1144" s="24" t="s">
        <v>420</v>
      </c>
      <c r="C1144" s="23">
        <v>4.44E-4</v>
      </c>
      <c r="D1144" s="36"/>
      <c r="E1144" s="50">
        <v>3.88E-4</v>
      </c>
      <c r="F1144" s="41">
        <v>100</v>
      </c>
      <c r="G1144" s="196"/>
    </row>
    <row r="1145" spans="1:7" ht="15" customHeight="1">
      <c r="A1145" s="435" t="s">
        <v>419</v>
      </c>
      <c r="B1145" s="451" t="s">
        <v>1446</v>
      </c>
      <c r="C1145" s="441" t="s">
        <v>1351</v>
      </c>
      <c r="D1145" s="48" t="s">
        <v>315</v>
      </c>
      <c r="E1145" s="47">
        <v>0</v>
      </c>
      <c r="F1145" s="453" t="s">
        <v>1354</v>
      </c>
      <c r="G1145" s="447"/>
    </row>
    <row r="1146" spans="1:7" ht="15" customHeight="1">
      <c r="A1146" s="435"/>
      <c r="B1146" s="451"/>
      <c r="C1146" s="441"/>
      <c r="D1146" s="52" t="s">
        <v>362</v>
      </c>
      <c r="E1146" s="45">
        <v>2.3900000000000001E-4</v>
      </c>
      <c r="F1146" s="453"/>
      <c r="G1146" s="447"/>
    </row>
    <row r="1147" spans="1:7" ht="15" customHeight="1">
      <c r="A1147" s="435"/>
      <c r="B1147" s="451"/>
      <c r="C1147" s="441"/>
      <c r="D1147" s="52" t="s">
        <v>418</v>
      </c>
      <c r="E1147" s="45">
        <v>2.9599999999999998E-4</v>
      </c>
      <c r="F1147" s="453"/>
      <c r="G1147" s="447"/>
    </row>
    <row r="1148" spans="1:7" ht="15" customHeight="1">
      <c r="A1148" s="435"/>
      <c r="B1148" s="451"/>
      <c r="C1148" s="441"/>
      <c r="D1148" s="52" t="s">
        <v>417</v>
      </c>
      <c r="E1148" s="45">
        <v>3.3100000000000002E-4</v>
      </c>
      <c r="F1148" s="453"/>
      <c r="G1148" s="447"/>
    </row>
    <row r="1149" spans="1:7" ht="15" customHeight="1">
      <c r="A1149" s="435"/>
      <c r="B1149" s="451"/>
      <c r="C1149" s="441"/>
      <c r="D1149" s="52" t="s">
        <v>416</v>
      </c>
      <c r="E1149" s="45">
        <v>3.3500000000000001E-4</v>
      </c>
      <c r="F1149" s="453"/>
      <c r="G1149" s="447"/>
    </row>
    <row r="1150" spans="1:7" ht="15" customHeight="1">
      <c r="A1150" s="435"/>
      <c r="B1150" s="451"/>
      <c r="C1150" s="441"/>
      <c r="D1150" s="44" t="s">
        <v>312</v>
      </c>
      <c r="E1150" s="43">
        <v>9.7E-5</v>
      </c>
      <c r="F1150" s="453"/>
      <c r="G1150" s="447"/>
    </row>
    <row r="1151" spans="1:7" ht="15" customHeight="1">
      <c r="A1151" s="98" t="s">
        <v>414</v>
      </c>
      <c r="B1151" s="24" t="s">
        <v>413</v>
      </c>
      <c r="C1151" s="23">
        <v>2.0000000000000001E-4</v>
      </c>
      <c r="D1151" s="36"/>
      <c r="E1151" s="50">
        <v>3.1E-4</v>
      </c>
      <c r="F1151" s="41">
        <v>100</v>
      </c>
      <c r="G1151" s="196"/>
    </row>
    <row r="1152" spans="1:7" ht="15" customHeight="1">
      <c r="A1152" s="98" t="s">
        <v>412</v>
      </c>
      <c r="B1152" s="24" t="s">
        <v>411</v>
      </c>
      <c r="C1152" s="23">
        <v>4.4299999999999998E-4</v>
      </c>
      <c r="D1152" s="36"/>
      <c r="E1152" s="50">
        <v>4.7800000000000002E-4</v>
      </c>
      <c r="F1152" s="41">
        <v>100</v>
      </c>
      <c r="G1152" s="196"/>
    </row>
    <row r="1153" spans="1:7" ht="15" customHeight="1">
      <c r="A1153" s="98" t="s">
        <v>410</v>
      </c>
      <c r="B1153" s="24" t="s">
        <v>1447</v>
      </c>
      <c r="C1153" s="23" t="s">
        <v>1448</v>
      </c>
      <c r="D1153" s="36"/>
      <c r="E1153" s="23">
        <v>2.0100000000000001E-4</v>
      </c>
      <c r="F1153" s="83" t="s">
        <v>1354</v>
      </c>
      <c r="G1153" s="196"/>
    </row>
    <row r="1154" spans="1:7" ht="15" customHeight="1">
      <c r="A1154" s="98" t="s">
        <v>409</v>
      </c>
      <c r="B1154" s="24" t="s">
        <v>408</v>
      </c>
      <c r="C1154" s="23">
        <v>6.1499999999999999E-4</v>
      </c>
      <c r="D1154" s="36"/>
      <c r="E1154" s="50">
        <v>5.8900000000000001E-4</v>
      </c>
      <c r="F1154" s="41">
        <v>100</v>
      </c>
      <c r="G1154" s="196"/>
    </row>
    <row r="1155" spans="1:7" ht="15" customHeight="1">
      <c r="A1155" s="98" t="s">
        <v>407</v>
      </c>
      <c r="B1155" s="24" t="s">
        <v>406</v>
      </c>
      <c r="C1155" s="23" t="s">
        <v>1351</v>
      </c>
      <c r="D1155" s="36"/>
      <c r="E1155" s="23" t="s">
        <v>1351</v>
      </c>
      <c r="F1155" s="41" t="s">
        <v>1354</v>
      </c>
      <c r="G1155" s="196"/>
    </row>
    <row r="1156" spans="1:7" ht="15" customHeight="1">
      <c r="A1156" s="98" t="s">
        <v>405</v>
      </c>
      <c r="B1156" s="99" t="s">
        <v>1449</v>
      </c>
      <c r="C1156" s="23">
        <v>7.7099999999999998E-4</v>
      </c>
      <c r="D1156" s="36"/>
      <c r="E1156" s="50">
        <v>7.1599999999999995E-4</v>
      </c>
      <c r="F1156" s="41">
        <v>100</v>
      </c>
      <c r="G1156" s="196"/>
    </row>
    <row r="1157" spans="1:7" ht="15" customHeight="1">
      <c r="A1157" s="435" t="s">
        <v>404</v>
      </c>
      <c r="B1157" s="438" t="s">
        <v>403</v>
      </c>
      <c r="C1157" s="441">
        <v>4.6200000000000001E-4</v>
      </c>
      <c r="D1157" s="48" t="s">
        <v>315</v>
      </c>
      <c r="E1157" s="47">
        <v>3.7800000000000003E-4</v>
      </c>
      <c r="F1157" s="453">
        <v>100</v>
      </c>
      <c r="G1157" s="447"/>
    </row>
    <row r="1158" spans="1:7" ht="15" customHeight="1">
      <c r="A1158" s="435"/>
      <c r="B1158" s="438"/>
      <c r="C1158" s="441"/>
      <c r="D1158" s="52" t="s">
        <v>334</v>
      </c>
      <c r="E1158" s="45">
        <v>4.15E-4</v>
      </c>
      <c r="F1158" s="453"/>
      <c r="G1158" s="447"/>
    </row>
    <row r="1159" spans="1:7" ht="15" customHeight="1">
      <c r="A1159" s="458"/>
      <c r="B1159" s="459"/>
      <c r="C1159" s="460"/>
      <c r="D1159" s="103" t="s">
        <v>312</v>
      </c>
      <c r="E1159" s="104">
        <v>3.2200000000000002E-4</v>
      </c>
      <c r="F1159" s="461"/>
      <c r="G1159" s="447"/>
    </row>
    <row r="1160" spans="1:7" ht="15" customHeight="1">
      <c r="A1160" s="98" t="s">
        <v>402</v>
      </c>
      <c r="B1160" s="24" t="s">
        <v>401</v>
      </c>
      <c r="C1160" s="217">
        <v>4.7600000000000002E-4</v>
      </c>
      <c r="D1160" s="177"/>
      <c r="E1160" s="218">
        <v>5.3600000000000002E-4</v>
      </c>
      <c r="F1160" s="41">
        <v>100</v>
      </c>
      <c r="G1160" s="196"/>
    </row>
    <row r="1161" spans="1:7" ht="15" customHeight="1">
      <c r="A1161" s="98" t="s">
        <v>400</v>
      </c>
      <c r="B1161" s="24" t="s">
        <v>399</v>
      </c>
      <c r="C1161" s="23">
        <v>5.2899999999999996E-4</v>
      </c>
      <c r="D1161" s="36"/>
      <c r="E1161" s="50">
        <v>0</v>
      </c>
      <c r="F1161" s="41">
        <v>100</v>
      </c>
      <c r="G1161" s="196"/>
    </row>
    <row r="1162" spans="1:7" ht="15" customHeight="1">
      <c r="A1162" s="98" t="s">
        <v>398</v>
      </c>
      <c r="B1162" s="24" t="s">
        <v>397</v>
      </c>
      <c r="C1162" s="23">
        <v>3.6999999999999999E-4</v>
      </c>
      <c r="D1162" s="36"/>
      <c r="E1162" s="50">
        <v>4.0999999999999999E-4</v>
      </c>
      <c r="F1162" s="41">
        <v>100</v>
      </c>
      <c r="G1162" s="196"/>
    </row>
    <row r="1163" spans="1:7" ht="15" customHeight="1">
      <c r="A1163" s="98" t="s">
        <v>396</v>
      </c>
      <c r="B1163" s="24" t="s">
        <v>395</v>
      </c>
      <c r="C1163" s="23">
        <v>6.2299999999999996E-4</v>
      </c>
      <c r="D1163" s="36"/>
      <c r="E1163" s="50">
        <v>5.6700000000000001E-4</v>
      </c>
      <c r="F1163" s="41">
        <v>100</v>
      </c>
      <c r="G1163" s="196"/>
    </row>
    <row r="1164" spans="1:7" ht="15" customHeight="1">
      <c r="A1164" s="98" t="s">
        <v>394</v>
      </c>
      <c r="B1164" s="24" t="s">
        <v>393</v>
      </c>
      <c r="C1164" s="23">
        <v>4.64E-4</v>
      </c>
      <c r="D1164" s="36"/>
      <c r="E1164" s="23">
        <v>5.2400000000000005E-4</v>
      </c>
      <c r="F1164" s="41">
        <v>100</v>
      </c>
      <c r="G1164" s="196"/>
    </row>
    <row r="1165" spans="1:7" ht="15" customHeight="1">
      <c r="A1165" s="98" t="s">
        <v>392</v>
      </c>
      <c r="B1165" s="24" t="s">
        <v>391</v>
      </c>
      <c r="C1165" s="23">
        <v>5.4699999999999996E-4</v>
      </c>
      <c r="D1165" s="36"/>
      <c r="E1165" s="23">
        <v>4.9200000000000003E-4</v>
      </c>
      <c r="F1165" s="41">
        <v>100</v>
      </c>
      <c r="G1165" s="196"/>
    </row>
    <row r="1166" spans="1:7" ht="15" customHeight="1">
      <c r="A1166" s="98" t="s">
        <v>390</v>
      </c>
      <c r="B1166" s="24" t="s">
        <v>389</v>
      </c>
      <c r="C1166" s="23">
        <v>4.1199999999999999E-4</v>
      </c>
      <c r="D1166" s="36"/>
      <c r="E1166" s="50">
        <v>3.5599999999999998E-4</v>
      </c>
      <c r="F1166" s="41">
        <v>100</v>
      </c>
      <c r="G1166" s="196"/>
    </row>
    <row r="1167" spans="1:7" ht="15" customHeight="1">
      <c r="A1167" s="95" t="s">
        <v>388</v>
      </c>
      <c r="B1167" s="150" t="s">
        <v>387</v>
      </c>
      <c r="C1167" s="80">
        <v>4.5100000000000001E-4</v>
      </c>
      <c r="D1167" s="36" t="s">
        <v>315</v>
      </c>
      <c r="E1167" s="50">
        <v>0</v>
      </c>
      <c r="F1167" s="83">
        <v>100</v>
      </c>
      <c r="G1167" s="239"/>
    </row>
    <row r="1168" spans="1:7" ht="15" customHeight="1">
      <c r="A1168" s="98" t="s">
        <v>386</v>
      </c>
      <c r="B1168" s="24" t="s">
        <v>385</v>
      </c>
      <c r="C1168" s="23">
        <v>4.7399999999999997E-4</v>
      </c>
      <c r="D1168" s="36"/>
      <c r="E1168" s="50">
        <v>4.75E-4</v>
      </c>
      <c r="F1168" s="41">
        <v>100</v>
      </c>
      <c r="G1168" s="196"/>
    </row>
    <row r="1169" spans="1:7" ht="15" customHeight="1">
      <c r="A1169" s="98" t="s">
        <v>384</v>
      </c>
      <c r="B1169" s="24" t="s">
        <v>383</v>
      </c>
      <c r="C1169" s="23">
        <v>4.4499999999999997E-4</v>
      </c>
      <c r="D1169" s="36"/>
      <c r="E1169" s="50">
        <v>3.8999999999999999E-4</v>
      </c>
      <c r="F1169" s="41">
        <v>100</v>
      </c>
      <c r="G1169" s="196"/>
    </row>
    <row r="1170" spans="1:7" ht="15" customHeight="1">
      <c r="A1170" s="98" t="s">
        <v>382</v>
      </c>
      <c r="B1170" s="24" t="s">
        <v>381</v>
      </c>
      <c r="C1170" s="23">
        <v>4.4499999999999997E-4</v>
      </c>
      <c r="D1170" s="36"/>
      <c r="E1170" s="50">
        <v>0</v>
      </c>
      <c r="F1170" s="41">
        <v>100</v>
      </c>
      <c r="G1170" s="196"/>
    </row>
    <row r="1171" spans="1:7" ht="30.75" customHeight="1">
      <c r="A1171" s="98" t="s">
        <v>380</v>
      </c>
      <c r="B1171" s="24" t="s">
        <v>379</v>
      </c>
      <c r="C1171" s="23">
        <v>4.9200000000000003E-4</v>
      </c>
      <c r="D1171" s="36"/>
      <c r="E1171" s="50">
        <v>5.8799999999999998E-4</v>
      </c>
      <c r="F1171" s="41">
        <v>70.709999999999994</v>
      </c>
      <c r="G1171" s="196" t="s">
        <v>1355</v>
      </c>
    </row>
    <row r="1172" spans="1:7" ht="15" customHeight="1">
      <c r="A1172" s="98" t="s">
        <v>378</v>
      </c>
      <c r="B1172" s="24" t="s">
        <v>377</v>
      </c>
      <c r="C1172" s="23">
        <v>4.3600000000000003E-4</v>
      </c>
      <c r="D1172" s="36"/>
      <c r="E1172" s="23">
        <v>3.8000000000000002E-4</v>
      </c>
      <c r="F1172" s="41">
        <v>100</v>
      </c>
      <c r="G1172" s="196"/>
    </row>
    <row r="1173" spans="1:7" ht="15" customHeight="1">
      <c r="A1173" s="98" t="s">
        <v>376</v>
      </c>
      <c r="B1173" s="24" t="s">
        <v>375</v>
      </c>
      <c r="C1173" s="23">
        <v>1.3100000000000001E-4</v>
      </c>
      <c r="D1173" s="36"/>
      <c r="E1173" s="50">
        <v>0</v>
      </c>
      <c r="F1173" s="41">
        <v>100</v>
      </c>
      <c r="G1173" s="196"/>
    </row>
    <row r="1174" spans="1:7" ht="15" customHeight="1">
      <c r="A1174" s="98" t="s">
        <v>1450</v>
      </c>
      <c r="B1174" s="99" t="s">
        <v>1451</v>
      </c>
      <c r="C1174" s="23">
        <v>3.1700000000000001E-4</v>
      </c>
      <c r="D1174" s="36"/>
      <c r="E1174" s="82">
        <v>3.2000000000000003E-4</v>
      </c>
      <c r="F1174" s="41">
        <v>100</v>
      </c>
      <c r="G1174" s="196"/>
    </row>
    <row r="1175" spans="1:7" ht="15" customHeight="1">
      <c r="A1175" s="98" t="s">
        <v>374</v>
      </c>
      <c r="B1175" s="24" t="s">
        <v>1452</v>
      </c>
      <c r="C1175" s="23">
        <v>4.0299999999999998E-4</v>
      </c>
      <c r="D1175" s="36"/>
      <c r="E1175" s="23">
        <v>3.4699999999999998E-4</v>
      </c>
      <c r="F1175" s="41">
        <v>100</v>
      </c>
      <c r="G1175" s="196"/>
    </row>
    <row r="1176" spans="1:7" ht="15" customHeight="1">
      <c r="A1176" s="435" t="s">
        <v>1453</v>
      </c>
      <c r="B1176" s="438" t="s">
        <v>1454</v>
      </c>
      <c r="C1176" s="441">
        <v>4.3399999999999998E-4</v>
      </c>
      <c r="D1176" s="57" t="s">
        <v>590</v>
      </c>
      <c r="E1176" s="105">
        <v>0</v>
      </c>
      <c r="F1176" s="453">
        <v>100</v>
      </c>
      <c r="G1176" s="447"/>
    </row>
    <row r="1177" spans="1:7" ht="15" customHeight="1">
      <c r="A1177" s="435"/>
      <c r="B1177" s="438"/>
      <c r="C1177" s="441"/>
      <c r="D1177" s="52" t="s">
        <v>362</v>
      </c>
      <c r="E1177" s="105">
        <v>2.6400000000000002E-4</v>
      </c>
      <c r="F1177" s="453"/>
      <c r="G1177" s="447"/>
    </row>
    <row r="1178" spans="1:7" ht="15" customHeight="1">
      <c r="A1178" s="435"/>
      <c r="B1178" s="438"/>
      <c r="C1178" s="441"/>
      <c r="D1178" s="183" t="s">
        <v>1455</v>
      </c>
      <c r="E1178" s="45">
        <v>4.1399999999999998E-4</v>
      </c>
      <c r="F1178" s="453"/>
      <c r="G1178" s="447"/>
    </row>
    <row r="1179" spans="1:7" ht="15" customHeight="1">
      <c r="A1179" s="435"/>
      <c r="B1179" s="438"/>
      <c r="C1179" s="441"/>
      <c r="D1179" s="44" t="s">
        <v>312</v>
      </c>
      <c r="E1179" s="82">
        <v>4.1199999999999999E-4</v>
      </c>
      <c r="F1179" s="453"/>
      <c r="G1179" s="447"/>
    </row>
    <row r="1180" spans="1:7" ht="15" customHeight="1">
      <c r="A1180" s="98" t="s">
        <v>373</v>
      </c>
      <c r="B1180" s="24" t="s">
        <v>372</v>
      </c>
      <c r="C1180" s="23">
        <v>5.0299999999999997E-4</v>
      </c>
      <c r="D1180" s="36"/>
      <c r="E1180" s="50">
        <v>5.4000000000000001E-4</v>
      </c>
      <c r="F1180" s="41">
        <v>100</v>
      </c>
      <c r="G1180" s="196"/>
    </row>
    <row r="1181" spans="1:7" ht="15" customHeight="1">
      <c r="A1181" s="98" t="s">
        <v>371</v>
      </c>
      <c r="B1181" s="24" t="s">
        <v>370</v>
      </c>
      <c r="C1181" s="23">
        <v>4.6799999999999999E-4</v>
      </c>
      <c r="D1181" s="36"/>
      <c r="E1181" s="50">
        <v>4.64E-4</v>
      </c>
      <c r="F1181" s="41">
        <v>100</v>
      </c>
      <c r="G1181" s="196"/>
    </row>
    <row r="1182" spans="1:7" ht="15" customHeight="1">
      <c r="A1182" s="98" t="s">
        <v>369</v>
      </c>
      <c r="B1182" s="24" t="s">
        <v>368</v>
      </c>
      <c r="C1182" s="23">
        <v>4.4099999999999999E-4</v>
      </c>
      <c r="D1182" s="36"/>
      <c r="E1182" s="50">
        <v>3.8499999999999998E-4</v>
      </c>
      <c r="F1182" s="41">
        <v>100</v>
      </c>
      <c r="G1182" s="196"/>
    </row>
    <row r="1183" spans="1:7" ht="15" customHeight="1">
      <c r="A1183" s="98" t="s">
        <v>1456</v>
      </c>
      <c r="B1183" s="182" t="s">
        <v>1457</v>
      </c>
      <c r="C1183" s="23">
        <v>3.9100000000000002E-4</v>
      </c>
      <c r="D1183" s="36"/>
      <c r="E1183" s="82">
        <v>4.15E-4</v>
      </c>
      <c r="F1183" s="41">
        <v>100</v>
      </c>
      <c r="G1183" s="196"/>
    </row>
    <row r="1184" spans="1:7" ht="15" customHeight="1">
      <c r="A1184" s="98" t="s">
        <v>367</v>
      </c>
      <c r="B1184" s="24" t="s">
        <v>366</v>
      </c>
      <c r="C1184" s="23">
        <v>3.8999999999999999E-4</v>
      </c>
      <c r="D1184" s="36"/>
      <c r="E1184" s="23">
        <v>4.0999999999999999E-4</v>
      </c>
      <c r="F1184" s="41">
        <v>100</v>
      </c>
      <c r="G1184" s="196"/>
    </row>
    <row r="1185" spans="1:7" ht="15" customHeight="1">
      <c r="A1185" s="98" t="s">
        <v>365</v>
      </c>
      <c r="B1185" s="99" t="s">
        <v>1458</v>
      </c>
      <c r="C1185" s="23">
        <v>5.3899999999999998E-4</v>
      </c>
      <c r="D1185" s="36"/>
      <c r="E1185" s="50">
        <v>4.8299999999999998E-4</v>
      </c>
      <c r="F1185" s="41">
        <v>100</v>
      </c>
      <c r="G1185" s="196"/>
    </row>
    <row r="1186" spans="1:7" ht="15" customHeight="1">
      <c r="A1186" s="435" t="s">
        <v>364</v>
      </c>
      <c r="B1186" s="438" t="s">
        <v>363</v>
      </c>
      <c r="C1186" s="441">
        <v>4.8500000000000003E-4</v>
      </c>
      <c r="D1186" s="48" t="s">
        <v>315</v>
      </c>
      <c r="E1186" s="47">
        <v>0</v>
      </c>
      <c r="F1186" s="453">
        <v>100</v>
      </c>
      <c r="G1186" s="447"/>
    </row>
    <row r="1187" spans="1:7" ht="15" customHeight="1">
      <c r="A1187" s="435"/>
      <c r="B1187" s="438"/>
      <c r="C1187" s="441"/>
      <c r="D1187" s="67" t="s">
        <v>1009</v>
      </c>
      <c r="E1187" s="45">
        <v>4.2900000000000002E-4</v>
      </c>
      <c r="F1187" s="453"/>
      <c r="G1187" s="447"/>
    </row>
    <row r="1188" spans="1:7" ht="15" customHeight="1">
      <c r="A1188" s="458"/>
      <c r="B1188" s="459"/>
      <c r="C1188" s="460"/>
      <c r="D1188" s="103" t="s">
        <v>312</v>
      </c>
      <c r="E1188" s="104">
        <v>3.8999999999999999E-4</v>
      </c>
      <c r="F1188" s="461"/>
      <c r="G1188" s="462"/>
    </row>
    <row r="1189" spans="1:7" ht="15" customHeight="1">
      <c r="A1189" s="137" t="s">
        <v>360</v>
      </c>
      <c r="B1189" s="148" t="s">
        <v>359</v>
      </c>
      <c r="C1189" s="82">
        <v>3.7199999999999999E-4</v>
      </c>
      <c r="D1189" s="53"/>
      <c r="E1189" s="82">
        <v>3.6000000000000001E-5</v>
      </c>
      <c r="F1189" s="85">
        <v>100</v>
      </c>
      <c r="G1189" s="242"/>
    </row>
    <row r="1190" spans="1:7">
      <c r="A1190" s="98" t="s">
        <v>358</v>
      </c>
      <c r="B1190" s="24" t="s">
        <v>357</v>
      </c>
      <c r="C1190" s="23">
        <v>4.64E-4</v>
      </c>
      <c r="D1190" s="36"/>
      <c r="E1190" s="50">
        <v>5.13E-4</v>
      </c>
      <c r="F1190" s="41">
        <v>100</v>
      </c>
      <c r="G1190" s="196"/>
    </row>
    <row r="1191" spans="1:7" ht="15" customHeight="1">
      <c r="A1191" s="98" t="s">
        <v>356</v>
      </c>
      <c r="B1191" s="24" t="s">
        <v>355</v>
      </c>
      <c r="C1191" s="23">
        <v>1.55E-4</v>
      </c>
      <c r="D1191" s="36"/>
      <c r="E1191" s="50">
        <v>3.1100000000000002E-4</v>
      </c>
      <c r="F1191" s="41">
        <v>100</v>
      </c>
      <c r="G1191" s="196"/>
    </row>
    <row r="1192" spans="1:7" ht="15" customHeight="1">
      <c r="A1192" s="98" t="s">
        <v>354</v>
      </c>
      <c r="B1192" s="24" t="s">
        <v>353</v>
      </c>
      <c r="C1192" s="23">
        <v>8.0199999999999998E-4</v>
      </c>
      <c r="D1192" s="36"/>
      <c r="E1192" s="23">
        <v>7.4600000000000003E-4</v>
      </c>
      <c r="F1192" s="41">
        <v>100</v>
      </c>
      <c r="G1192" s="196"/>
    </row>
    <row r="1193" spans="1:7" ht="15" customHeight="1">
      <c r="A1193" s="98" t="s">
        <v>352</v>
      </c>
      <c r="B1193" s="24" t="s">
        <v>351</v>
      </c>
      <c r="C1193" s="23">
        <v>4.8500000000000003E-4</v>
      </c>
      <c r="D1193" s="36"/>
      <c r="E1193" s="50">
        <v>4.2999999999999999E-4</v>
      </c>
      <c r="F1193" s="41">
        <v>100</v>
      </c>
      <c r="G1193" s="196"/>
    </row>
    <row r="1194" spans="1:7" ht="15" customHeight="1">
      <c r="A1194" s="98" t="s">
        <v>350</v>
      </c>
      <c r="B1194" s="24" t="s">
        <v>349</v>
      </c>
      <c r="C1194" s="23">
        <v>3.2000000000000003E-4</v>
      </c>
      <c r="D1194" s="36"/>
      <c r="E1194" s="50">
        <v>4.9399999999999997E-4</v>
      </c>
      <c r="F1194" s="41">
        <v>100</v>
      </c>
      <c r="G1194" s="196"/>
    </row>
    <row r="1195" spans="1:7" ht="15" customHeight="1">
      <c r="A1195" s="98" t="s">
        <v>1459</v>
      </c>
      <c r="B1195" s="24" t="s">
        <v>1460</v>
      </c>
      <c r="C1195" s="23">
        <v>5.1900000000000004E-4</v>
      </c>
      <c r="D1195" s="36"/>
      <c r="E1195" s="50">
        <v>5.44E-4</v>
      </c>
      <c r="F1195" s="41">
        <v>100</v>
      </c>
      <c r="G1195" s="196"/>
    </row>
    <row r="1196" spans="1:7" ht="15" customHeight="1">
      <c r="A1196" s="98" t="s">
        <v>348</v>
      </c>
      <c r="B1196" s="24" t="s">
        <v>347</v>
      </c>
      <c r="C1196" s="23">
        <v>4.4200000000000001E-4</v>
      </c>
      <c r="D1196" s="36"/>
      <c r="E1196" s="50">
        <v>4.9399999999999997E-4</v>
      </c>
      <c r="F1196" s="41">
        <v>100</v>
      </c>
      <c r="G1196" s="196"/>
    </row>
    <row r="1197" spans="1:7" ht="15" customHeight="1">
      <c r="A1197" s="98" t="s">
        <v>346</v>
      </c>
      <c r="B1197" s="24" t="s">
        <v>345</v>
      </c>
      <c r="C1197" s="23">
        <v>3.2299999999999999E-4</v>
      </c>
      <c r="D1197" s="36"/>
      <c r="E1197" s="50">
        <v>4.7699999999999999E-4</v>
      </c>
      <c r="F1197" s="41">
        <v>100</v>
      </c>
      <c r="G1197" s="196"/>
    </row>
    <row r="1198" spans="1:7" ht="15" customHeight="1">
      <c r="A1198" s="98" t="s">
        <v>344</v>
      </c>
      <c r="B1198" s="24" t="s">
        <v>343</v>
      </c>
      <c r="C1198" s="23">
        <v>5.0000000000000001E-4</v>
      </c>
      <c r="D1198" s="36"/>
      <c r="E1198" s="50">
        <v>4.44E-4</v>
      </c>
      <c r="F1198" s="41">
        <v>100</v>
      </c>
      <c r="G1198" s="196"/>
    </row>
    <row r="1199" spans="1:7" ht="15" customHeight="1">
      <c r="A1199" s="98" t="s">
        <v>342</v>
      </c>
      <c r="B1199" s="24" t="s">
        <v>341</v>
      </c>
      <c r="C1199" s="23">
        <v>4.35E-4</v>
      </c>
      <c r="D1199" s="36"/>
      <c r="E1199" s="50">
        <v>3.8000000000000002E-4</v>
      </c>
      <c r="F1199" s="41">
        <v>100</v>
      </c>
      <c r="G1199" s="196"/>
    </row>
    <row r="1200" spans="1:7" ht="27">
      <c r="A1200" s="98" t="s">
        <v>340</v>
      </c>
      <c r="B1200" s="24" t="s">
        <v>339</v>
      </c>
      <c r="C1200" s="23">
        <v>4.2700000000000002E-4</v>
      </c>
      <c r="D1200" s="36"/>
      <c r="E1200" s="50">
        <v>4.6700000000000002E-4</v>
      </c>
      <c r="F1200" s="41">
        <v>91.63</v>
      </c>
      <c r="G1200" s="196" t="s">
        <v>1461</v>
      </c>
    </row>
    <row r="1201" spans="1:7" ht="15" customHeight="1">
      <c r="A1201" s="98" t="s">
        <v>338</v>
      </c>
      <c r="B1201" s="24" t="s">
        <v>337</v>
      </c>
      <c r="C1201" s="23">
        <v>5.1000000000000004E-4</v>
      </c>
      <c r="D1201" s="205"/>
      <c r="E1201" s="163">
        <v>5.9800000000000001E-4</v>
      </c>
      <c r="F1201" s="41">
        <v>100</v>
      </c>
      <c r="G1201" s="196"/>
    </row>
    <row r="1202" spans="1:7" ht="15" customHeight="1">
      <c r="A1202" s="95" t="s">
        <v>336</v>
      </c>
      <c r="B1202" s="150" t="s">
        <v>335</v>
      </c>
      <c r="C1202" s="238">
        <v>3.6999999999999999E-4</v>
      </c>
      <c r="D1202" s="243"/>
      <c r="E1202" s="244">
        <v>5.4600000000000004E-4</v>
      </c>
      <c r="F1202" s="188">
        <v>100</v>
      </c>
      <c r="G1202" s="149"/>
    </row>
    <row r="1203" spans="1:7" ht="15" customHeight="1">
      <c r="A1203" s="98" t="s">
        <v>333</v>
      </c>
      <c r="B1203" s="24" t="s">
        <v>332</v>
      </c>
      <c r="C1203" s="23">
        <v>7.2400000000000003E-4</v>
      </c>
      <c r="D1203" s="36"/>
      <c r="E1203" s="23">
        <v>6.69E-4</v>
      </c>
      <c r="F1203" s="41">
        <v>100</v>
      </c>
      <c r="G1203" s="196"/>
    </row>
    <row r="1204" spans="1:7" ht="15" customHeight="1">
      <c r="A1204" s="98" t="s">
        <v>331</v>
      </c>
      <c r="B1204" s="24" t="s">
        <v>1462</v>
      </c>
      <c r="C1204" s="23">
        <v>4.5199999999999998E-4</v>
      </c>
      <c r="D1204" s="36"/>
      <c r="E1204" s="23">
        <v>4.3899999999999999E-4</v>
      </c>
      <c r="F1204" s="41">
        <v>100</v>
      </c>
      <c r="G1204" s="196"/>
    </row>
    <row r="1205" spans="1:7" ht="15" customHeight="1">
      <c r="A1205" s="98" t="s">
        <v>1463</v>
      </c>
      <c r="B1205" s="24" t="s">
        <v>1464</v>
      </c>
      <c r="C1205" s="23">
        <v>3.4200000000000002E-4</v>
      </c>
      <c r="D1205" s="36"/>
      <c r="E1205" s="23">
        <v>2.8600000000000001E-4</v>
      </c>
      <c r="F1205" s="41">
        <v>100</v>
      </c>
      <c r="G1205" s="196"/>
    </row>
    <row r="1206" spans="1:7" ht="15" customHeight="1">
      <c r="A1206" s="98" t="s">
        <v>330</v>
      </c>
      <c r="B1206" s="24" t="s">
        <v>329</v>
      </c>
      <c r="C1206" s="23">
        <v>4.9200000000000003E-4</v>
      </c>
      <c r="D1206" s="36"/>
      <c r="E1206" s="23">
        <v>4.66E-4</v>
      </c>
      <c r="F1206" s="41">
        <v>100</v>
      </c>
      <c r="G1206" s="196"/>
    </row>
    <row r="1207" spans="1:7" ht="15" customHeight="1">
      <c r="A1207" s="98" t="s">
        <v>328</v>
      </c>
      <c r="B1207" s="24" t="s">
        <v>327</v>
      </c>
      <c r="C1207" s="23">
        <v>5.71E-4</v>
      </c>
      <c r="D1207" s="36"/>
      <c r="E1207" s="23">
        <v>5.1500000000000005E-4</v>
      </c>
      <c r="F1207" s="41">
        <v>100</v>
      </c>
      <c r="G1207" s="196"/>
    </row>
    <row r="1208" spans="1:7" ht="15" customHeight="1">
      <c r="A1208" s="98" t="s">
        <v>326</v>
      </c>
      <c r="B1208" s="24" t="s">
        <v>325</v>
      </c>
      <c r="C1208" s="23">
        <v>4.2999999999999999E-4</v>
      </c>
      <c r="D1208" s="36"/>
      <c r="E1208" s="23">
        <v>4.84E-4</v>
      </c>
      <c r="F1208" s="41">
        <v>100</v>
      </c>
      <c r="G1208" s="196"/>
    </row>
    <row r="1209" spans="1:7" ht="15" customHeight="1">
      <c r="A1209" s="98" t="s">
        <v>324</v>
      </c>
      <c r="B1209" s="24" t="s">
        <v>323</v>
      </c>
      <c r="C1209" s="23">
        <v>4.0299999999999998E-4</v>
      </c>
      <c r="D1209" s="36"/>
      <c r="E1209" s="23">
        <v>3.48E-4</v>
      </c>
      <c r="F1209" s="41">
        <v>100</v>
      </c>
      <c r="G1209" s="196"/>
    </row>
    <row r="1210" spans="1:7" ht="15" customHeight="1">
      <c r="A1210" s="98" t="s">
        <v>322</v>
      </c>
      <c r="B1210" s="24" t="s">
        <v>321</v>
      </c>
      <c r="C1210" s="23">
        <v>4.84E-4</v>
      </c>
      <c r="D1210" s="36"/>
      <c r="E1210" s="23">
        <v>4.28E-4</v>
      </c>
      <c r="F1210" s="41">
        <v>100</v>
      </c>
      <c r="G1210" s="196"/>
    </row>
    <row r="1211" spans="1:7" ht="15" customHeight="1">
      <c r="A1211" s="98" t="s">
        <v>320</v>
      </c>
      <c r="B1211" s="24" t="s">
        <v>319</v>
      </c>
      <c r="C1211" s="23">
        <v>4.4900000000000002E-4</v>
      </c>
      <c r="D1211" s="36"/>
      <c r="E1211" s="23">
        <v>3.9300000000000001E-4</v>
      </c>
      <c r="F1211" s="41">
        <v>100</v>
      </c>
      <c r="G1211" s="196"/>
    </row>
    <row r="1212" spans="1:7" ht="15" customHeight="1">
      <c r="A1212" s="98" t="s">
        <v>318</v>
      </c>
      <c r="B1212" s="24" t="s">
        <v>1465</v>
      </c>
      <c r="C1212" s="23">
        <v>5.3499999999999999E-4</v>
      </c>
      <c r="D1212" s="36"/>
      <c r="E1212" s="23">
        <v>4.7899999999999999E-4</v>
      </c>
      <c r="F1212" s="41">
        <v>100</v>
      </c>
      <c r="G1212" s="196"/>
    </row>
    <row r="1213" spans="1:7" ht="15" customHeight="1">
      <c r="A1213" s="95" t="s">
        <v>1466</v>
      </c>
      <c r="B1213" s="96" t="s">
        <v>1467</v>
      </c>
      <c r="C1213" s="80">
        <v>4.4499999999999997E-4</v>
      </c>
      <c r="D1213" s="54"/>
      <c r="E1213" s="80">
        <v>5.0100000000000003E-4</v>
      </c>
      <c r="F1213" s="83">
        <v>100</v>
      </c>
      <c r="G1213" s="239"/>
    </row>
    <row r="1214" spans="1:7" ht="15" customHeight="1">
      <c r="A1214" s="463" t="s">
        <v>317</v>
      </c>
      <c r="B1214" s="466" t="s">
        <v>316</v>
      </c>
      <c r="C1214" s="467">
        <v>4.6900000000000002E-4</v>
      </c>
      <c r="D1214" s="113" t="s">
        <v>315</v>
      </c>
      <c r="E1214" s="114">
        <v>0</v>
      </c>
      <c r="F1214" s="444">
        <v>100</v>
      </c>
      <c r="G1214" s="468"/>
    </row>
    <row r="1215" spans="1:7" ht="15" customHeight="1">
      <c r="A1215" s="464"/>
      <c r="B1215" s="438" t="s">
        <v>313</v>
      </c>
      <c r="C1215" s="441"/>
      <c r="D1215" s="46" t="s">
        <v>314</v>
      </c>
      <c r="E1215" s="45">
        <v>2.0599999999999999E-4</v>
      </c>
      <c r="F1215" s="453"/>
      <c r="G1215" s="469"/>
    </row>
    <row r="1216" spans="1:7" ht="15" customHeight="1">
      <c r="A1216" s="465"/>
      <c r="B1216" s="459" t="s">
        <v>313</v>
      </c>
      <c r="C1216" s="460"/>
      <c r="D1216" s="103" t="s">
        <v>312</v>
      </c>
      <c r="E1216" s="104">
        <v>3.4099999999999999E-4</v>
      </c>
      <c r="F1216" s="461"/>
      <c r="G1216" s="470"/>
    </row>
    <row r="1217" spans="1:7" ht="15" customHeight="1">
      <c r="A1217" s="137" t="s">
        <v>311</v>
      </c>
      <c r="B1217" s="148" t="s">
        <v>310</v>
      </c>
      <c r="C1217" s="82">
        <v>5.5699999999999999E-4</v>
      </c>
      <c r="D1217" s="53"/>
      <c r="E1217" s="82">
        <v>5.0100000000000003E-4</v>
      </c>
      <c r="F1217" s="85">
        <v>100</v>
      </c>
      <c r="G1217" s="242"/>
    </row>
    <row r="1218" spans="1:7" ht="15" customHeight="1">
      <c r="A1218" s="98" t="s">
        <v>309</v>
      </c>
      <c r="B1218" s="24" t="s">
        <v>1468</v>
      </c>
      <c r="C1218" s="23">
        <v>6.5899999999999997E-4</v>
      </c>
      <c r="D1218" s="36"/>
      <c r="E1218" s="23">
        <v>6.0400000000000004E-4</v>
      </c>
      <c r="F1218" s="41">
        <v>100</v>
      </c>
      <c r="G1218" s="196"/>
    </row>
    <row r="1219" spans="1:7" ht="15" customHeight="1">
      <c r="A1219" s="98" t="s">
        <v>1469</v>
      </c>
      <c r="B1219" s="24" t="s">
        <v>1470</v>
      </c>
      <c r="C1219" s="23">
        <v>4.9899999999999999E-4</v>
      </c>
      <c r="D1219" s="36"/>
      <c r="E1219" s="23">
        <v>0</v>
      </c>
      <c r="F1219" s="41">
        <v>100</v>
      </c>
      <c r="G1219" s="196"/>
    </row>
    <row r="1220" spans="1:7" ht="30" customHeight="1">
      <c r="A1220" s="98" t="s">
        <v>308</v>
      </c>
      <c r="B1220" s="99" t="s">
        <v>1471</v>
      </c>
      <c r="C1220" s="23">
        <v>5.0699999999999996E-4</v>
      </c>
      <c r="D1220" s="36"/>
      <c r="E1220" s="23">
        <v>6.0400000000000004E-4</v>
      </c>
      <c r="F1220" s="41">
        <v>70.680000000000007</v>
      </c>
      <c r="G1220" s="245" t="s">
        <v>1363</v>
      </c>
    </row>
    <row r="1221" spans="1:7" ht="15" customHeight="1">
      <c r="A1221" s="435" t="s">
        <v>307</v>
      </c>
      <c r="B1221" s="473" t="s">
        <v>1472</v>
      </c>
      <c r="C1221" s="441">
        <v>1.1900000000000001E-4</v>
      </c>
      <c r="D1221" s="48" t="s">
        <v>315</v>
      </c>
      <c r="E1221" s="221">
        <v>2.8600000000000001E-4</v>
      </c>
      <c r="F1221" s="453">
        <v>100</v>
      </c>
      <c r="G1221" s="447"/>
    </row>
    <row r="1222" spans="1:7" ht="15" customHeight="1">
      <c r="A1222" s="435"/>
      <c r="B1222" s="438"/>
      <c r="C1222" s="441"/>
      <c r="D1222" s="44" t="s">
        <v>312</v>
      </c>
      <c r="E1222" s="82">
        <v>3.4000000000000002E-4</v>
      </c>
      <c r="F1222" s="453"/>
      <c r="G1222" s="447"/>
    </row>
    <row r="1223" spans="1:7" ht="15" customHeight="1">
      <c r="A1223" s="435" t="s">
        <v>1473</v>
      </c>
      <c r="B1223" s="438" t="s">
        <v>1474</v>
      </c>
      <c r="C1223" s="441">
        <v>4.73E-4</v>
      </c>
      <c r="D1223" s="48" t="s">
        <v>315</v>
      </c>
      <c r="E1223" s="221">
        <v>0</v>
      </c>
      <c r="F1223" s="453">
        <v>100</v>
      </c>
      <c r="G1223" s="447"/>
    </row>
    <row r="1224" spans="1:7" ht="15" customHeight="1">
      <c r="A1224" s="435"/>
      <c r="B1224" s="438"/>
      <c r="C1224" s="441"/>
      <c r="D1224" s="246" t="s">
        <v>1443</v>
      </c>
      <c r="E1224" s="45">
        <v>4.4000000000000002E-4</v>
      </c>
      <c r="F1224" s="453"/>
      <c r="G1224" s="447"/>
    </row>
    <row r="1225" spans="1:7" ht="15" customHeight="1">
      <c r="A1225" s="435"/>
      <c r="B1225" s="438"/>
      <c r="C1225" s="441"/>
      <c r="D1225" s="44" t="s">
        <v>312</v>
      </c>
      <c r="E1225" s="82">
        <v>4.2299999999999998E-4</v>
      </c>
      <c r="F1225" s="453"/>
      <c r="G1225" s="447"/>
    </row>
    <row r="1226" spans="1:7" ht="15" customHeight="1">
      <c r="A1226" s="98" t="s">
        <v>306</v>
      </c>
      <c r="B1226" s="24" t="s">
        <v>1475</v>
      </c>
      <c r="C1226" s="23">
        <v>3.3700000000000001E-4</v>
      </c>
      <c r="D1226" s="36"/>
      <c r="E1226" s="23">
        <v>3.4099999999999999E-4</v>
      </c>
      <c r="F1226" s="41">
        <v>100</v>
      </c>
      <c r="G1226" s="196"/>
    </row>
    <row r="1227" spans="1:7" ht="15" customHeight="1">
      <c r="A1227" s="98" t="s">
        <v>1476</v>
      </c>
      <c r="B1227" s="24" t="s">
        <v>1477</v>
      </c>
      <c r="C1227" s="23">
        <v>5.3700000000000004E-4</v>
      </c>
      <c r="D1227" s="36"/>
      <c r="E1227" s="23">
        <v>4.8099999999999998E-4</v>
      </c>
      <c r="F1227" s="41">
        <v>100</v>
      </c>
      <c r="G1227" s="196"/>
    </row>
    <row r="1228" spans="1:7" ht="15" customHeight="1">
      <c r="A1228" s="98" t="s">
        <v>1478</v>
      </c>
      <c r="B1228" s="24" t="s">
        <v>1479</v>
      </c>
      <c r="C1228" s="23">
        <v>8.1800000000000004E-4</v>
      </c>
      <c r="D1228" s="36"/>
      <c r="E1228" s="23">
        <v>7.6300000000000001E-4</v>
      </c>
      <c r="F1228" s="41">
        <v>100</v>
      </c>
      <c r="G1228" s="196"/>
    </row>
    <row r="1229" spans="1:7" ht="15" customHeight="1">
      <c r="A1229" s="98" t="s">
        <v>1480</v>
      </c>
      <c r="B1229" s="99" t="s">
        <v>1481</v>
      </c>
      <c r="C1229" s="23">
        <v>0</v>
      </c>
      <c r="D1229" s="48" t="s">
        <v>315</v>
      </c>
      <c r="E1229" s="23">
        <v>0</v>
      </c>
      <c r="F1229" s="41">
        <v>100</v>
      </c>
      <c r="G1229" s="196"/>
    </row>
    <row r="1230" spans="1:7" ht="15" customHeight="1">
      <c r="A1230" s="435" t="s">
        <v>1482</v>
      </c>
      <c r="B1230" s="451" t="s">
        <v>1483</v>
      </c>
      <c r="C1230" s="441">
        <v>2.5999999999999998E-5</v>
      </c>
      <c r="D1230" s="48" t="s">
        <v>315</v>
      </c>
      <c r="E1230" s="221">
        <v>0</v>
      </c>
      <c r="F1230" s="453">
        <v>100</v>
      </c>
      <c r="G1230" s="447"/>
    </row>
    <row r="1231" spans="1:7" ht="15" customHeight="1">
      <c r="A1231" s="436"/>
      <c r="B1231" s="452"/>
      <c r="C1231" s="442"/>
      <c r="D1231" s="246" t="s">
        <v>1443</v>
      </c>
      <c r="E1231" s="45">
        <v>0</v>
      </c>
      <c r="F1231" s="445"/>
      <c r="G1231" s="448"/>
    </row>
    <row r="1232" spans="1:7" ht="15" customHeight="1">
      <c r="A1232" s="436"/>
      <c r="B1232" s="439"/>
      <c r="C1232" s="442"/>
      <c r="D1232" s="51" t="s">
        <v>312</v>
      </c>
      <c r="E1232" s="81">
        <v>0</v>
      </c>
      <c r="F1232" s="445"/>
      <c r="G1232" s="448"/>
    </row>
    <row r="1233" spans="1:7" ht="15" customHeight="1">
      <c r="A1233" s="229" t="s">
        <v>1484</v>
      </c>
      <c r="B1233" s="247" t="s">
        <v>1485</v>
      </c>
      <c r="C1233" s="232">
        <v>3.2000000000000003E-4</v>
      </c>
      <c r="D1233" s="248" t="s">
        <v>315</v>
      </c>
      <c r="E1233" s="232">
        <v>0</v>
      </c>
      <c r="F1233" s="233">
        <v>100</v>
      </c>
      <c r="G1233" s="249"/>
    </row>
    <row r="1234" spans="1:7" ht="15" customHeight="1">
      <c r="A1234" s="454" t="s">
        <v>1486</v>
      </c>
      <c r="B1234" s="439" t="s">
        <v>1487</v>
      </c>
      <c r="C1234" s="442">
        <v>3.9100000000000002E-4</v>
      </c>
      <c r="D1234" s="63" t="s">
        <v>315</v>
      </c>
      <c r="E1234" s="105">
        <v>0</v>
      </c>
      <c r="F1234" s="445">
        <v>100</v>
      </c>
      <c r="G1234" s="250"/>
    </row>
    <row r="1235" spans="1:7" ht="15" customHeight="1">
      <c r="A1235" s="454"/>
      <c r="B1235" s="439"/>
      <c r="C1235" s="442"/>
      <c r="D1235" s="246" t="s">
        <v>1443</v>
      </c>
      <c r="E1235" s="45">
        <v>4.35E-4</v>
      </c>
      <c r="F1235" s="445"/>
      <c r="G1235" s="251"/>
    </row>
    <row r="1236" spans="1:7" s="253" customFormat="1" ht="15" customHeight="1">
      <c r="A1236" s="455"/>
      <c r="B1236" s="456"/>
      <c r="C1236" s="457"/>
      <c r="D1236" s="44" t="s">
        <v>312</v>
      </c>
      <c r="E1236" s="82">
        <v>4.3100000000000001E-4</v>
      </c>
      <c r="F1236" s="446"/>
      <c r="G1236" s="252"/>
    </row>
    <row r="1237" spans="1:7" ht="15" customHeight="1">
      <c r="A1237" s="137" t="s">
        <v>1488</v>
      </c>
      <c r="B1237" s="148" t="s">
        <v>1489</v>
      </c>
      <c r="C1237" s="82">
        <v>4.8500000000000003E-4</v>
      </c>
      <c r="D1237" s="53"/>
      <c r="E1237" s="82">
        <v>4.2900000000000002E-4</v>
      </c>
      <c r="F1237" s="85">
        <v>100</v>
      </c>
      <c r="G1237" s="242"/>
    </row>
    <row r="1238" spans="1:7" ht="15" customHeight="1">
      <c r="A1238" s="98" t="s">
        <v>1490</v>
      </c>
      <c r="B1238" s="24" t="s">
        <v>1491</v>
      </c>
      <c r="C1238" s="23">
        <v>5.5000000000000003E-4</v>
      </c>
      <c r="D1238" s="36"/>
      <c r="E1238" s="23">
        <v>4.95E-4</v>
      </c>
      <c r="F1238" s="41">
        <v>100</v>
      </c>
      <c r="G1238" s="196"/>
    </row>
    <row r="1239" spans="1:7" ht="15" customHeight="1">
      <c r="A1239" s="435" t="s">
        <v>1492</v>
      </c>
      <c r="B1239" s="438" t="s">
        <v>1493</v>
      </c>
      <c r="C1239" s="441">
        <v>1.9599999999999999E-4</v>
      </c>
      <c r="D1239" s="48" t="s">
        <v>315</v>
      </c>
      <c r="E1239" s="221">
        <v>0</v>
      </c>
      <c r="F1239" s="444">
        <v>100</v>
      </c>
      <c r="G1239" s="447"/>
    </row>
    <row r="1240" spans="1:7" ht="15" customHeight="1">
      <c r="A1240" s="436"/>
      <c r="B1240" s="439"/>
      <c r="C1240" s="442"/>
      <c r="D1240" s="246" t="s">
        <v>1443</v>
      </c>
      <c r="E1240" s="45">
        <v>4.7199999999999998E-4</v>
      </c>
      <c r="F1240" s="445"/>
      <c r="G1240" s="448"/>
    </row>
    <row r="1241" spans="1:7" ht="15" customHeight="1">
      <c r="A1241" s="437"/>
      <c r="B1241" s="440"/>
      <c r="C1241" s="443"/>
      <c r="D1241" s="44" t="s">
        <v>312</v>
      </c>
      <c r="E1241" s="82">
        <v>4.17E-4</v>
      </c>
      <c r="F1241" s="446"/>
      <c r="G1241" s="449"/>
    </row>
    <row r="1242" spans="1:7" ht="15" customHeight="1">
      <c r="A1242" s="95" t="s">
        <v>1494</v>
      </c>
      <c r="B1242" s="150" t="s">
        <v>1495</v>
      </c>
      <c r="C1242" s="23">
        <v>4.9100000000000001E-4</v>
      </c>
      <c r="D1242" s="36"/>
      <c r="E1242" s="23">
        <v>4.35E-4</v>
      </c>
      <c r="F1242" s="41">
        <v>100</v>
      </c>
      <c r="G1242" s="196"/>
    </row>
    <row r="1243" spans="1:7" ht="15" customHeight="1">
      <c r="A1243" s="254" t="s">
        <v>1496</v>
      </c>
      <c r="B1243" s="255" t="s">
        <v>1497</v>
      </c>
      <c r="C1243" s="87">
        <v>5.2300000000000003E-4</v>
      </c>
      <c r="D1243" s="48" t="s">
        <v>315</v>
      </c>
      <c r="E1243" s="221">
        <v>0</v>
      </c>
      <c r="F1243" s="83">
        <v>100</v>
      </c>
      <c r="G1243" s="239"/>
    </row>
    <row r="1244" spans="1:7">
      <c r="C1244" s="39"/>
      <c r="D1244" s="40"/>
      <c r="E1244" s="39"/>
      <c r="F1244" s="38"/>
      <c r="G1244" s="37"/>
    </row>
    <row r="1245" spans="1:7">
      <c r="C1245" s="450"/>
      <c r="D1245" s="450"/>
      <c r="E1245" s="450"/>
      <c r="F1245" s="450"/>
      <c r="G1245" s="450"/>
    </row>
    <row r="1246" spans="1:7">
      <c r="A1246" s="26" t="s">
        <v>305</v>
      </c>
      <c r="B1246" s="32"/>
      <c r="C1246" s="424"/>
      <c r="D1246" s="424"/>
      <c r="E1246" s="424"/>
      <c r="F1246" s="424"/>
      <c r="G1246" s="424"/>
    </row>
    <row r="1247" spans="1:7" ht="14.1" customHeight="1">
      <c r="A1247" s="425" t="s">
        <v>304</v>
      </c>
      <c r="B1247" s="425" t="s">
        <v>303</v>
      </c>
      <c r="C1247" s="77"/>
      <c r="D1247" s="427" t="s">
        <v>302</v>
      </c>
      <c r="E1247" s="428"/>
      <c r="F1247" s="429" t="s">
        <v>301</v>
      </c>
      <c r="G1247" s="431" t="s">
        <v>300</v>
      </c>
    </row>
    <row r="1248" spans="1:7">
      <c r="A1248" s="426"/>
      <c r="B1248" s="426"/>
      <c r="C1248" s="79"/>
      <c r="D1248" s="433" t="s">
        <v>299</v>
      </c>
      <c r="E1248" s="434"/>
      <c r="F1248" s="430"/>
      <c r="G1248" s="432"/>
    </row>
    <row r="1249" spans="1:7">
      <c r="A1249" s="35">
        <v>1</v>
      </c>
      <c r="B1249" s="42" t="s">
        <v>1498</v>
      </c>
      <c r="C1249" s="217">
        <v>4.3800000000000002E-4</v>
      </c>
      <c r="D1249" s="256"/>
      <c r="E1249" s="217">
        <v>4.3800000000000002E-4</v>
      </c>
      <c r="F1249" s="23"/>
      <c r="G1249" s="34"/>
    </row>
    <row r="1250" spans="1:7">
      <c r="A1250" s="35">
        <v>2</v>
      </c>
      <c r="B1250" s="42" t="s">
        <v>1499</v>
      </c>
      <c r="C1250" s="217">
        <v>4.3800000000000002E-4</v>
      </c>
      <c r="D1250" s="257"/>
      <c r="E1250" s="217">
        <v>4.3800000000000002E-4</v>
      </c>
      <c r="F1250" s="23"/>
      <c r="G1250" s="34"/>
    </row>
    <row r="1251" spans="1:7">
      <c r="A1251" s="35">
        <v>3</v>
      </c>
      <c r="B1251" s="42" t="s">
        <v>1500</v>
      </c>
      <c r="C1251" s="217">
        <v>4.3800000000000002E-4</v>
      </c>
      <c r="D1251" s="257"/>
      <c r="E1251" s="217">
        <v>4.3800000000000002E-4</v>
      </c>
      <c r="F1251" s="23"/>
      <c r="G1251" s="34"/>
    </row>
    <row r="1252" spans="1:7">
      <c r="A1252" s="35">
        <v>4</v>
      </c>
      <c r="B1252" s="42" t="s">
        <v>1501</v>
      </c>
      <c r="C1252" s="217">
        <v>4.3800000000000002E-4</v>
      </c>
      <c r="D1252" s="256"/>
      <c r="E1252" s="217">
        <v>4.3800000000000002E-4</v>
      </c>
      <c r="F1252" s="23"/>
      <c r="G1252" s="34"/>
    </row>
    <row r="1253" spans="1:7">
      <c r="A1253" s="35">
        <v>5</v>
      </c>
      <c r="B1253" s="35" t="s">
        <v>1502</v>
      </c>
      <c r="C1253" s="217">
        <v>4.3800000000000002E-4</v>
      </c>
      <c r="D1253" s="256"/>
      <c r="E1253" s="217">
        <v>4.3800000000000002E-4</v>
      </c>
      <c r="F1253" s="23"/>
      <c r="G1253" s="34"/>
    </row>
    <row r="1254" spans="1:7">
      <c r="A1254" s="35">
        <v>6</v>
      </c>
      <c r="B1254" s="35" t="s">
        <v>1503</v>
      </c>
      <c r="C1254" s="217">
        <v>4.3800000000000002E-4</v>
      </c>
      <c r="D1254" s="256"/>
      <c r="E1254" s="217">
        <v>4.3800000000000002E-4</v>
      </c>
      <c r="F1254" s="23"/>
      <c r="G1254" s="34"/>
    </row>
    <row r="1255" spans="1:7">
      <c r="A1255" s="35">
        <v>7</v>
      </c>
      <c r="B1255" s="258" t="s">
        <v>1504</v>
      </c>
      <c r="C1255" s="217">
        <v>4.3800000000000002E-4</v>
      </c>
      <c r="D1255" s="256"/>
      <c r="E1255" s="217">
        <v>4.3800000000000002E-4</v>
      </c>
      <c r="F1255" s="23"/>
      <c r="G1255" s="34"/>
    </row>
    <row r="1256" spans="1:7">
      <c r="A1256" s="35">
        <v>8</v>
      </c>
      <c r="B1256" s="35" t="s">
        <v>1505</v>
      </c>
      <c r="C1256" s="217">
        <v>4.3800000000000002E-4</v>
      </c>
      <c r="D1256" s="256"/>
      <c r="E1256" s="217">
        <v>4.3800000000000002E-4</v>
      </c>
      <c r="F1256" s="23"/>
      <c r="G1256" s="34"/>
    </row>
    <row r="1257" spans="1:7">
      <c r="A1257" s="35">
        <v>9</v>
      </c>
      <c r="B1257" s="35" t="s">
        <v>1506</v>
      </c>
      <c r="C1257" s="217">
        <v>4.3800000000000002E-4</v>
      </c>
      <c r="D1257" s="177"/>
      <c r="E1257" s="217">
        <v>4.3800000000000002E-4</v>
      </c>
      <c r="F1257" s="23"/>
      <c r="G1257" s="34"/>
    </row>
    <row r="1258" spans="1:7">
      <c r="A1258" s="35">
        <v>10</v>
      </c>
      <c r="B1258" s="35" t="s">
        <v>932</v>
      </c>
      <c r="C1258" s="217">
        <v>7.0899999999999999E-4</v>
      </c>
      <c r="D1258" s="256"/>
      <c r="E1258" s="217">
        <v>6.7199999999999996E-4</v>
      </c>
      <c r="F1258" s="34">
        <v>100</v>
      </c>
      <c r="G1258" s="33"/>
    </row>
    <row r="1259" spans="1:7" ht="28.5" customHeight="1">
      <c r="B1259" s="32"/>
      <c r="C1259" s="471" t="s">
        <v>298</v>
      </c>
      <c r="D1259" s="471"/>
      <c r="E1259" s="471"/>
      <c r="F1259" s="471"/>
      <c r="G1259" s="471"/>
    </row>
    <row r="1260" spans="1:7">
      <c r="F1260" s="29"/>
      <c r="G1260" s="28"/>
    </row>
    <row r="1261" spans="1:7">
      <c r="B1261" s="24" t="s">
        <v>297</v>
      </c>
      <c r="C1261" s="31">
        <v>4.2900000000000002E-4</v>
      </c>
      <c r="D1261" s="30"/>
      <c r="E1261" s="21"/>
      <c r="F1261" s="29"/>
      <c r="G1261" s="28"/>
    </row>
    <row r="1262" spans="1:7">
      <c r="B1262" s="72"/>
      <c r="C1262" s="21"/>
      <c r="D1262" s="30"/>
      <c r="E1262" s="21"/>
      <c r="F1262" s="29"/>
      <c r="G1262" s="28"/>
    </row>
    <row r="1263" spans="1:7">
      <c r="B1263" s="27"/>
      <c r="C1263" s="27"/>
      <c r="D1263" s="27"/>
      <c r="E1263" s="27"/>
      <c r="F1263" s="27"/>
      <c r="G1263" s="20"/>
    </row>
    <row r="1264" spans="1:7">
      <c r="A1264" s="472" t="s">
        <v>296</v>
      </c>
      <c r="B1264" s="472"/>
      <c r="C1264" s="472"/>
      <c r="D1264" s="472"/>
      <c r="E1264" s="472"/>
      <c r="F1264" s="472"/>
      <c r="G1264" s="472"/>
    </row>
    <row r="1265" spans="1:7" ht="59.25" customHeight="1">
      <c r="A1265" s="423" t="s">
        <v>1507</v>
      </c>
      <c r="B1265" s="423"/>
      <c r="C1265" s="423"/>
      <c r="D1265" s="423"/>
      <c r="E1265" s="423"/>
      <c r="F1265" s="423"/>
      <c r="G1265" s="423"/>
    </row>
    <row r="1266" spans="1:7">
      <c r="A1266" s="26"/>
      <c r="B1266" s="25" t="s">
        <v>295</v>
      </c>
      <c r="C1266" s="217">
        <v>4.3800000000000002E-4</v>
      </c>
    </row>
    <row r="1267" spans="1:7">
      <c r="B1267" s="24" t="s">
        <v>294</v>
      </c>
      <c r="C1267" s="259" t="s">
        <v>1508</v>
      </c>
    </row>
    <row r="1268" spans="1:7">
      <c r="B1268" s="260" t="s">
        <v>1509</v>
      </c>
      <c r="C1268" s="259" t="s">
        <v>1508</v>
      </c>
    </row>
    <row r="1269" spans="1:7">
      <c r="C1269" s="22"/>
    </row>
    <row r="1270" spans="1:7">
      <c r="C1270" s="22"/>
    </row>
    <row r="1271" spans="1:7">
      <c r="C1271" s="22"/>
    </row>
    <row r="1272" spans="1:7">
      <c r="C1272" s="22"/>
    </row>
    <row r="1273" spans="1:7">
      <c r="C1273" s="22"/>
    </row>
    <row r="1295" spans="2:7" s="21" customFormat="1">
      <c r="B1295" s="20"/>
      <c r="C1295" s="18"/>
      <c r="D1295" s="19"/>
      <c r="E1295" s="18"/>
      <c r="F1295" s="17"/>
      <c r="G1295" s="17"/>
    </row>
  </sheetData>
  <sheetProtection algorithmName="SHA-512" hashValue="OoVNfq6UrSglIsNdNkOpkQR9YcjYnTCkpgWi0cbyEuVbBiuR/N/flGlp0u9gQilDJDacwPgolgm8KLxF6oMBCQ==" saltValue="pm8W4a1jbvaig69B4n3pDA==" spinCount="100000" sheet="1" objects="1" scenarios="1"/>
  <mergeCells count="1101">
    <mergeCell ref="D8:E8"/>
    <mergeCell ref="A11:A13"/>
    <mergeCell ref="B11:B13"/>
    <mergeCell ref="C11:C13"/>
    <mergeCell ref="F11:F13"/>
    <mergeCell ref="G11:G13"/>
    <mergeCell ref="A1:G1"/>
    <mergeCell ref="A2:G2"/>
    <mergeCell ref="A3:G3"/>
    <mergeCell ref="A4:G4"/>
    <mergeCell ref="A6:G6"/>
    <mergeCell ref="A7:A8"/>
    <mergeCell ref="B7:B8"/>
    <mergeCell ref="D7:E7"/>
    <mergeCell ref="F7:F8"/>
    <mergeCell ref="G7:G8"/>
    <mergeCell ref="A29:A31"/>
    <mergeCell ref="B29:B31"/>
    <mergeCell ref="C29:C31"/>
    <mergeCell ref="F29:F31"/>
    <mergeCell ref="G29:G31"/>
    <mergeCell ref="A32:A35"/>
    <mergeCell ref="B32:B35"/>
    <mergeCell ref="C32:C35"/>
    <mergeCell ref="F32:F35"/>
    <mergeCell ref="G32:G35"/>
    <mergeCell ref="A14:A16"/>
    <mergeCell ref="B14:B16"/>
    <mergeCell ref="C14:C16"/>
    <mergeCell ref="F14:F16"/>
    <mergeCell ref="G14:G16"/>
    <mergeCell ref="A19:A28"/>
    <mergeCell ref="B19:B28"/>
    <mergeCell ref="C19:C28"/>
    <mergeCell ref="F19:F28"/>
    <mergeCell ref="G19:G28"/>
    <mergeCell ref="A42:A44"/>
    <mergeCell ref="B42:B44"/>
    <mergeCell ref="C42:C44"/>
    <mergeCell ref="F42:F44"/>
    <mergeCell ref="G42:G44"/>
    <mergeCell ref="A45:A56"/>
    <mergeCell ref="B45:B56"/>
    <mergeCell ref="C45:C56"/>
    <mergeCell ref="F45:F56"/>
    <mergeCell ref="G45:G56"/>
    <mergeCell ref="A36:A38"/>
    <mergeCell ref="B36:B38"/>
    <mergeCell ref="C36:C38"/>
    <mergeCell ref="F36:F38"/>
    <mergeCell ref="G36:G38"/>
    <mergeCell ref="A39:A41"/>
    <mergeCell ref="B39:B41"/>
    <mergeCell ref="C39:C41"/>
    <mergeCell ref="F39:F41"/>
    <mergeCell ref="G39:G41"/>
    <mergeCell ref="A64:A66"/>
    <mergeCell ref="B64:B66"/>
    <mergeCell ref="C64:C66"/>
    <mergeCell ref="F64:F66"/>
    <mergeCell ref="G64:G66"/>
    <mergeCell ref="A67:A72"/>
    <mergeCell ref="B67:B72"/>
    <mergeCell ref="C67:C72"/>
    <mergeCell ref="F67:F72"/>
    <mergeCell ref="G67:G72"/>
    <mergeCell ref="A58:A60"/>
    <mergeCell ref="B58:B60"/>
    <mergeCell ref="C58:C60"/>
    <mergeCell ref="F58:F60"/>
    <mergeCell ref="G58:G60"/>
    <mergeCell ref="A61:A63"/>
    <mergeCell ref="B61:B63"/>
    <mergeCell ref="C61:C63"/>
    <mergeCell ref="F61:F63"/>
    <mergeCell ref="G61:G63"/>
    <mergeCell ref="A81:A97"/>
    <mergeCell ref="B81:B97"/>
    <mergeCell ref="C81:C97"/>
    <mergeCell ref="F81:F97"/>
    <mergeCell ref="G81:G97"/>
    <mergeCell ref="A98:A101"/>
    <mergeCell ref="B98:B101"/>
    <mergeCell ref="C98:C101"/>
    <mergeCell ref="F98:F101"/>
    <mergeCell ref="G98:G101"/>
    <mergeCell ref="A73:A75"/>
    <mergeCell ref="B73:B75"/>
    <mergeCell ref="C73:C75"/>
    <mergeCell ref="F73:F75"/>
    <mergeCell ref="G73:G75"/>
    <mergeCell ref="A76:A80"/>
    <mergeCell ref="B76:B80"/>
    <mergeCell ref="C76:C80"/>
    <mergeCell ref="F76:F80"/>
    <mergeCell ref="G76:G80"/>
    <mergeCell ref="A113:A124"/>
    <mergeCell ref="B113:B124"/>
    <mergeCell ref="C113:C124"/>
    <mergeCell ref="F113:F124"/>
    <mergeCell ref="G113:G124"/>
    <mergeCell ref="A127:A130"/>
    <mergeCell ref="B127:B130"/>
    <mergeCell ref="C127:C130"/>
    <mergeCell ref="F127:F130"/>
    <mergeCell ref="G127:G130"/>
    <mergeCell ref="A102:A107"/>
    <mergeCell ref="B102:B107"/>
    <mergeCell ref="C102:C107"/>
    <mergeCell ref="F102:F107"/>
    <mergeCell ref="G102:G107"/>
    <mergeCell ref="A108:A112"/>
    <mergeCell ref="B108:B112"/>
    <mergeCell ref="C108:C112"/>
    <mergeCell ref="F108:F112"/>
    <mergeCell ref="G108:G112"/>
    <mergeCell ref="A139:A141"/>
    <mergeCell ref="B139:B141"/>
    <mergeCell ref="C139:C141"/>
    <mergeCell ref="F139:F141"/>
    <mergeCell ref="G139:G141"/>
    <mergeCell ref="A142:A145"/>
    <mergeCell ref="B142:B145"/>
    <mergeCell ref="C142:C145"/>
    <mergeCell ref="F142:F145"/>
    <mergeCell ref="G142:G145"/>
    <mergeCell ref="A132:A134"/>
    <mergeCell ref="B132:B134"/>
    <mergeCell ref="C132:C134"/>
    <mergeCell ref="F132:F134"/>
    <mergeCell ref="G132:G134"/>
    <mergeCell ref="A135:A137"/>
    <mergeCell ref="B135:B137"/>
    <mergeCell ref="C135:C137"/>
    <mergeCell ref="F135:F137"/>
    <mergeCell ref="G135:G137"/>
    <mergeCell ref="A153:A157"/>
    <mergeCell ref="B153:B157"/>
    <mergeCell ref="C153:C157"/>
    <mergeCell ref="F153:F157"/>
    <mergeCell ref="G153:G157"/>
    <mergeCell ref="A158:A161"/>
    <mergeCell ref="B158:B161"/>
    <mergeCell ref="C158:C161"/>
    <mergeCell ref="F158:F161"/>
    <mergeCell ref="G158:G161"/>
    <mergeCell ref="A146:A149"/>
    <mergeCell ref="B146:B149"/>
    <mergeCell ref="C146:C149"/>
    <mergeCell ref="F146:F149"/>
    <mergeCell ref="G146:G149"/>
    <mergeCell ref="A150:A152"/>
    <mergeCell ref="B150:B152"/>
    <mergeCell ref="C150:C152"/>
    <mergeCell ref="F150:F152"/>
    <mergeCell ref="G150:G152"/>
    <mergeCell ref="A173:A181"/>
    <mergeCell ref="B173:B181"/>
    <mergeCell ref="C173:C181"/>
    <mergeCell ref="F173:F181"/>
    <mergeCell ref="G173:G181"/>
    <mergeCell ref="A183:A185"/>
    <mergeCell ref="B183:B185"/>
    <mergeCell ref="C183:C185"/>
    <mergeCell ref="F183:F185"/>
    <mergeCell ref="G183:G185"/>
    <mergeCell ref="A162:A167"/>
    <mergeCell ref="B162:B167"/>
    <mergeCell ref="C162:C167"/>
    <mergeCell ref="F162:F167"/>
    <mergeCell ref="G162:G167"/>
    <mergeCell ref="A169:A172"/>
    <mergeCell ref="B169:B172"/>
    <mergeCell ref="C169:C172"/>
    <mergeCell ref="F169:F172"/>
    <mergeCell ref="G169:G172"/>
    <mergeCell ref="A194:A196"/>
    <mergeCell ref="B194:B196"/>
    <mergeCell ref="C194:C196"/>
    <mergeCell ref="F194:F196"/>
    <mergeCell ref="G194:G196"/>
    <mergeCell ref="A197:A199"/>
    <mergeCell ref="B197:B199"/>
    <mergeCell ref="C197:C199"/>
    <mergeCell ref="F197:F199"/>
    <mergeCell ref="G197:G199"/>
    <mergeCell ref="A186:A188"/>
    <mergeCell ref="B186:B188"/>
    <mergeCell ref="C186:C188"/>
    <mergeCell ref="F186:F188"/>
    <mergeCell ref="G186:G188"/>
    <mergeCell ref="A189:A193"/>
    <mergeCell ref="B189:B193"/>
    <mergeCell ref="C189:C193"/>
    <mergeCell ref="F189:F193"/>
    <mergeCell ref="G189:G193"/>
    <mergeCell ref="A210:A212"/>
    <mergeCell ref="B210:B212"/>
    <mergeCell ref="C210:C212"/>
    <mergeCell ref="F210:F212"/>
    <mergeCell ref="G210:G212"/>
    <mergeCell ref="A213:A217"/>
    <mergeCell ref="B213:B217"/>
    <mergeCell ref="C213:C217"/>
    <mergeCell ref="F213:F217"/>
    <mergeCell ref="G213:G217"/>
    <mergeCell ref="A200:A202"/>
    <mergeCell ref="B200:B202"/>
    <mergeCell ref="C200:C202"/>
    <mergeCell ref="F200:F202"/>
    <mergeCell ref="G200:G202"/>
    <mergeCell ref="A203:A209"/>
    <mergeCell ref="B203:B209"/>
    <mergeCell ref="C203:C209"/>
    <mergeCell ref="F203:F209"/>
    <mergeCell ref="G203:G209"/>
    <mergeCell ref="A224:A228"/>
    <mergeCell ref="B224:B228"/>
    <mergeCell ref="C224:C228"/>
    <mergeCell ref="F224:F228"/>
    <mergeCell ref="G224:G228"/>
    <mergeCell ref="A230:A239"/>
    <mergeCell ref="B230:B239"/>
    <mergeCell ref="C230:C239"/>
    <mergeCell ref="F230:F239"/>
    <mergeCell ref="G230:G239"/>
    <mergeCell ref="A218:A220"/>
    <mergeCell ref="B218:B220"/>
    <mergeCell ref="C218:C220"/>
    <mergeCell ref="F218:F220"/>
    <mergeCell ref="G218:G220"/>
    <mergeCell ref="A221:A223"/>
    <mergeCell ref="B221:B223"/>
    <mergeCell ref="C221:C223"/>
    <mergeCell ref="F221:F223"/>
    <mergeCell ref="G221:G223"/>
    <mergeCell ref="A248:A251"/>
    <mergeCell ref="B248:B251"/>
    <mergeCell ref="C248:C251"/>
    <mergeCell ref="F248:F251"/>
    <mergeCell ref="G248:G251"/>
    <mergeCell ref="A253:A255"/>
    <mergeCell ref="B253:B255"/>
    <mergeCell ref="C253:C255"/>
    <mergeCell ref="F253:F255"/>
    <mergeCell ref="G253:G255"/>
    <mergeCell ref="A240:A244"/>
    <mergeCell ref="B240:B244"/>
    <mergeCell ref="C240:C244"/>
    <mergeCell ref="F240:F244"/>
    <mergeCell ref="G240:G244"/>
    <mergeCell ref="A245:A247"/>
    <mergeCell ref="B245:B247"/>
    <mergeCell ref="C245:C247"/>
    <mergeCell ref="F245:F247"/>
    <mergeCell ref="G245:G247"/>
    <mergeCell ref="A269:A272"/>
    <mergeCell ref="B269:B272"/>
    <mergeCell ref="C269:C272"/>
    <mergeCell ref="F269:F272"/>
    <mergeCell ref="G269:G272"/>
    <mergeCell ref="A273:A275"/>
    <mergeCell ref="B273:B275"/>
    <mergeCell ref="C273:C275"/>
    <mergeCell ref="F273:F275"/>
    <mergeCell ref="G273:G275"/>
    <mergeCell ref="A257:A263"/>
    <mergeCell ref="B257:B263"/>
    <mergeCell ref="C257:C263"/>
    <mergeCell ref="F257:F263"/>
    <mergeCell ref="G257:G263"/>
    <mergeCell ref="A264:A266"/>
    <mergeCell ref="B264:B266"/>
    <mergeCell ref="C264:C266"/>
    <mergeCell ref="F264:F266"/>
    <mergeCell ref="G264:G266"/>
    <mergeCell ref="A291:A304"/>
    <mergeCell ref="B291:B304"/>
    <mergeCell ref="C291:C304"/>
    <mergeCell ref="F291:F304"/>
    <mergeCell ref="G291:G304"/>
    <mergeCell ref="A305:A309"/>
    <mergeCell ref="B305:B309"/>
    <mergeCell ref="C305:C309"/>
    <mergeCell ref="F305:F309"/>
    <mergeCell ref="G305:G309"/>
    <mergeCell ref="A278:A281"/>
    <mergeCell ref="B278:B281"/>
    <mergeCell ref="C278:C281"/>
    <mergeCell ref="F278:F281"/>
    <mergeCell ref="G278:G281"/>
    <mergeCell ref="A282:A290"/>
    <mergeCell ref="B282:B290"/>
    <mergeCell ref="C282:C290"/>
    <mergeCell ref="F282:F290"/>
    <mergeCell ref="G282:G290"/>
    <mergeCell ref="A321:A323"/>
    <mergeCell ref="B321:B323"/>
    <mergeCell ref="C321:C323"/>
    <mergeCell ref="F321:F323"/>
    <mergeCell ref="G321:G323"/>
    <mergeCell ref="A324:A326"/>
    <mergeCell ref="B324:B326"/>
    <mergeCell ref="C324:C326"/>
    <mergeCell ref="F324:F326"/>
    <mergeCell ref="G324:G326"/>
    <mergeCell ref="A311:A315"/>
    <mergeCell ref="B311:B315"/>
    <mergeCell ref="C311:C315"/>
    <mergeCell ref="F311:F315"/>
    <mergeCell ref="G311:G315"/>
    <mergeCell ref="A316:A318"/>
    <mergeCell ref="B316:B318"/>
    <mergeCell ref="C316:C318"/>
    <mergeCell ref="F316:F318"/>
    <mergeCell ref="G316:G318"/>
    <mergeCell ref="A333:A335"/>
    <mergeCell ref="B333:B335"/>
    <mergeCell ref="C333:C335"/>
    <mergeCell ref="F333:F335"/>
    <mergeCell ref="G333:G335"/>
    <mergeCell ref="A336:A338"/>
    <mergeCell ref="B336:B338"/>
    <mergeCell ref="C336:C338"/>
    <mergeCell ref="F336:F338"/>
    <mergeCell ref="G336:G338"/>
    <mergeCell ref="A327:A329"/>
    <mergeCell ref="B327:B329"/>
    <mergeCell ref="C327:C329"/>
    <mergeCell ref="F327:F329"/>
    <mergeCell ref="G327:G329"/>
    <mergeCell ref="A330:A332"/>
    <mergeCell ref="B330:B332"/>
    <mergeCell ref="C330:C332"/>
    <mergeCell ref="F330:F332"/>
    <mergeCell ref="G330:G332"/>
    <mergeCell ref="A361:A367"/>
    <mergeCell ref="B361:B367"/>
    <mergeCell ref="C361:C367"/>
    <mergeCell ref="F361:F367"/>
    <mergeCell ref="G361:G367"/>
    <mergeCell ref="A368:A370"/>
    <mergeCell ref="B368:B370"/>
    <mergeCell ref="C368:C370"/>
    <mergeCell ref="F368:F370"/>
    <mergeCell ref="G368:G370"/>
    <mergeCell ref="A339:A341"/>
    <mergeCell ref="B339:B341"/>
    <mergeCell ref="C339:C341"/>
    <mergeCell ref="F339:F341"/>
    <mergeCell ref="G339:G341"/>
    <mergeCell ref="A344:A357"/>
    <mergeCell ref="B344:B357"/>
    <mergeCell ref="C344:C357"/>
    <mergeCell ref="F344:F357"/>
    <mergeCell ref="G344:G357"/>
    <mergeCell ref="A387:A389"/>
    <mergeCell ref="B387:B389"/>
    <mergeCell ref="C387:C389"/>
    <mergeCell ref="F387:F389"/>
    <mergeCell ref="G387:G389"/>
    <mergeCell ref="A390:A393"/>
    <mergeCell ref="B390:B393"/>
    <mergeCell ref="C390:C393"/>
    <mergeCell ref="F390:F393"/>
    <mergeCell ref="G390:G393"/>
    <mergeCell ref="A372:A381"/>
    <mergeCell ref="B372:B381"/>
    <mergeCell ref="C372:C381"/>
    <mergeCell ref="F372:F381"/>
    <mergeCell ref="G372:G381"/>
    <mergeCell ref="A383:A386"/>
    <mergeCell ref="B383:B386"/>
    <mergeCell ref="C383:C386"/>
    <mergeCell ref="F383:F386"/>
    <mergeCell ref="G383:G386"/>
    <mergeCell ref="A402:A404"/>
    <mergeCell ref="B402:B404"/>
    <mergeCell ref="C402:C404"/>
    <mergeCell ref="F402:F404"/>
    <mergeCell ref="G402:G404"/>
    <mergeCell ref="A405:A407"/>
    <mergeCell ref="B405:B407"/>
    <mergeCell ref="C405:C407"/>
    <mergeCell ref="F405:F407"/>
    <mergeCell ref="G405:G407"/>
    <mergeCell ref="A395:A397"/>
    <mergeCell ref="B395:B397"/>
    <mergeCell ref="C395:C397"/>
    <mergeCell ref="F395:F397"/>
    <mergeCell ref="G395:G397"/>
    <mergeCell ref="A398:A401"/>
    <mergeCell ref="B398:B401"/>
    <mergeCell ref="C398:C401"/>
    <mergeCell ref="F398:F401"/>
    <mergeCell ref="G398:G401"/>
    <mergeCell ref="A418:A420"/>
    <mergeCell ref="B418:B420"/>
    <mergeCell ref="C418:C420"/>
    <mergeCell ref="F418:F420"/>
    <mergeCell ref="G418:G420"/>
    <mergeCell ref="A421:A423"/>
    <mergeCell ref="B421:B423"/>
    <mergeCell ref="C421:C423"/>
    <mergeCell ref="F421:F423"/>
    <mergeCell ref="G421:G423"/>
    <mergeCell ref="A408:A413"/>
    <mergeCell ref="B408:B413"/>
    <mergeCell ref="C408:C413"/>
    <mergeCell ref="F408:F413"/>
    <mergeCell ref="G408:G413"/>
    <mergeCell ref="A415:A417"/>
    <mergeCell ref="B415:B417"/>
    <mergeCell ref="C415:C417"/>
    <mergeCell ref="F415:F417"/>
    <mergeCell ref="G415:G417"/>
    <mergeCell ref="A430:A432"/>
    <mergeCell ref="B430:B432"/>
    <mergeCell ref="C430:C432"/>
    <mergeCell ref="F430:F432"/>
    <mergeCell ref="G430:G432"/>
    <mergeCell ref="A433:A444"/>
    <mergeCell ref="B433:B444"/>
    <mergeCell ref="C433:C444"/>
    <mergeCell ref="F433:F444"/>
    <mergeCell ref="G433:G444"/>
    <mergeCell ref="A424:A426"/>
    <mergeCell ref="B424:B426"/>
    <mergeCell ref="C424:C426"/>
    <mergeCell ref="F424:F426"/>
    <mergeCell ref="G424:G426"/>
    <mergeCell ref="A427:A429"/>
    <mergeCell ref="B427:B429"/>
    <mergeCell ref="C427:C429"/>
    <mergeCell ref="F427:F429"/>
    <mergeCell ref="G427:G429"/>
    <mergeCell ref="A454:A456"/>
    <mergeCell ref="B454:B456"/>
    <mergeCell ref="C454:C456"/>
    <mergeCell ref="F454:F456"/>
    <mergeCell ref="G454:G456"/>
    <mergeCell ref="A459:A461"/>
    <mergeCell ref="B459:B461"/>
    <mergeCell ref="C459:C461"/>
    <mergeCell ref="F459:F461"/>
    <mergeCell ref="G459:G461"/>
    <mergeCell ref="A446:A448"/>
    <mergeCell ref="B446:B448"/>
    <mergeCell ref="C446:C448"/>
    <mergeCell ref="F446:F448"/>
    <mergeCell ref="G446:G448"/>
    <mergeCell ref="A450:A453"/>
    <mergeCell ref="B450:B453"/>
    <mergeCell ref="C450:C453"/>
    <mergeCell ref="F450:F453"/>
    <mergeCell ref="G450:G453"/>
    <mergeCell ref="A473:A475"/>
    <mergeCell ref="B473:B475"/>
    <mergeCell ref="C473:C475"/>
    <mergeCell ref="F473:F475"/>
    <mergeCell ref="G473:G475"/>
    <mergeCell ref="A476:A487"/>
    <mergeCell ref="B476:B487"/>
    <mergeCell ref="C476:C487"/>
    <mergeCell ref="F476:F487"/>
    <mergeCell ref="G476:G487"/>
    <mergeCell ref="A462:A464"/>
    <mergeCell ref="B462:B464"/>
    <mergeCell ref="C462:C464"/>
    <mergeCell ref="F462:F464"/>
    <mergeCell ref="G462:G464"/>
    <mergeCell ref="A467:A469"/>
    <mergeCell ref="B467:B469"/>
    <mergeCell ref="C467:C469"/>
    <mergeCell ref="F467:F469"/>
    <mergeCell ref="G467:G469"/>
    <mergeCell ref="A498:A500"/>
    <mergeCell ref="B498:B500"/>
    <mergeCell ref="C498:C500"/>
    <mergeCell ref="F498:F500"/>
    <mergeCell ref="G498:G500"/>
    <mergeCell ref="A501:A504"/>
    <mergeCell ref="B501:B504"/>
    <mergeCell ref="C501:C504"/>
    <mergeCell ref="F501:F504"/>
    <mergeCell ref="G501:G504"/>
    <mergeCell ref="A488:A491"/>
    <mergeCell ref="B488:B491"/>
    <mergeCell ref="C488:C491"/>
    <mergeCell ref="F488:F491"/>
    <mergeCell ref="G488:G491"/>
    <mergeCell ref="A494:A496"/>
    <mergeCell ref="B494:B496"/>
    <mergeCell ref="C494:C496"/>
    <mergeCell ref="F494:F496"/>
    <mergeCell ref="G494:G496"/>
    <mergeCell ref="A515:A519"/>
    <mergeCell ref="B515:B519"/>
    <mergeCell ref="C515:C519"/>
    <mergeCell ref="F515:F519"/>
    <mergeCell ref="G515:G519"/>
    <mergeCell ref="A520:A522"/>
    <mergeCell ref="B520:B522"/>
    <mergeCell ref="C520:C522"/>
    <mergeCell ref="F520:F522"/>
    <mergeCell ref="G520:G522"/>
    <mergeCell ref="A505:A509"/>
    <mergeCell ref="B505:B509"/>
    <mergeCell ref="C505:C509"/>
    <mergeCell ref="F505:F509"/>
    <mergeCell ref="G505:G509"/>
    <mergeCell ref="A511:A513"/>
    <mergeCell ref="B511:B513"/>
    <mergeCell ref="C511:C513"/>
    <mergeCell ref="F511:F513"/>
    <mergeCell ref="G511:G513"/>
    <mergeCell ref="A532:A534"/>
    <mergeCell ref="B532:B534"/>
    <mergeCell ref="C532:C534"/>
    <mergeCell ref="F532:F534"/>
    <mergeCell ref="G532:G534"/>
    <mergeCell ref="A538:A541"/>
    <mergeCell ref="B538:B541"/>
    <mergeCell ref="C538:C541"/>
    <mergeCell ref="F538:F541"/>
    <mergeCell ref="G538:G541"/>
    <mergeCell ref="A523:A526"/>
    <mergeCell ref="B523:B526"/>
    <mergeCell ref="C523:C526"/>
    <mergeCell ref="F523:F526"/>
    <mergeCell ref="G523:G526"/>
    <mergeCell ref="A529:A531"/>
    <mergeCell ref="B529:B531"/>
    <mergeCell ref="C529:C531"/>
    <mergeCell ref="F529:F531"/>
    <mergeCell ref="G529:G531"/>
    <mergeCell ref="A550:A552"/>
    <mergeCell ref="B550:B552"/>
    <mergeCell ref="C550:C552"/>
    <mergeCell ref="F550:F552"/>
    <mergeCell ref="G550:G552"/>
    <mergeCell ref="A556:A560"/>
    <mergeCell ref="B556:B560"/>
    <mergeCell ref="C556:C560"/>
    <mergeCell ref="F556:F560"/>
    <mergeCell ref="G556:G560"/>
    <mergeCell ref="A542:A544"/>
    <mergeCell ref="B542:B544"/>
    <mergeCell ref="C542:C544"/>
    <mergeCell ref="F542:F544"/>
    <mergeCell ref="G542:G544"/>
    <mergeCell ref="A545:A547"/>
    <mergeCell ref="B545:B547"/>
    <mergeCell ref="C545:C547"/>
    <mergeCell ref="F545:F547"/>
    <mergeCell ref="G545:G547"/>
    <mergeCell ref="A570:A572"/>
    <mergeCell ref="B570:B572"/>
    <mergeCell ref="C570:C572"/>
    <mergeCell ref="F570:F572"/>
    <mergeCell ref="G570:G572"/>
    <mergeCell ref="A577:A579"/>
    <mergeCell ref="B577:B579"/>
    <mergeCell ref="C577:C579"/>
    <mergeCell ref="F577:F579"/>
    <mergeCell ref="G577:G579"/>
    <mergeCell ref="A564:A566"/>
    <mergeCell ref="B564:B566"/>
    <mergeCell ref="C564:C566"/>
    <mergeCell ref="F564:F566"/>
    <mergeCell ref="G564:G566"/>
    <mergeCell ref="A567:A569"/>
    <mergeCell ref="B567:B569"/>
    <mergeCell ref="C567:C569"/>
    <mergeCell ref="F567:F569"/>
    <mergeCell ref="G567:G569"/>
    <mergeCell ref="A587:A589"/>
    <mergeCell ref="B587:B589"/>
    <mergeCell ref="C587:C589"/>
    <mergeCell ref="F587:F589"/>
    <mergeCell ref="G587:G589"/>
    <mergeCell ref="A590:A592"/>
    <mergeCell ref="B590:B592"/>
    <mergeCell ref="C590:C592"/>
    <mergeCell ref="F590:F592"/>
    <mergeCell ref="G590:G592"/>
    <mergeCell ref="A580:A582"/>
    <mergeCell ref="B580:B582"/>
    <mergeCell ref="C580:C582"/>
    <mergeCell ref="F580:F582"/>
    <mergeCell ref="G580:G582"/>
    <mergeCell ref="A584:A586"/>
    <mergeCell ref="B584:B586"/>
    <mergeCell ref="C584:C586"/>
    <mergeCell ref="F584:F586"/>
    <mergeCell ref="G584:G586"/>
    <mergeCell ref="A607:A609"/>
    <mergeCell ref="B607:B609"/>
    <mergeCell ref="C607:C609"/>
    <mergeCell ref="F607:F609"/>
    <mergeCell ref="G607:G609"/>
    <mergeCell ref="A613:A615"/>
    <mergeCell ref="B613:B615"/>
    <mergeCell ref="C613:C615"/>
    <mergeCell ref="F613:F615"/>
    <mergeCell ref="G613:G615"/>
    <mergeCell ref="A593:A595"/>
    <mergeCell ref="B593:B595"/>
    <mergeCell ref="C593:C595"/>
    <mergeCell ref="F593:F595"/>
    <mergeCell ref="G593:G595"/>
    <mergeCell ref="A602:A604"/>
    <mergeCell ref="B602:B604"/>
    <mergeCell ref="C602:C604"/>
    <mergeCell ref="F602:F604"/>
    <mergeCell ref="G602:G604"/>
    <mergeCell ref="A628:A632"/>
    <mergeCell ref="B628:B632"/>
    <mergeCell ref="C628:C632"/>
    <mergeCell ref="F628:F632"/>
    <mergeCell ref="G628:G632"/>
    <mergeCell ref="A633:A645"/>
    <mergeCell ref="B633:B645"/>
    <mergeCell ref="C633:C645"/>
    <mergeCell ref="F633:F645"/>
    <mergeCell ref="G633:G645"/>
    <mergeCell ref="A621:A623"/>
    <mergeCell ref="B621:B623"/>
    <mergeCell ref="C621:C623"/>
    <mergeCell ref="F621:F623"/>
    <mergeCell ref="G621:G623"/>
    <mergeCell ref="A624:A627"/>
    <mergeCell ref="B624:B627"/>
    <mergeCell ref="C624:C627"/>
    <mergeCell ref="F624:F627"/>
    <mergeCell ref="G624:G627"/>
    <mergeCell ref="A652:A661"/>
    <mergeCell ref="B652:B661"/>
    <mergeCell ref="C652:C661"/>
    <mergeCell ref="F652:F661"/>
    <mergeCell ref="G652:G661"/>
    <mergeCell ref="A662:A669"/>
    <mergeCell ref="B662:B669"/>
    <mergeCell ref="C662:C669"/>
    <mergeCell ref="F662:F669"/>
    <mergeCell ref="G662:G669"/>
    <mergeCell ref="A646:A648"/>
    <mergeCell ref="B646:B648"/>
    <mergeCell ref="C646:C648"/>
    <mergeCell ref="F646:F648"/>
    <mergeCell ref="G646:G648"/>
    <mergeCell ref="A649:A651"/>
    <mergeCell ref="B649:B651"/>
    <mergeCell ref="C649:C651"/>
    <mergeCell ref="F649:F651"/>
    <mergeCell ref="G649:G651"/>
    <mergeCell ref="A677:A679"/>
    <mergeCell ref="B677:B679"/>
    <mergeCell ref="C677:C679"/>
    <mergeCell ref="F677:F679"/>
    <mergeCell ref="G677:G679"/>
    <mergeCell ref="A690:A692"/>
    <mergeCell ref="B690:B692"/>
    <mergeCell ref="C690:C692"/>
    <mergeCell ref="F690:F692"/>
    <mergeCell ref="G690:G692"/>
    <mergeCell ref="A670:A673"/>
    <mergeCell ref="B670:B673"/>
    <mergeCell ref="C670:C673"/>
    <mergeCell ref="F670:F673"/>
    <mergeCell ref="G670:G673"/>
    <mergeCell ref="A674:A676"/>
    <mergeCell ref="B674:B676"/>
    <mergeCell ref="C674:C676"/>
    <mergeCell ref="F674:F676"/>
    <mergeCell ref="G674:G676"/>
    <mergeCell ref="A709:A711"/>
    <mergeCell ref="B709:B711"/>
    <mergeCell ref="C709:C711"/>
    <mergeCell ref="F709:F711"/>
    <mergeCell ref="G709:G711"/>
    <mergeCell ref="A712:A718"/>
    <mergeCell ref="B712:B718"/>
    <mergeCell ref="C712:C718"/>
    <mergeCell ref="F712:F718"/>
    <mergeCell ref="G712:G718"/>
    <mergeCell ref="A696:A698"/>
    <mergeCell ref="B696:B698"/>
    <mergeCell ref="C696:C698"/>
    <mergeCell ref="F696:F698"/>
    <mergeCell ref="G696:G698"/>
    <mergeCell ref="A701:A705"/>
    <mergeCell ref="B701:B705"/>
    <mergeCell ref="C701:C705"/>
    <mergeCell ref="F701:F705"/>
    <mergeCell ref="G701:G705"/>
    <mergeCell ref="A733:A735"/>
    <mergeCell ref="B733:B735"/>
    <mergeCell ref="C733:C735"/>
    <mergeCell ref="F733:F735"/>
    <mergeCell ref="G733:G735"/>
    <mergeCell ref="A736:A738"/>
    <mergeCell ref="B736:B738"/>
    <mergeCell ref="C736:C738"/>
    <mergeCell ref="F736:F738"/>
    <mergeCell ref="G736:G738"/>
    <mergeCell ref="A727:A729"/>
    <mergeCell ref="B727:B729"/>
    <mergeCell ref="C727:C729"/>
    <mergeCell ref="F727:F729"/>
    <mergeCell ref="G727:G729"/>
    <mergeCell ref="A730:A732"/>
    <mergeCell ref="B730:B732"/>
    <mergeCell ref="C730:C732"/>
    <mergeCell ref="F730:F732"/>
    <mergeCell ref="G730:G732"/>
    <mergeCell ref="A763:A765"/>
    <mergeCell ref="B763:B765"/>
    <mergeCell ref="C763:C765"/>
    <mergeCell ref="F763:F765"/>
    <mergeCell ref="G763:G765"/>
    <mergeCell ref="A769:A771"/>
    <mergeCell ref="B769:B771"/>
    <mergeCell ref="C769:C771"/>
    <mergeCell ref="F769:F771"/>
    <mergeCell ref="G769:G771"/>
    <mergeCell ref="A745:A747"/>
    <mergeCell ref="B745:B747"/>
    <mergeCell ref="C745:C747"/>
    <mergeCell ref="F745:F747"/>
    <mergeCell ref="G745:G747"/>
    <mergeCell ref="A754:A758"/>
    <mergeCell ref="B754:B758"/>
    <mergeCell ref="C754:C758"/>
    <mergeCell ref="F754:F758"/>
    <mergeCell ref="G754:G758"/>
    <mergeCell ref="A784:A788"/>
    <mergeCell ref="B784:B788"/>
    <mergeCell ref="C784:C788"/>
    <mergeCell ref="F784:F788"/>
    <mergeCell ref="G784:G788"/>
    <mergeCell ref="A793:A795"/>
    <mergeCell ref="B793:B795"/>
    <mergeCell ref="C793:C795"/>
    <mergeCell ref="F793:F795"/>
    <mergeCell ref="G793:G795"/>
    <mergeCell ref="A772:A779"/>
    <mergeCell ref="B772:B779"/>
    <mergeCell ref="C772:C779"/>
    <mergeCell ref="F772:F779"/>
    <mergeCell ref="G772:G779"/>
    <mergeCell ref="A781:A783"/>
    <mergeCell ref="B781:B783"/>
    <mergeCell ref="C781:C783"/>
    <mergeCell ref="F781:F783"/>
    <mergeCell ref="G781:G783"/>
    <mergeCell ref="A803:A805"/>
    <mergeCell ref="B803:B805"/>
    <mergeCell ref="C803:C805"/>
    <mergeCell ref="F803:F805"/>
    <mergeCell ref="G803:G805"/>
    <mergeCell ref="A807:A810"/>
    <mergeCell ref="B807:B810"/>
    <mergeCell ref="C807:C810"/>
    <mergeCell ref="F807:F810"/>
    <mergeCell ref="G807:G810"/>
    <mergeCell ref="A796:A798"/>
    <mergeCell ref="B796:B798"/>
    <mergeCell ref="C796:C798"/>
    <mergeCell ref="F796:F798"/>
    <mergeCell ref="G796:G798"/>
    <mergeCell ref="A800:A802"/>
    <mergeCell ref="B800:B802"/>
    <mergeCell ref="C800:C802"/>
    <mergeCell ref="F800:F802"/>
    <mergeCell ref="G800:G802"/>
    <mergeCell ref="A830:A832"/>
    <mergeCell ref="B830:B832"/>
    <mergeCell ref="C830:C832"/>
    <mergeCell ref="F830:F832"/>
    <mergeCell ref="G830:G832"/>
    <mergeCell ref="A835:A838"/>
    <mergeCell ref="B835:B838"/>
    <mergeCell ref="C835:C838"/>
    <mergeCell ref="F835:F838"/>
    <mergeCell ref="G835:G838"/>
    <mergeCell ref="A820:A822"/>
    <mergeCell ref="B820:B822"/>
    <mergeCell ref="C820:C822"/>
    <mergeCell ref="F820:F822"/>
    <mergeCell ref="G820:G822"/>
    <mergeCell ref="A823:A826"/>
    <mergeCell ref="B823:B826"/>
    <mergeCell ref="C823:C826"/>
    <mergeCell ref="F823:F826"/>
    <mergeCell ref="G823:G826"/>
    <mergeCell ref="A862:A864"/>
    <mergeCell ref="B862:B864"/>
    <mergeCell ref="C862:C864"/>
    <mergeCell ref="F862:F864"/>
    <mergeCell ref="G862:G864"/>
    <mergeCell ref="A868:A870"/>
    <mergeCell ref="B868:B870"/>
    <mergeCell ref="C868:C870"/>
    <mergeCell ref="F868:F870"/>
    <mergeCell ref="G868:G870"/>
    <mergeCell ref="A844:A846"/>
    <mergeCell ref="B844:B846"/>
    <mergeCell ref="C844:C846"/>
    <mergeCell ref="F844:F846"/>
    <mergeCell ref="G844:G846"/>
    <mergeCell ref="A853:A855"/>
    <mergeCell ref="B853:B855"/>
    <mergeCell ref="C853:C855"/>
    <mergeCell ref="F853:F855"/>
    <mergeCell ref="G853:G855"/>
    <mergeCell ref="A886:A888"/>
    <mergeCell ref="B886:B888"/>
    <mergeCell ref="C886:C888"/>
    <mergeCell ref="F886:F888"/>
    <mergeCell ref="G886:G888"/>
    <mergeCell ref="A890:A892"/>
    <mergeCell ref="B890:B892"/>
    <mergeCell ref="C890:C892"/>
    <mergeCell ref="F890:F892"/>
    <mergeCell ref="G890:G892"/>
    <mergeCell ref="A872:A874"/>
    <mergeCell ref="B872:B874"/>
    <mergeCell ref="C872:C874"/>
    <mergeCell ref="F872:F874"/>
    <mergeCell ref="G872:G874"/>
    <mergeCell ref="A877:A879"/>
    <mergeCell ref="B877:B879"/>
    <mergeCell ref="C877:C879"/>
    <mergeCell ref="F877:F879"/>
    <mergeCell ref="G877:G879"/>
    <mergeCell ref="A905:A907"/>
    <mergeCell ref="B905:B907"/>
    <mergeCell ref="C905:C907"/>
    <mergeCell ref="F905:F907"/>
    <mergeCell ref="G905:G907"/>
    <mergeCell ref="A908:A911"/>
    <mergeCell ref="B908:B911"/>
    <mergeCell ref="C908:C911"/>
    <mergeCell ref="F908:F911"/>
    <mergeCell ref="G908:G911"/>
    <mergeCell ref="A896:A898"/>
    <mergeCell ref="B896:B898"/>
    <mergeCell ref="C896:C898"/>
    <mergeCell ref="F896:F898"/>
    <mergeCell ref="G896:G898"/>
    <mergeCell ref="A901:A903"/>
    <mergeCell ref="B901:B903"/>
    <mergeCell ref="C901:C903"/>
    <mergeCell ref="F901:F903"/>
    <mergeCell ref="G901:G903"/>
    <mergeCell ref="A929:A931"/>
    <mergeCell ref="B929:B931"/>
    <mergeCell ref="C929:C931"/>
    <mergeCell ref="F929:F931"/>
    <mergeCell ref="G929:G931"/>
    <mergeCell ref="A936:A938"/>
    <mergeCell ref="B936:B938"/>
    <mergeCell ref="C936:C938"/>
    <mergeCell ref="F936:F938"/>
    <mergeCell ref="G936:G938"/>
    <mergeCell ref="A915:A917"/>
    <mergeCell ref="B915:B917"/>
    <mergeCell ref="C915:C917"/>
    <mergeCell ref="F915:F917"/>
    <mergeCell ref="G915:G917"/>
    <mergeCell ref="A922:A928"/>
    <mergeCell ref="B922:B928"/>
    <mergeCell ref="C922:C928"/>
    <mergeCell ref="F922:F928"/>
    <mergeCell ref="G922:G928"/>
    <mergeCell ref="A949:A952"/>
    <mergeCell ref="B949:B952"/>
    <mergeCell ref="C949:C952"/>
    <mergeCell ref="F949:F952"/>
    <mergeCell ref="G949:G952"/>
    <mergeCell ref="A954:A957"/>
    <mergeCell ref="B954:B957"/>
    <mergeCell ref="C954:C957"/>
    <mergeCell ref="F954:F957"/>
    <mergeCell ref="G954:G957"/>
    <mergeCell ref="A939:A941"/>
    <mergeCell ref="B939:B941"/>
    <mergeCell ref="C939:C941"/>
    <mergeCell ref="F939:F941"/>
    <mergeCell ref="G939:G941"/>
    <mergeCell ref="A944:A946"/>
    <mergeCell ref="B944:B946"/>
    <mergeCell ref="C944:C946"/>
    <mergeCell ref="F944:F946"/>
    <mergeCell ref="G944:G946"/>
    <mergeCell ref="A967:A969"/>
    <mergeCell ref="B967:B969"/>
    <mergeCell ref="C967:C969"/>
    <mergeCell ref="F967:F969"/>
    <mergeCell ref="G967:G969"/>
    <mergeCell ref="A975:A977"/>
    <mergeCell ref="B975:B977"/>
    <mergeCell ref="C975:C977"/>
    <mergeCell ref="F975:F977"/>
    <mergeCell ref="G975:G977"/>
    <mergeCell ref="A959:A962"/>
    <mergeCell ref="B959:B962"/>
    <mergeCell ref="C959:C962"/>
    <mergeCell ref="F959:F962"/>
    <mergeCell ref="G959:G962"/>
    <mergeCell ref="A964:A966"/>
    <mergeCell ref="B964:B966"/>
    <mergeCell ref="C964:C966"/>
    <mergeCell ref="F964:F966"/>
    <mergeCell ref="G964:G966"/>
    <mergeCell ref="A989:A991"/>
    <mergeCell ref="B989:B991"/>
    <mergeCell ref="C989:C991"/>
    <mergeCell ref="F989:F991"/>
    <mergeCell ref="G989:G991"/>
    <mergeCell ref="A1000:A1003"/>
    <mergeCell ref="B1000:B1003"/>
    <mergeCell ref="C1000:C1003"/>
    <mergeCell ref="F1000:F1003"/>
    <mergeCell ref="G1000:G1003"/>
    <mergeCell ref="A980:A983"/>
    <mergeCell ref="B980:B983"/>
    <mergeCell ref="C980:C983"/>
    <mergeCell ref="F980:F983"/>
    <mergeCell ref="G980:G983"/>
    <mergeCell ref="A985:A987"/>
    <mergeCell ref="B985:B987"/>
    <mergeCell ref="C985:C987"/>
    <mergeCell ref="F985:F987"/>
    <mergeCell ref="G985:G987"/>
    <mergeCell ref="A1017:A1019"/>
    <mergeCell ref="B1017:B1019"/>
    <mergeCell ref="C1017:C1019"/>
    <mergeCell ref="F1017:F1019"/>
    <mergeCell ref="G1017:G1019"/>
    <mergeCell ref="A1024:A1026"/>
    <mergeCell ref="B1024:B1026"/>
    <mergeCell ref="C1024:C1026"/>
    <mergeCell ref="F1024:F1026"/>
    <mergeCell ref="G1024:G1026"/>
    <mergeCell ref="A1007:A1009"/>
    <mergeCell ref="B1007:B1009"/>
    <mergeCell ref="C1007:C1009"/>
    <mergeCell ref="F1007:F1009"/>
    <mergeCell ref="G1007:G1009"/>
    <mergeCell ref="A1011:A1014"/>
    <mergeCell ref="B1011:B1014"/>
    <mergeCell ref="C1011:C1014"/>
    <mergeCell ref="F1011:F1014"/>
    <mergeCell ref="G1011:G1014"/>
    <mergeCell ref="A1043:A1046"/>
    <mergeCell ref="B1043:B1046"/>
    <mergeCell ref="C1043:C1046"/>
    <mergeCell ref="F1043:F1046"/>
    <mergeCell ref="G1043:G1046"/>
    <mergeCell ref="A1049:A1052"/>
    <mergeCell ref="B1049:B1052"/>
    <mergeCell ref="C1049:C1052"/>
    <mergeCell ref="F1049:F1052"/>
    <mergeCell ref="G1049:G1052"/>
    <mergeCell ref="A1027:A1030"/>
    <mergeCell ref="B1027:B1030"/>
    <mergeCell ref="C1027:C1030"/>
    <mergeCell ref="F1027:F1030"/>
    <mergeCell ref="G1027:G1030"/>
    <mergeCell ref="A1034:A1036"/>
    <mergeCell ref="B1034:B1036"/>
    <mergeCell ref="C1034:C1036"/>
    <mergeCell ref="F1034:F1036"/>
    <mergeCell ref="G1034:G1036"/>
    <mergeCell ref="A1063:A1065"/>
    <mergeCell ref="B1063:B1065"/>
    <mergeCell ref="C1063:C1065"/>
    <mergeCell ref="F1063:F1065"/>
    <mergeCell ref="G1063:G1065"/>
    <mergeCell ref="A1072:A1076"/>
    <mergeCell ref="B1072:B1076"/>
    <mergeCell ref="C1072:C1076"/>
    <mergeCell ref="F1072:F1076"/>
    <mergeCell ref="G1072:G1076"/>
    <mergeCell ref="A1055:A1057"/>
    <mergeCell ref="B1055:B1057"/>
    <mergeCell ref="C1055:C1057"/>
    <mergeCell ref="F1055:F1057"/>
    <mergeCell ref="G1055:G1057"/>
    <mergeCell ref="A1060:A1062"/>
    <mergeCell ref="B1060:B1062"/>
    <mergeCell ref="C1060:C1062"/>
    <mergeCell ref="F1060:F1062"/>
    <mergeCell ref="G1060:G1062"/>
    <mergeCell ref="A1090:A1093"/>
    <mergeCell ref="B1090:B1093"/>
    <mergeCell ref="C1090:C1093"/>
    <mergeCell ref="F1090:F1093"/>
    <mergeCell ref="G1090:G1093"/>
    <mergeCell ref="A1098:A1104"/>
    <mergeCell ref="B1098:B1104"/>
    <mergeCell ref="C1098:C1104"/>
    <mergeCell ref="F1098:F1104"/>
    <mergeCell ref="G1098:G1104"/>
    <mergeCell ref="A1081:A1083"/>
    <mergeCell ref="B1081:B1083"/>
    <mergeCell ref="C1081:C1083"/>
    <mergeCell ref="F1081:F1083"/>
    <mergeCell ref="G1081:G1083"/>
    <mergeCell ref="A1085:A1087"/>
    <mergeCell ref="B1085:B1087"/>
    <mergeCell ref="C1085:C1087"/>
    <mergeCell ref="F1085:F1087"/>
    <mergeCell ref="G1085:G1087"/>
    <mergeCell ref="A1118:A1124"/>
    <mergeCell ref="B1118:B1124"/>
    <mergeCell ref="C1118:C1124"/>
    <mergeCell ref="F1118:F1124"/>
    <mergeCell ref="G1118:G1124"/>
    <mergeCell ref="A1131:A1133"/>
    <mergeCell ref="B1131:B1133"/>
    <mergeCell ref="C1131:C1133"/>
    <mergeCell ref="F1131:F1133"/>
    <mergeCell ref="G1131:G1133"/>
    <mergeCell ref="A1105:A1107"/>
    <mergeCell ref="B1105:B1107"/>
    <mergeCell ref="C1105:C1107"/>
    <mergeCell ref="F1105:F1107"/>
    <mergeCell ref="G1105:G1107"/>
    <mergeCell ref="A1108:A1110"/>
    <mergeCell ref="B1108:B1110"/>
    <mergeCell ref="C1108:C1110"/>
    <mergeCell ref="F1108:F1110"/>
    <mergeCell ref="G1108:G1110"/>
    <mergeCell ref="A1157:A1159"/>
    <mergeCell ref="B1157:B1159"/>
    <mergeCell ref="C1157:C1159"/>
    <mergeCell ref="F1157:F1159"/>
    <mergeCell ref="G1157:G1159"/>
    <mergeCell ref="A1176:A1179"/>
    <mergeCell ref="B1176:B1179"/>
    <mergeCell ref="C1176:C1179"/>
    <mergeCell ref="F1176:F1179"/>
    <mergeCell ref="G1176:G1179"/>
    <mergeCell ref="A1135:A1141"/>
    <mergeCell ref="B1135:B1141"/>
    <mergeCell ref="C1135:C1141"/>
    <mergeCell ref="F1135:F1141"/>
    <mergeCell ref="G1135:G1141"/>
    <mergeCell ref="A1145:A1150"/>
    <mergeCell ref="B1145:B1150"/>
    <mergeCell ref="C1145:C1150"/>
    <mergeCell ref="F1145:F1150"/>
    <mergeCell ref="G1145:G1150"/>
    <mergeCell ref="A1221:A1222"/>
    <mergeCell ref="B1221:B1222"/>
    <mergeCell ref="C1221:C1222"/>
    <mergeCell ref="F1221:F1222"/>
    <mergeCell ref="G1221:G1222"/>
    <mergeCell ref="A1223:A1225"/>
    <mergeCell ref="B1223:B1225"/>
    <mergeCell ref="C1223:C1225"/>
    <mergeCell ref="F1223:F1225"/>
    <mergeCell ref="G1223:G1225"/>
    <mergeCell ref="A1186:A1188"/>
    <mergeCell ref="B1186:B1188"/>
    <mergeCell ref="C1186:C1188"/>
    <mergeCell ref="F1186:F1188"/>
    <mergeCell ref="G1186:G1188"/>
    <mergeCell ref="A1214:A1216"/>
    <mergeCell ref="B1214:B1216"/>
    <mergeCell ref="C1214:C1216"/>
    <mergeCell ref="F1214:F1216"/>
    <mergeCell ref="G1214:G1216"/>
    <mergeCell ref="C1259:G1259"/>
    <mergeCell ref="A1264:G1264"/>
    <mergeCell ref="A1265:G1265"/>
    <mergeCell ref="C1246:G1246"/>
    <mergeCell ref="A1247:A1248"/>
    <mergeCell ref="B1247:B1248"/>
    <mergeCell ref="D1247:E1247"/>
    <mergeCell ref="F1247:F1248"/>
    <mergeCell ref="G1247:G1248"/>
    <mergeCell ref="D1248:E1248"/>
    <mergeCell ref="A1239:A1241"/>
    <mergeCell ref="B1239:B1241"/>
    <mergeCell ref="C1239:C1241"/>
    <mergeCell ref="F1239:F1241"/>
    <mergeCell ref="G1239:G1241"/>
    <mergeCell ref="C1245:G1245"/>
    <mergeCell ref="A1230:A1232"/>
    <mergeCell ref="B1230:B1232"/>
    <mergeCell ref="C1230:C1232"/>
    <mergeCell ref="F1230:F1232"/>
    <mergeCell ref="G1230:G1232"/>
    <mergeCell ref="A1234:A1236"/>
    <mergeCell ref="B1234:B1236"/>
    <mergeCell ref="C1234:C1236"/>
    <mergeCell ref="F1234:F1236"/>
  </mergeCells>
  <phoneticPr fontId="1"/>
  <printOptions horizontalCentered="1"/>
  <pageMargins left="0.39370078740157483" right="0.39370078740157483" top="0.59055118110236227" bottom="0.78740157480314965" header="0.19685039370078741" footer="0.19685039370078741"/>
  <pageSetup paperSize="9" scale="61"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6" manualBreakCount="6">
    <brk id="72" max="6" man="1"/>
    <brk id="149" max="6" man="1"/>
    <brk id="304" max="6" man="1"/>
    <brk id="689" max="6" man="1"/>
    <brk id="762" max="6" man="1"/>
    <brk id="98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D1" zoomScaleNormal="100" zoomScaleSheetLayoutView="80" workbookViewId="0">
      <selection activeCell="H33" sqref="H33"/>
    </sheetView>
  </sheetViews>
  <sheetFormatPr defaultRowHeight="18.75"/>
  <cols>
    <col min="1" max="1" width="0" hidden="1" customWidth="1"/>
    <col min="2" max="2" width="35.875" hidden="1" customWidth="1"/>
    <col min="3" max="3" width="48.375" hidden="1" customWidth="1"/>
    <col min="4" max="4" width="48.5" customWidth="1"/>
  </cols>
  <sheetData>
    <row r="1" spans="1:4" s="14" customFormat="1" ht="19.5">
      <c r="D1" s="277" t="s">
        <v>1542</v>
      </c>
    </row>
    <row r="2" spans="1:4">
      <c r="A2" s="275" t="s">
        <v>6</v>
      </c>
      <c r="B2" s="275" t="s">
        <v>7</v>
      </c>
      <c r="C2" s="275" t="s">
        <v>8</v>
      </c>
      <c r="D2" s="276" t="s">
        <v>1541</v>
      </c>
    </row>
    <row r="3" spans="1:4" ht="15" customHeight="1">
      <c r="A3" s="274" t="s">
        <v>225</v>
      </c>
      <c r="B3" s="274" t="s">
        <v>9</v>
      </c>
      <c r="C3" s="274" t="s">
        <v>10</v>
      </c>
      <c r="D3" s="274" t="str">
        <f>A3&amp;"　"&amp;C3</f>
        <v>01　農業</v>
      </c>
    </row>
    <row r="4" spans="1:4" ht="15" customHeight="1">
      <c r="A4" s="274" t="s">
        <v>11</v>
      </c>
      <c r="B4" s="274" t="s">
        <v>9</v>
      </c>
      <c r="C4" s="274" t="s">
        <v>12</v>
      </c>
      <c r="D4" s="274" t="str">
        <f t="shared" ref="D4:D67" si="0">A4&amp;"　"&amp;C4</f>
        <v>02　林業</v>
      </c>
    </row>
    <row r="5" spans="1:4" ht="15" customHeight="1">
      <c r="A5" s="274" t="s">
        <v>13</v>
      </c>
      <c r="B5" s="274" t="s">
        <v>14</v>
      </c>
      <c r="C5" s="274" t="s">
        <v>15</v>
      </c>
      <c r="D5" s="274" t="str">
        <f t="shared" si="0"/>
        <v>03　漁業（水産養殖業を除く）</v>
      </c>
    </row>
    <row r="6" spans="1:4" ht="15" customHeight="1">
      <c r="A6" s="274" t="s">
        <v>16</v>
      </c>
      <c r="B6" s="274" t="s">
        <v>14</v>
      </c>
      <c r="C6" s="274" t="s">
        <v>17</v>
      </c>
      <c r="D6" s="274" t="str">
        <f t="shared" si="0"/>
        <v>04　水産養殖業</v>
      </c>
    </row>
    <row r="7" spans="1:4" ht="15" customHeight="1">
      <c r="A7" s="274" t="s">
        <v>18</v>
      </c>
      <c r="B7" s="274" t="s">
        <v>19</v>
      </c>
      <c r="C7" s="274" t="s">
        <v>19</v>
      </c>
      <c r="D7" s="274" t="str">
        <f t="shared" si="0"/>
        <v>05　鉱業，採石業，砂利採取業</v>
      </c>
    </row>
    <row r="8" spans="1:4" ht="15" customHeight="1">
      <c r="A8" s="274" t="s">
        <v>20</v>
      </c>
      <c r="B8" s="274" t="s">
        <v>21</v>
      </c>
      <c r="C8" s="274" t="s">
        <v>22</v>
      </c>
      <c r="D8" s="274" t="str">
        <f t="shared" si="0"/>
        <v>06　総合工事業</v>
      </c>
    </row>
    <row r="9" spans="1:4" ht="15" customHeight="1">
      <c r="A9" s="274" t="s">
        <v>23</v>
      </c>
      <c r="B9" s="274" t="s">
        <v>21</v>
      </c>
      <c r="C9" s="274" t="s">
        <v>24</v>
      </c>
      <c r="D9" s="274" t="str">
        <f t="shared" si="0"/>
        <v>07　職別工事業（設備工事業を除く）</v>
      </c>
    </row>
    <row r="10" spans="1:4" ht="15" customHeight="1">
      <c r="A10" s="274" t="s">
        <v>25</v>
      </c>
      <c r="B10" s="274" t="s">
        <v>21</v>
      </c>
      <c r="C10" s="274" t="s">
        <v>26</v>
      </c>
      <c r="D10" s="274" t="str">
        <f t="shared" si="0"/>
        <v>08　設備工事業</v>
      </c>
    </row>
    <row r="11" spans="1:4" ht="15" customHeight="1">
      <c r="A11" s="274" t="s">
        <v>27</v>
      </c>
      <c r="B11" s="274" t="s">
        <v>28</v>
      </c>
      <c r="C11" s="274" t="s">
        <v>29</v>
      </c>
      <c r="D11" s="274" t="str">
        <f t="shared" si="0"/>
        <v>09　食料品製造業</v>
      </c>
    </row>
    <row r="12" spans="1:4" ht="15" customHeight="1">
      <c r="A12" s="274" t="s">
        <v>30</v>
      </c>
      <c r="B12" s="274" t="s">
        <v>28</v>
      </c>
      <c r="C12" s="274" t="s">
        <v>31</v>
      </c>
      <c r="D12" s="274" t="str">
        <f t="shared" si="0"/>
        <v>10　飲料・たばこ・飼料製造業</v>
      </c>
    </row>
    <row r="13" spans="1:4" ht="15" customHeight="1">
      <c r="A13" s="274" t="s">
        <v>32</v>
      </c>
      <c r="B13" s="274" t="s">
        <v>28</v>
      </c>
      <c r="C13" s="274" t="s">
        <v>33</v>
      </c>
      <c r="D13" s="274" t="str">
        <f t="shared" si="0"/>
        <v>11　繊維工業</v>
      </c>
    </row>
    <row r="14" spans="1:4" ht="15" customHeight="1">
      <c r="A14" s="274" t="s">
        <v>34</v>
      </c>
      <c r="B14" s="274" t="s">
        <v>28</v>
      </c>
      <c r="C14" s="274" t="s">
        <v>35</v>
      </c>
      <c r="D14" s="274" t="str">
        <f t="shared" si="0"/>
        <v>12　木材・木製品製造業（家具を除く）</v>
      </c>
    </row>
    <row r="15" spans="1:4" ht="15" customHeight="1">
      <c r="A15" s="274" t="s">
        <v>36</v>
      </c>
      <c r="B15" s="274" t="s">
        <v>28</v>
      </c>
      <c r="C15" s="274" t="s">
        <v>37</v>
      </c>
      <c r="D15" s="274" t="str">
        <f t="shared" si="0"/>
        <v>13　家具・装備品製造業</v>
      </c>
    </row>
    <row r="16" spans="1:4" ht="15" customHeight="1">
      <c r="A16" s="274" t="s">
        <v>38</v>
      </c>
      <c r="B16" s="274" t="s">
        <v>28</v>
      </c>
      <c r="C16" s="274" t="s">
        <v>39</v>
      </c>
      <c r="D16" s="274" t="str">
        <f t="shared" si="0"/>
        <v>14　パルプ・紙・紙加工品製造業</v>
      </c>
    </row>
    <row r="17" spans="1:4" ht="15" customHeight="1">
      <c r="A17" s="274" t="s">
        <v>40</v>
      </c>
      <c r="B17" s="274" t="s">
        <v>28</v>
      </c>
      <c r="C17" s="274" t="s">
        <v>41</v>
      </c>
      <c r="D17" s="274" t="str">
        <f t="shared" si="0"/>
        <v>15　印刷・同関連業</v>
      </c>
    </row>
    <row r="18" spans="1:4" ht="15" customHeight="1">
      <c r="A18" s="274" t="s">
        <v>42</v>
      </c>
      <c r="B18" s="274" t="s">
        <v>28</v>
      </c>
      <c r="C18" s="274" t="s">
        <v>43</v>
      </c>
      <c r="D18" s="274" t="str">
        <f t="shared" si="0"/>
        <v>16　化学工業</v>
      </c>
    </row>
    <row r="19" spans="1:4" ht="15" customHeight="1">
      <c r="A19" s="274" t="s">
        <v>44</v>
      </c>
      <c r="B19" s="274" t="s">
        <v>28</v>
      </c>
      <c r="C19" s="274" t="s">
        <v>45</v>
      </c>
      <c r="D19" s="274" t="str">
        <f t="shared" si="0"/>
        <v>17　石油製品・石炭製品製造業</v>
      </c>
    </row>
    <row r="20" spans="1:4" ht="15" customHeight="1">
      <c r="A20" s="274" t="s">
        <v>46</v>
      </c>
      <c r="B20" s="274" t="s">
        <v>28</v>
      </c>
      <c r="C20" s="274" t="s">
        <v>47</v>
      </c>
      <c r="D20" s="274" t="str">
        <f t="shared" si="0"/>
        <v>18　プラスチック製品製造業（別掲を除く）</v>
      </c>
    </row>
    <row r="21" spans="1:4" ht="15" customHeight="1">
      <c r="A21" s="274" t="s">
        <v>48</v>
      </c>
      <c r="B21" s="274" t="s">
        <v>28</v>
      </c>
      <c r="C21" s="274" t="s">
        <v>49</v>
      </c>
      <c r="D21" s="274" t="str">
        <f t="shared" si="0"/>
        <v>19　ゴム製品製造業</v>
      </c>
    </row>
    <row r="22" spans="1:4" ht="15" customHeight="1">
      <c r="A22" s="274" t="s">
        <v>50</v>
      </c>
      <c r="B22" s="274" t="s">
        <v>28</v>
      </c>
      <c r="C22" s="274" t="s">
        <v>51</v>
      </c>
      <c r="D22" s="274" t="str">
        <f t="shared" si="0"/>
        <v>20　なめし革・同製品・毛皮製造業</v>
      </c>
    </row>
    <row r="23" spans="1:4" ht="15" customHeight="1">
      <c r="A23" s="274" t="s">
        <v>52</v>
      </c>
      <c r="B23" s="274" t="s">
        <v>28</v>
      </c>
      <c r="C23" s="274" t="s">
        <v>53</v>
      </c>
      <c r="D23" s="274" t="str">
        <f t="shared" si="0"/>
        <v>21　窯業・土石製品製造業</v>
      </c>
    </row>
    <row r="24" spans="1:4" ht="15" customHeight="1">
      <c r="A24" s="274" t="s">
        <v>54</v>
      </c>
      <c r="B24" s="274" t="s">
        <v>28</v>
      </c>
      <c r="C24" s="274" t="s">
        <v>55</v>
      </c>
      <c r="D24" s="274" t="str">
        <f t="shared" si="0"/>
        <v>22　鉄鋼業</v>
      </c>
    </row>
    <row r="25" spans="1:4" ht="15" customHeight="1">
      <c r="A25" s="274" t="s">
        <v>56</v>
      </c>
      <c r="B25" s="274" t="s">
        <v>28</v>
      </c>
      <c r="C25" s="274" t="s">
        <v>57</v>
      </c>
      <c r="D25" s="274" t="str">
        <f t="shared" si="0"/>
        <v>23　非鉄金属製造業</v>
      </c>
    </row>
    <row r="26" spans="1:4" ht="15" customHeight="1">
      <c r="A26" s="274" t="s">
        <v>58</v>
      </c>
      <c r="B26" s="274" t="s">
        <v>28</v>
      </c>
      <c r="C26" s="274" t="s">
        <v>59</v>
      </c>
      <c r="D26" s="274" t="str">
        <f t="shared" si="0"/>
        <v>24　金属製品製造業</v>
      </c>
    </row>
    <row r="27" spans="1:4" ht="15" customHeight="1">
      <c r="A27" s="274" t="s">
        <v>60</v>
      </c>
      <c r="B27" s="274" t="s">
        <v>28</v>
      </c>
      <c r="C27" s="274" t="s">
        <v>61</v>
      </c>
      <c r="D27" s="274" t="str">
        <f t="shared" si="0"/>
        <v>25　はん用機械器具製造業</v>
      </c>
    </row>
    <row r="28" spans="1:4" ht="15" customHeight="1">
      <c r="A28" s="274" t="s">
        <v>62</v>
      </c>
      <c r="B28" s="274" t="s">
        <v>28</v>
      </c>
      <c r="C28" s="274" t="s">
        <v>63</v>
      </c>
      <c r="D28" s="274" t="str">
        <f t="shared" si="0"/>
        <v>26　生産用機械器具製造業</v>
      </c>
    </row>
    <row r="29" spans="1:4" ht="15" customHeight="1">
      <c r="A29" s="274" t="s">
        <v>64</v>
      </c>
      <c r="B29" s="274" t="s">
        <v>28</v>
      </c>
      <c r="C29" s="274" t="s">
        <v>65</v>
      </c>
      <c r="D29" s="274" t="str">
        <f t="shared" si="0"/>
        <v>27　業務用機械器具製造業</v>
      </c>
    </row>
    <row r="30" spans="1:4" ht="15" customHeight="1">
      <c r="A30" s="274" t="s">
        <v>66</v>
      </c>
      <c r="B30" s="274" t="s">
        <v>28</v>
      </c>
      <c r="C30" s="274" t="s">
        <v>67</v>
      </c>
      <c r="D30" s="274" t="str">
        <f t="shared" si="0"/>
        <v>28　電子部品・デバイス・電子回路製造業</v>
      </c>
    </row>
    <row r="31" spans="1:4" ht="15" customHeight="1">
      <c r="A31" s="274" t="s">
        <v>68</v>
      </c>
      <c r="B31" s="274" t="s">
        <v>28</v>
      </c>
      <c r="C31" s="274" t="s">
        <v>69</v>
      </c>
      <c r="D31" s="274" t="str">
        <f t="shared" si="0"/>
        <v>29　電気機械器具製造業</v>
      </c>
    </row>
    <row r="32" spans="1:4" ht="15" customHeight="1">
      <c r="A32" s="274" t="s">
        <v>70</v>
      </c>
      <c r="B32" s="274" t="s">
        <v>28</v>
      </c>
      <c r="C32" s="274" t="s">
        <v>71</v>
      </c>
      <c r="D32" s="274" t="str">
        <f t="shared" si="0"/>
        <v>30　情報通信機械器具製造業</v>
      </c>
    </row>
    <row r="33" spans="1:4" ht="15" customHeight="1">
      <c r="A33" s="274" t="s">
        <v>72</v>
      </c>
      <c r="B33" s="274" t="s">
        <v>28</v>
      </c>
      <c r="C33" s="274" t="s">
        <v>73</v>
      </c>
      <c r="D33" s="274" t="str">
        <f t="shared" si="0"/>
        <v>31　輸送用機械器具製造業</v>
      </c>
    </row>
    <row r="34" spans="1:4" ht="15" customHeight="1">
      <c r="A34" s="274" t="s">
        <v>74</v>
      </c>
      <c r="B34" s="274" t="s">
        <v>28</v>
      </c>
      <c r="C34" s="274" t="s">
        <v>75</v>
      </c>
      <c r="D34" s="274" t="str">
        <f t="shared" si="0"/>
        <v>32　その他の製造業</v>
      </c>
    </row>
    <row r="35" spans="1:4" ht="15" customHeight="1">
      <c r="A35" s="274" t="s">
        <v>76</v>
      </c>
      <c r="B35" s="274" t="s">
        <v>77</v>
      </c>
      <c r="C35" s="274" t="s">
        <v>78</v>
      </c>
      <c r="D35" s="274" t="str">
        <f t="shared" si="0"/>
        <v>33　電気業</v>
      </c>
    </row>
    <row r="36" spans="1:4" ht="15" customHeight="1">
      <c r="A36" s="274" t="s">
        <v>79</v>
      </c>
      <c r="B36" s="274" t="s">
        <v>77</v>
      </c>
      <c r="C36" s="274" t="s">
        <v>80</v>
      </c>
      <c r="D36" s="274" t="str">
        <f t="shared" si="0"/>
        <v>34　ガス業</v>
      </c>
    </row>
    <row r="37" spans="1:4" ht="15" customHeight="1">
      <c r="A37" s="274" t="s">
        <v>81</v>
      </c>
      <c r="B37" s="274" t="s">
        <v>77</v>
      </c>
      <c r="C37" s="274" t="s">
        <v>82</v>
      </c>
      <c r="D37" s="274" t="str">
        <f t="shared" si="0"/>
        <v>35　熱供給業</v>
      </c>
    </row>
    <row r="38" spans="1:4" ht="15" customHeight="1">
      <c r="A38" s="274" t="s">
        <v>83</v>
      </c>
      <c r="B38" s="274" t="s">
        <v>77</v>
      </c>
      <c r="C38" s="274" t="s">
        <v>84</v>
      </c>
      <c r="D38" s="274" t="str">
        <f t="shared" si="0"/>
        <v>36　水道業</v>
      </c>
    </row>
    <row r="39" spans="1:4" ht="15" customHeight="1">
      <c r="A39" s="274" t="s">
        <v>85</v>
      </c>
      <c r="B39" s="274" t="s">
        <v>86</v>
      </c>
      <c r="C39" s="274" t="s">
        <v>87</v>
      </c>
      <c r="D39" s="274" t="str">
        <f t="shared" si="0"/>
        <v>37　通信業</v>
      </c>
    </row>
    <row r="40" spans="1:4" ht="15" customHeight="1">
      <c r="A40" s="274" t="s">
        <v>88</v>
      </c>
      <c r="B40" s="274" t="s">
        <v>86</v>
      </c>
      <c r="C40" s="274" t="s">
        <v>89</v>
      </c>
      <c r="D40" s="274" t="str">
        <f t="shared" si="0"/>
        <v>38　放送業</v>
      </c>
    </row>
    <row r="41" spans="1:4" ht="15" customHeight="1">
      <c r="A41" s="274" t="s">
        <v>90</v>
      </c>
      <c r="B41" s="274" t="s">
        <v>86</v>
      </c>
      <c r="C41" s="274" t="s">
        <v>91</v>
      </c>
      <c r="D41" s="274" t="str">
        <f t="shared" si="0"/>
        <v>39　情報サービス業</v>
      </c>
    </row>
    <row r="42" spans="1:4" ht="15" customHeight="1">
      <c r="A42" s="274" t="s">
        <v>92</v>
      </c>
      <c r="B42" s="274" t="s">
        <v>86</v>
      </c>
      <c r="C42" s="274" t="s">
        <v>93</v>
      </c>
      <c r="D42" s="274" t="str">
        <f t="shared" si="0"/>
        <v>40　インターネット附随サービス業</v>
      </c>
    </row>
    <row r="43" spans="1:4" ht="15" customHeight="1">
      <c r="A43" s="274" t="s">
        <v>94</v>
      </c>
      <c r="B43" s="274" t="s">
        <v>86</v>
      </c>
      <c r="C43" s="274" t="s">
        <v>95</v>
      </c>
      <c r="D43" s="274" t="str">
        <f t="shared" si="0"/>
        <v>41　映像・音声・文字情報制作業</v>
      </c>
    </row>
    <row r="44" spans="1:4" ht="15" customHeight="1">
      <c r="A44" s="274" t="s">
        <v>96</v>
      </c>
      <c r="B44" s="274" t="s">
        <v>97</v>
      </c>
      <c r="C44" s="274" t="s">
        <v>98</v>
      </c>
      <c r="D44" s="274" t="str">
        <f t="shared" si="0"/>
        <v>42　鉄道業</v>
      </c>
    </row>
    <row r="45" spans="1:4" ht="15" customHeight="1">
      <c r="A45" s="274" t="s">
        <v>99</v>
      </c>
      <c r="B45" s="274" t="s">
        <v>97</v>
      </c>
      <c r="C45" s="274" t="s">
        <v>100</v>
      </c>
      <c r="D45" s="274" t="str">
        <f t="shared" si="0"/>
        <v>43　道路旅客運送業</v>
      </c>
    </row>
    <row r="46" spans="1:4" ht="15" customHeight="1">
      <c r="A46" s="274" t="s">
        <v>101</v>
      </c>
      <c r="B46" s="274" t="s">
        <v>97</v>
      </c>
      <c r="C46" s="274" t="s">
        <v>102</v>
      </c>
      <c r="D46" s="274" t="str">
        <f t="shared" si="0"/>
        <v>44　道路貨物運送業</v>
      </c>
    </row>
    <row r="47" spans="1:4" ht="15" customHeight="1">
      <c r="A47" s="274" t="s">
        <v>103</v>
      </c>
      <c r="B47" s="274" t="s">
        <v>97</v>
      </c>
      <c r="C47" s="274" t="s">
        <v>104</v>
      </c>
      <c r="D47" s="274" t="str">
        <f t="shared" si="0"/>
        <v>45　水運業</v>
      </c>
    </row>
    <row r="48" spans="1:4" ht="15" customHeight="1">
      <c r="A48" s="274" t="s">
        <v>105</v>
      </c>
      <c r="B48" s="274" t="s">
        <v>97</v>
      </c>
      <c r="C48" s="274" t="s">
        <v>106</v>
      </c>
      <c r="D48" s="274" t="str">
        <f t="shared" si="0"/>
        <v>46　航空運輸業</v>
      </c>
    </row>
    <row r="49" spans="1:4" ht="15" customHeight="1">
      <c r="A49" s="274" t="s">
        <v>107</v>
      </c>
      <c r="B49" s="274" t="s">
        <v>97</v>
      </c>
      <c r="C49" s="274" t="s">
        <v>108</v>
      </c>
      <c r="D49" s="274" t="str">
        <f t="shared" si="0"/>
        <v>47　倉庫業</v>
      </c>
    </row>
    <row r="50" spans="1:4" ht="15" customHeight="1">
      <c r="A50" s="274" t="s">
        <v>109</v>
      </c>
      <c r="B50" s="274" t="s">
        <v>97</v>
      </c>
      <c r="C50" s="274" t="s">
        <v>110</v>
      </c>
      <c r="D50" s="274" t="str">
        <f t="shared" si="0"/>
        <v>48　運輸に附帯するサービス業</v>
      </c>
    </row>
    <row r="51" spans="1:4" ht="15" customHeight="1">
      <c r="A51" s="274" t="s">
        <v>111</v>
      </c>
      <c r="B51" s="274" t="s">
        <v>97</v>
      </c>
      <c r="C51" s="274" t="s">
        <v>112</v>
      </c>
      <c r="D51" s="274" t="str">
        <f t="shared" si="0"/>
        <v>49　郵便業（信書便事業を含む）</v>
      </c>
    </row>
    <row r="52" spans="1:4" ht="15" customHeight="1">
      <c r="A52" s="274" t="s">
        <v>113</v>
      </c>
      <c r="B52" s="274" t="s">
        <v>114</v>
      </c>
      <c r="C52" s="274" t="s">
        <v>115</v>
      </c>
      <c r="D52" s="274" t="str">
        <f t="shared" si="0"/>
        <v>50　各種商品卸売業</v>
      </c>
    </row>
    <row r="53" spans="1:4" ht="15" customHeight="1">
      <c r="A53" s="274" t="s">
        <v>116</v>
      </c>
      <c r="B53" s="274" t="s">
        <v>114</v>
      </c>
      <c r="C53" s="274" t="s">
        <v>117</v>
      </c>
      <c r="D53" s="274" t="str">
        <f t="shared" si="0"/>
        <v>51　繊維・衣服等卸売業</v>
      </c>
    </row>
    <row r="54" spans="1:4" ht="15" customHeight="1">
      <c r="A54" s="274" t="s">
        <v>118</v>
      </c>
      <c r="B54" s="274" t="s">
        <v>114</v>
      </c>
      <c r="C54" s="274" t="s">
        <v>119</v>
      </c>
      <c r="D54" s="274" t="str">
        <f t="shared" si="0"/>
        <v>52　飲食料品卸売業</v>
      </c>
    </row>
    <row r="55" spans="1:4" ht="15" customHeight="1">
      <c r="A55" s="274" t="s">
        <v>120</v>
      </c>
      <c r="B55" s="274" t="s">
        <v>114</v>
      </c>
      <c r="C55" s="274" t="s">
        <v>121</v>
      </c>
      <c r="D55" s="274" t="str">
        <f t="shared" si="0"/>
        <v>53　建築材料，鉱物・金属材料等卸売業</v>
      </c>
    </row>
    <row r="56" spans="1:4" ht="15" customHeight="1">
      <c r="A56" s="274" t="s">
        <v>122</v>
      </c>
      <c r="B56" s="274" t="s">
        <v>114</v>
      </c>
      <c r="C56" s="274" t="s">
        <v>123</v>
      </c>
      <c r="D56" s="274" t="str">
        <f t="shared" si="0"/>
        <v>54　機械器具卸売業</v>
      </c>
    </row>
    <row r="57" spans="1:4" ht="15" customHeight="1">
      <c r="A57" s="274" t="s">
        <v>124</v>
      </c>
      <c r="B57" s="274" t="s">
        <v>114</v>
      </c>
      <c r="C57" s="274" t="s">
        <v>125</v>
      </c>
      <c r="D57" s="274" t="str">
        <f t="shared" si="0"/>
        <v>55　その他の卸売業</v>
      </c>
    </row>
    <row r="58" spans="1:4" ht="15" customHeight="1">
      <c r="A58" s="274" t="s">
        <v>126</v>
      </c>
      <c r="B58" s="274" t="s">
        <v>114</v>
      </c>
      <c r="C58" s="274" t="s">
        <v>127</v>
      </c>
      <c r="D58" s="274" t="str">
        <f t="shared" si="0"/>
        <v>56　各種商品小売業</v>
      </c>
    </row>
    <row r="59" spans="1:4" ht="15" customHeight="1">
      <c r="A59" s="274" t="s">
        <v>128</v>
      </c>
      <c r="B59" s="274" t="s">
        <v>114</v>
      </c>
      <c r="C59" s="274" t="s">
        <v>129</v>
      </c>
      <c r="D59" s="274" t="str">
        <f t="shared" si="0"/>
        <v>57　織物・衣服・身の回り品小売業</v>
      </c>
    </row>
    <row r="60" spans="1:4" ht="15" customHeight="1">
      <c r="A60" s="274" t="s">
        <v>130</v>
      </c>
      <c r="B60" s="274" t="s">
        <v>114</v>
      </c>
      <c r="C60" s="274" t="s">
        <v>131</v>
      </c>
      <c r="D60" s="274" t="str">
        <f t="shared" si="0"/>
        <v>58　飲食料品小売業</v>
      </c>
    </row>
    <row r="61" spans="1:4" ht="15" customHeight="1">
      <c r="A61" s="274" t="s">
        <v>132</v>
      </c>
      <c r="B61" s="274" t="s">
        <v>114</v>
      </c>
      <c r="C61" s="274" t="s">
        <v>133</v>
      </c>
      <c r="D61" s="274" t="str">
        <f t="shared" si="0"/>
        <v>59　機械器具小売業</v>
      </c>
    </row>
    <row r="62" spans="1:4" ht="15" customHeight="1">
      <c r="A62" s="274" t="s">
        <v>134</v>
      </c>
      <c r="B62" s="274" t="s">
        <v>114</v>
      </c>
      <c r="C62" s="274" t="s">
        <v>135</v>
      </c>
      <c r="D62" s="274" t="str">
        <f t="shared" si="0"/>
        <v>60　その他の小売業</v>
      </c>
    </row>
    <row r="63" spans="1:4" ht="15" customHeight="1">
      <c r="A63" s="274" t="s">
        <v>136</v>
      </c>
      <c r="B63" s="274" t="s">
        <v>114</v>
      </c>
      <c r="C63" s="274" t="s">
        <v>137</v>
      </c>
      <c r="D63" s="274" t="str">
        <f t="shared" si="0"/>
        <v>61　無店舗小売業</v>
      </c>
    </row>
    <row r="64" spans="1:4" ht="15" customHeight="1">
      <c r="A64" s="274" t="s">
        <v>138</v>
      </c>
      <c r="B64" s="274" t="s">
        <v>139</v>
      </c>
      <c r="C64" s="274" t="s">
        <v>140</v>
      </c>
      <c r="D64" s="274" t="str">
        <f t="shared" si="0"/>
        <v>62　銀行業</v>
      </c>
    </row>
    <row r="65" spans="1:4" ht="15" customHeight="1">
      <c r="A65" s="274" t="s">
        <v>141</v>
      </c>
      <c r="B65" s="274" t="s">
        <v>139</v>
      </c>
      <c r="C65" s="274" t="s">
        <v>142</v>
      </c>
      <c r="D65" s="274" t="str">
        <f t="shared" si="0"/>
        <v>63　協同組織金融業</v>
      </c>
    </row>
    <row r="66" spans="1:4" ht="15" customHeight="1">
      <c r="A66" s="274" t="s">
        <v>143</v>
      </c>
      <c r="B66" s="274" t="s">
        <v>139</v>
      </c>
      <c r="C66" s="274" t="s">
        <v>144</v>
      </c>
      <c r="D66" s="274" t="str">
        <f t="shared" si="0"/>
        <v>64　貸金業，クレジットカード業等非預金信用機関</v>
      </c>
    </row>
    <row r="67" spans="1:4" ht="15" customHeight="1">
      <c r="A67" s="274" t="s">
        <v>145</v>
      </c>
      <c r="B67" s="274" t="s">
        <v>139</v>
      </c>
      <c r="C67" s="274" t="s">
        <v>146</v>
      </c>
      <c r="D67" s="274" t="str">
        <f t="shared" si="0"/>
        <v>65　金融商品取引業，商品先物取引業</v>
      </c>
    </row>
    <row r="68" spans="1:4" ht="15" customHeight="1">
      <c r="A68" s="274" t="s">
        <v>147</v>
      </c>
      <c r="B68" s="274" t="s">
        <v>139</v>
      </c>
      <c r="C68" s="274" t="s">
        <v>148</v>
      </c>
      <c r="D68" s="274" t="str">
        <f t="shared" ref="D68:D101" si="1">A68&amp;"　"&amp;C68</f>
        <v>66　補助的金融業等</v>
      </c>
    </row>
    <row r="69" spans="1:4" ht="15" customHeight="1">
      <c r="A69" s="274" t="s">
        <v>149</v>
      </c>
      <c r="B69" s="274" t="s">
        <v>139</v>
      </c>
      <c r="C69" s="274" t="s">
        <v>150</v>
      </c>
      <c r="D69" s="274" t="str">
        <f t="shared" si="1"/>
        <v>67　保険業（保険媒介代理業，保険サ－ビス業を含む）</v>
      </c>
    </row>
    <row r="70" spans="1:4" ht="15" customHeight="1">
      <c r="A70" s="274" t="s">
        <v>151</v>
      </c>
      <c r="B70" s="274" t="s">
        <v>152</v>
      </c>
      <c r="C70" s="274" t="s">
        <v>153</v>
      </c>
      <c r="D70" s="274" t="str">
        <f t="shared" si="1"/>
        <v>68　不動産取引業</v>
      </c>
    </row>
    <row r="71" spans="1:4" ht="15" customHeight="1">
      <c r="A71" s="274" t="s">
        <v>154</v>
      </c>
      <c r="B71" s="274" t="s">
        <v>152</v>
      </c>
      <c r="C71" s="274" t="s">
        <v>155</v>
      </c>
      <c r="D71" s="274" t="str">
        <f t="shared" si="1"/>
        <v>69　不動産賃貸業・管理業</v>
      </c>
    </row>
    <row r="72" spans="1:4" ht="15" customHeight="1">
      <c r="A72" s="274" t="s">
        <v>156</v>
      </c>
      <c r="B72" s="274" t="s">
        <v>152</v>
      </c>
      <c r="C72" s="274" t="s">
        <v>157</v>
      </c>
      <c r="D72" s="274" t="str">
        <f t="shared" si="1"/>
        <v>70　物品賃貸業</v>
      </c>
    </row>
    <row r="73" spans="1:4" ht="15" customHeight="1">
      <c r="A73" s="274" t="s">
        <v>158</v>
      </c>
      <c r="B73" s="274" t="s">
        <v>159</v>
      </c>
      <c r="C73" s="274" t="s">
        <v>160</v>
      </c>
      <c r="D73" s="274" t="str">
        <f t="shared" si="1"/>
        <v>71　学術・開発研究機関</v>
      </c>
    </row>
    <row r="74" spans="1:4" ht="15" customHeight="1">
      <c r="A74" s="274" t="s">
        <v>161</v>
      </c>
      <c r="B74" s="274" t="s">
        <v>159</v>
      </c>
      <c r="C74" s="274" t="s">
        <v>162</v>
      </c>
      <c r="D74" s="274" t="str">
        <f t="shared" si="1"/>
        <v>72　専門サービス業（他に分類されないもの）</v>
      </c>
    </row>
    <row r="75" spans="1:4" ht="15" customHeight="1">
      <c r="A75" s="274" t="s">
        <v>163</v>
      </c>
      <c r="B75" s="274" t="s">
        <v>159</v>
      </c>
      <c r="C75" s="274" t="s">
        <v>164</v>
      </c>
      <c r="D75" s="274" t="str">
        <f t="shared" si="1"/>
        <v>73　広告業</v>
      </c>
    </row>
    <row r="76" spans="1:4" ht="15" customHeight="1">
      <c r="A76" s="274" t="s">
        <v>165</v>
      </c>
      <c r="B76" s="274" t="s">
        <v>159</v>
      </c>
      <c r="C76" s="274" t="s">
        <v>166</v>
      </c>
      <c r="D76" s="274" t="str">
        <f t="shared" si="1"/>
        <v>74　技術サービス業（他に分類されないもの）</v>
      </c>
    </row>
    <row r="77" spans="1:4" ht="15" customHeight="1">
      <c r="A77" s="274" t="s">
        <v>167</v>
      </c>
      <c r="B77" s="274" t="s">
        <v>168</v>
      </c>
      <c r="C77" s="274" t="s">
        <v>169</v>
      </c>
      <c r="D77" s="274" t="str">
        <f t="shared" si="1"/>
        <v>75　宿泊業</v>
      </c>
    </row>
    <row r="78" spans="1:4" ht="15" customHeight="1">
      <c r="A78" s="274" t="s">
        <v>170</v>
      </c>
      <c r="B78" s="274" t="s">
        <v>168</v>
      </c>
      <c r="C78" s="274" t="s">
        <v>171</v>
      </c>
      <c r="D78" s="274" t="str">
        <f t="shared" si="1"/>
        <v>76　飲食店</v>
      </c>
    </row>
    <row r="79" spans="1:4" ht="15" customHeight="1">
      <c r="A79" s="274" t="s">
        <v>172</v>
      </c>
      <c r="B79" s="274" t="s">
        <v>168</v>
      </c>
      <c r="C79" s="274" t="s">
        <v>173</v>
      </c>
      <c r="D79" s="274" t="str">
        <f t="shared" si="1"/>
        <v>77　持ち帰り・配達飲食サービス業</v>
      </c>
    </row>
    <row r="80" spans="1:4" ht="15" customHeight="1">
      <c r="A80" s="274" t="s">
        <v>174</v>
      </c>
      <c r="B80" s="274" t="s">
        <v>175</v>
      </c>
      <c r="C80" s="274" t="s">
        <v>176</v>
      </c>
      <c r="D80" s="274" t="str">
        <f t="shared" si="1"/>
        <v>78　洗濯・理容･美容･浴場業</v>
      </c>
    </row>
    <row r="81" spans="1:4" ht="15" customHeight="1">
      <c r="A81" s="274" t="s">
        <v>177</v>
      </c>
      <c r="B81" s="274" t="s">
        <v>175</v>
      </c>
      <c r="C81" s="274" t="s">
        <v>178</v>
      </c>
      <c r="D81" s="274" t="str">
        <f t="shared" si="1"/>
        <v>79　その他の生活関連サービス業</v>
      </c>
    </row>
    <row r="82" spans="1:4" ht="15" customHeight="1">
      <c r="A82" s="274" t="s">
        <v>179</v>
      </c>
      <c r="B82" s="274" t="s">
        <v>175</v>
      </c>
      <c r="C82" s="274" t="s">
        <v>180</v>
      </c>
      <c r="D82" s="274" t="str">
        <f t="shared" si="1"/>
        <v>80　娯楽業</v>
      </c>
    </row>
    <row r="83" spans="1:4" ht="15" customHeight="1">
      <c r="A83" s="274" t="s">
        <v>181</v>
      </c>
      <c r="B83" s="274" t="s">
        <v>182</v>
      </c>
      <c r="C83" s="274" t="s">
        <v>183</v>
      </c>
      <c r="D83" s="274" t="str">
        <f t="shared" si="1"/>
        <v>81　学校教育</v>
      </c>
    </row>
    <row r="84" spans="1:4" ht="15" customHeight="1">
      <c r="A84" s="274" t="s">
        <v>184</v>
      </c>
      <c r="B84" s="274" t="s">
        <v>182</v>
      </c>
      <c r="C84" s="274" t="s">
        <v>185</v>
      </c>
      <c r="D84" s="274" t="str">
        <f t="shared" si="1"/>
        <v>82　その他の教育，学習支援業</v>
      </c>
    </row>
    <row r="85" spans="1:4" ht="15" customHeight="1">
      <c r="A85" s="274" t="s">
        <v>186</v>
      </c>
      <c r="B85" s="274" t="s">
        <v>187</v>
      </c>
      <c r="C85" s="274" t="s">
        <v>188</v>
      </c>
      <c r="D85" s="274" t="str">
        <f t="shared" si="1"/>
        <v>83　医療業</v>
      </c>
    </row>
    <row r="86" spans="1:4" ht="15" customHeight="1">
      <c r="A86" s="274" t="s">
        <v>189</v>
      </c>
      <c r="B86" s="274" t="s">
        <v>187</v>
      </c>
      <c r="C86" s="274" t="s">
        <v>190</v>
      </c>
      <c r="D86" s="274" t="str">
        <f t="shared" si="1"/>
        <v>84　保健衛生</v>
      </c>
    </row>
    <row r="87" spans="1:4" ht="15" customHeight="1">
      <c r="A87" s="274" t="s">
        <v>191</v>
      </c>
      <c r="B87" s="274" t="s">
        <v>187</v>
      </c>
      <c r="C87" s="274" t="s">
        <v>192</v>
      </c>
      <c r="D87" s="274" t="str">
        <f t="shared" si="1"/>
        <v>85　社会保険・社会福祉・介護事業</v>
      </c>
    </row>
    <row r="88" spans="1:4" ht="15" customHeight="1">
      <c r="A88" s="274" t="s">
        <v>193</v>
      </c>
      <c r="B88" s="274" t="s">
        <v>194</v>
      </c>
      <c r="C88" s="274" t="s">
        <v>195</v>
      </c>
      <c r="D88" s="274" t="str">
        <f t="shared" si="1"/>
        <v>86　郵便局</v>
      </c>
    </row>
    <row r="89" spans="1:4" ht="15" customHeight="1">
      <c r="A89" s="274" t="s">
        <v>196</v>
      </c>
      <c r="B89" s="274" t="s">
        <v>194</v>
      </c>
      <c r="C89" s="274" t="s">
        <v>197</v>
      </c>
      <c r="D89" s="274" t="str">
        <f t="shared" si="1"/>
        <v>87　協同組合（他に分類されないもの）</v>
      </c>
    </row>
    <row r="90" spans="1:4" ht="15" customHeight="1">
      <c r="A90" s="274" t="s">
        <v>198</v>
      </c>
      <c r="B90" s="274" t="s">
        <v>199</v>
      </c>
      <c r="C90" s="274" t="s">
        <v>200</v>
      </c>
      <c r="D90" s="274" t="str">
        <f t="shared" si="1"/>
        <v>88　廃棄物処理業</v>
      </c>
    </row>
    <row r="91" spans="1:4" ht="15" customHeight="1">
      <c r="A91" s="274" t="s">
        <v>201</v>
      </c>
      <c r="B91" s="274" t="s">
        <v>199</v>
      </c>
      <c r="C91" s="274" t="s">
        <v>202</v>
      </c>
      <c r="D91" s="274" t="str">
        <f t="shared" si="1"/>
        <v>89　自動車整備業</v>
      </c>
    </row>
    <row r="92" spans="1:4" ht="15" customHeight="1">
      <c r="A92" s="274" t="s">
        <v>203</v>
      </c>
      <c r="B92" s="274" t="s">
        <v>199</v>
      </c>
      <c r="C92" s="274" t="s">
        <v>204</v>
      </c>
      <c r="D92" s="274" t="str">
        <f t="shared" si="1"/>
        <v>90　機械等修理業（別掲を除く</v>
      </c>
    </row>
    <row r="93" spans="1:4" ht="15" customHeight="1">
      <c r="A93" s="274" t="s">
        <v>205</v>
      </c>
      <c r="B93" s="274" t="s">
        <v>199</v>
      </c>
      <c r="C93" s="274" t="s">
        <v>206</v>
      </c>
      <c r="D93" s="274" t="str">
        <f t="shared" si="1"/>
        <v>91　職業紹介・労働者派遣業</v>
      </c>
    </row>
    <row r="94" spans="1:4" ht="15" customHeight="1">
      <c r="A94" s="274" t="s">
        <v>207</v>
      </c>
      <c r="B94" s="274" t="s">
        <v>199</v>
      </c>
      <c r="C94" s="274" t="s">
        <v>208</v>
      </c>
      <c r="D94" s="274" t="str">
        <f t="shared" si="1"/>
        <v>92　その他の事業サービス業</v>
      </c>
    </row>
    <row r="95" spans="1:4" ht="15" customHeight="1">
      <c r="A95" s="274" t="s">
        <v>209</v>
      </c>
      <c r="B95" s="274" t="s">
        <v>199</v>
      </c>
      <c r="C95" s="274" t="s">
        <v>210</v>
      </c>
      <c r="D95" s="274" t="str">
        <f t="shared" si="1"/>
        <v>93　政治・経済・文化団体</v>
      </c>
    </row>
    <row r="96" spans="1:4" ht="15" customHeight="1">
      <c r="A96" s="274" t="s">
        <v>211</v>
      </c>
      <c r="B96" s="274" t="s">
        <v>199</v>
      </c>
      <c r="C96" s="274" t="s">
        <v>212</v>
      </c>
      <c r="D96" s="274" t="str">
        <f t="shared" si="1"/>
        <v>94　宗教</v>
      </c>
    </row>
    <row r="97" spans="1:4" ht="15" customHeight="1">
      <c r="A97" s="274" t="s">
        <v>213</v>
      </c>
      <c r="B97" s="274" t="s">
        <v>199</v>
      </c>
      <c r="C97" s="274" t="s">
        <v>214</v>
      </c>
      <c r="D97" s="274" t="str">
        <f t="shared" si="1"/>
        <v>95　その他のサービス業</v>
      </c>
    </row>
    <row r="98" spans="1:4" ht="15" customHeight="1">
      <c r="A98" s="274" t="s">
        <v>215</v>
      </c>
      <c r="B98" s="274" t="s">
        <v>199</v>
      </c>
      <c r="C98" s="274" t="s">
        <v>216</v>
      </c>
      <c r="D98" s="274" t="str">
        <f t="shared" si="1"/>
        <v>96　外国公務</v>
      </c>
    </row>
    <row r="99" spans="1:4" ht="15" customHeight="1">
      <c r="A99" s="274" t="s">
        <v>217</v>
      </c>
      <c r="B99" s="274" t="s">
        <v>218</v>
      </c>
      <c r="C99" s="274" t="s">
        <v>219</v>
      </c>
      <c r="D99" s="274" t="str">
        <f t="shared" si="1"/>
        <v>97　国家公務</v>
      </c>
    </row>
    <row r="100" spans="1:4" ht="15" customHeight="1">
      <c r="A100" s="274" t="s">
        <v>220</v>
      </c>
      <c r="B100" s="274" t="s">
        <v>218</v>
      </c>
      <c r="C100" s="274" t="s">
        <v>221</v>
      </c>
      <c r="D100" s="274" t="str">
        <f t="shared" si="1"/>
        <v>98　地方公務</v>
      </c>
    </row>
    <row r="101" spans="1:4" ht="15" customHeight="1">
      <c r="A101" s="274" t="s">
        <v>222</v>
      </c>
      <c r="B101" s="274" t="s">
        <v>223</v>
      </c>
      <c r="C101" s="274" t="s">
        <v>224</v>
      </c>
      <c r="D101" s="274" t="str">
        <f t="shared" si="1"/>
        <v>99　分類不能の産</v>
      </c>
    </row>
  </sheetData>
  <sheetProtection algorithmName="SHA-512" hashValue="2iT9KDptGiaCKBnh8eU0ZjjyTJaOcA+xl+VKBVdR2vhKdiiD3GM1+NDEeChurMBvBS0KAPJpa16oyEyjXaKaWQ==" saltValue="pPwHSaaZu5HwmXkZUIE+l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9"/>
  <sheetViews>
    <sheetView zoomScale="70" zoomScaleNormal="70" workbookViewId="0">
      <selection activeCell="D47" sqref="D47"/>
    </sheetView>
  </sheetViews>
  <sheetFormatPr defaultRowHeight="18.75"/>
  <cols>
    <col min="1" max="1" width="17.375" style="14" customWidth="1"/>
    <col min="2" max="2" width="66.875" style="14" customWidth="1"/>
    <col min="3" max="3" width="10.875" style="14" customWidth="1"/>
    <col min="4" max="4" width="35" style="14" customWidth="1"/>
    <col min="5" max="5" width="9" style="14"/>
    <col min="6" max="6" width="9" style="14" customWidth="1"/>
    <col min="7" max="7" width="9" style="14"/>
    <col min="8" max="8" width="9" style="14" customWidth="1"/>
    <col min="9" max="12" width="9" style="14"/>
    <col min="13" max="13" width="9" style="14" customWidth="1"/>
    <col min="14" max="16384" width="9" style="14"/>
  </cols>
  <sheetData>
    <row r="1" spans="1:9" ht="19.5" thickBot="1">
      <c r="A1" s="283" t="s">
        <v>1596</v>
      </c>
      <c r="B1" s="282" t="s">
        <v>1624</v>
      </c>
      <c r="C1" s="284"/>
      <c r="D1" s="284"/>
    </row>
    <row r="2" spans="1:9" ht="19.5" thickBot="1">
      <c r="A2" s="646" t="s">
        <v>1597</v>
      </c>
      <c r="B2" s="647"/>
      <c r="C2" s="285" t="s">
        <v>1598</v>
      </c>
      <c r="D2" s="285" t="s">
        <v>1599</v>
      </c>
    </row>
    <row r="3" spans="1:9" ht="19.5" thickBot="1">
      <c r="A3" s="648" t="s">
        <v>1600</v>
      </c>
      <c r="B3" s="286" t="s">
        <v>1601</v>
      </c>
      <c r="C3" s="287" t="s">
        <v>1602</v>
      </c>
      <c r="D3" s="288">
        <v>2.58874</v>
      </c>
      <c r="F3" s="295"/>
      <c r="G3" s="296"/>
      <c r="H3" s="297"/>
      <c r="I3" s="298"/>
    </row>
    <row r="4" spans="1:9" ht="19.5" thickBot="1">
      <c r="A4" s="649"/>
      <c r="B4" s="294" t="s">
        <v>1631</v>
      </c>
      <c r="C4" s="287" t="s">
        <v>1602</v>
      </c>
      <c r="D4" s="289">
        <v>2.5961833333333333</v>
      </c>
      <c r="F4" s="295"/>
      <c r="G4" s="296"/>
      <c r="H4" s="299"/>
      <c r="I4" s="298"/>
    </row>
    <row r="5" spans="1:9" ht="19.5" thickBot="1">
      <c r="A5" s="649"/>
      <c r="B5" s="294" t="s">
        <v>1632</v>
      </c>
      <c r="C5" s="287" t="s">
        <v>1602</v>
      </c>
      <c r="D5" s="289">
        <v>2.6045433333333334</v>
      </c>
      <c r="F5" s="295"/>
      <c r="G5" s="296"/>
      <c r="H5" s="299"/>
      <c r="I5" s="298"/>
    </row>
    <row r="6" spans="1:9" ht="19.5" thickBot="1">
      <c r="A6" s="649"/>
      <c r="B6" s="286" t="s">
        <v>1603</v>
      </c>
      <c r="C6" s="287" t="s">
        <v>1602</v>
      </c>
      <c r="D6" s="288">
        <v>2.32551</v>
      </c>
      <c r="F6" s="295"/>
      <c r="G6" s="296"/>
      <c r="H6" s="297"/>
      <c r="I6" s="298"/>
    </row>
    <row r="7" spans="1:9" ht="19.5" thickBot="1">
      <c r="A7" s="649"/>
      <c r="B7" s="286" t="s">
        <v>1604</v>
      </c>
      <c r="C7" s="287" t="s">
        <v>1602</v>
      </c>
      <c r="D7" s="289">
        <v>2.1473466666666665</v>
      </c>
      <c r="F7" s="295"/>
      <c r="G7" s="296"/>
      <c r="H7" s="299"/>
      <c r="I7" s="298"/>
    </row>
    <row r="8" spans="1:9" ht="19.5" thickBot="1">
      <c r="A8" s="649"/>
      <c r="B8" s="286" t="s">
        <v>1605</v>
      </c>
      <c r="C8" s="287" t="s">
        <v>1602</v>
      </c>
      <c r="D8" s="289">
        <v>2.640073333333333</v>
      </c>
      <c r="F8" s="295"/>
      <c r="G8" s="296"/>
      <c r="H8" s="299"/>
      <c r="I8" s="298"/>
    </row>
    <row r="9" spans="1:9" ht="19.5" thickBot="1">
      <c r="A9" s="649"/>
      <c r="B9" s="286" t="s">
        <v>1606</v>
      </c>
      <c r="C9" s="287" t="s">
        <v>1602</v>
      </c>
      <c r="D9" s="289">
        <v>3.1793666666666667</v>
      </c>
      <c r="F9" s="300"/>
      <c r="G9" s="296"/>
      <c r="H9" s="299"/>
      <c r="I9" s="298"/>
    </row>
    <row r="10" spans="1:9" ht="19.5" thickBot="1">
      <c r="A10" s="649"/>
      <c r="B10" s="294" t="s">
        <v>1633</v>
      </c>
      <c r="C10" s="287" t="s">
        <v>1602</v>
      </c>
      <c r="D10" s="289">
        <v>3.0633166666666667</v>
      </c>
      <c r="F10" s="300"/>
      <c r="G10" s="296"/>
      <c r="H10" s="299"/>
      <c r="I10" s="298"/>
    </row>
    <row r="11" spans="1:9" ht="19.5" thickBot="1">
      <c r="A11" s="649"/>
      <c r="B11" s="286" t="s">
        <v>286</v>
      </c>
      <c r="C11" s="287" t="s">
        <v>1602</v>
      </c>
      <c r="D11" s="289">
        <v>2.8584233333333326</v>
      </c>
      <c r="F11" s="300"/>
      <c r="G11" s="296"/>
      <c r="H11" s="299"/>
      <c r="I11" s="298"/>
    </row>
    <row r="12" spans="1:9" ht="19.5" thickBot="1">
      <c r="A12" s="650"/>
      <c r="B12" s="286" t="s">
        <v>1607</v>
      </c>
      <c r="C12" s="287" t="s">
        <v>1602</v>
      </c>
      <c r="D12" s="290">
        <v>2.9920000000000004</v>
      </c>
      <c r="F12" s="300"/>
      <c r="G12" s="296"/>
      <c r="H12" s="301"/>
      <c r="I12" s="298"/>
    </row>
    <row r="13" spans="1:9" ht="19.5" thickBot="1">
      <c r="A13" s="648" t="s">
        <v>1608</v>
      </c>
      <c r="B13" s="294" t="s">
        <v>1634</v>
      </c>
      <c r="C13" s="287" t="s">
        <v>1609</v>
      </c>
      <c r="D13" s="288">
        <v>2.33508</v>
      </c>
      <c r="F13" s="300"/>
      <c r="G13" s="296"/>
      <c r="H13" s="297"/>
      <c r="I13" s="298"/>
    </row>
    <row r="14" spans="1:9" ht="19.5" thickBot="1">
      <c r="A14" s="649"/>
      <c r="B14" s="294" t="s">
        <v>1635</v>
      </c>
      <c r="C14" s="287" t="s">
        <v>1609</v>
      </c>
      <c r="D14" s="289">
        <v>2.6682333333333332</v>
      </c>
      <c r="F14" s="300"/>
      <c r="G14" s="296"/>
      <c r="H14" s="299"/>
      <c r="I14" s="298"/>
    </row>
    <row r="15" spans="1:9" ht="19.5" thickBot="1">
      <c r="A15" s="649"/>
      <c r="B15" s="286" t="s">
        <v>245</v>
      </c>
      <c r="C15" s="287" t="s">
        <v>1609</v>
      </c>
      <c r="D15" s="289">
        <v>2.2901266666666666</v>
      </c>
      <c r="F15" s="298"/>
      <c r="G15" s="298"/>
      <c r="H15" s="298"/>
      <c r="I15" s="298"/>
    </row>
    <row r="16" spans="1:9" ht="19.5" thickBot="1">
      <c r="A16" s="649"/>
      <c r="B16" s="286" t="s">
        <v>285</v>
      </c>
      <c r="C16" s="287" t="s">
        <v>1609</v>
      </c>
      <c r="D16" s="288">
        <v>2.2710599999999999</v>
      </c>
      <c r="F16" s="300"/>
      <c r="G16" s="296"/>
      <c r="H16" s="297"/>
      <c r="I16" s="298"/>
    </row>
    <row r="17" spans="1:9" ht="19.5" thickBot="1">
      <c r="A17" s="649"/>
      <c r="B17" s="286" t="s">
        <v>1610</v>
      </c>
      <c r="C17" s="287" t="s">
        <v>1609</v>
      </c>
      <c r="D17" s="288">
        <v>2.4756599999999995</v>
      </c>
      <c r="F17" s="300"/>
      <c r="G17" s="296"/>
      <c r="H17" s="297"/>
      <c r="I17" s="298"/>
    </row>
    <row r="18" spans="1:9" ht="19.5" thickBot="1">
      <c r="A18" s="649"/>
      <c r="B18" s="286" t="s">
        <v>1553</v>
      </c>
      <c r="C18" s="287" t="s">
        <v>1609</v>
      </c>
      <c r="D18" s="289">
        <v>2.5026833333333336</v>
      </c>
      <c r="F18" s="298"/>
      <c r="G18" s="298"/>
      <c r="H18" s="298"/>
      <c r="I18" s="298"/>
    </row>
    <row r="19" spans="1:9" ht="19.5" thickBot="1">
      <c r="A19" s="649"/>
      <c r="B19" s="286" t="s">
        <v>1554</v>
      </c>
      <c r="C19" s="287" t="s">
        <v>1609</v>
      </c>
      <c r="D19" s="289">
        <v>2.6194666666666668</v>
      </c>
      <c r="F19" s="298"/>
      <c r="G19" s="298"/>
      <c r="H19" s="298"/>
      <c r="I19" s="298"/>
    </row>
    <row r="20" spans="1:9" ht="19.5" thickBot="1">
      <c r="A20" s="649"/>
      <c r="B20" s="286" t="s">
        <v>1626</v>
      </c>
      <c r="C20" s="287" t="s">
        <v>1609</v>
      </c>
      <c r="D20" s="289">
        <v>2.7528233333333336</v>
      </c>
      <c r="F20" s="298"/>
      <c r="G20" s="298"/>
      <c r="H20" s="298"/>
      <c r="I20" s="298"/>
    </row>
    <row r="21" spans="1:9" ht="19.5" thickBot="1">
      <c r="A21" s="649"/>
      <c r="B21" s="286" t="s">
        <v>1628</v>
      </c>
      <c r="C21" s="287" t="s">
        <v>1609</v>
      </c>
      <c r="D21" s="289">
        <v>3.0959866666666662</v>
      </c>
      <c r="F21" s="298"/>
      <c r="G21" s="298"/>
      <c r="H21" s="298"/>
      <c r="I21" s="298"/>
    </row>
    <row r="22" spans="1:9" ht="19.5" thickBot="1">
      <c r="A22" s="650"/>
      <c r="B22" s="286" t="s">
        <v>1611</v>
      </c>
      <c r="C22" s="287" t="s">
        <v>1609</v>
      </c>
      <c r="D22" s="288">
        <v>2.9332600000000006</v>
      </c>
      <c r="F22" s="300"/>
      <c r="G22" s="296"/>
      <c r="H22" s="299"/>
      <c r="I22" s="298"/>
    </row>
    <row r="23" spans="1:9" ht="19.5" thickBot="1">
      <c r="A23" s="648" t="s">
        <v>1612</v>
      </c>
      <c r="B23" s="286" t="s">
        <v>1629</v>
      </c>
      <c r="C23" s="287" t="s">
        <v>1602</v>
      </c>
      <c r="D23" s="288">
        <v>2.99431</v>
      </c>
      <c r="F23" s="298"/>
      <c r="G23" s="298"/>
      <c r="H23" s="298"/>
      <c r="I23" s="298"/>
    </row>
    <row r="24" spans="1:9" ht="32.25" thickBot="1">
      <c r="A24" s="649"/>
      <c r="B24" s="294" t="s">
        <v>1510</v>
      </c>
      <c r="C24" s="287" t="s">
        <v>1613</v>
      </c>
      <c r="D24" s="288">
        <v>2.4340799999999998</v>
      </c>
      <c r="F24" s="302"/>
      <c r="G24" s="296"/>
      <c r="H24" s="299"/>
      <c r="I24" s="298"/>
    </row>
    <row r="25" spans="1:9" ht="19.5" thickBot="1">
      <c r="A25" s="649"/>
      <c r="B25" s="286" t="s">
        <v>1558</v>
      </c>
      <c r="C25" s="287" t="s">
        <v>1602</v>
      </c>
      <c r="D25" s="289">
        <v>2.7878766666666661</v>
      </c>
      <c r="F25" s="298"/>
      <c r="G25" s="298"/>
      <c r="H25" s="298"/>
      <c r="I25" s="298"/>
    </row>
    <row r="26" spans="1:9" ht="32.25" thickBot="1">
      <c r="A26" s="649"/>
      <c r="B26" s="294" t="s">
        <v>1511</v>
      </c>
      <c r="C26" s="287" t="s">
        <v>1613</v>
      </c>
      <c r="D26" s="288">
        <v>1.9571199999999997</v>
      </c>
      <c r="F26" s="302"/>
      <c r="G26" s="296"/>
      <c r="H26" s="299"/>
      <c r="I26" s="298"/>
    </row>
    <row r="27" spans="1:9" ht="32.25" thickBot="1">
      <c r="A27" s="649"/>
      <c r="B27" s="286" t="s">
        <v>1614</v>
      </c>
      <c r="C27" s="287" t="s">
        <v>1613</v>
      </c>
      <c r="D27" s="291">
        <v>0.73538666666666652</v>
      </c>
      <c r="F27" s="300"/>
      <c r="G27" s="296"/>
      <c r="H27" s="303"/>
      <c r="I27" s="298"/>
    </row>
    <row r="28" spans="1:9" ht="32.25" thickBot="1">
      <c r="A28" s="649"/>
      <c r="B28" s="286" t="s">
        <v>1615</v>
      </c>
      <c r="C28" s="287" t="s">
        <v>1613</v>
      </c>
      <c r="D28" s="292">
        <v>0.312664</v>
      </c>
      <c r="F28" s="300"/>
      <c r="G28" s="296"/>
      <c r="H28" s="304"/>
      <c r="I28" s="298"/>
    </row>
    <row r="29" spans="1:9" ht="32.25" thickBot="1">
      <c r="A29" s="649"/>
      <c r="B29" s="294" t="s">
        <v>1636</v>
      </c>
      <c r="C29" s="287" t="s">
        <v>1613</v>
      </c>
      <c r="D29" s="288">
        <v>0.33396000000000003</v>
      </c>
      <c r="F29" s="300"/>
      <c r="G29" s="296"/>
      <c r="H29" s="297"/>
      <c r="I29" s="298"/>
    </row>
    <row r="30" spans="1:9" ht="32.25" thickBot="1">
      <c r="A30" s="650"/>
      <c r="B30" s="286" t="s">
        <v>1616</v>
      </c>
      <c r="C30" s="287" t="s">
        <v>1613</v>
      </c>
      <c r="D30" s="288">
        <v>1.1596200000000001</v>
      </c>
      <c r="F30" s="300"/>
      <c r="G30" s="296"/>
      <c r="H30" s="297"/>
      <c r="I30" s="298"/>
    </row>
    <row r="31" spans="1:9" ht="19.5" thickBot="1">
      <c r="A31" s="648" t="s">
        <v>1617</v>
      </c>
      <c r="B31" s="286" t="s">
        <v>1618</v>
      </c>
      <c r="C31" s="287" t="s">
        <v>1602</v>
      </c>
      <c r="D31" s="293">
        <v>1.0691999999999999</v>
      </c>
    </row>
    <row r="32" spans="1:9" ht="19.5" thickBot="1">
      <c r="A32" s="649"/>
      <c r="B32" s="286" t="s">
        <v>1619</v>
      </c>
      <c r="C32" s="287" t="s">
        <v>1602</v>
      </c>
      <c r="D32" s="289">
        <v>1.6373133333333332</v>
      </c>
    </row>
    <row r="33" spans="1:4" ht="19.5" thickBot="1">
      <c r="A33" s="649"/>
      <c r="B33" s="286" t="s">
        <v>1620</v>
      </c>
      <c r="C33" s="287" t="s">
        <v>1602</v>
      </c>
      <c r="D33" s="293">
        <v>1.6434</v>
      </c>
    </row>
    <row r="34" spans="1:4" ht="19.5" thickBot="1">
      <c r="A34" s="649"/>
      <c r="B34" s="286" t="s">
        <v>1621</v>
      </c>
      <c r="C34" s="287" t="s">
        <v>1602</v>
      </c>
      <c r="D34" s="289">
        <v>2.761036666666667</v>
      </c>
    </row>
    <row r="35" spans="1:4" ht="19.5" thickBot="1">
      <c r="A35" s="649"/>
      <c r="B35" s="286" t="s">
        <v>1622</v>
      </c>
      <c r="C35" s="287" t="s">
        <v>1602</v>
      </c>
      <c r="D35" s="289">
        <v>2.5676566666666667</v>
      </c>
    </row>
    <row r="36" spans="1:4" ht="32.25" thickBot="1">
      <c r="A36" s="649"/>
      <c r="B36" s="286" t="s">
        <v>1623</v>
      </c>
      <c r="C36" s="287" t="s">
        <v>1609</v>
      </c>
      <c r="D36" s="288">
        <v>2.6384599999999998</v>
      </c>
    </row>
    <row r="37" spans="1:4" ht="19.5" thickBot="1">
      <c r="A37" s="650"/>
      <c r="B37" s="286" t="s">
        <v>1625</v>
      </c>
      <c r="C37" s="287" t="s">
        <v>1609</v>
      </c>
      <c r="D37" s="289">
        <v>2.6194666666666668</v>
      </c>
    </row>
    <row r="39" spans="1:4">
      <c r="B39" s="305" t="s">
        <v>1637</v>
      </c>
    </row>
    <row r="40" spans="1:4">
      <c r="B40" s="306" t="s">
        <v>1635</v>
      </c>
    </row>
    <row r="41" spans="1:4">
      <c r="B41" s="306" t="s">
        <v>1634</v>
      </c>
    </row>
    <row r="42" spans="1:4">
      <c r="B42" s="306" t="s">
        <v>285</v>
      </c>
    </row>
    <row r="43" spans="1:4">
      <c r="B43" s="306" t="s">
        <v>1610</v>
      </c>
    </row>
    <row r="44" spans="1:4">
      <c r="B44" s="306" t="s">
        <v>1607</v>
      </c>
    </row>
    <row r="45" spans="1:4">
      <c r="B45" s="306" t="s">
        <v>1633</v>
      </c>
    </row>
    <row r="46" spans="1:4">
      <c r="B46" s="306" t="s">
        <v>1510</v>
      </c>
    </row>
    <row r="47" spans="1:4">
      <c r="B47" s="306" t="s">
        <v>1511</v>
      </c>
    </row>
    <row r="48" spans="1:4">
      <c r="B48" s="306" t="s">
        <v>1601</v>
      </c>
    </row>
    <row r="49" spans="2:2">
      <c r="B49" s="306" t="s">
        <v>1631</v>
      </c>
    </row>
    <row r="50" spans="2:2">
      <c r="B50" s="306" t="s">
        <v>1632</v>
      </c>
    </row>
    <row r="51" spans="2:2">
      <c r="B51" s="306" t="s">
        <v>1603</v>
      </c>
    </row>
    <row r="52" spans="2:2">
      <c r="B52" s="306" t="s">
        <v>1604</v>
      </c>
    </row>
    <row r="53" spans="2:2">
      <c r="B53" s="306" t="s">
        <v>1605</v>
      </c>
    </row>
    <row r="54" spans="2:2">
      <c r="B54" s="306" t="s">
        <v>1606</v>
      </c>
    </row>
    <row r="55" spans="2:2">
      <c r="B55" s="306" t="s">
        <v>286</v>
      </c>
    </row>
    <row r="56" spans="2:2">
      <c r="B56" s="306" t="s">
        <v>1614</v>
      </c>
    </row>
    <row r="57" spans="2:2">
      <c r="B57" s="306" t="s">
        <v>1615</v>
      </c>
    </row>
    <row r="58" spans="2:2">
      <c r="B58" s="306" t="s">
        <v>1636</v>
      </c>
    </row>
    <row r="59" spans="2:2">
      <c r="B59" s="306" t="s">
        <v>1616</v>
      </c>
    </row>
  </sheetData>
  <sheetProtection algorithmName="SHA-512" hashValue="dihEakDWG5WdZo9b8GCxqK0J0qKt0F9F6ewx9SLLqYmUC0NpuBLK3aTxiwkQIn6rvii/SdUcLfxVd8RwL9skvA==" saltValue="cSCtnWTEJIEmwJxivIrCFg==" spinCount="100000" sheet="1" objects="1" scenarios="1"/>
  <mergeCells count="5">
    <mergeCell ref="A2:B2"/>
    <mergeCell ref="A3:A12"/>
    <mergeCell ref="A13:A22"/>
    <mergeCell ref="A23:A30"/>
    <mergeCell ref="A31:A3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【記載例】</vt:lpstr>
      <vt:lpstr>報告書</vt:lpstr>
      <vt:lpstr>【参考】電気事業者係数一覧</vt:lpstr>
      <vt:lpstr>【参考】産業分類</vt:lpstr>
      <vt:lpstr>【非表示】移行用シート</vt:lpstr>
      <vt:lpstr>【記載例】!Print_Area</vt:lpstr>
      <vt:lpstr>【参考】電気事業者係数一覧!Print_Area</vt:lpstr>
      <vt:lpstr>報告書!Print_Area</vt:lpstr>
      <vt:lpstr>【参考】電気事業者係数一覧!Print_Titles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2024-03-27T04:05:06Z</dcterms:created>
  <dcterms:modified xsi:type="dcterms:W3CDTF">2024-04-17T02:12:46Z</dcterms:modified>
</cp:coreProperties>
</file>