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1_企画情報係\111_情報班仮置場【重要】\関係者以外立入禁止\令和６年　第131回　北海道統計書\90 HP掲載\統計書HP\掲示用ファイル\"/>
    </mc:Choice>
  </mc:AlternateContent>
  <bookViews>
    <workbookView xWindow="0" yWindow="0" windowWidth="19200" windowHeight="6970"/>
  </bookViews>
  <sheets>
    <sheet name="14-1" sheetId="15" r:id="rId1"/>
    <sheet name="14-2" sheetId="16" r:id="rId2"/>
    <sheet name="14-3" sheetId="17" r:id="rId3"/>
    <sheet name="14-4① " sheetId="18" r:id="rId4"/>
    <sheet name="14-4② " sheetId="19" r:id="rId5"/>
    <sheet name="14-5" sheetId="20" r:id="rId6"/>
  </sheets>
  <definedNames>
    <definedName name="_xlnm.Print_Area" localSheetId="0">'14-1'!$A$1:$L$72,'14-1'!$N$1:$X$72</definedName>
    <definedName name="_xlnm.Print_Area" localSheetId="3">'14-4① '!$A$1:$J$61</definedName>
    <definedName name="_xlnm.Print_Area" localSheetId="4">'14-4② '!$A$1:$I$55</definedName>
    <definedName name="_xlnm.Print_Area" localSheetId="5">'14-5'!$A$1:$H$40</definedName>
    <definedName name="_xlnm.Print_Area">#REF!</definedName>
  </definedNames>
  <calcPr calcId="162913"/>
</workbook>
</file>

<file path=xl/calcChain.xml><?xml version="1.0" encoding="utf-8"?>
<calcChain xmlns="http://schemas.openxmlformats.org/spreadsheetml/2006/main">
  <c r="J21" i="18" l="1"/>
  <c r="I21" i="18"/>
  <c r="H21" i="18"/>
  <c r="G21" i="18"/>
  <c r="F21" i="18"/>
  <c r="E21" i="18"/>
  <c r="D21" i="18"/>
  <c r="J20" i="18"/>
  <c r="I20" i="18"/>
  <c r="H20" i="18"/>
  <c r="G20" i="18"/>
  <c r="F20" i="18"/>
  <c r="D20" i="18" s="1"/>
  <c r="E20" i="18"/>
  <c r="D29" i="16" l="1"/>
  <c r="I25" i="16"/>
  <c r="H25" i="16"/>
  <c r="C12" i="16"/>
</calcChain>
</file>

<file path=xl/sharedStrings.xml><?xml version="1.0" encoding="utf-8"?>
<sst xmlns="http://schemas.openxmlformats.org/spreadsheetml/2006/main" count="553" uniqueCount="400">
  <si>
    <t>生活扶助</t>
    <rPh sb="0" eb="2">
      <t>セイカツ</t>
    </rPh>
    <rPh sb="2" eb="4">
      <t>フジョ</t>
    </rPh>
    <phoneticPr fontId="3"/>
  </si>
  <si>
    <t>住宅扶助</t>
    <rPh sb="0" eb="2">
      <t>ジュウタク</t>
    </rPh>
    <rPh sb="2" eb="4">
      <t>フジョ</t>
    </rPh>
    <phoneticPr fontId="3"/>
  </si>
  <si>
    <t>教育扶助</t>
    <rPh sb="0" eb="2">
      <t>キョウイク</t>
    </rPh>
    <rPh sb="2" eb="4">
      <t>フジョ</t>
    </rPh>
    <phoneticPr fontId="3"/>
  </si>
  <si>
    <t>介護扶助</t>
    <rPh sb="0" eb="2">
      <t>カイゴ</t>
    </rPh>
    <rPh sb="2" eb="4">
      <t>フジョ</t>
    </rPh>
    <phoneticPr fontId="3"/>
  </si>
  <si>
    <t>医療扶助</t>
    <rPh sb="0" eb="2">
      <t>イリョウ</t>
    </rPh>
    <rPh sb="2" eb="4">
      <t>フジョ</t>
    </rPh>
    <phoneticPr fontId="3"/>
  </si>
  <si>
    <t>出産扶助</t>
    <rPh sb="0" eb="2">
      <t>シュッサン</t>
    </rPh>
    <rPh sb="2" eb="4">
      <t>フジョ</t>
    </rPh>
    <phoneticPr fontId="3"/>
  </si>
  <si>
    <t>生業扶助</t>
    <rPh sb="0" eb="2">
      <t>ナリワイ</t>
    </rPh>
    <rPh sb="2" eb="4">
      <t>フジョ</t>
    </rPh>
    <phoneticPr fontId="3"/>
  </si>
  <si>
    <t>葬祭扶助</t>
    <rPh sb="0" eb="2">
      <t>ソウサイ</t>
    </rPh>
    <rPh sb="2" eb="4">
      <t>フジョ</t>
    </rPh>
    <phoneticPr fontId="3"/>
  </si>
  <si>
    <t>(含停止)</t>
    <rPh sb="1" eb="2">
      <t>フク</t>
    </rPh>
    <rPh sb="2" eb="4">
      <t>テイシ</t>
    </rPh>
    <phoneticPr fontId="3"/>
  </si>
  <si>
    <t>札幌市</t>
    <rPh sb="0" eb="3">
      <t>サッポロシ</t>
    </rPh>
    <phoneticPr fontId="3"/>
  </si>
  <si>
    <t>旭川市</t>
    <rPh sb="0" eb="3">
      <t>アサヒカワシ</t>
    </rPh>
    <phoneticPr fontId="3"/>
  </si>
  <si>
    <t>市計</t>
    <rPh sb="0" eb="1">
      <t>シ</t>
    </rPh>
    <rPh sb="1" eb="2">
      <t>ケイ</t>
    </rPh>
    <phoneticPr fontId="3"/>
  </si>
  <si>
    <t>小樽市</t>
    <rPh sb="0" eb="3">
      <t>オタルシ</t>
    </rPh>
    <phoneticPr fontId="3"/>
  </si>
  <si>
    <t>室蘭市</t>
    <rPh sb="0" eb="3">
      <t>ムロランシ</t>
    </rPh>
    <phoneticPr fontId="3"/>
  </si>
  <si>
    <t>釧路市</t>
    <rPh sb="0" eb="3">
      <t>クシロシ</t>
    </rPh>
    <phoneticPr fontId="3"/>
  </si>
  <si>
    <t>帯広市</t>
    <rPh sb="0" eb="3">
      <t>オビヒロシ</t>
    </rPh>
    <phoneticPr fontId="3"/>
  </si>
  <si>
    <t>北見市</t>
    <rPh sb="0" eb="3">
      <t>キタミシ</t>
    </rPh>
    <phoneticPr fontId="3"/>
  </si>
  <si>
    <t>夕張市</t>
    <rPh sb="0" eb="3">
      <t>ユウバリシ</t>
    </rPh>
    <phoneticPr fontId="3"/>
  </si>
  <si>
    <t>岩見沢市</t>
    <rPh sb="0" eb="4">
      <t>イワミザワシ</t>
    </rPh>
    <phoneticPr fontId="3"/>
  </si>
  <si>
    <t>網走市</t>
    <rPh sb="0" eb="2">
      <t>アバシリ</t>
    </rPh>
    <rPh sb="2" eb="3">
      <t>シ</t>
    </rPh>
    <phoneticPr fontId="3"/>
  </si>
  <si>
    <t>留萌市</t>
    <rPh sb="0" eb="3">
      <t>ルモイシ</t>
    </rPh>
    <phoneticPr fontId="3"/>
  </si>
  <si>
    <t>苫小牧市</t>
    <rPh sb="0" eb="4">
      <t>トマコマイシ</t>
    </rPh>
    <phoneticPr fontId="3"/>
  </si>
  <si>
    <t>稚内市</t>
    <rPh sb="0" eb="3">
      <t>ワッカナイシ</t>
    </rPh>
    <phoneticPr fontId="3"/>
  </si>
  <si>
    <t>美唄市</t>
    <rPh sb="0" eb="3">
      <t>ビバイシ</t>
    </rPh>
    <phoneticPr fontId="3"/>
  </si>
  <si>
    <t>芦別市</t>
    <rPh sb="0" eb="2">
      <t>アシベツ</t>
    </rPh>
    <rPh sb="2" eb="3">
      <t>シ</t>
    </rPh>
    <phoneticPr fontId="3"/>
  </si>
  <si>
    <t>江別市</t>
    <rPh sb="0" eb="3">
      <t>エベツシ</t>
    </rPh>
    <phoneticPr fontId="3"/>
  </si>
  <si>
    <t>赤平市</t>
    <rPh sb="0" eb="3">
      <t>アカビラシ</t>
    </rPh>
    <phoneticPr fontId="3"/>
  </si>
  <si>
    <t>紋別市</t>
    <rPh sb="0" eb="3">
      <t>モンベツシ</t>
    </rPh>
    <phoneticPr fontId="3"/>
  </si>
  <si>
    <t>士別市</t>
    <rPh sb="0" eb="3">
      <t>シベツシ</t>
    </rPh>
    <phoneticPr fontId="3"/>
  </si>
  <si>
    <t>名寄市</t>
    <rPh sb="0" eb="3">
      <t>ナヨロシ</t>
    </rPh>
    <phoneticPr fontId="3"/>
  </si>
  <si>
    <t>三笠市</t>
    <rPh sb="0" eb="3">
      <t>ミカサシ</t>
    </rPh>
    <phoneticPr fontId="3"/>
  </si>
  <si>
    <t>根室市</t>
    <rPh sb="0" eb="3">
      <t>ネムロシ</t>
    </rPh>
    <phoneticPr fontId="3"/>
  </si>
  <si>
    <t>千歳市</t>
    <rPh sb="0" eb="3">
      <t>チトセシ</t>
    </rPh>
    <phoneticPr fontId="3"/>
  </si>
  <si>
    <t>滝川市</t>
    <rPh sb="0" eb="3">
      <t>タキカワシ</t>
    </rPh>
    <phoneticPr fontId="3"/>
  </si>
  <si>
    <t>砂川市</t>
    <rPh sb="0" eb="3">
      <t>スナガワシ</t>
    </rPh>
    <phoneticPr fontId="3"/>
  </si>
  <si>
    <t>歌志内市</t>
    <rPh sb="0" eb="4">
      <t>ウタシナイシ</t>
    </rPh>
    <phoneticPr fontId="3"/>
  </si>
  <si>
    <t>深川市</t>
    <rPh sb="0" eb="3">
      <t>フカガワシ</t>
    </rPh>
    <phoneticPr fontId="3"/>
  </si>
  <si>
    <t>富良野市</t>
    <rPh sb="0" eb="4">
      <t>フラノシ</t>
    </rPh>
    <phoneticPr fontId="3"/>
  </si>
  <si>
    <t>登別市</t>
    <rPh sb="0" eb="3">
      <t>ノボリベツシ</t>
    </rPh>
    <phoneticPr fontId="3"/>
  </si>
  <si>
    <t>恵庭市</t>
    <rPh sb="0" eb="3">
      <t>エニワシ</t>
    </rPh>
    <phoneticPr fontId="3"/>
  </si>
  <si>
    <t>伊達市</t>
    <rPh sb="0" eb="3">
      <t>ダテシ</t>
    </rPh>
    <phoneticPr fontId="3"/>
  </si>
  <si>
    <t>北広島市</t>
    <rPh sb="0" eb="1">
      <t>キタ</t>
    </rPh>
    <rPh sb="1" eb="4">
      <t>ヒロシマシ</t>
    </rPh>
    <phoneticPr fontId="3"/>
  </si>
  <si>
    <t>石狩市</t>
    <rPh sb="0" eb="3">
      <t>イシカリシ</t>
    </rPh>
    <phoneticPr fontId="3"/>
  </si>
  <si>
    <t>町村計</t>
    <rPh sb="0" eb="2">
      <t>チョウソン</t>
    </rPh>
    <rPh sb="2" eb="3">
      <t>ケイ</t>
    </rPh>
    <phoneticPr fontId="3"/>
  </si>
  <si>
    <t>保 護 率</t>
    <rPh sb="0" eb="1">
      <t>タモツ</t>
    </rPh>
    <rPh sb="2" eb="3">
      <t>マモル</t>
    </rPh>
    <rPh sb="4" eb="5">
      <t>リツ</t>
    </rPh>
    <phoneticPr fontId="3"/>
  </si>
  <si>
    <t>世帯類型</t>
    <rPh sb="0" eb="2">
      <t>セタイ</t>
    </rPh>
    <rPh sb="2" eb="4">
      <t>ルイケイ</t>
    </rPh>
    <phoneticPr fontId="3"/>
  </si>
  <si>
    <t>高齢世帯</t>
    <rPh sb="0" eb="2">
      <t>コウレイ</t>
    </rPh>
    <rPh sb="2" eb="4">
      <t>セタイ</t>
    </rPh>
    <phoneticPr fontId="3"/>
  </si>
  <si>
    <t>母子世帯</t>
    <rPh sb="0" eb="2">
      <t>ボシ</t>
    </rPh>
    <rPh sb="2" eb="4">
      <t>セタイ</t>
    </rPh>
    <phoneticPr fontId="3"/>
  </si>
  <si>
    <t>その他の世帯</t>
    <rPh sb="2" eb="3">
      <t>タ</t>
    </rPh>
    <rPh sb="4" eb="6">
      <t>セタイ</t>
    </rPh>
    <phoneticPr fontId="3"/>
  </si>
  <si>
    <t>非稼働率</t>
    <rPh sb="0" eb="1">
      <t>ヒ</t>
    </rPh>
    <rPh sb="1" eb="3">
      <t>カドウ</t>
    </rPh>
    <rPh sb="3" eb="4">
      <t>リツ</t>
    </rPh>
    <phoneticPr fontId="3"/>
  </si>
  <si>
    <t>札</t>
    <rPh sb="0" eb="1">
      <t>サツ</t>
    </rPh>
    <phoneticPr fontId="3"/>
  </si>
  <si>
    <t>北</t>
    <rPh sb="0" eb="1">
      <t>キタ</t>
    </rPh>
    <phoneticPr fontId="3"/>
  </si>
  <si>
    <t>旭</t>
    <rPh sb="0" eb="1">
      <t>アサヒ</t>
    </rPh>
    <phoneticPr fontId="3"/>
  </si>
  <si>
    <t>市</t>
    <rPh sb="0" eb="1">
      <t>シ</t>
    </rPh>
    <phoneticPr fontId="3"/>
  </si>
  <si>
    <t>函</t>
    <rPh sb="0" eb="1">
      <t>ハコ</t>
    </rPh>
    <phoneticPr fontId="3"/>
  </si>
  <si>
    <t>小</t>
    <rPh sb="0" eb="1">
      <t>コ</t>
    </rPh>
    <phoneticPr fontId="3"/>
  </si>
  <si>
    <t>室</t>
    <rPh sb="0" eb="1">
      <t>ムロ</t>
    </rPh>
    <phoneticPr fontId="3"/>
  </si>
  <si>
    <t>釧</t>
    <rPh sb="0" eb="1">
      <t>セン</t>
    </rPh>
    <phoneticPr fontId="3"/>
  </si>
  <si>
    <t>帯</t>
    <rPh sb="0" eb="1">
      <t>オビ</t>
    </rPh>
    <phoneticPr fontId="3"/>
  </si>
  <si>
    <t>夕</t>
    <rPh sb="0" eb="1">
      <t>ユウ</t>
    </rPh>
    <phoneticPr fontId="3"/>
  </si>
  <si>
    <t>岩</t>
    <rPh sb="0" eb="1">
      <t>イワ</t>
    </rPh>
    <phoneticPr fontId="3"/>
  </si>
  <si>
    <t>網</t>
    <rPh sb="0" eb="1">
      <t>アミ</t>
    </rPh>
    <phoneticPr fontId="3"/>
  </si>
  <si>
    <t>留</t>
    <rPh sb="0" eb="1">
      <t>ル</t>
    </rPh>
    <phoneticPr fontId="3"/>
  </si>
  <si>
    <t>苫</t>
    <rPh sb="0" eb="1">
      <t>トマ</t>
    </rPh>
    <phoneticPr fontId="3"/>
  </si>
  <si>
    <t>稚</t>
    <rPh sb="0" eb="1">
      <t>チ</t>
    </rPh>
    <phoneticPr fontId="3"/>
  </si>
  <si>
    <t>美</t>
    <rPh sb="0" eb="1">
      <t>ビ</t>
    </rPh>
    <phoneticPr fontId="3"/>
  </si>
  <si>
    <t>芦</t>
    <rPh sb="0" eb="1">
      <t>アシ</t>
    </rPh>
    <phoneticPr fontId="3"/>
  </si>
  <si>
    <t>江</t>
    <rPh sb="0" eb="1">
      <t>エ</t>
    </rPh>
    <phoneticPr fontId="3"/>
  </si>
  <si>
    <t>赤</t>
    <rPh sb="0" eb="1">
      <t>アカ</t>
    </rPh>
    <phoneticPr fontId="3"/>
  </si>
  <si>
    <t>紋</t>
    <rPh sb="0" eb="1">
      <t>モン</t>
    </rPh>
    <phoneticPr fontId="3"/>
  </si>
  <si>
    <t>士</t>
    <rPh sb="0" eb="1">
      <t>シ</t>
    </rPh>
    <phoneticPr fontId="3"/>
  </si>
  <si>
    <t>名</t>
    <rPh sb="0" eb="1">
      <t>ナ</t>
    </rPh>
    <phoneticPr fontId="3"/>
  </si>
  <si>
    <t>三</t>
    <rPh sb="0" eb="1">
      <t>サン</t>
    </rPh>
    <phoneticPr fontId="3"/>
  </si>
  <si>
    <t>根</t>
    <rPh sb="0" eb="1">
      <t>ネ</t>
    </rPh>
    <phoneticPr fontId="3"/>
  </si>
  <si>
    <t>千</t>
    <rPh sb="0" eb="1">
      <t>セン</t>
    </rPh>
    <phoneticPr fontId="3"/>
  </si>
  <si>
    <t>滝</t>
    <rPh sb="0" eb="1">
      <t>タキ</t>
    </rPh>
    <phoneticPr fontId="3"/>
  </si>
  <si>
    <t>砂</t>
    <rPh sb="0" eb="1">
      <t>スナ</t>
    </rPh>
    <phoneticPr fontId="3"/>
  </si>
  <si>
    <t>歌</t>
    <rPh sb="0" eb="1">
      <t>ウタ</t>
    </rPh>
    <phoneticPr fontId="3"/>
  </si>
  <si>
    <t>深</t>
    <rPh sb="0" eb="1">
      <t>シン</t>
    </rPh>
    <phoneticPr fontId="3"/>
  </si>
  <si>
    <t>富</t>
    <rPh sb="0" eb="1">
      <t>トミ</t>
    </rPh>
    <phoneticPr fontId="3"/>
  </si>
  <si>
    <t>登</t>
    <rPh sb="0" eb="1">
      <t>ト</t>
    </rPh>
    <phoneticPr fontId="3"/>
  </si>
  <si>
    <t>恵</t>
    <rPh sb="0" eb="1">
      <t>メグミ</t>
    </rPh>
    <phoneticPr fontId="3"/>
  </si>
  <si>
    <t>伊</t>
    <rPh sb="0" eb="1">
      <t>イ</t>
    </rPh>
    <phoneticPr fontId="3"/>
  </si>
  <si>
    <t>石</t>
    <rPh sb="0" eb="1">
      <t>イシ</t>
    </rPh>
    <phoneticPr fontId="3"/>
  </si>
  <si>
    <t>町</t>
    <rPh sb="0" eb="1">
      <t>マチ</t>
    </rPh>
    <phoneticPr fontId="3"/>
  </si>
  <si>
    <t>渡</t>
    <rPh sb="0" eb="1">
      <t>ト</t>
    </rPh>
    <phoneticPr fontId="3"/>
  </si>
  <si>
    <t>檜</t>
    <rPh sb="0" eb="1">
      <t>ヒノキ</t>
    </rPh>
    <phoneticPr fontId="3"/>
  </si>
  <si>
    <t>後</t>
    <rPh sb="0" eb="1">
      <t>ゴ</t>
    </rPh>
    <phoneticPr fontId="3"/>
  </si>
  <si>
    <t>空</t>
    <rPh sb="0" eb="1">
      <t>ソラ</t>
    </rPh>
    <phoneticPr fontId="3"/>
  </si>
  <si>
    <t>上</t>
    <rPh sb="0" eb="1">
      <t>ウエ</t>
    </rPh>
    <phoneticPr fontId="3"/>
  </si>
  <si>
    <t>宗</t>
    <rPh sb="0" eb="1">
      <t>ソウ</t>
    </rPh>
    <phoneticPr fontId="3"/>
  </si>
  <si>
    <t>胆</t>
    <rPh sb="0" eb="1">
      <t>タン</t>
    </rPh>
    <phoneticPr fontId="3"/>
  </si>
  <si>
    <t>日</t>
    <rPh sb="0" eb="1">
      <t>ヒ</t>
    </rPh>
    <phoneticPr fontId="3"/>
  </si>
  <si>
    <t>十</t>
    <rPh sb="0" eb="1">
      <t>ジュウ</t>
    </rPh>
    <phoneticPr fontId="3"/>
  </si>
  <si>
    <t>年　　   度　　地　　   域</t>
    <rPh sb="0" eb="1">
      <t>トシ</t>
    </rPh>
    <rPh sb="6" eb="7">
      <t>タビ</t>
    </rPh>
    <rPh sb="9" eb="10">
      <t>チ</t>
    </rPh>
    <rPh sb="15" eb="16">
      <t>イキ</t>
    </rPh>
    <phoneticPr fontId="3"/>
  </si>
  <si>
    <t>(人口千人対)</t>
    <rPh sb="1" eb="3">
      <t>ジンコウ</t>
    </rPh>
    <rPh sb="3" eb="5">
      <t>センニン</t>
    </rPh>
    <rPh sb="5" eb="6">
      <t>タイ</t>
    </rPh>
    <phoneticPr fontId="3"/>
  </si>
  <si>
    <t>Ｂ</t>
    <phoneticPr fontId="3"/>
  </si>
  <si>
    <t>被　保　護  実　世　帯　及　び　扶　助　別　保　護　実　人　員  (人)</t>
    <rPh sb="0" eb="1">
      <t>ヒ</t>
    </rPh>
    <rPh sb="2" eb="3">
      <t>タモツ</t>
    </rPh>
    <rPh sb="4" eb="5">
      <t>マモル</t>
    </rPh>
    <rPh sb="7" eb="8">
      <t>ジツ</t>
    </rPh>
    <rPh sb="9" eb="10">
      <t>ヨ</t>
    </rPh>
    <rPh sb="11" eb="12">
      <t>オビ</t>
    </rPh>
    <rPh sb="13" eb="14">
      <t>オヨ</t>
    </rPh>
    <rPh sb="17" eb="18">
      <t>タス</t>
    </rPh>
    <rPh sb="19" eb="20">
      <t>スケ</t>
    </rPh>
    <rPh sb="21" eb="22">
      <t>ベツ</t>
    </rPh>
    <rPh sb="23" eb="24">
      <t>タモツ</t>
    </rPh>
    <rPh sb="25" eb="26">
      <t>マモル</t>
    </rPh>
    <rPh sb="27" eb="28">
      <t>ジツ</t>
    </rPh>
    <rPh sb="29" eb="30">
      <t>ヒト</t>
    </rPh>
    <rPh sb="31" eb="32">
      <t>イン</t>
    </rPh>
    <rPh sb="35" eb="36">
      <t>ニン</t>
    </rPh>
    <phoneticPr fontId="3"/>
  </si>
  <si>
    <t>被保護実人員</t>
    <rPh sb="0" eb="1">
      <t>ヒ</t>
    </rPh>
    <rPh sb="1" eb="3">
      <t>ホゴ</t>
    </rPh>
    <rPh sb="3" eb="4">
      <t>ジツ</t>
    </rPh>
    <rPh sb="4" eb="6">
      <t>ジンイン</t>
    </rPh>
    <phoneticPr fontId="3"/>
  </si>
  <si>
    <t>被保護実世帯数</t>
    <rPh sb="0" eb="1">
      <t>ヒ</t>
    </rPh>
    <rPh sb="1" eb="3">
      <t>ホゴ</t>
    </rPh>
    <rPh sb="3" eb="4">
      <t>ジツ</t>
    </rPh>
    <rPh sb="4" eb="6">
      <t>セタイ</t>
    </rPh>
    <rPh sb="6" eb="7">
      <t>スウ</t>
    </rPh>
    <phoneticPr fontId="3"/>
  </si>
  <si>
    <t>扶　  助　  別 　 被　  保　  護　　実　  人　  員</t>
    <rPh sb="0" eb="1">
      <t>タス</t>
    </rPh>
    <rPh sb="4" eb="5">
      <t>スケ</t>
    </rPh>
    <rPh sb="8" eb="9">
      <t>ベツ</t>
    </rPh>
    <rPh sb="12" eb="13">
      <t>ヒ</t>
    </rPh>
    <rPh sb="16" eb="17">
      <t>タモツ</t>
    </rPh>
    <rPh sb="20" eb="21">
      <t>マモル</t>
    </rPh>
    <rPh sb="23" eb="24">
      <t>ジツ</t>
    </rPh>
    <rPh sb="27" eb="28">
      <t>ヒト</t>
    </rPh>
    <rPh sb="31" eb="32">
      <t>イン</t>
    </rPh>
    <phoneticPr fontId="3"/>
  </si>
  <si>
    <t>北斗市</t>
    <rPh sb="0" eb="2">
      <t>ホクト</t>
    </rPh>
    <rPh sb="2" eb="3">
      <t>シ</t>
    </rPh>
    <phoneticPr fontId="3"/>
  </si>
  <si>
    <t>非稼働世帯</t>
    <rPh sb="0" eb="1">
      <t>ヒ</t>
    </rPh>
    <rPh sb="1" eb="3">
      <t>カドウ</t>
    </rPh>
    <rPh sb="3" eb="5">
      <t>セタイ</t>
    </rPh>
    <phoneticPr fontId="3"/>
  </si>
  <si>
    <t>稼働世帯</t>
    <rPh sb="0" eb="2">
      <t>カドウ</t>
    </rPh>
    <rPh sb="2" eb="4">
      <t>セタイ</t>
    </rPh>
    <phoneticPr fontId="3"/>
  </si>
  <si>
    <t>障害者世帯</t>
    <rPh sb="0" eb="2">
      <t>ショウガイ</t>
    </rPh>
    <rPh sb="2" eb="3">
      <t>モノ</t>
    </rPh>
    <rPh sb="3" eb="5">
      <t>セタイ</t>
    </rPh>
    <phoneticPr fontId="3"/>
  </si>
  <si>
    <t>傷病者世帯</t>
    <rPh sb="0" eb="2">
      <t>ショウビョウ</t>
    </rPh>
    <rPh sb="2" eb="3">
      <t>モノ</t>
    </rPh>
    <rPh sb="3" eb="5">
      <t>セタイ</t>
    </rPh>
    <phoneticPr fontId="3"/>
  </si>
  <si>
    <t>1　各欄の数値は、それぞれの年度を12か月で除したものであり、縦・横計は必ずしも一致しない。</t>
    <rPh sb="2" eb="4">
      <t>カクラン</t>
    </rPh>
    <rPh sb="5" eb="7">
      <t>スウチ</t>
    </rPh>
    <rPh sb="14" eb="16">
      <t>ネンド</t>
    </rPh>
    <rPh sb="20" eb="21">
      <t>ツキ</t>
    </rPh>
    <rPh sb="22" eb="23">
      <t>ジョ</t>
    </rPh>
    <rPh sb="31" eb="32">
      <t>タテ</t>
    </rPh>
    <rPh sb="33" eb="34">
      <t>ヨコ</t>
    </rPh>
    <rPh sb="34" eb="35">
      <t>ケイ</t>
    </rPh>
    <rPh sb="36" eb="37">
      <t>カナラ</t>
    </rPh>
    <rPh sb="40" eb="42">
      <t>イッチ</t>
    </rPh>
    <phoneticPr fontId="3"/>
  </si>
  <si>
    <t>14 社会保障</t>
    <rPh sb="3" eb="5">
      <t>シャカイ</t>
    </rPh>
    <rPh sb="5" eb="7">
      <t>ホショウ</t>
    </rPh>
    <phoneticPr fontId="3"/>
  </si>
  <si>
    <t xml:space="preserve"> </t>
    <phoneticPr fontId="3"/>
  </si>
  <si>
    <t>2　市計は札幌市・旭川市・函館市を含まない。</t>
    <rPh sb="2" eb="3">
      <t>シ</t>
    </rPh>
    <rPh sb="3" eb="4">
      <t>ケイ</t>
    </rPh>
    <rPh sb="5" eb="8">
      <t>サッポロシ</t>
    </rPh>
    <rPh sb="9" eb="12">
      <t>アサヒカワシ</t>
    </rPh>
    <rPh sb="13" eb="16">
      <t>ハコダテシ</t>
    </rPh>
    <rPh sb="17" eb="18">
      <t>フク</t>
    </rPh>
    <phoneticPr fontId="3"/>
  </si>
  <si>
    <t>被　保　護　実　世　帯　の　世　帯　類　型　及　び　稼　働　状　況</t>
    <rPh sb="0" eb="1">
      <t>ヒ</t>
    </rPh>
    <rPh sb="2" eb="3">
      <t>タモツ</t>
    </rPh>
    <rPh sb="4" eb="5">
      <t>マモル</t>
    </rPh>
    <rPh sb="6" eb="7">
      <t>ジツ</t>
    </rPh>
    <rPh sb="8" eb="9">
      <t>ヨ</t>
    </rPh>
    <rPh sb="10" eb="11">
      <t>オビ</t>
    </rPh>
    <rPh sb="14" eb="15">
      <t>ヨ</t>
    </rPh>
    <rPh sb="16" eb="17">
      <t>オビ</t>
    </rPh>
    <rPh sb="18" eb="19">
      <t>タグイ</t>
    </rPh>
    <rPh sb="20" eb="21">
      <t>カタ</t>
    </rPh>
    <rPh sb="22" eb="23">
      <t>オヨ</t>
    </rPh>
    <rPh sb="26" eb="27">
      <t>カセ</t>
    </rPh>
    <rPh sb="28" eb="29">
      <t>ハタラ</t>
    </rPh>
    <rPh sb="30" eb="31">
      <t>ジョウ</t>
    </rPh>
    <rPh sb="32" eb="33">
      <t>キョウ</t>
    </rPh>
    <phoneticPr fontId="3"/>
  </si>
  <si>
    <t>　</t>
    <phoneticPr fontId="3"/>
  </si>
  <si>
    <t>空知町村計</t>
    <rPh sb="0" eb="1">
      <t>ソラ</t>
    </rPh>
    <rPh sb="1" eb="2">
      <t>チ</t>
    </rPh>
    <rPh sb="2" eb="4">
      <t>チョウソン</t>
    </rPh>
    <rPh sb="4" eb="5">
      <t>ケイ</t>
    </rPh>
    <phoneticPr fontId="3"/>
  </si>
  <si>
    <t>石狩町村計</t>
    <rPh sb="0" eb="1">
      <t>イシ</t>
    </rPh>
    <rPh sb="1" eb="2">
      <t>カリ</t>
    </rPh>
    <phoneticPr fontId="3"/>
  </si>
  <si>
    <t>後志町村計</t>
    <rPh sb="0" eb="1">
      <t>アト</t>
    </rPh>
    <rPh sb="1" eb="2">
      <t>ココロザシ</t>
    </rPh>
    <phoneticPr fontId="3"/>
  </si>
  <si>
    <t>胆振町村計</t>
    <rPh sb="0" eb="1">
      <t>キモ</t>
    </rPh>
    <rPh sb="1" eb="2">
      <t>シン</t>
    </rPh>
    <phoneticPr fontId="3"/>
  </si>
  <si>
    <t>日高町村計</t>
    <rPh sb="0" eb="1">
      <t>ヒ</t>
    </rPh>
    <rPh sb="1" eb="2">
      <t>コウ</t>
    </rPh>
    <phoneticPr fontId="3"/>
  </si>
  <si>
    <t>渡島町村計</t>
    <rPh sb="0" eb="1">
      <t>ワタリ</t>
    </rPh>
    <rPh sb="1" eb="2">
      <t>シマ</t>
    </rPh>
    <phoneticPr fontId="3"/>
  </si>
  <si>
    <t>檜山町村計</t>
    <rPh sb="0" eb="1">
      <t>ヒノキ</t>
    </rPh>
    <rPh sb="1" eb="2">
      <t>ヤマ</t>
    </rPh>
    <phoneticPr fontId="3"/>
  </si>
  <si>
    <t>上川町村計</t>
    <rPh sb="0" eb="1">
      <t>ウエ</t>
    </rPh>
    <rPh sb="1" eb="2">
      <t>カワ</t>
    </rPh>
    <phoneticPr fontId="3"/>
  </si>
  <si>
    <t>留萌町村計</t>
    <rPh sb="0" eb="1">
      <t>トメ</t>
    </rPh>
    <rPh sb="1" eb="2">
      <t>モエ</t>
    </rPh>
    <phoneticPr fontId="3"/>
  </si>
  <si>
    <t>宗谷町村計</t>
    <rPh sb="0" eb="1">
      <t>シュウ</t>
    </rPh>
    <rPh sb="1" eb="2">
      <t>タニ</t>
    </rPh>
    <phoneticPr fontId="3"/>
  </si>
  <si>
    <t>十勝町村計</t>
    <rPh sb="0" eb="1">
      <t>ジュウ</t>
    </rPh>
    <rPh sb="1" eb="2">
      <t>カチ</t>
    </rPh>
    <phoneticPr fontId="3"/>
  </si>
  <si>
    <t>釧路町村計</t>
    <rPh sb="0" eb="1">
      <t>セン</t>
    </rPh>
    <rPh sb="1" eb="2">
      <t>ミチ</t>
    </rPh>
    <phoneticPr fontId="3"/>
  </si>
  <si>
    <t>根室町村計</t>
    <rPh sb="0" eb="1">
      <t>ネ</t>
    </rPh>
    <rPh sb="1" eb="2">
      <t>シツ</t>
    </rPh>
    <phoneticPr fontId="3"/>
  </si>
  <si>
    <t>函館市</t>
    <phoneticPr fontId="3"/>
  </si>
  <si>
    <t>ｵﾎｰﾂｸ町村計</t>
    <phoneticPr fontId="3"/>
  </si>
  <si>
    <t>オ</t>
    <phoneticPr fontId="3"/>
  </si>
  <si>
    <t>資料　北海道保健福祉部福祉局地域福祉課「生活保護速報」</t>
    <rPh sb="3" eb="6">
      <t>ホッカイドウ</t>
    </rPh>
    <rPh sb="14" eb="16">
      <t>チイキ</t>
    </rPh>
    <rPh sb="16" eb="19">
      <t>フクシカ</t>
    </rPh>
    <phoneticPr fontId="3"/>
  </si>
  <si>
    <t>被 保 護
実世帯数
(除停止) Ａ　　</t>
    <rPh sb="0" eb="1">
      <t>ヒ</t>
    </rPh>
    <rPh sb="2" eb="3">
      <t>タモツ</t>
    </rPh>
    <rPh sb="4" eb="5">
      <t>マモル</t>
    </rPh>
    <rPh sb="6" eb="7">
      <t>ジツ</t>
    </rPh>
    <rPh sb="7" eb="10">
      <t>セタイスウ</t>
    </rPh>
    <rPh sb="12" eb="13">
      <t>ノゾ</t>
    </rPh>
    <rPh sb="13" eb="15">
      <t>テイシ</t>
    </rPh>
    <phoneticPr fontId="3"/>
  </si>
  <si>
    <t>令和元年度</t>
    <rPh sb="0" eb="2">
      <t>レイワ</t>
    </rPh>
    <rPh sb="2" eb="3">
      <t>モト</t>
    </rPh>
    <rPh sb="3" eb="5">
      <t>ネンド</t>
    </rPh>
    <phoneticPr fontId="3"/>
  </si>
  <si>
    <r>
      <t>平成</t>
    </r>
    <r>
      <rPr>
        <sz val="9.5"/>
        <color theme="1"/>
        <rFont val="ＭＳ 明朝"/>
        <family val="1"/>
        <charset val="128"/>
      </rPr>
      <t>30</t>
    </r>
    <r>
      <rPr>
        <sz val="9.5"/>
        <color theme="0"/>
        <rFont val="ＭＳ 明朝"/>
        <family val="1"/>
        <charset val="128"/>
      </rPr>
      <t>年度</t>
    </r>
    <rPh sb="0" eb="2">
      <t>ヘイセイ</t>
    </rPh>
    <rPh sb="4" eb="6">
      <t>ネンド</t>
    </rPh>
    <phoneticPr fontId="3"/>
  </si>
  <si>
    <t>元</t>
    <rPh sb="0" eb="1">
      <t>モト</t>
    </rPh>
    <phoneticPr fontId="3"/>
  </si>
  <si>
    <t>平成29年度</t>
    <rPh sb="0" eb="2">
      <t>ヘイセイ</t>
    </rPh>
    <rPh sb="4" eb="6">
      <t>ネンド</t>
    </rPh>
    <phoneticPr fontId="3"/>
  </si>
  <si>
    <r>
      <t>1 生活保護状況</t>
    </r>
    <r>
      <rPr>
        <b/>
        <sz val="14"/>
        <rFont val="ＭＳ 明朝"/>
        <family val="1"/>
        <charset val="128"/>
      </rPr>
      <t>(平成29年度～令和3年度)</t>
    </r>
    <rPh sb="2" eb="3">
      <t>ショウ</t>
    </rPh>
    <rPh sb="3" eb="4">
      <t>カツ</t>
    </rPh>
    <rPh sb="4" eb="5">
      <t>タモツ</t>
    </rPh>
    <rPh sb="5" eb="6">
      <t>マモル</t>
    </rPh>
    <rPh sb="6" eb="7">
      <t>ジョウ</t>
    </rPh>
    <rPh sb="7" eb="8">
      <t>イワン</t>
    </rPh>
    <rPh sb="9" eb="11">
      <t>ヘイセイ</t>
    </rPh>
    <rPh sb="13" eb="15">
      <t>ネンド</t>
    </rPh>
    <rPh sb="16" eb="18">
      <t>レイワ</t>
    </rPh>
    <rPh sb="19" eb="21">
      <t>ネンド</t>
    </rPh>
    <phoneticPr fontId="3"/>
  </si>
  <si>
    <t>Ｂ/Ａ(％)</t>
    <phoneticPr fontId="3"/>
  </si>
  <si>
    <t>(%)</t>
    <phoneticPr fontId="3"/>
  </si>
  <si>
    <r>
      <t>2 社会福祉施設等数及び定員数</t>
    </r>
    <r>
      <rPr>
        <b/>
        <sz val="12"/>
        <rFont val="ＭＳ 明朝"/>
        <family val="1"/>
        <charset val="128"/>
      </rPr>
      <t>（平成30年～令和4年）</t>
    </r>
    <rPh sb="2" eb="4">
      <t>シャカイ</t>
    </rPh>
    <rPh sb="4" eb="6">
      <t>フクシ</t>
    </rPh>
    <rPh sb="6" eb="8">
      <t>シセツ</t>
    </rPh>
    <rPh sb="8" eb="9">
      <t>トウ</t>
    </rPh>
    <rPh sb="9" eb="10">
      <t>スウ</t>
    </rPh>
    <rPh sb="10" eb="11">
      <t>オヨ</t>
    </rPh>
    <rPh sb="12" eb="15">
      <t>テイインスウ</t>
    </rPh>
    <rPh sb="16" eb="18">
      <t>ヘイセイ</t>
    </rPh>
    <rPh sb="20" eb="21">
      <t>ネン</t>
    </rPh>
    <rPh sb="22" eb="24">
      <t>レイワ</t>
    </rPh>
    <rPh sb="25" eb="26">
      <t>ネン</t>
    </rPh>
    <phoneticPr fontId="3"/>
  </si>
  <si>
    <t>年　　月　　日
施  　  　　設</t>
    <rPh sb="0" eb="1">
      <t>ネン</t>
    </rPh>
    <rPh sb="3" eb="4">
      <t>ガツ</t>
    </rPh>
    <rPh sb="6" eb="7">
      <t>ニチ</t>
    </rPh>
    <rPh sb="8" eb="9">
      <t>シ</t>
    </rPh>
    <rPh sb="16" eb="17">
      <t>セツ</t>
    </rPh>
    <phoneticPr fontId="3"/>
  </si>
  <si>
    <t>施設数</t>
  </si>
  <si>
    <t>定員数(人)</t>
    <phoneticPr fontId="3"/>
  </si>
  <si>
    <t>施　　    　設</t>
    <phoneticPr fontId="3"/>
  </si>
  <si>
    <t>平　 成　 30　 年 　10　月 　1　日</t>
    <rPh sb="0" eb="1">
      <t>ヒラ</t>
    </rPh>
    <rPh sb="3" eb="4">
      <t>セイ</t>
    </rPh>
    <rPh sb="10" eb="11">
      <t>ネン</t>
    </rPh>
    <rPh sb="16" eb="17">
      <t>ガツ</t>
    </rPh>
    <rPh sb="21" eb="22">
      <t>ニチ</t>
    </rPh>
    <phoneticPr fontId="3"/>
  </si>
  <si>
    <t>婦人保護施設</t>
    <rPh sb="0" eb="2">
      <t>フジン</t>
    </rPh>
    <rPh sb="2" eb="4">
      <t>ホゴ</t>
    </rPh>
    <rPh sb="4" eb="6">
      <t>シセツ</t>
    </rPh>
    <phoneticPr fontId="3"/>
  </si>
  <si>
    <t>令　 和　 元　 年 　10　月 　1　日</t>
    <rPh sb="0" eb="1">
      <t>レイ</t>
    </rPh>
    <rPh sb="3" eb="4">
      <t>ワ</t>
    </rPh>
    <rPh sb="6" eb="7">
      <t>モト</t>
    </rPh>
    <rPh sb="9" eb="10">
      <t>ネン</t>
    </rPh>
    <rPh sb="15" eb="16">
      <t>ガツ</t>
    </rPh>
    <rPh sb="20" eb="21">
      <t>ニチ</t>
    </rPh>
    <phoneticPr fontId="3"/>
  </si>
  <si>
    <t>　　　　　 2</t>
    <phoneticPr fontId="3"/>
  </si>
  <si>
    <t>児童福祉施設等</t>
    <rPh sb="0" eb="2">
      <t>ジドウ</t>
    </rPh>
    <rPh sb="2" eb="4">
      <t>フクシ</t>
    </rPh>
    <rPh sb="4" eb="6">
      <t>シセツ</t>
    </rPh>
    <rPh sb="6" eb="7">
      <t>トウ</t>
    </rPh>
    <phoneticPr fontId="3"/>
  </si>
  <si>
    <t>　　　　　 3</t>
    <phoneticPr fontId="24"/>
  </si>
  <si>
    <t>助産施設</t>
    <rPh sb="0" eb="2">
      <t>ジョサン</t>
    </rPh>
    <rPh sb="2" eb="4">
      <t>シセツ</t>
    </rPh>
    <phoneticPr fontId="3"/>
  </si>
  <si>
    <t>　　　　　 4</t>
    <phoneticPr fontId="24"/>
  </si>
  <si>
    <t>乳児院</t>
    <rPh sb="0" eb="3">
      <t>ニュウジイン</t>
    </rPh>
    <phoneticPr fontId="3"/>
  </si>
  <si>
    <t>母子生活支援施設</t>
    <rPh sb="0" eb="2">
      <t>ボシ</t>
    </rPh>
    <rPh sb="2" eb="4">
      <t>セイカツ</t>
    </rPh>
    <rPh sb="4" eb="6">
      <t>シエン</t>
    </rPh>
    <rPh sb="6" eb="7">
      <t>ホドコ</t>
    </rPh>
    <rPh sb="7" eb="8">
      <t>セツ</t>
    </rPh>
    <phoneticPr fontId="3"/>
  </si>
  <si>
    <t>保護施設</t>
    <rPh sb="0" eb="2">
      <t>ホゴ</t>
    </rPh>
    <rPh sb="2" eb="4">
      <t>シセツ</t>
    </rPh>
    <phoneticPr fontId="3"/>
  </si>
  <si>
    <t>保育所等</t>
    <rPh sb="0" eb="3">
      <t>ホイクショ</t>
    </rPh>
    <rPh sb="3" eb="4">
      <t>トウ</t>
    </rPh>
    <phoneticPr fontId="3"/>
  </si>
  <si>
    <t>救護施設</t>
    <rPh sb="0" eb="2">
      <t>キュウゴ</t>
    </rPh>
    <rPh sb="2" eb="4">
      <t>シセツ</t>
    </rPh>
    <phoneticPr fontId="3"/>
  </si>
  <si>
    <t>地域型保育事業所</t>
    <rPh sb="0" eb="3">
      <t>チイキガタ</t>
    </rPh>
    <rPh sb="3" eb="5">
      <t>ホイク</t>
    </rPh>
    <rPh sb="5" eb="8">
      <t>ジギョウショ</t>
    </rPh>
    <phoneticPr fontId="3"/>
  </si>
  <si>
    <t>更生施設</t>
    <rPh sb="0" eb="2">
      <t>コウセイ</t>
    </rPh>
    <rPh sb="2" eb="4">
      <t>シセツ</t>
    </rPh>
    <phoneticPr fontId="3"/>
  </si>
  <si>
    <t>児童養護施設</t>
    <rPh sb="0" eb="2">
      <t>ジドウ</t>
    </rPh>
    <rPh sb="2" eb="4">
      <t>ヨウゴ</t>
    </rPh>
    <rPh sb="4" eb="6">
      <t>シセツ</t>
    </rPh>
    <phoneticPr fontId="3"/>
  </si>
  <si>
    <t>医療保護施設</t>
    <rPh sb="0" eb="2">
      <t>イリョウ</t>
    </rPh>
    <rPh sb="2" eb="4">
      <t>ホゴ</t>
    </rPh>
    <rPh sb="4" eb="6">
      <t>シセツ</t>
    </rPh>
    <phoneticPr fontId="3"/>
  </si>
  <si>
    <t>障害児入所施設（福祉型）</t>
    <rPh sb="0" eb="3">
      <t>ショウガイジ</t>
    </rPh>
    <rPh sb="3" eb="5">
      <t>ニュウショ</t>
    </rPh>
    <rPh sb="5" eb="7">
      <t>シセツ</t>
    </rPh>
    <rPh sb="8" eb="11">
      <t>フクシガタ</t>
    </rPh>
    <phoneticPr fontId="3"/>
  </si>
  <si>
    <t>授産施設</t>
    <rPh sb="0" eb="2">
      <t>ジュサン</t>
    </rPh>
    <rPh sb="2" eb="4">
      <t>シセツ</t>
    </rPh>
    <phoneticPr fontId="3"/>
  </si>
  <si>
    <t>障害児入所施設（医療型）</t>
    <rPh sb="0" eb="3">
      <t>ショウガイジ</t>
    </rPh>
    <rPh sb="3" eb="5">
      <t>ニュウショ</t>
    </rPh>
    <rPh sb="5" eb="7">
      <t>シセツ</t>
    </rPh>
    <rPh sb="8" eb="10">
      <t>イリョウ</t>
    </rPh>
    <rPh sb="10" eb="11">
      <t>ガタ</t>
    </rPh>
    <phoneticPr fontId="3"/>
  </si>
  <si>
    <t>宿所提供施設</t>
    <rPh sb="0" eb="1">
      <t>ヤド</t>
    </rPh>
    <rPh sb="1" eb="2">
      <t>トコロ</t>
    </rPh>
    <rPh sb="2" eb="4">
      <t>テイキョウ</t>
    </rPh>
    <rPh sb="4" eb="6">
      <t>シセツ</t>
    </rPh>
    <phoneticPr fontId="3"/>
  </si>
  <si>
    <t>児童発達支援センター（福祉型）</t>
    <rPh sb="0" eb="2">
      <t>ジドウ</t>
    </rPh>
    <rPh sb="2" eb="4">
      <t>ハッタツ</t>
    </rPh>
    <rPh sb="4" eb="6">
      <t>シエン</t>
    </rPh>
    <rPh sb="11" eb="14">
      <t>フクシガタ</t>
    </rPh>
    <phoneticPr fontId="3"/>
  </si>
  <si>
    <t>児童発達支援センター（医療型）</t>
    <rPh sb="0" eb="2">
      <t>ジドウ</t>
    </rPh>
    <rPh sb="2" eb="4">
      <t>ハッタツ</t>
    </rPh>
    <rPh sb="4" eb="6">
      <t>シエン</t>
    </rPh>
    <rPh sb="11" eb="13">
      <t>イリョウ</t>
    </rPh>
    <rPh sb="13" eb="14">
      <t>カタ</t>
    </rPh>
    <phoneticPr fontId="3"/>
  </si>
  <si>
    <t>老人福祉施設</t>
    <rPh sb="0" eb="2">
      <t>ロウジン</t>
    </rPh>
    <rPh sb="2" eb="4">
      <t>フクシ</t>
    </rPh>
    <rPh sb="4" eb="6">
      <t>シセツ</t>
    </rPh>
    <phoneticPr fontId="3"/>
  </si>
  <si>
    <t>児童心理治療施設</t>
    <rPh sb="0" eb="2">
      <t>ジドウ</t>
    </rPh>
    <rPh sb="2" eb="4">
      <t>シンリ</t>
    </rPh>
    <rPh sb="4" eb="6">
      <t>チリョウ</t>
    </rPh>
    <rPh sb="6" eb="8">
      <t>シセツ</t>
    </rPh>
    <phoneticPr fontId="3"/>
  </si>
  <si>
    <t>養護老人ホーム</t>
    <rPh sb="0" eb="2">
      <t>ヨウゴ</t>
    </rPh>
    <rPh sb="2" eb="4">
      <t>ロウジン</t>
    </rPh>
    <phoneticPr fontId="3"/>
  </si>
  <si>
    <t>児童自立支援施設</t>
    <rPh sb="0" eb="2">
      <t>ジドウ</t>
    </rPh>
    <rPh sb="2" eb="4">
      <t>ジリツ</t>
    </rPh>
    <rPh sb="4" eb="6">
      <t>シエン</t>
    </rPh>
    <rPh sb="6" eb="8">
      <t>シセツ</t>
    </rPh>
    <phoneticPr fontId="3"/>
  </si>
  <si>
    <t>軽費老人ホーム</t>
    <rPh sb="0" eb="2">
      <t>ケイヒ</t>
    </rPh>
    <rPh sb="2" eb="4">
      <t>ロウジン</t>
    </rPh>
    <phoneticPr fontId="3"/>
  </si>
  <si>
    <t>児童家庭支援センター</t>
    <rPh sb="0" eb="2">
      <t>ジドウ</t>
    </rPh>
    <rPh sb="2" eb="4">
      <t>カテイ</t>
    </rPh>
    <rPh sb="4" eb="6">
      <t>シエン</t>
    </rPh>
    <phoneticPr fontId="3"/>
  </si>
  <si>
    <t>老人福祉センター</t>
    <rPh sb="0" eb="2">
      <t>ロウジン</t>
    </rPh>
    <rPh sb="2" eb="4">
      <t>フクシ</t>
    </rPh>
    <phoneticPr fontId="3"/>
  </si>
  <si>
    <t>児童館</t>
    <rPh sb="0" eb="3">
      <t>ジドウカン</t>
    </rPh>
    <phoneticPr fontId="3"/>
  </si>
  <si>
    <t>児童遊園</t>
    <rPh sb="0" eb="2">
      <t>ジドウ</t>
    </rPh>
    <rPh sb="2" eb="4">
      <t>ユウエン</t>
    </rPh>
    <phoneticPr fontId="3"/>
  </si>
  <si>
    <t>障害者支援施設等</t>
    <rPh sb="0" eb="3">
      <t>ショウガイシャ</t>
    </rPh>
    <rPh sb="3" eb="5">
      <t>シエン</t>
    </rPh>
    <rPh sb="5" eb="7">
      <t>シセツ</t>
    </rPh>
    <rPh sb="7" eb="8">
      <t>トウ</t>
    </rPh>
    <phoneticPr fontId="3"/>
  </si>
  <si>
    <t>障害者支援施設</t>
    <rPh sb="0" eb="3">
      <t>ショウガイシャ</t>
    </rPh>
    <rPh sb="3" eb="5">
      <t>シエン</t>
    </rPh>
    <rPh sb="5" eb="7">
      <t>シセツ</t>
    </rPh>
    <phoneticPr fontId="3"/>
  </si>
  <si>
    <t>母子・父子福祉施設</t>
    <rPh sb="0" eb="2">
      <t>ボシ</t>
    </rPh>
    <rPh sb="3" eb="5">
      <t>フシ</t>
    </rPh>
    <rPh sb="5" eb="7">
      <t>フクシ</t>
    </rPh>
    <rPh sb="7" eb="9">
      <t>シセツ</t>
    </rPh>
    <phoneticPr fontId="3"/>
  </si>
  <si>
    <t>地域活動支援センター</t>
    <rPh sb="0" eb="2">
      <t>チイキ</t>
    </rPh>
    <rPh sb="2" eb="4">
      <t>カツドウ</t>
    </rPh>
    <rPh sb="4" eb="6">
      <t>シエン</t>
    </rPh>
    <phoneticPr fontId="3"/>
  </si>
  <si>
    <t>母子・父子福祉センター</t>
    <rPh sb="0" eb="2">
      <t>ボシ</t>
    </rPh>
    <rPh sb="3" eb="5">
      <t>フシ</t>
    </rPh>
    <rPh sb="5" eb="7">
      <t>フクシ</t>
    </rPh>
    <phoneticPr fontId="3"/>
  </si>
  <si>
    <t>福祉ホーム</t>
    <rPh sb="0" eb="2">
      <t>フクシ</t>
    </rPh>
    <phoneticPr fontId="3"/>
  </si>
  <si>
    <t>－</t>
    <phoneticPr fontId="3"/>
  </si>
  <si>
    <t>母子・父子休養ホーム</t>
    <rPh sb="0" eb="2">
      <t>ボシ</t>
    </rPh>
    <rPh sb="3" eb="5">
      <t>フシ</t>
    </rPh>
    <rPh sb="5" eb="7">
      <t>キュウヨウ</t>
    </rPh>
    <phoneticPr fontId="3"/>
  </si>
  <si>
    <t>身体障害者社会参加支援施設</t>
    <rPh sb="0" eb="2">
      <t>シンタイ</t>
    </rPh>
    <rPh sb="2" eb="5">
      <t>ショウガイシャ</t>
    </rPh>
    <rPh sb="5" eb="7">
      <t>シャカイ</t>
    </rPh>
    <rPh sb="7" eb="9">
      <t>サンカ</t>
    </rPh>
    <rPh sb="9" eb="11">
      <t>シエン</t>
    </rPh>
    <rPh sb="11" eb="13">
      <t>シセツ</t>
    </rPh>
    <phoneticPr fontId="3"/>
  </si>
  <si>
    <t>その他の社会福祉施設等</t>
    <rPh sb="2" eb="3">
      <t>タ</t>
    </rPh>
    <rPh sb="4" eb="6">
      <t>シャカイ</t>
    </rPh>
    <rPh sb="6" eb="8">
      <t>フクシ</t>
    </rPh>
    <rPh sb="8" eb="10">
      <t>シセツ</t>
    </rPh>
    <rPh sb="10" eb="11">
      <t>トウ</t>
    </rPh>
    <phoneticPr fontId="3"/>
  </si>
  <si>
    <t>身体障害者福祉センター</t>
    <rPh sb="0" eb="2">
      <t>シンタイ</t>
    </rPh>
    <rPh sb="2" eb="5">
      <t>ショウガイシャ</t>
    </rPh>
    <rPh sb="5" eb="7">
      <t>フクシ</t>
    </rPh>
    <phoneticPr fontId="3"/>
  </si>
  <si>
    <t>授産施設</t>
  </si>
  <si>
    <t>障害者更生センター</t>
  </si>
  <si>
    <t>無料低額宿泊所</t>
    <rPh sb="0" eb="2">
      <t>ムリョウ</t>
    </rPh>
    <rPh sb="2" eb="4">
      <t>テイガク</t>
    </rPh>
    <rPh sb="4" eb="7">
      <t>シュクハクジョ</t>
    </rPh>
    <phoneticPr fontId="3"/>
  </si>
  <si>
    <t>補装具製作施設</t>
  </si>
  <si>
    <t>盲人ホーム</t>
  </si>
  <si>
    <t>盲導犬訓練施設</t>
  </si>
  <si>
    <t>隣保館</t>
    <rPh sb="0" eb="1">
      <t>リン</t>
    </rPh>
    <rPh sb="1" eb="2">
      <t>ホ</t>
    </rPh>
    <rPh sb="2" eb="3">
      <t>カン</t>
    </rPh>
    <phoneticPr fontId="3"/>
  </si>
  <si>
    <t>点字図書館</t>
  </si>
  <si>
    <t>へき地保健福祉館</t>
  </si>
  <si>
    <t>点字出版施設</t>
  </si>
  <si>
    <t>日常生活支援住宅施設</t>
    <rPh sb="0" eb="2">
      <t>ニチジョウ</t>
    </rPh>
    <rPh sb="2" eb="4">
      <t>セイカツ</t>
    </rPh>
    <rPh sb="4" eb="6">
      <t>シエン</t>
    </rPh>
    <rPh sb="6" eb="8">
      <t>ジュウタク</t>
    </rPh>
    <rPh sb="8" eb="10">
      <t>シセツ</t>
    </rPh>
    <phoneticPr fontId="3"/>
  </si>
  <si>
    <t>聴覚障害者情報提供施設</t>
  </si>
  <si>
    <r>
      <t>有料老人ホーム</t>
    </r>
    <r>
      <rPr>
        <sz val="8"/>
        <rFont val="ＭＳ 明朝"/>
        <family val="1"/>
        <charset val="128"/>
      </rPr>
      <t xml:space="preserve">
</t>
    </r>
    <r>
      <rPr>
        <sz val="7"/>
        <rFont val="ＭＳ 明朝"/>
        <family val="1"/>
        <charset val="128"/>
      </rPr>
      <t>(サービス付き高齢者向け住宅以外)</t>
    </r>
    <rPh sb="13" eb="14">
      <t>ツ</t>
    </rPh>
    <rPh sb="15" eb="18">
      <t>コウレイシャ</t>
    </rPh>
    <rPh sb="18" eb="19">
      <t>ム</t>
    </rPh>
    <rPh sb="20" eb="22">
      <t>ジュウタク</t>
    </rPh>
    <rPh sb="22" eb="24">
      <t>イガイ</t>
    </rPh>
    <phoneticPr fontId="3"/>
  </si>
  <si>
    <r>
      <t xml:space="preserve">有料老人ホーム
</t>
    </r>
    <r>
      <rPr>
        <sz val="7"/>
        <rFont val="ＭＳ 明朝"/>
        <family val="1"/>
        <charset val="128"/>
      </rPr>
      <t>(サービス付き高齢者向け住宅であるもの)</t>
    </r>
    <rPh sb="13" eb="14">
      <t>ツ</t>
    </rPh>
    <rPh sb="15" eb="18">
      <t>コウレイシャ</t>
    </rPh>
    <rPh sb="18" eb="19">
      <t>ム</t>
    </rPh>
    <rPh sb="20" eb="22">
      <t>ジュウタク</t>
    </rPh>
    <phoneticPr fontId="3"/>
  </si>
  <si>
    <t>1　国立の施設は含まれていない。</t>
    <rPh sb="2" eb="4">
      <t>コクリツ</t>
    </rPh>
    <rPh sb="5" eb="7">
      <t>シセツ</t>
    </rPh>
    <rPh sb="8" eb="9">
      <t>フク</t>
    </rPh>
    <phoneticPr fontId="3"/>
  </si>
  <si>
    <t>2　総数、児童福祉施設等の定員には母子生活支援施設の定員を含まない。</t>
    <rPh sb="2" eb="4">
      <t>ソウスウ</t>
    </rPh>
    <rPh sb="5" eb="7">
      <t>ジドウ</t>
    </rPh>
    <rPh sb="7" eb="9">
      <t>フクシ</t>
    </rPh>
    <rPh sb="9" eb="11">
      <t>シセツ</t>
    </rPh>
    <rPh sb="11" eb="12">
      <t>トウ</t>
    </rPh>
    <rPh sb="13" eb="15">
      <t>テイイン</t>
    </rPh>
    <rPh sb="17" eb="19">
      <t>ボシ</t>
    </rPh>
    <rPh sb="19" eb="21">
      <t>セイカツ</t>
    </rPh>
    <rPh sb="21" eb="23">
      <t>シエン</t>
    </rPh>
    <rPh sb="23" eb="25">
      <t>シセツ</t>
    </rPh>
    <rPh sb="26" eb="28">
      <t>テイイン</t>
    </rPh>
    <rPh sb="29" eb="30">
      <t>フク</t>
    </rPh>
    <phoneticPr fontId="3"/>
  </si>
  <si>
    <t>3　母子生活支援施設の定員は世帯数である。</t>
    <rPh sb="2" eb="4">
      <t>ボシ</t>
    </rPh>
    <rPh sb="4" eb="6">
      <t>セイカツ</t>
    </rPh>
    <rPh sb="6" eb="8">
      <t>シエン</t>
    </rPh>
    <rPh sb="8" eb="10">
      <t>シセツ</t>
    </rPh>
    <rPh sb="11" eb="13">
      <t>テイイン</t>
    </rPh>
    <rPh sb="14" eb="17">
      <t>セタイスウ</t>
    </rPh>
    <phoneticPr fontId="3"/>
  </si>
  <si>
    <t>資料　厚生労働省「社会福祉施設等調査」</t>
    <rPh sb="0" eb="2">
      <t>シリョウ</t>
    </rPh>
    <rPh sb="3" eb="5">
      <t>コウセイ</t>
    </rPh>
    <rPh sb="5" eb="8">
      <t>ロウドウショウ</t>
    </rPh>
    <rPh sb="9" eb="11">
      <t>シャカイ</t>
    </rPh>
    <rPh sb="11" eb="13">
      <t>フクシ</t>
    </rPh>
    <rPh sb="13" eb="15">
      <t>シセツ</t>
    </rPh>
    <rPh sb="15" eb="16">
      <t>トウ</t>
    </rPh>
    <rPh sb="16" eb="18">
      <t>チョウサ</t>
    </rPh>
    <phoneticPr fontId="3"/>
  </si>
  <si>
    <r>
      <t>３ 児童福祉活動の状況</t>
    </r>
    <r>
      <rPr>
        <b/>
        <sz val="15"/>
        <rFont val="ＭＳ 明朝"/>
        <family val="1"/>
        <charset val="128"/>
      </rPr>
      <t>（平成29年度～令和３年度）</t>
    </r>
    <rPh sb="2" eb="4">
      <t>ジドウ</t>
    </rPh>
    <rPh sb="4" eb="6">
      <t>フクシ</t>
    </rPh>
    <rPh sb="6" eb="8">
      <t>カツドウ</t>
    </rPh>
    <rPh sb="9" eb="11">
      <t>ジョウキョウ</t>
    </rPh>
    <rPh sb="12" eb="14">
      <t>ヘイセイ</t>
    </rPh>
    <rPh sb="16" eb="18">
      <t>ネンド</t>
    </rPh>
    <rPh sb="19" eb="21">
      <t>レイワ</t>
    </rPh>
    <rPh sb="22" eb="24">
      <t>ネンド</t>
    </rPh>
    <phoneticPr fontId="30"/>
  </si>
  <si>
    <t>(単位：件)</t>
    <rPh sb="1" eb="3">
      <t>タンイ</t>
    </rPh>
    <rPh sb="4" eb="5">
      <t>ケン</t>
    </rPh>
    <phoneticPr fontId="30"/>
  </si>
  <si>
    <t>区　　　　　　　　分</t>
    <rPh sb="0" eb="1">
      <t>ク</t>
    </rPh>
    <rPh sb="9" eb="10">
      <t>ブン</t>
    </rPh>
    <phoneticPr fontId="30"/>
  </si>
  <si>
    <t>平成29年度</t>
    <rPh sb="0" eb="2">
      <t>ヘイセイ</t>
    </rPh>
    <phoneticPr fontId="30"/>
  </si>
  <si>
    <t>30年度</t>
  </si>
  <si>
    <t>令和元年度</t>
    <rPh sb="0" eb="2">
      <t>レイワ</t>
    </rPh>
    <rPh sb="2" eb="3">
      <t>モト</t>
    </rPh>
    <phoneticPr fontId="30"/>
  </si>
  <si>
    <t>２年度</t>
  </si>
  <si>
    <t>３年度</t>
    <phoneticPr fontId="30"/>
  </si>
  <si>
    <t>うち札幌市</t>
    <phoneticPr fontId="30"/>
  </si>
  <si>
    <t>相談経路別受付件数</t>
    <rPh sb="0" eb="2">
      <t>ソウダン</t>
    </rPh>
    <rPh sb="2" eb="4">
      <t>ケイロ</t>
    </rPh>
    <rPh sb="4" eb="5">
      <t>ベツ</t>
    </rPh>
    <rPh sb="5" eb="7">
      <t>ウケツケ</t>
    </rPh>
    <rPh sb="7" eb="9">
      <t>ケンスウ</t>
    </rPh>
    <phoneticPr fontId="30"/>
  </si>
  <si>
    <t>総数</t>
    <phoneticPr fontId="30"/>
  </si>
  <si>
    <t>道・指定都市</t>
    <phoneticPr fontId="30"/>
  </si>
  <si>
    <t>児童相談所</t>
    <phoneticPr fontId="30"/>
  </si>
  <si>
    <t>福祉事務所</t>
    <phoneticPr fontId="30"/>
  </si>
  <si>
    <t>保健センター</t>
    <phoneticPr fontId="30"/>
  </si>
  <si>
    <t>その他</t>
    <phoneticPr fontId="30"/>
  </si>
  <si>
    <t>市町村</t>
    <phoneticPr fontId="30"/>
  </si>
  <si>
    <t>児童委員</t>
    <phoneticPr fontId="30"/>
  </si>
  <si>
    <t>保育所</t>
  </si>
  <si>
    <t>児童福祉施設</t>
  </si>
  <si>
    <t>指定発達支援医療機関</t>
    <rPh sb="2" eb="4">
      <t>ハッタツ</t>
    </rPh>
    <rPh sb="4" eb="6">
      <t>シエン</t>
    </rPh>
    <phoneticPr fontId="30"/>
  </si>
  <si>
    <t>児童家庭支援センター</t>
  </si>
  <si>
    <t>認定こども園</t>
    <rPh sb="0" eb="2">
      <t>ニンテイ</t>
    </rPh>
    <rPh sb="5" eb="6">
      <t>エン</t>
    </rPh>
    <phoneticPr fontId="30"/>
  </si>
  <si>
    <t>警察等</t>
  </si>
  <si>
    <t>家庭裁判所</t>
  </si>
  <si>
    <t>保健所</t>
  </si>
  <si>
    <t>医療機関</t>
  </si>
  <si>
    <t>幼稚園</t>
  </si>
  <si>
    <t>学校</t>
  </si>
  <si>
    <t>教育委員会等</t>
  </si>
  <si>
    <t>里親</t>
  </si>
  <si>
    <t>児童委員(通告の仲介を含む)</t>
    <phoneticPr fontId="30"/>
  </si>
  <si>
    <t>家族・親戚</t>
  </si>
  <si>
    <t>近隣・知人</t>
  </si>
  <si>
    <t>児童本人</t>
  </si>
  <si>
    <t>その他</t>
  </si>
  <si>
    <t>相談の種類別受付件数</t>
    <rPh sb="0" eb="2">
      <t>ソウダン</t>
    </rPh>
    <rPh sb="3" eb="5">
      <t>シュルイ</t>
    </rPh>
    <rPh sb="5" eb="6">
      <t>ベツ</t>
    </rPh>
    <rPh sb="6" eb="8">
      <t>ウケツケ</t>
    </rPh>
    <rPh sb="8" eb="10">
      <t>ケンスウ</t>
    </rPh>
    <phoneticPr fontId="30"/>
  </si>
  <si>
    <t>総数</t>
  </si>
  <si>
    <t>養護相談総数</t>
  </si>
  <si>
    <t>児童虐待</t>
  </si>
  <si>
    <t>保健相談</t>
    <rPh sb="0" eb="2">
      <t>ホケン</t>
    </rPh>
    <rPh sb="2" eb="4">
      <t>ソウダン</t>
    </rPh>
    <phoneticPr fontId="30"/>
  </si>
  <si>
    <t>障害相談総数</t>
  </si>
  <si>
    <t>肢体不自由</t>
  </si>
  <si>
    <t>視聴覚障害</t>
  </si>
  <si>
    <t>言語発達障害等</t>
  </si>
  <si>
    <t>重症心身障害</t>
  </si>
  <si>
    <t>知的障害</t>
  </si>
  <si>
    <t>発達障害</t>
    <rPh sb="0" eb="2">
      <t>ハッタツ</t>
    </rPh>
    <rPh sb="2" eb="4">
      <t>ショウガイ</t>
    </rPh>
    <phoneticPr fontId="30"/>
  </si>
  <si>
    <t>非行相談総数</t>
  </si>
  <si>
    <t>ぐ犯行為等</t>
  </si>
  <si>
    <t>触法行為等</t>
  </si>
  <si>
    <t>育成相談総数</t>
  </si>
  <si>
    <t>性格行動</t>
  </si>
  <si>
    <t>不登校</t>
  </si>
  <si>
    <t>適性</t>
  </si>
  <si>
    <t>育児・しつけ</t>
  </si>
  <si>
    <t>その他の相談</t>
  </si>
  <si>
    <t>相談の種類別対応件数</t>
    <rPh sb="0" eb="2">
      <t>ソウダン</t>
    </rPh>
    <rPh sb="3" eb="5">
      <t>シュルイ</t>
    </rPh>
    <rPh sb="5" eb="6">
      <t>ベツ</t>
    </rPh>
    <rPh sb="6" eb="8">
      <t>タイオウ</t>
    </rPh>
    <rPh sb="8" eb="10">
      <t>ケンスウ</t>
    </rPh>
    <phoneticPr fontId="30"/>
  </si>
  <si>
    <t>児童相談所における件数。</t>
    <rPh sb="0" eb="2">
      <t>ジドウ</t>
    </rPh>
    <rPh sb="2" eb="4">
      <t>ソウダン</t>
    </rPh>
    <rPh sb="4" eb="5">
      <t>ジョ</t>
    </rPh>
    <rPh sb="9" eb="11">
      <t>ケンスウ</t>
    </rPh>
    <phoneticPr fontId="30"/>
  </si>
  <si>
    <t>資料　厚生労働省「福祉行政報告例」</t>
    <rPh sb="0" eb="2">
      <t>シリョウ</t>
    </rPh>
    <rPh sb="3" eb="5">
      <t>コウセイ</t>
    </rPh>
    <rPh sb="5" eb="8">
      <t>ロウドウショウ</t>
    </rPh>
    <rPh sb="9" eb="11">
      <t>フクシ</t>
    </rPh>
    <rPh sb="11" eb="13">
      <t>ギョウセイ</t>
    </rPh>
    <rPh sb="13" eb="15">
      <t>ホウコク</t>
    </rPh>
    <rPh sb="15" eb="16">
      <t>レイ</t>
    </rPh>
    <phoneticPr fontId="30"/>
  </si>
  <si>
    <r>
      <t>4 社会保険</t>
    </r>
    <r>
      <rPr>
        <b/>
        <sz val="24"/>
        <rFont val="ＭＳ 明朝"/>
        <family val="1"/>
        <charset val="128"/>
      </rPr>
      <t>（平成30年度～令和4年度）</t>
    </r>
    <rPh sb="2" eb="3">
      <t>シャ</t>
    </rPh>
    <rPh sb="3" eb="4">
      <t>カイ</t>
    </rPh>
    <rPh sb="4" eb="6">
      <t>ホケン</t>
    </rPh>
    <rPh sb="7" eb="9">
      <t>ヘイセイ</t>
    </rPh>
    <rPh sb="11" eb="13">
      <t>ネンド</t>
    </rPh>
    <rPh sb="14" eb="16">
      <t>レイワ</t>
    </rPh>
    <rPh sb="17" eb="19">
      <t>ネンド</t>
    </rPh>
    <phoneticPr fontId="3"/>
  </si>
  <si>
    <t>健康保険（全国健康保険協会）</t>
    <rPh sb="0" eb="2">
      <t>ケンコウ</t>
    </rPh>
    <rPh sb="2" eb="4">
      <t>ホケン</t>
    </rPh>
    <rPh sb="5" eb="7">
      <t>ゼンコク</t>
    </rPh>
    <rPh sb="7" eb="9">
      <t>ケンコウ</t>
    </rPh>
    <rPh sb="9" eb="11">
      <t>ホケン</t>
    </rPh>
    <rPh sb="11" eb="13">
      <t>キョウカイ</t>
    </rPh>
    <phoneticPr fontId="3"/>
  </si>
  <si>
    <t>年　　　度</t>
    <rPh sb="0" eb="1">
      <t>ネン</t>
    </rPh>
    <rPh sb="4" eb="5">
      <t>ド</t>
    </rPh>
    <phoneticPr fontId="3"/>
  </si>
  <si>
    <t>事業所数</t>
    <rPh sb="0" eb="3">
      <t>ジギョウショ</t>
    </rPh>
    <rPh sb="3" eb="4">
      <t>スウ</t>
    </rPh>
    <phoneticPr fontId="3"/>
  </si>
  <si>
    <t>被保険者数　　　　　　　　　　　　　　　　　　　（人）</t>
    <rPh sb="0" eb="4">
      <t>ヒホケンシャ</t>
    </rPh>
    <rPh sb="4" eb="5">
      <t>スウ</t>
    </rPh>
    <rPh sb="25" eb="26">
      <t>ヒト</t>
    </rPh>
    <phoneticPr fontId="3"/>
  </si>
  <si>
    <t>被扶養者数　　　　　　　　　　　　　　　　　　　（人）</t>
    <rPh sb="0" eb="4">
      <t>ヒフヨウシャ</t>
    </rPh>
    <rPh sb="4" eb="5">
      <t>スウ</t>
    </rPh>
    <rPh sb="25" eb="26">
      <t>ヒト</t>
    </rPh>
    <phoneticPr fontId="3"/>
  </si>
  <si>
    <t>標準報酬
月額の平均（円）</t>
    <rPh sb="0" eb="2">
      <t>ヒョウジュン</t>
    </rPh>
    <rPh sb="2" eb="4">
      <t>ホウシュウ</t>
    </rPh>
    <rPh sb="5" eb="7">
      <t>ゲツガク</t>
    </rPh>
    <rPh sb="8" eb="10">
      <t>ヘイキン</t>
    </rPh>
    <rPh sb="11" eb="12">
      <t>エン</t>
    </rPh>
    <phoneticPr fontId="3"/>
  </si>
  <si>
    <t>保険給付費総計</t>
    <rPh sb="0" eb="1">
      <t>タモツ</t>
    </rPh>
    <rPh sb="1" eb="2">
      <t>ケン</t>
    </rPh>
    <rPh sb="2" eb="3">
      <t>キュウ</t>
    </rPh>
    <rPh sb="3" eb="4">
      <t>ツキ</t>
    </rPh>
    <rPh sb="4" eb="5">
      <t>ヒ</t>
    </rPh>
    <rPh sb="5" eb="6">
      <t>フサ</t>
    </rPh>
    <rPh sb="6" eb="7">
      <t>ケイ</t>
    </rPh>
    <phoneticPr fontId="3"/>
  </si>
  <si>
    <t>件　数</t>
    <rPh sb="0" eb="1">
      <t>ケン</t>
    </rPh>
    <rPh sb="2" eb="3">
      <t>カズ</t>
    </rPh>
    <phoneticPr fontId="3"/>
  </si>
  <si>
    <t>金額(万円)</t>
    <rPh sb="0" eb="2">
      <t>キンガク</t>
    </rPh>
    <rPh sb="3" eb="4">
      <t>マン</t>
    </rPh>
    <rPh sb="4" eb="5">
      <t>エン</t>
    </rPh>
    <phoneticPr fontId="3"/>
  </si>
  <si>
    <t>平成30年度</t>
    <rPh sb="0" eb="2">
      <t>ヘイセイ</t>
    </rPh>
    <rPh sb="4" eb="6">
      <t>ネンド</t>
    </rPh>
    <phoneticPr fontId="3"/>
  </si>
  <si>
    <r>
      <rPr>
        <sz val="16"/>
        <color theme="0"/>
        <rFont val="ＭＳ ゴシック"/>
        <family val="3"/>
        <charset val="128"/>
      </rPr>
      <t>令和</t>
    </r>
    <r>
      <rPr>
        <sz val="16"/>
        <rFont val="ＭＳ ゴシック"/>
        <family val="3"/>
        <charset val="128"/>
      </rPr>
      <t>4</t>
    </r>
    <r>
      <rPr>
        <sz val="16"/>
        <color theme="0"/>
        <rFont val="ＭＳ ゴシック"/>
        <family val="3"/>
        <charset val="128"/>
      </rPr>
      <t>年度</t>
    </r>
    <rPh sb="0" eb="2">
      <t>レイワ</t>
    </rPh>
    <rPh sb="3" eb="5">
      <t>ネンド</t>
    </rPh>
    <phoneticPr fontId="3"/>
  </si>
  <si>
    <t>各年度3月の数値。</t>
    <rPh sb="0" eb="3">
      <t>カクネンド</t>
    </rPh>
    <rPh sb="4" eb="5">
      <t>ツキ</t>
    </rPh>
    <rPh sb="6" eb="8">
      <t>スウチ</t>
    </rPh>
    <phoneticPr fontId="3"/>
  </si>
  <si>
    <t xml:space="preserve">資料　全国健康保険協会      </t>
    <rPh sb="0" eb="2">
      <t>シリョウ</t>
    </rPh>
    <rPh sb="3" eb="5">
      <t>ゼンコク</t>
    </rPh>
    <rPh sb="5" eb="7">
      <t>ケンコウ</t>
    </rPh>
    <rPh sb="7" eb="9">
      <t>ホケン</t>
    </rPh>
    <rPh sb="9" eb="11">
      <t>キョウカイ</t>
    </rPh>
    <phoneticPr fontId="3"/>
  </si>
  <si>
    <t>国民健康保険</t>
    <rPh sb="0" eb="1">
      <t>クニ</t>
    </rPh>
    <rPh sb="1" eb="2">
      <t>ミン</t>
    </rPh>
    <rPh sb="2" eb="3">
      <t>ケン</t>
    </rPh>
    <rPh sb="3" eb="4">
      <t>ヤスシ</t>
    </rPh>
    <rPh sb="4" eb="6">
      <t>ホケン</t>
    </rPh>
    <phoneticPr fontId="3"/>
  </si>
  <si>
    <t>保険者数</t>
    <rPh sb="0" eb="3">
      <t>ホケンシャ</t>
    </rPh>
    <rPh sb="3" eb="4">
      <t>スウ</t>
    </rPh>
    <phoneticPr fontId="3"/>
  </si>
  <si>
    <t>被保険者数
（人）</t>
    <rPh sb="0" eb="4">
      <t>ヒホケンシャ</t>
    </rPh>
    <rPh sb="4" eb="5">
      <t>スウ</t>
    </rPh>
    <rPh sb="7" eb="8">
      <t>ニン</t>
    </rPh>
    <phoneticPr fontId="3"/>
  </si>
  <si>
    <t>保険給付
総  　額
（万円）</t>
    <phoneticPr fontId="3"/>
  </si>
  <si>
    <t>療養諸費
（万円）</t>
    <rPh sb="0" eb="2">
      <t>リョウヨウ</t>
    </rPh>
    <rPh sb="2" eb="4">
      <t>ショヒ</t>
    </rPh>
    <rPh sb="6" eb="8">
      <t>マンエン</t>
    </rPh>
    <phoneticPr fontId="3"/>
  </si>
  <si>
    <t>高額療養費
（万円）</t>
    <phoneticPr fontId="3"/>
  </si>
  <si>
    <t>高額介護
合算療養費
（万円）</t>
    <rPh sb="2" eb="4">
      <t>カイゴ</t>
    </rPh>
    <rPh sb="5" eb="7">
      <t>ガッサン</t>
    </rPh>
    <rPh sb="7" eb="9">
      <t>リョウヨウ</t>
    </rPh>
    <phoneticPr fontId="3"/>
  </si>
  <si>
    <t>出産育児
諸    費
（万円）</t>
    <rPh sb="0" eb="1">
      <t>デ</t>
    </rPh>
    <rPh sb="1" eb="2">
      <t>サン</t>
    </rPh>
    <rPh sb="2" eb="3">
      <t>イク</t>
    </rPh>
    <rPh sb="5" eb="6">
      <t>ショ</t>
    </rPh>
    <rPh sb="10" eb="11">
      <t>ヒ</t>
    </rPh>
    <phoneticPr fontId="3"/>
  </si>
  <si>
    <t>葬祭諸費
（万円）</t>
    <rPh sb="0" eb="2">
      <t>ソウサイ</t>
    </rPh>
    <rPh sb="2" eb="4">
      <t>ショヒ</t>
    </rPh>
    <phoneticPr fontId="3"/>
  </si>
  <si>
    <t>その他
（万円）</t>
    <rPh sb="0" eb="3">
      <t>ソノタ</t>
    </rPh>
    <phoneticPr fontId="3"/>
  </si>
  <si>
    <t>1　被保険者数は年度平均。</t>
    <rPh sb="2" eb="6">
      <t>ヒホケンシャ</t>
    </rPh>
    <rPh sb="6" eb="7">
      <t>スウ</t>
    </rPh>
    <rPh sb="8" eb="10">
      <t>ネンド</t>
    </rPh>
    <rPh sb="10" eb="12">
      <t>ヘイキン</t>
    </rPh>
    <phoneticPr fontId="3"/>
  </si>
  <si>
    <t>2　令和4年度は速報値。</t>
    <rPh sb="2" eb="3">
      <t>レイ</t>
    </rPh>
    <rPh sb="3" eb="4">
      <t>カズ</t>
    </rPh>
    <rPh sb="5" eb="7">
      <t>ネンド</t>
    </rPh>
    <rPh sb="8" eb="11">
      <t>ソクホウチ</t>
    </rPh>
    <phoneticPr fontId="3"/>
  </si>
  <si>
    <t>3　平成30年度～令和4年度の療養諸費については、東日本大震災及び令和2年7月豪雨による被災等に伴う療養給付費における</t>
    <rPh sb="2" eb="4">
      <t>ヘイセイ</t>
    </rPh>
    <rPh sb="6" eb="8">
      <t>ネンド</t>
    </rPh>
    <rPh sb="9" eb="11">
      <t>レイワ</t>
    </rPh>
    <rPh sb="12" eb="14">
      <t>ネンド</t>
    </rPh>
    <rPh sb="33" eb="35">
      <t>レイワ</t>
    </rPh>
    <rPh sb="36" eb="37">
      <t>ネン</t>
    </rPh>
    <rPh sb="38" eb="39">
      <t>ツキ</t>
    </rPh>
    <rPh sb="39" eb="41">
      <t>ゴウウ</t>
    </rPh>
    <rPh sb="44" eb="46">
      <t>ヒサイ</t>
    </rPh>
    <rPh sb="46" eb="47">
      <t>トウ</t>
    </rPh>
    <phoneticPr fontId="3"/>
  </si>
  <si>
    <t xml:space="preserve"> 概算請求分は含めていない。</t>
    <phoneticPr fontId="3"/>
  </si>
  <si>
    <t>4　その他には移送費と審査支払手数料が含まれる。</t>
    <rPh sb="4" eb="5">
      <t>タ</t>
    </rPh>
    <rPh sb="7" eb="10">
      <t>イソウヒ</t>
    </rPh>
    <rPh sb="11" eb="13">
      <t>シンサ</t>
    </rPh>
    <rPh sb="13" eb="15">
      <t>シハラ</t>
    </rPh>
    <rPh sb="15" eb="18">
      <t>テスウリョウ</t>
    </rPh>
    <rPh sb="19" eb="20">
      <t>フク</t>
    </rPh>
    <phoneticPr fontId="3"/>
  </si>
  <si>
    <t xml:space="preserve">資料　北海道保健福祉部健康安全局国保医療課      </t>
    <rPh sb="0" eb="2">
      <t>シリョウ</t>
    </rPh>
    <rPh sb="3" eb="6">
      <t>ホッカイドウ</t>
    </rPh>
    <rPh sb="6" eb="8">
      <t>ホケン</t>
    </rPh>
    <rPh sb="8" eb="10">
      <t>フクシ</t>
    </rPh>
    <rPh sb="10" eb="11">
      <t>ブ</t>
    </rPh>
    <rPh sb="11" eb="13">
      <t>ケンコウ</t>
    </rPh>
    <rPh sb="13" eb="15">
      <t>アンゼン</t>
    </rPh>
    <rPh sb="15" eb="16">
      <t>キョク</t>
    </rPh>
    <rPh sb="16" eb="18">
      <t>コクホ</t>
    </rPh>
    <rPh sb="18" eb="21">
      <t>イリョウカ</t>
    </rPh>
    <phoneticPr fontId="3"/>
  </si>
  <si>
    <t>雇用保険</t>
    <rPh sb="0" eb="1">
      <t>ヤトイ</t>
    </rPh>
    <rPh sb="1" eb="2">
      <t>ヨウ</t>
    </rPh>
    <rPh sb="2" eb="4">
      <t>ホケン</t>
    </rPh>
    <phoneticPr fontId="3"/>
  </si>
  <si>
    <t>雇　用　保　険　（一般＋高齢者＋短期）</t>
  </si>
  <si>
    <t>適　  用
事業所数　　　　　　　　　　　　　　</t>
    <rPh sb="0" eb="1">
      <t>テキ</t>
    </rPh>
    <rPh sb="4" eb="5">
      <t>ヨウ</t>
    </rPh>
    <phoneticPr fontId="3"/>
  </si>
  <si>
    <t>被保険者数（人）　　　　　　　　　　</t>
    <phoneticPr fontId="3"/>
  </si>
  <si>
    <t>離 職 票
交付枚数　　　　　　　　　　</t>
    <rPh sb="0" eb="1">
      <t>リ</t>
    </rPh>
    <rPh sb="2" eb="3">
      <t>ショク</t>
    </rPh>
    <rPh sb="4" eb="5">
      <t>ヒョウ</t>
    </rPh>
    <phoneticPr fontId="3"/>
  </si>
  <si>
    <t>受  給  者
実人員(人)</t>
    <rPh sb="0" eb="1">
      <t>ウケ</t>
    </rPh>
    <rPh sb="3" eb="4">
      <t>キュウ</t>
    </rPh>
    <rPh sb="6" eb="7">
      <t>シャ</t>
    </rPh>
    <phoneticPr fontId="3"/>
  </si>
  <si>
    <t>保険金
給付額
 (万円)　　　　　　　　　　　　　　　</t>
    <rPh sb="0" eb="1">
      <t>タモツ</t>
    </rPh>
    <rPh sb="1" eb="2">
      <t>ケン</t>
    </rPh>
    <rPh sb="2" eb="3">
      <t>カネ</t>
    </rPh>
    <phoneticPr fontId="3"/>
  </si>
  <si>
    <t>雇　　用　　保　　険　　（日　　雇）</t>
    <rPh sb="0" eb="4">
      <t>コヨウ</t>
    </rPh>
    <rPh sb="6" eb="10">
      <t>ホケン</t>
    </rPh>
    <rPh sb="13" eb="17">
      <t>ヒヤト</t>
    </rPh>
    <phoneticPr fontId="3"/>
  </si>
  <si>
    <t>被保険者手帳　　　　　　　　　　　　　　　</t>
    <rPh sb="0" eb="4">
      <t>ヒホケンシャ</t>
    </rPh>
    <rPh sb="4" eb="6">
      <t>テチョウ</t>
    </rPh>
    <phoneticPr fontId="3"/>
  </si>
  <si>
    <t>受　給　者</t>
    <rPh sb="0" eb="1">
      <t>ウケ</t>
    </rPh>
    <rPh sb="2" eb="3">
      <t>キュウ</t>
    </rPh>
    <rPh sb="4" eb="5">
      <t>シャ</t>
    </rPh>
    <phoneticPr fontId="3"/>
  </si>
  <si>
    <t>保　 険　 金</t>
    <rPh sb="0" eb="1">
      <t>タモツ</t>
    </rPh>
    <rPh sb="3" eb="4">
      <t>ケン</t>
    </rPh>
    <rPh sb="6" eb="7">
      <t>キン</t>
    </rPh>
    <phoneticPr fontId="3"/>
  </si>
  <si>
    <t>交付数(人)</t>
    <rPh sb="0" eb="1">
      <t>コウ</t>
    </rPh>
    <rPh sb="1" eb="2">
      <t>ツキ</t>
    </rPh>
    <rPh sb="2" eb="3">
      <t>スウ</t>
    </rPh>
    <rPh sb="4" eb="5">
      <t>ニン</t>
    </rPh>
    <phoneticPr fontId="3"/>
  </si>
  <si>
    <t>実人員(人)</t>
    <rPh sb="0" eb="1">
      <t>ジツ</t>
    </rPh>
    <phoneticPr fontId="3"/>
  </si>
  <si>
    <t>給付額(万円)</t>
    <rPh sb="0" eb="1">
      <t>キュウ</t>
    </rPh>
    <rPh sb="1" eb="2">
      <t>ツキ</t>
    </rPh>
    <rPh sb="2" eb="3">
      <t>ガク</t>
    </rPh>
    <phoneticPr fontId="3"/>
  </si>
  <si>
    <t>事業所数、被保険者数は、各年度3月31日現在の数値。</t>
    <rPh sb="0" eb="3">
      <t>ジギョウショ</t>
    </rPh>
    <rPh sb="3" eb="4">
      <t>スウ</t>
    </rPh>
    <rPh sb="5" eb="9">
      <t>ヒホケンシャ</t>
    </rPh>
    <rPh sb="9" eb="10">
      <t>スウ</t>
    </rPh>
    <rPh sb="12" eb="15">
      <t>カクネンド</t>
    </rPh>
    <rPh sb="16" eb="17">
      <t>ガツ</t>
    </rPh>
    <rPh sb="19" eb="20">
      <t>ニチ</t>
    </rPh>
    <rPh sb="20" eb="22">
      <t>ゲンザイ</t>
    </rPh>
    <rPh sb="23" eb="25">
      <t>スウチ</t>
    </rPh>
    <phoneticPr fontId="3"/>
  </si>
  <si>
    <t>資料　厚生労働省北海道労働局「労働市場年報」</t>
    <rPh sb="0" eb="2">
      <t>シリョウ</t>
    </rPh>
    <rPh sb="3" eb="5">
      <t>コウセイ</t>
    </rPh>
    <rPh sb="5" eb="8">
      <t>ロウドウショウ</t>
    </rPh>
    <rPh sb="8" eb="11">
      <t>ホッカイドウ</t>
    </rPh>
    <rPh sb="11" eb="14">
      <t>ロウドウキョク</t>
    </rPh>
    <rPh sb="15" eb="17">
      <t>ロウドウ</t>
    </rPh>
    <rPh sb="17" eb="19">
      <t>シジョウ</t>
    </rPh>
    <rPh sb="19" eb="21">
      <t>ネンポウ</t>
    </rPh>
    <phoneticPr fontId="3"/>
  </si>
  <si>
    <t>労働者災害補償保険</t>
    <rPh sb="0" eb="3">
      <t>ロウドウシャ</t>
    </rPh>
    <rPh sb="3" eb="5">
      <t>サイガイ</t>
    </rPh>
    <rPh sb="5" eb="7">
      <t>ホショウ</t>
    </rPh>
    <rPh sb="7" eb="9">
      <t>ホケン</t>
    </rPh>
    <phoneticPr fontId="3"/>
  </si>
  <si>
    <t>適　　用
事業場数</t>
    <rPh sb="0" eb="1">
      <t>テキ</t>
    </rPh>
    <rPh sb="3" eb="4">
      <t>ヨウ</t>
    </rPh>
    <rPh sb="5" eb="7">
      <t>ジギョウ</t>
    </rPh>
    <rPh sb="7" eb="8">
      <t>ジョウ</t>
    </rPh>
    <rPh sb="8" eb="9">
      <t>スウ</t>
    </rPh>
    <phoneticPr fontId="3"/>
  </si>
  <si>
    <t>適用労働
者数(人)</t>
    <rPh sb="0" eb="2">
      <t>テキヨウ</t>
    </rPh>
    <rPh sb="2" eb="4">
      <t>ロウドウ</t>
    </rPh>
    <rPh sb="5" eb="6">
      <t>シャ</t>
    </rPh>
    <rPh sb="6" eb="7">
      <t>スウ</t>
    </rPh>
    <rPh sb="8" eb="9">
      <t>ニン</t>
    </rPh>
    <phoneticPr fontId="3"/>
  </si>
  <si>
    <t>新規受給　　者数(人)</t>
    <rPh sb="0" eb="2">
      <t>シンキ</t>
    </rPh>
    <rPh sb="2" eb="4">
      <t>ジュキュウ</t>
    </rPh>
    <rPh sb="6" eb="7">
      <t>モノ</t>
    </rPh>
    <rPh sb="7" eb="8">
      <t>スウ</t>
    </rPh>
    <rPh sb="9" eb="10">
      <t>ニン</t>
    </rPh>
    <phoneticPr fontId="3"/>
  </si>
  <si>
    <t>給付件数　（件）</t>
    <rPh sb="0" eb="2">
      <t>キュウフ</t>
    </rPh>
    <rPh sb="2" eb="4">
      <t>ケンスウ</t>
    </rPh>
    <rPh sb="6" eb="7">
      <t>ケン</t>
    </rPh>
    <phoneticPr fontId="3"/>
  </si>
  <si>
    <t>給付総額　(百万円)</t>
    <rPh sb="0" eb="2">
      <t>キュウフ</t>
    </rPh>
    <rPh sb="2" eb="4">
      <t>ソウガク</t>
    </rPh>
    <rPh sb="6" eb="9">
      <t>ヒャクマンエン</t>
    </rPh>
    <phoneticPr fontId="3"/>
  </si>
  <si>
    <t>１件当たり給付額（円）</t>
    <rPh sb="1" eb="2">
      <t>ケン</t>
    </rPh>
    <rPh sb="2" eb="3">
      <t>ア</t>
    </rPh>
    <rPh sb="5" eb="7">
      <t>キュウフ</t>
    </rPh>
    <rPh sb="7" eb="8">
      <t>ガク</t>
    </rPh>
    <rPh sb="9" eb="10">
      <t>エン</t>
    </rPh>
    <phoneticPr fontId="3"/>
  </si>
  <si>
    <t>療養(補償)</t>
    <rPh sb="0" eb="1">
      <t>リョウ</t>
    </rPh>
    <rPh sb="1" eb="2">
      <t>マモル</t>
    </rPh>
    <rPh sb="3" eb="5">
      <t>ホショウ</t>
    </rPh>
    <phoneticPr fontId="3"/>
  </si>
  <si>
    <t>休業(補償)</t>
    <rPh sb="0" eb="1">
      <t>キュウ</t>
    </rPh>
    <rPh sb="1" eb="2">
      <t>ギョウ</t>
    </rPh>
    <phoneticPr fontId="3"/>
  </si>
  <si>
    <t>障害(補償)</t>
    <rPh sb="0" eb="2">
      <t>ショウガイ</t>
    </rPh>
    <rPh sb="3" eb="5">
      <t>ホショウ</t>
    </rPh>
    <phoneticPr fontId="3"/>
  </si>
  <si>
    <t>給　 　付</t>
    <rPh sb="0" eb="1">
      <t>キュウ</t>
    </rPh>
    <rPh sb="4" eb="5">
      <t>ツキ</t>
    </rPh>
    <phoneticPr fontId="3"/>
  </si>
  <si>
    <t>一  時  金</t>
    <rPh sb="0" eb="1">
      <t>イチ</t>
    </rPh>
    <rPh sb="3" eb="4">
      <t>トキ</t>
    </rPh>
    <rPh sb="6" eb="7">
      <t>キン</t>
    </rPh>
    <phoneticPr fontId="3"/>
  </si>
  <si>
    <t>…</t>
  </si>
  <si>
    <t>1 適用事業場数、適用労働者数は各年度3月31日現在の数値。</t>
    <rPh sb="2" eb="4">
      <t>テキヨウ</t>
    </rPh>
    <rPh sb="4" eb="6">
      <t>ジギョウ</t>
    </rPh>
    <rPh sb="6" eb="7">
      <t>ジョウ</t>
    </rPh>
    <rPh sb="7" eb="8">
      <t>スウ</t>
    </rPh>
    <rPh sb="9" eb="11">
      <t>テキヨウ</t>
    </rPh>
    <rPh sb="11" eb="14">
      <t>ロウドウシャ</t>
    </rPh>
    <rPh sb="14" eb="15">
      <t>スウ</t>
    </rPh>
    <rPh sb="16" eb="19">
      <t>カクネンド</t>
    </rPh>
    <rPh sb="20" eb="21">
      <t>ガツ</t>
    </rPh>
    <rPh sb="23" eb="26">
      <t>ニチゲンザイ</t>
    </rPh>
    <rPh sb="27" eb="29">
      <t>スウチ</t>
    </rPh>
    <phoneticPr fontId="3"/>
  </si>
  <si>
    <t>2 令和3年度の適用労働者数は、本書の編集時点において未公表。</t>
    <rPh sb="2" eb="4">
      <t>レイワ</t>
    </rPh>
    <rPh sb="5" eb="7">
      <t>ネンド</t>
    </rPh>
    <rPh sb="8" eb="10">
      <t>テキヨウ</t>
    </rPh>
    <rPh sb="10" eb="13">
      <t>ロウドウシャ</t>
    </rPh>
    <rPh sb="13" eb="14">
      <t>スウ</t>
    </rPh>
    <rPh sb="16" eb="18">
      <t>ホンショ</t>
    </rPh>
    <rPh sb="19" eb="22">
      <t>ヘンシュウジ</t>
    </rPh>
    <rPh sb="22" eb="23">
      <t>テン</t>
    </rPh>
    <rPh sb="27" eb="30">
      <t>ミコウヒョウ</t>
    </rPh>
    <phoneticPr fontId="3"/>
  </si>
  <si>
    <t>3 １件当たり給付額は、北海道総合政策部計画局統計課が計算。</t>
    <rPh sb="3" eb="4">
      <t>ケン</t>
    </rPh>
    <rPh sb="4" eb="5">
      <t>ア</t>
    </rPh>
    <rPh sb="7" eb="10">
      <t>キュウフガク</t>
    </rPh>
    <rPh sb="12" eb="15">
      <t>ホッカイドウ</t>
    </rPh>
    <rPh sb="15" eb="17">
      <t>ソウゴウ</t>
    </rPh>
    <rPh sb="17" eb="19">
      <t>セイサク</t>
    </rPh>
    <rPh sb="19" eb="20">
      <t>ブ</t>
    </rPh>
    <rPh sb="20" eb="22">
      <t>ケイカク</t>
    </rPh>
    <rPh sb="22" eb="23">
      <t>キョク</t>
    </rPh>
    <rPh sb="23" eb="25">
      <t>トウケイ</t>
    </rPh>
    <rPh sb="25" eb="26">
      <t>カ</t>
    </rPh>
    <rPh sb="27" eb="29">
      <t>ケイサン</t>
    </rPh>
    <phoneticPr fontId="3"/>
  </si>
  <si>
    <t>資料　厚生労働省「労働者災害補償保険事業年報」</t>
    <rPh sb="0" eb="2">
      <t>シリョウ</t>
    </rPh>
    <rPh sb="3" eb="5">
      <t>コウセイ</t>
    </rPh>
    <rPh sb="5" eb="8">
      <t>ロウドウショウ</t>
    </rPh>
    <phoneticPr fontId="3"/>
  </si>
  <si>
    <r>
      <t>4 社会保険(続き)</t>
    </r>
    <r>
      <rPr>
        <b/>
        <sz val="24"/>
        <rFont val="ＭＳ 明朝"/>
        <family val="1"/>
        <charset val="128"/>
      </rPr>
      <t>（平成30年度～令和4年度）</t>
    </r>
    <rPh sb="2" eb="3">
      <t>シャ</t>
    </rPh>
    <rPh sb="3" eb="4">
      <t>カイ</t>
    </rPh>
    <rPh sb="4" eb="5">
      <t>タモツ</t>
    </rPh>
    <rPh sb="5" eb="6">
      <t>ケン</t>
    </rPh>
    <rPh sb="7" eb="8">
      <t>ツヅ</t>
    </rPh>
    <rPh sb="15" eb="17">
      <t>ネンド</t>
    </rPh>
    <rPh sb="18" eb="20">
      <t>レイワ</t>
    </rPh>
    <phoneticPr fontId="3"/>
  </si>
  <si>
    <t>厚生年金保険</t>
    <rPh sb="0" eb="2">
      <t>コウセイ</t>
    </rPh>
    <rPh sb="2" eb="3">
      <t>ドシ</t>
    </rPh>
    <rPh sb="3" eb="4">
      <t>キン</t>
    </rPh>
    <rPh sb="4" eb="6">
      <t>ホケン</t>
    </rPh>
    <phoneticPr fontId="3"/>
  </si>
  <si>
    <t>年　度</t>
    <rPh sb="0" eb="1">
      <t>トシ</t>
    </rPh>
    <rPh sb="2" eb="3">
      <t>タビ</t>
    </rPh>
    <phoneticPr fontId="3"/>
  </si>
  <si>
    <t>事業所数</t>
    <rPh sb="0" eb="2">
      <t>ジギョウ</t>
    </rPh>
    <rPh sb="2" eb="3">
      <t>ショ</t>
    </rPh>
    <rPh sb="3" eb="4">
      <t>スウ</t>
    </rPh>
    <phoneticPr fontId="3"/>
  </si>
  <si>
    <t>被保険者数（人）</t>
    <rPh sb="0" eb="1">
      <t>ヒ</t>
    </rPh>
    <rPh sb="1" eb="2">
      <t>ホ</t>
    </rPh>
    <rPh sb="2" eb="3">
      <t>ケン</t>
    </rPh>
    <rPh sb="3" eb="4">
      <t>シャ</t>
    </rPh>
    <rPh sb="4" eb="5">
      <t>スウ</t>
    </rPh>
    <phoneticPr fontId="3"/>
  </si>
  <si>
    <t>標準報酬月額の平均(円)</t>
    <rPh sb="0" eb="2">
      <t>ヒョウジュン</t>
    </rPh>
    <rPh sb="2" eb="4">
      <t>ホウシュウ</t>
    </rPh>
    <rPh sb="4" eb="6">
      <t>ゲツガク</t>
    </rPh>
    <phoneticPr fontId="3"/>
  </si>
  <si>
    <t>年 金 支 給 状 況</t>
    <rPh sb="0" eb="3">
      <t>ネンキン</t>
    </rPh>
    <rPh sb="4" eb="5">
      <t>シ</t>
    </rPh>
    <rPh sb="6" eb="7">
      <t>キュウ</t>
    </rPh>
    <rPh sb="8" eb="11">
      <t>ジョウキョウ</t>
    </rPh>
    <phoneticPr fontId="3"/>
  </si>
  <si>
    <t>件　　数</t>
    <rPh sb="0" eb="1">
      <t>ケン</t>
    </rPh>
    <rPh sb="3" eb="4">
      <t>カズ</t>
    </rPh>
    <phoneticPr fontId="3"/>
  </si>
  <si>
    <t>年金額(万円)</t>
    <rPh sb="0" eb="3">
      <t>ネンキンガク</t>
    </rPh>
    <rPh sb="4" eb="5">
      <t>マン</t>
    </rPh>
    <rPh sb="5" eb="6">
      <t>エン</t>
    </rPh>
    <phoneticPr fontId="3"/>
  </si>
  <si>
    <r>
      <rPr>
        <sz val="16"/>
        <color theme="0"/>
        <rFont val="ＭＳ ゴシック"/>
        <family val="3"/>
        <charset val="128"/>
      </rPr>
      <t>令和</t>
    </r>
    <r>
      <rPr>
        <sz val="16"/>
        <rFont val="ＭＳ 明朝"/>
        <family val="1"/>
        <charset val="128"/>
      </rPr>
      <t>3</t>
    </r>
    <r>
      <rPr>
        <sz val="16"/>
        <color theme="0"/>
        <rFont val="ＭＳ ゴシック"/>
        <family val="3"/>
        <charset val="128"/>
      </rPr>
      <t>年度</t>
    </r>
    <rPh sb="0" eb="2">
      <t>レイワ</t>
    </rPh>
    <rPh sb="3" eb="5">
      <t>ネンド</t>
    </rPh>
    <phoneticPr fontId="3"/>
  </si>
  <si>
    <t xml:space="preserve">国民年金 </t>
    <rPh sb="0" eb="1">
      <t>クニ</t>
    </rPh>
    <rPh sb="1" eb="2">
      <t>タミ</t>
    </rPh>
    <rPh sb="2" eb="3">
      <t>トシ</t>
    </rPh>
    <rPh sb="3" eb="4">
      <t>キン</t>
    </rPh>
    <phoneticPr fontId="3"/>
  </si>
  <si>
    <t xml:space="preserve"> 　被   　保   　険   　者   　数　(人)</t>
    <rPh sb="2" eb="3">
      <t>ヒ</t>
    </rPh>
    <rPh sb="7" eb="8">
      <t>タモツ</t>
    </rPh>
    <rPh sb="12" eb="13">
      <t>ケン</t>
    </rPh>
    <rPh sb="17" eb="18">
      <t>モノ</t>
    </rPh>
    <rPh sb="22" eb="23">
      <t>スウ</t>
    </rPh>
    <rPh sb="25" eb="26">
      <t>ニン</t>
    </rPh>
    <phoneticPr fontId="3"/>
  </si>
  <si>
    <t>保険料免除被保険者数(人)</t>
    <rPh sb="0" eb="3">
      <t>ホケンリョウ</t>
    </rPh>
    <rPh sb="3" eb="5">
      <t>メンジョ</t>
    </rPh>
    <phoneticPr fontId="3"/>
  </si>
  <si>
    <t>総　 数</t>
    <rPh sb="0" eb="1">
      <t>フサ</t>
    </rPh>
    <rPh sb="3" eb="4">
      <t>カズ</t>
    </rPh>
    <phoneticPr fontId="3"/>
  </si>
  <si>
    <t>第 1 号</t>
    <rPh sb="0" eb="1">
      <t>ダイ</t>
    </rPh>
    <rPh sb="4" eb="5">
      <t>ゴウ</t>
    </rPh>
    <phoneticPr fontId="3"/>
  </si>
  <si>
    <t>任意加入</t>
    <rPh sb="0" eb="1">
      <t>ニン</t>
    </rPh>
    <rPh sb="1" eb="2">
      <t>イ</t>
    </rPh>
    <rPh sb="2" eb="4">
      <t>カニュウ</t>
    </rPh>
    <phoneticPr fontId="3"/>
  </si>
  <si>
    <t>第 3 号</t>
    <rPh sb="0" eb="1">
      <t>ダイ</t>
    </rPh>
    <rPh sb="4" eb="5">
      <t>ゴウ</t>
    </rPh>
    <phoneticPr fontId="3"/>
  </si>
  <si>
    <t>年金支給状況(総計)</t>
    <rPh sb="0" eb="2">
      <t>ネンキン</t>
    </rPh>
    <rPh sb="2" eb="4">
      <t>シキュウ</t>
    </rPh>
    <rPh sb="4" eb="6">
      <t>ジョウキョウ</t>
    </rPh>
    <rPh sb="7" eb="9">
      <t>ソウケイ</t>
    </rPh>
    <phoneticPr fontId="3"/>
  </si>
  <si>
    <t>年 金 支 給 状 況 ( 旧 法 拠 出 制 年 金 )</t>
    <rPh sb="0" eb="1">
      <t>トシ</t>
    </rPh>
    <rPh sb="2" eb="3">
      <t>キン</t>
    </rPh>
    <rPh sb="4" eb="5">
      <t>シ</t>
    </rPh>
    <rPh sb="6" eb="7">
      <t>キュウ</t>
    </rPh>
    <rPh sb="8" eb="9">
      <t>ジョウ</t>
    </rPh>
    <rPh sb="10" eb="11">
      <t>キョウ</t>
    </rPh>
    <rPh sb="14" eb="15">
      <t>キュウ</t>
    </rPh>
    <rPh sb="16" eb="17">
      <t>ホウ</t>
    </rPh>
    <rPh sb="18" eb="19">
      <t>キョ</t>
    </rPh>
    <rPh sb="20" eb="21">
      <t>デ</t>
    </rPh>
    <rPh sb="22" eb="23">
      <t>セイ</t>
    </rPh>
    <rPh sb="24" eb="25">
      <t>トシ</t>
    </rPh>
    <rPh sb="26" eb="27">
      <t>キン</t>
    </rPh>
    <phoneticPr fontId="3"/>
  </si>
  <si>
    <t>合　 　　　　計</t>
    <rPh sb="0" eb="1">
      <t>ゴウ</t>
    </rPh>
    <rPh sb="7" eb="8">
      <t>ケイ</t>
    </rPh>
    <phoneticPr fontId="3"/>
  </si>
  <si>
    <t>老 齢 ・ 通 算 老 齢</t>
    <rPh sb="0" eb="1">
      <t>ロウ</t>
    </rPh>
    <rPh sb="2" eb="3">
      <t>ヨワイ</t>
    </rPh>
    <rPh sb="6" eb="7">
      <t>ツウ</t>
    </rPh>
    <rPh sb="8" eb="9">
      <t>サン</t>
    </rPh>
    <rPh sb="10" eb="11">
      <t>ロウ</t>
    </rPh>
    <rPh sb="12" eb="13">
      <t>ヨワイ</t>
    </rPh>
    <phoneticPr fontId="3"/>
  </si>
  <si>
    <t>件 　数</t>
    <rPh sb="0" eb="1">
      <t>ケン</t>
    </rPh>
    <rPh sb="3" eb="4">
      <t>カズ</t>
    </rPh>
    <phoneticPr fontId="3"/>
  </si>
  <si>
    <t>年金額(万円)</t>
    <rPh sb="0" eb="1">
      <t>ネン</t>
    </rPh>
    <rPh sb="1" eb="2">
      <t>キン</t>
    </rPh>
    <rPh sb="2" eb="3">
      <t>ガク</t>
    </rPh>
    <phoneticPr fontId="3"/>
  </si>
  <si>
    <t>件　 数</t>
    <rPh sb="0" eb="1">
      <t>ケン</t>
    </rPh>
    <rPh sb="3" eb="4">
      <t>カズ</t>
    </rPh>
    <phoneticPr fontId="3"/>
  </si>
  <si>
    <t>年 金 支 給 状 況 ( 旧 法 拠 出 制 年 金 )   (続 き)</t>
    <rPh sb="14" eb="15">
      <t>キュウ</t>
    </rPh>
    <rPh sb="16" eb="17">
      <t>ホウ</t>
    </rPh>
    <rPh sb="18" eb="19">
      <t>キョ</t>
    </rPh>
    <phoneticPr fontId="3"/>
  </si>
  <si>
    <t>障　　　害</t>
    <rPh sb="0" eb="1">
      <t>サワ</t>
    </rPh>
    <rPh sb="4" eb="5">
      <t>ガイ</t>
    </rPh>
    <phoneticPr fontId="3"/>
  </si>
  <si>
    <t>遺      族</t>
    <rPh sb="0" eb="1">
      <t>イ</t>
    </rPh>
    <rPh sb="7" eb="8">
      <t>ゾク</t>
    </rPh>
    <phoneticPr fontId="3"/>
  </si>
  <si>
    <t>遺　　　児</t>
    <rPh sb="0" eb="1">
      <t>イ</t>
    </rPh>
    <rPh sb="4" eb="5">
      <t>コ</t>
    </rPh>
    <phoneticPr fontId="3"/>
  </si>
  <si>
    <t>寡　　　婦</t>
  </si>
  <si>
    <t>件 　数</t>
  </si>
  <si>
    <t>年 金 支 給 状 況 ( 基 礎 年 金 )</t>
    <rPh sb="0" eb="1">
      <t>トシ</t>
    </rPh>
    <rPh sb="2" eb="3">
      <t>キン</t>
    </rPh>
    <rPh sb="4" eb="5">
      <t>シ</t>
    </rPh>
    <rPh sb="6" eb="7">
      <t>キュウ</t>
    </rPh>
    <rPh sb="8" eb="9">
      <t>ジョウ</t>
    </rPh>
    <rPh sb="10" eb="11">
      <t>キョウ</t>
    </rPh>
    <rPh sb="14" eb="15">
      <t>モト</t>
    </rPh>
    <rPh sb="16" eb="17">
      <t>イシズエ</t>
    </rPh>
    <rPh sb="18" eb="19">
      <t>トシ</t>
    </rPh>
    <rPh sb="20" eb="21">
      <t>キン</t>
    </rPh>
    <phoneticPr fontId="3"/>
  </si>
  <si>
    <t>合　　　計</t>
    <rPh sb="0" eb="1">
      <t>ゴウ</t>
    </rPh>
    <rPh sb="4" eb="5">
      <t>ケイ</t>
    </rPh>
    <phoneticPr fontId="3"/>
  </si>
  <si>
    <t>老　　　齢</t>
    <rPh sb="0" eb="1">
      <t>ロウ</t>
    </rPh>
    <rPh sb="4" eb="5">
      <t>ヨワイ</t>
    </rPh>
    <phoneticPr fontId="3"/>
  </si>
  <si>
    <t>遺　　　族</t>
    <rPh sb="0" eb="1">
      <t>イ</t>
    </rPh>
    <rPh sb="4" eb="5">
      <t>ヤカラ</t>
    </rPh>
    <phoneticPr fontId="3"/>
  </si>
  <si>
    <t xml:space="preserve">老齢福祉年金 </t>
    <rPh sb="0" eb="2">
      <t>ロウレイ</t>
    </rPh>
    <rPh sb="2" eb="4">
      <t>フクシ</t>
    </rPh>
    <rPh sb="4" eb="6">
      <t>ネンキン</t>
    </rPh>
    <phoneticPr fontId="3"/>
  </si>
  <si>
    <t>全部支給</t>
    <rPh sb="0" eb="2">
      <t>ゼンブ</t>
    </rPh>
    <rPh sb="2" eb="4">
      <t>シキュウ</t>
    </rPh>
    <phoneticPr fontId="3"/>
  </si>
  <si>
    <t>一部支給停止</t>
    <rPh sb="0" eb="2">
      <t>イチブ</t>
    </rPh>
    <rPh sb="2" eb="4">
      <t>シキュウ</t>
    </rPh>
    <rPh sb="4" eb="6">
      <t>テイシ</t>
    </rPh>
    <phoneticPr fontId="3"/>
  </si>
  <si>
    <t>全部支給停止</t>
    <rPh sb="0" eb="2">
      <t>ゼンブ</t>
    </rPh>
    <rPh sb="2" eb="4">
      <t>シキュウ</t>
    </rPh>
    <rPh sb="4" eb="6">
      <t>テイシ</t>
    </rPh>
    <phoneticPr fontId="3"/>
  </si>
  <si>
    <t>件  数</t>
    <rPh sb="0" eb="1">
      <t>ケン</t>
    </rPh>
    <rPh sb="3" eb="4">
      <t>カズ</t>
    </rPh>
    <phoneticPr fontId="3"/>
  </si>
  <si>
    <t>年金額(万円)</t>
    <rPh sb="0" eb="3">
      <t>ネンキンガク</t>
    </rPh>
    <rPh sb="4" eb="6">
      <t>マンエン</t>
    </rPh>
    <phoneticPr fontId="3"/>
  </si>
  <si>
    <t>支給年額(万円)</t>
    <rPh sb="0" eb="2">
      <t>シキュウ</t>
    </rPh>
    <rPh sb="2" eb="4">
      <t>ネンガク</t>
    </rPh>
    <phoneticPr fontId="3"/>
  </si>
  <si>
    <t>停止年額(万円)</t>
    <rPh sb="0" eb="2">
      <t>テイシ</t>
    </rPh>
    <rPh sb="2" eb="4">
      <t>ネンガク</t>
    </rPh>
    <phoneticPr fontId="3"/>
  </si>
  <si>
    <t>－</t>
  </si>
  <si>
    <t>1 各表年度3月末現在の数値。</t>
    <rPh sb="2" eb="4">
      <t>カクオモテ</t>
    </rPh>
    <rPh sb="4" eb="6">
      <t>ネンド</t>
    </rPh>
    <rPh sb="7" eb="8">
      <t>ツキ</t>
    </rPh>
    <rPh sb="8" eb="9">
      <t>マツ</t>
    </rPh>
    <rPh sb="9" eb="11">
      <t>ゲンザイ</t>
    </rPh>
    <rPh sb="12" eb="14">
      <t>スウチ</t>
    </rPh>
    <phoneticPr fontId="3"/>
  </si>
  <si>
    <t>2 令和4年度の数値は各表とも速報値。</t>
    <rPh sb="8" eb="10">
      <t>スウチ</t>
    </rPh>
    <rPh sb="11" eb="13">
      <t>カクヒョウ</t>
    </rPh>
    <phoneticPr fontId="3"/>
  </si>
  <si>
    <t>3 厚生年金保険については、平成27年10月以降は厚生年金保険法第2条の5の規定に基づく第1号厚生年金被保険者に係る数値である。</t>
    <rPh sb="2" eb="4">
      <t>コウセイ</t>
    </rPh>
    <rPh sb="4" eb="6">
      <t>ネンキン</t>
    </rPh>
    <rPh sb="6" eb="8">
      <t>ホケン</t>
    </rPh>
    <rPh sb="14" eb="16">
      <t>ヘイセイ</t>
    </rPh>
    <rPh sb="18" eb="19">
      <t>ネン</t>
    </rPh>
    <rPh sb="21" eb="22">
      <t>ガツ</t>
    </rPh>
    <rPh sb="22" eb="24">
      <t>イコウ</t>
    </rPh>
    <rPh sb="25" eb="27">
      <t>コウセイ</t>
    </rPh>
    <rPh sb="27" eb="29">
      <t>ネンキン</t>
    </rPh>
    <rPh sb="29" eb="32">
      <t>ホケンホウ</t>
    </rPh>
    <rPh sb="32" eb="33">
      <t>ダイ</t>
    </rPh>
    <rPh sb="34" eb="35">
      <t>ジョウ</t>
    </rPh>
    <rPh sb="38" eb="40">
      <t>キテイ</t>
    </rPh>
    <rPh sb="41" eb="42">
      <t>モト</t>
    </rPh>
    <rPh sb="44" eb="45">
      <t>ダイ</t>
    </rPh>
    <rPh sb="46" eb="47">
      <t>ゴウ</t>
    </rPh>
    <rPh sb="47" eb="49">
      <t>コウセイ</t>
    </rPh>
    <rPh sb="49" eb="51">
      <t>ネンキン</t>
    </rPh>
    <rPh sb="51" eb="55">
      <t>ヒホケンシャ</t>
    </rPh>
    <rPh sb="56" eb="57">
      <t>カカ</t>
    </rPh>
    <rPh sb="58" eb="60">
      <t>スウチ</t>
    </rPh>
    <phoneticPr fontId="3"/>
  </si>
  <si>
    <t>資料　厚生労働省「厚生年金保険・国民年金事業年報」、「厚生年金保険・国民年金事業月報(速報)」</t>
    <rPh sb="0" eb="2">
      <t>シリョウ</t>
    </rPh>
    <rPh sb="3" eb="5">
      <t>コウセイ</t>
    </rPh>
    <rPh sb="5" eb="8">
      <t>ロウドウショウ</t>
    </rPh>
    <rPh sb="27" eb="29">
      <t>コウセイ</t>
    </rPh>
    <rPh sb="29" eb="31">
      <t>ネンキン</t>
    </rPh>
    <rPh sb="31" eb="33">
      <t>ホケン</t>
    </rPh>
    <rPh sb="34" eb="36">
      <t>コクミン</t>
    </rPh>
    <rPh sb="36" eb="38">
      <t>ネンキン</t>
    </rPh>
    <rPh sb="38" eb="40">
      <t>ジギョウ</t>
    </rPh>
    <rPh sb="40" eb="42">
      <t>ゲッポウ</t>
    </rPh>
    <rPh sb="43" eb="45">
      <t>ソクホウ</t>
    </rPh>
    <phoneticPr fontId="3"/>
  </si>
  <si>
    <r>
      <t>5 障害者手帳の交付状況</t>
    </r>
    <r>
      <rPr>
        <b/>
        <sz val="24"/>
        <rFont val="ＭＳ 明朝"/>
        <family val="1"/>
        <charset val="128"/>
      </rPr>
      <t>（平成30年～令和4年）</t>
    </r>
    <rPh sb="2" eb="5">
      <t>ショウガイシャ</t>
    </rPh>
    <rPh sb="5" eb="7">
      <t>テチョウ</t>
    </rPh>
    <rPh sb="8" eb="10">
      <t>コウフ</t>
    </rPh>
    <rPh sb="10" eb="12">
      <t>ジョウキョウ</t>
    </rPh>
    <rPh sb="13" eb="15">
      <t>ヘイセイ</t>
    </rPh>
    <rPh sb="17" eb="18">
      <t>ネン</t>
    </rPh>
    <rPh sb="19" eb="21">
      <t>レイワ</t>
    </rPh>
    <rPh sb="22" eb="23">
      <t>ネン</t>
    </rPh>
    <phoneticPr fontId="3"/>
  </si>
  <si>
    <t>年　　月　　日
区　　　　　分</t>
    <rPh sb="0" eb="1">
      <t>ネン</t>
    </rPh>
    <rPh sb="3" eb="4">
      <t>ガツ</t>
    </rPh>
    <rPh sb="6" eb="7">
      <t>ニチ</t>
    </rPh>
    <rPh sb="9" eb="10">
      <t>ク</t>
    </rPh>
    <rPh sb="15" eb="16">
      <t>ブン</t>
    </rPh>
    <phoneticPr fontId="3"/>
  </si>
  <si>
    <t>身　体　障　害　者　手　帳</t>
    <rPh sb="0" eb="1">
      <t>ミ</t>
    </rPh>
    <rPh sb="2" eb="3">
      <t>カラダ</t>
    </rPh>
    <rPh sb="4" eb="5">
      <t>サワ</t>
    </rPh>
    <rPh sb="6" eb="7">
      <t>ガイ</t>
    </rPh>
    <rPh sb="8" eb="9">
      <t>シャ</t>
    </rPh>
    <rPh sb="10" eb="11">
      <t>テ</t>
    </rPh>
    <rPh sb="12" eb="13">
      <t>トバリ</t>
    </rPh>
    <phoneticPr fontId="3"/>
  </si>
  <si>
    <t>総数</t>
    <rPh sb="0" eb="2">
      <t>ソウスウ</t>
    </rPh>
    <phoneticPr fontId="3"/>
  </si>
  <si>
    <t>１級</t>
    <rPh sb="1" eb="2">
      <t>キュウ</t>
    </rPh>
    <phoneticPr fontId="3"/>
  </si>
  <si>
    <t>２級</t>
    <rPh sb="1" eb="2">
      <t>キュウ</t>
    </rPh>
    <phoneticPr fontId="3"/>
  </si>
  <si>
    <t>３級</t>
    <rPh sb="1" eb="2">
      <t>キュウ</t>
    </rPh>
    <phoneticPr fontId="3"/>
  </si>
  <si>
    <t>４級</t>
    <rPh sb="1" eb="2">
      <t>キュウ</t>
    </rPh>
    <phoneticPr fontId="3"/>
  </si>
  <si>
    <t>５級</t>
    <rPh sb="1" eb="2">
      <t>キュウ</t>
    </rPh>
    <phoneticPr fontId="3"/>
  </si>
  <si>
    <t>６級</t>
    <rPh sb="1" eb="2">
      <t>キュウ</t>
    </rPh>
    <phoneticPr fontId="3"/>
  </si>
  <si>
    <t>平 成  30 年 3 月 31 日</t>
    <rPh sb="0" eb="1">
      <t>ヘイ</t>
    </rPh>
    <rPh sb="2" eb="3">
      <t>セイ</t>
    </rPh>
    <rPh sb="8" eb="9">
      <t>ネン</t>
    </rPh>
    <rPh sb="12" eb="13">
      <t>ガツ</t>
    </rPh>
    <rPh sb="17" eb="18">
      <t>ニチ</t>
    </rPh>
    <phoneticPr fontId="3"/>
  </si>
  <si>
    <r>
      <rPr>
        <sz val="18"/>
        <color theme="0"/>
        <rFont val="ＭＳ 明朝"/>
        <family val="1"/>
        <charset val="128"/>
      </rPr>
      <t>平 成</t>
    </r>
    <r>
      <rPr>
        <sz val="18"/>
        <rFont val="ＭＳ 明朝"/>
        <family val="1"/>
        <charset val="128"/>
      </rPr>
      <t xml:space="preserve">  31</t>
    </r>
    <r>
      <rPr>
        <sz val="18"/>
        <color theme="0"/>
        <rFont val="ＭＳ 明朝"/>
        <family val="1"/>
        <charset val="128"/>
      </rPr>
      <t xml:space="preserve"> 年 3 月 31 日</t>
    </r>
    <rPh sb="0" eb="1">
      <t>ヘイ</t>
    </rPh>
    <rPh sb="2" eb="3">
      <t>セイ</t>
    </rPh>
    <rPh sb="8" eb="9">
      <t>ネン</t>
    </rPh>
    <rPh sb="12" eb="13">
      <t>ガツ</t>
    </rPh>
    <rPh sb="17" eb="18">
      <t>ニチ</t>
    </rPh>
    <phoneticPr fontId="3"/>
  </si>
  <si>
    <t>令 和  2 年 3 月 31 日</t>
    <rPh sb="0" eb="1">
      <t>レイ</t>
    </rPh>
    <rPh sb="2" eb="3">
      <t>ワ</t>
    </rPh>
    <rPh sb="7" eb="8">
      <t>ネン</t>
    </rPh>
    <rPh sb="11" eb="12">
      <t>ガツ</t>
    </rPh>
    <rPh sb="16" eb="17">
      <t>ニチ</t>
    </rPh>
    <phoneticPr fontId="3"/>
  </si>
  <si>
    <r>
      <rPr>
        <sz val="18"/>
        <color theme="0"/>
        <rFont val="ＭＳ 明朝"/>
        <family val="1"/>
        <charset val="128"/>
      </rPr>
      <t>平 成</t>
    </r>
    <r>
      <rPr>
        <sz val="18"/>
        <rFont val="ＭＳ 明朝"/>
        <family val="1"/>
        <charset val="128"/>
      </rPr>
      <t xml:space="preserve">  3</t>
    </r>
    <r>
      <rPr>
        <sz val="18"/>
        <color theme="0"/>
        <rFont val="ＭＳ 明朝"/>
        <family val="1"/>
        <charset val="128"/>
      </rPr>
      <t xml:space="preserve"> 年 3 月 31 日</t>
    </r>
    <rPh sb="0" eb="1">
      <t>ヘイ</t>
    </rPh>
    <rPh sb="2" eb="3">
      <t>セイ</t>
    </rPh>
    <rPh sb="7" eb="8">
      <t>ネン</t>
    </rPh>
    <rPh sb="11" eb="12">
      <t>ガツ</t>
    </rPh>
    <rPh sb="16" eb="17">
      <t>ニチ</t>
    </rPh>
    <phoneticPr fontId="3"/>
  </si>
  <si>
    <r>
      <rPr>
        <sz val="18"/>
        <color theme="0"/>
        <rFont val="ＭＳ ゴシック"/>
        <family val="3"/>
        <charset val="128"/>
      </rPr>
      <t>令 和</t>
    </r>
    <r>
      <rPr>
        <sz val="18"/>
        <color theme="1"/>
        <rFont val="ＭＳ ゴシック"/>
        <family val="3"/>
        <charset val="128"/>
      </rPr>
      <t xml:space="preserve">  4 </t>
    </r>
    <r>
      <rPr>
        <sz val="18"/>
        <color theme="0"/>
        <rFont val="ＭＳ ゴシック"/>
        <family val="3"/>
        <charset val="128"/>
      </rPr>
      <t>年 3 月 31 日</t>
    </r>
    <rPh sb="0" eb="1">
      <t>レイ</t>
    </rPh>
    <rPh sb="2" eb="3">
      <t>ワ</t>
    </rPh>
    <rPh sb="7" eb="8">
      <t>ネン</t>
    </rPh>
    <rPh sb="11" eb="12">
      <t>ガツ</t>
    </rPh>
    <rPh sb="16" eb="17">
      <t>ニチ</t>
    </rPh>
    <phoneticPr fontId="3"/>
  </si>
  <si>
    <t>視覚障害</t>
    <rPh sb="0" eb="2">
      <t>シカク</t>
    </rPh>
    <rPh sb="2" eb="4">
      <t>ショウガイ</t>
    </rPh>
    <phoneticPr fontId="3"/>
  </si>
  <si>
    <t>聴覚又は平衡機能障害</t>
    <rPh sb="0" eb="2">
      <t>チョウカク</t>
    </rPh>
    <rPh sb="2" eb="3">
      <t>マタ</t>
    </rPh>
    <rPh sb="4" eb="6">
      <t>ヘイコウ</t>
    </rPh>
    <rPh sb="6" eb="8">
      <t>キノウ</t>
    </rPh>
    <rPh sb="8" eb="10">
      <t>ショウガイ</t>
    </rPh>
    <phoneticPr fontId="3"/>
  </si>
  <si>
    <t>音声機能、言語機能又
はそしゃく機能の障害</t>
    <rPh sb="0" eb="2">
      <t>オンセイ</t>
    </rPh>
    <rPh sb="2" eb="4">
      <t>キノウ</t>
    </rPh>
    <rPh sb="5" eb="7">
      <t>ゲンゴ</t>
    </rPh>
    <rPh sb="7" eb="9">
      <t>キノウ</t>
    </rPh>
    <rPh sb="9" eb="10">
      <t>マタ</t>
    </rPh>
    <rPh sb="16" eb="18">
      <t>キノウ</t>
    </rPh>
    <rPh sb="19" eb="21">
      <t>ショウガイ</t>
    </rPh>
    <phoneticPr fontId="3"/>
  </si>
  <si>
    <t>肢体不自由</t>
    <rPh sb="0" eb="2">
      <t>シタイ</t>
    </rPh>
    <rPh sb="2" eb="5">
      <t>フジユウ</t>
    </rPh>
    <phoneticPr fontId="3"/>
  </si>
  <si>
    <t>心臓、じん臓若しくは呼吸器
又はぼうこう若しくは直腸
若しくは小腸若しくはヒト
免疫不全ウイルスによる免疫
若しくは肝臓の機能の障害</t>
    <phoneticPr fontId="3"/>
  </si>
  <si>
    <t>年　　月　　日</t>
    <rPh sb="0" eb="1">
      <t>ネン</t>
    </rPh>
    <rPh sb="3" eb="4">
      <t>ガツ</t>
    </rPh>
    <rPh sb="6" eb="7">
      <t>ニチ</t>
    </rPh>
    <phoneticPr fontId="3"/>
  </si>
  <si>
    <t>療　育　手　帳</t>
    <rPh sb="0" eb="1">
      <t>リョウ</t>
    </rPh>
    <rPh sb="2" eb="3">
      <t>イク</t>
    </rPh>
    <rPh sb="4" eb="5">
      <t>テ</t>
    </rPh>
    <rPh sb="6" eb="7">
      <t>トバリ</t>
    </rPh>
    <phoneticPr fontId="3"/>
  </si>
  <si>
    <t>精神障害者保健福祉手帳</t>
    <rPh sb="0" eb="2">
      <t>セイシン</t>
    </rPh>
    <rPh sb="2" eb="5">
      <t>ショウガイシャ</t>
    </rPh>
    <rPh sb="5" eb="7">
      <t>ホケン</t>
    </rPh>
    <rPh sb="7" eb="9">
      <t>フクシ</t>
    </rPh>
    <rPh sb="9" eb="11">
      <t>テチョウ</t>
    </rPh>
    <phoneticPr fontId="3"/>
  </si>
  <si>
    <t>A（重度）</t>
    <rPh sb="2" eb="4">
      <t>ジュウド</t>
    </rPh>
    <phoneticPr fontId="3"/>
  </si>
  <si>
    <t>B（中軽度）</t>
    <rPh sb="2" eb="3">
      <t>ナカ</t>
    </rPh>
    <rPh sb="3" eb="4">
      <t>ケイ</t>
    </rPh>
    <rPh sb="4" eb="5">
      <t>ド</t>
    </rPh>
    <phoneticPr fontId="3"/>
  </si>
  <si>
    <t>精神障害者保健福祉手帳については有効交付者数。</t>
    <phoneticPr fontId="3"/>
  </si>
  <si>
    <t>資料　北海道保健福祉部福祉局障がい者保健福祉課</t>
    <rPh sb="0" eb="2">
      <t>シリョウ</t>
    </rPh>
    <rPh sb="3" eb="6">
      <t>ドウ</t>
    </rPh>
    <rPh sb="6" eb="8">
      <t>ホケン</t>
    </rPh>
    <rPh sb="8" eb="11">
      <t>フクシブ</t>
    </rPh>
    <rPh sb="11" eb="13">
      <t>フクシ</t>
    </rPh>
    <rPh sb="13" eb="14">
      <t>キョク</t>
    </rPh>
    <rPh sb="14" eb="15">
      <t>ショウ</t>
    </rPh>
    <rPh sb="17" eb="18">
      <t>シャ</t>
    </rPh>
    <rPh sb="18" eb="20">
      <t>ホケン</t>
    </rPh>
    <rPh sb="20" eb="23">
      <t>フクシカ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</si>
</sst>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176" formatCode="#,##0.0;[Red]\-#,##0.0"/>
    <numFmt numFmtId="177" formatCode="0_);[Red]\(0\)"/>
    <numFmt numFmtId="178" formatCode="_*\ #\ ##0;;_*\ &quot;－&quot;"/>
    <numFmt numFmtId="179" formatCode="_*\ #\ ##0\ ;;_*\ &quot;－ &quot;"/>
    <numFmt numFmtId="180" formatCode="#,##0.0\ ;[Red]\-#,##0.0"/>
    <numFmt numFmtId="181" formatCode="_*\ #\ ##0\ ;;_*\ &quot;－&quot;"/>
    <numFmt numFmtId="182" formatCode="_ * #\ ##0;_ * \-#\ ##0;_ * &quot;－&quot;;_ @_ "/>
    <numFmt numFmtId="183" formatCode="_ * #\ ##0_ ;_ * \-#\ ##0_ ;_ * &quot;…&quot;;_ @_ "/>
    <numFmt numFmtId="184" formatCode="_ * #,##0_ ;_ * \-#,##0_ ;_ * &quot;…&quot;;_ @_ "/>
    <numFmt numFmtId="185" formatCode="#\ ##0"/>
    <numFmt numFmtId="186" formatCode="##\ ##0"/>
    <numFmt numFmtId="187" formatCode="#\ ###\ ##0"/>
    <numFmt numFmtId="188" formatCode="##\ ###\ ##0"/>
    <numFmt numFmtId="189" formatCode="_ * #,##0_ ;_ * \-#,##0_ ;_ * &quot;－&quot;;_ @_ "/>
    <numFmt numFmtId="190" formatCode="0.0_ "/>
  </numFmts>
  <fonts count="61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20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ゴシック"/>
      <family val="3"/>
      <charset val="128"/>
    </font>
    <font>
      <sz val="22"/>
      <name val="ＭＳ 明朝"/>
      <family val="1"/>
      <charset val="128"/>
    </font>
    <font>
      <sz val="7"/>
      <name val="ＭＳ 明朝"/>
      <family val="1"/>
      <charset val="128"/>
    </font>
    <font>
      <b/>
      <sz val="14"/>
      <name val="ＭＳ 明朝"/>
      <family val="1"/>
      <charset val="128"/>
    </font>
    <font>
      <sz val="9.5"/>
      <name val="ＭＳ 明朝"/>
      <family val="1"/>
      <charset val="128"/>
    </font>
    <font>
      <b/>
      <sz val="23.5"/>
      <name val="ＭＳ 明朝"/>
      <family val="1"/>
      <charset val="128"/>
    </font>
    <font>
      <sz val="9.5"/>
      <name val="ＭＳ ゴシック"/>
      <family val="3"/>
      <charset val="128"/>
    </font>
    <font>
      <sz val="8.5"/>
      <name val="ＭＳ 明朝"/>
      <family val="1"/>
      <charset val="128"/>
    </font>
    <font>
      <b/>
      <sz val="10"/>
      <name val="ＭＳ 明朝"/>
      <family val="1"/>
      <charset val="128"/>
    </font>
    <font>
      <sz val="9"/>
      <name val="ＭＳ Ｐゴシック"/>
      <family val="3"/>
      <charset val="128"/>
    </font>
    <font>
      <sz val="9.5"/>
      <color theme="1"/>
      <name val="ＭＳ 明朝"/>
      <family val="1"/>
      <charset val="128"/>
    </font>
    <font>
      <sz val="9.5"/>
      <color theme="0"/>
      <name val="ＭＳ 明朝"/>
      <family val="1"/>
      <charset val="128"/>
    </font>
    <font>
      <b/>
      <sz val="12"/>
      <name val="ＭＳ 明朝"/>
      <family val="1"/>
      <charset val="128"/>
    </font>
    <font>
      <sz val="14"/>
      <name val="ＭＳ 明朝"/>
      <family val="1"/>
      <charset val="128"/>
    </font>
    <font>
      <b/>
      <sz val="20"/>
      <name val="ＭＳ 明朝"/>
      <family val="1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sz val="9"/>
      <name val="Arial"/>
      <family val="2"/>
    </font>
    <font>
      <sz val="16"/>
      <name val="ＭＳ 明朝"/>
      <family val="1"/>
      <charset val="128"/>
    </font>
    <font>
      <sz val="16"/>
      <name val="Arial"/>
      <family val="2"/>
    </font>
    <font>
      <b/>
      <sz val="25"/>
      <name val="ＭＳ 明朝"/>
      <family val="1"/>
      <charset val="128"/>
    </font>
    <font>
      <b/>
      <sz val="15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2"/>
      <name val="Arial"/>
      <family val="2"/>
    </font>
    <font>
      <b/>
      <sz val="24"/>
      <name val="ＭＳ 明朝"/>
      <family val="1"/>
      <charset val="128"/>
    </font>
    <font>
      <sz val="24"/>
      <name val="ＭＳ 明朝"/>
      <family val="1"/>
      <charset val="128"/>
    </font>
    <font>
      <b/>
      <sz val="40"/>
      <name val="ＭＳ 明朝"/>
      <family val="1"/>
      <charset val="128"/>
    </font>
    <font>
      <b/>
      <sz val="38.5"/>
      <name val="ＭＳ 明朝"/>
      <family val="1"/>
      <charset val="128"/>
    </font>
    <font>
      <sz val="23"/>
      <name val="ＭＳ 明朝"/>
      <family val="1"/>
      <charset val="128"/>
    </font>
    <font>
      <sz val="18"/>
      <name val="ＭＳ 明朝"/>
      <family val="1"/>
      <charset val="128"/>
    </font>
    <font>
      <sz val="16"/>
      <name val="ＭＳ ゴシック"/>
      <family val="3"/>
      <charset val="128"/>
    </font>
    <font>
      <sz val="16"/>
      <color theme="0"/>
      <name val="ＭＳ ゴシック"/>
      <family val="3"/>
      <charset val="128"/>
    </font>
    <font>
      <sz val="16"/>
      <color theme="1"/>
      <name val="ＭＳ 明朝"/>
      <family val="1"/>
      <charset val="128"/>
    </font>
    <font>
      <sz val="16"/>
      <color theme="1"/>
      <name val="ＭＳ ゴシック"/>
      <family val="3"/>
      <charset val="128"/>
    </font>
    <font>
      <sz val="14"/>
      <name val="ＭＳ ゴシック"/>
      <family val="3"/>
      <charset val="128"/>
    </font>
    <font>
      <sz val="28"/>
      <name val="ＭＳ 明朝"/>
      <family val="1"/>
      <charset val="128"/>
    </font>
    <font>
      <sz val="16"/>
      <name val="ＭＳ Ｐゴシック"/>
      <family val="3"/>
      <charset val="128"/>
    </font>
    <font>
      <sz val="38.5"/>
      <name val="ＭＳ 明朝"/>
      <family val="1"/>
      <charset val="128"/>
    </font>
    <font>
      <b/>
      <sz val="41"/>
      <name val="ＭＳ 明朝"/>
      <family val="1"/>
      <charset val="128"/>
    </font>
    <font>
      <sz val="18"/>
      <color theme="0"/>
      <name val="ＭＳ 明朝"/>
      <family val="1"/>
      <charset val="128"/>
    </font>
    <font>
      <sz val="18"/>
      <color theme="1"/>
      <name val="ＭＳ ゴシック"/>
      <family val="3"/>
      <charset val="128"/>
    </font>
    <font>
      <sz val="18"/>
      <color theme="0"/>
      <name val="ＭＳ ゴシック"/>
      <family val="3"/>
      <charset val="128"/>
    </font>
    <font>
      <sz val="18"/>
      <name val="ＭＳ ゴシック"/>
      <family val="3"/>
      <charset val="128"/>
    </font>
    <font>
      <sz val="12"/>
      <name val="ＭＳ 明朝"/>
      <family val="1"/>
      <charset val="128"/>
    </font>
    <font>
      <sz val="15"/>
      <name val="ＭＳ 明朝"/>
      <family val="1"/>
      <charset val="128"/>
    </font>
    <font>
      <sz val="18"/>
      <name val="Arial"/>
      <family val="2"/>
    </font>
    <font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" fillId="0" borderId="0">
      <alignment vertical="center"/>
    </xf>
    <xf numFmtId="0" fontId="8" fillId="0" borderId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7" fillId="0" borderId="0"/>
    <xf numFmtId="0" fontId="2" fillId="0" borderId="0"/>
  </cellStyleXfs>
  <cellXfs count="479">
    <xf numFmtId="0" fontId="0" fillId="0" borderId="0" xfId="0"/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78" fontId="4" fillId="0" borderId="0" xfId="0" applyNumberFormat="1" applyFont="1" applyFill="1" applyBorder="1" applyAlignment="1">
      <alignment horizontal="right" vertical="top"/>
    </xf>
    <xf numFmtId="179" fontId="4" fillId="0" borderId="1" xfId="0" applyNumberFormat="1" applyFont="1" applyFill="1" applyBorder="1" applyAlignment="1">
      <alignment horizontal="right" vertical="top"/>
    </xf>
    <xf numFmtId="179" fontId="4" fillId="0" borderId="2" xfId="0" applyNumberFormat="1" applyFont="1" applyFill="1" applyBorder="1" applyAlignment="1">
      <alignment horizontal="right" vertical="top"/>
    </xf>
    <xf numFmtId="180" fontId="4" fillId="0" borderId="2" xfId="1" applyNumberFormat="1" applyFont="1" applyFill="1" applyBorder="1" applyAlignment="1">
      <alignment horizontal="right" vertical="top"/>
    </xf>
    <xf numFmtId="181" fontId="4" fillId="0" borderId="2" xfId="0" applyNumberFormat="1" applyFont="1" applyFill="1" applyBorder="1" applyAlignment="1">
      <alignment horizontal="right" vertical="top"/>
    </xf>
    <xf numFmtId="0" fontId="6" fillId="0" borderId="0" xfId="0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179" fontId="12" fillId="0" borderId="0" xfId="0" applyNumberFormat="1" applyFont="1" applyFill="1" applyAlignment="1">
      <alignment horizontal="right" vertical="center"/>
    </xf>
    <xf numFmtId="178" fontId="12" fillId="0" borderId="0" xfId="0" applyNumberFormat="1" applyFont="1" applyFill="1" applyAlignment="1">
      <alignment horizontal="right" vertical="center"/>
    </xf>
    <xf numFmtId="180" fontId="12" fillId="0" borderId="0" xfId="0" applyNumberFormat="1" applyFont="1" applyFill="1" applyAlignment="1">
      <alignment horizontal="right" vertical="center"/>
    </xf>
    <xf numFmtId="178" fontId="12" fillId="0" borderId="0" xfId="0" applyNumberFormat="1" applyFont="1" applyFill="1" applyBorder="1" applyAlignment="1">
      <alignment horizontal="right" vertical="center"/>
    </xf>
    <xf numFmtId="176" fontId="12" fillId="0" borderId="0" xfId="0" applyNumberFormat="1" applyFont="1" applyFill="1" applyAlignment="1">
      <alignment horizontal="right" vertical="center"/>
    </xf>
    <xf numFmtId="178" fontId="14" fillId="0" borderId="0" xfId="0" applyNumberFormat="1" applyFont="1" applyFill="1" applyAlignment="1">
      <alignment horizontal="right" vertical="center"/>
    </xf>
    <xf numFmtId="180" fontId="12" fillId="0" borderId="0" xfId="1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center" vertical="top"/>
    </xf>
    <xf numFmtId="0" fontId="12" fillId="0" borderId="2" xfId="0" applyFont="1" applyFill="1" applyBorder="1" applyAlignment="1">
      <alignment horizontal="center" vertical="top"/>
    </xf>
    <xf numFmtId="0" fontId="12" fillId="0" borderId="8" xfId="0" applyFont="1" applyFill="1" applyBorder="1" applyAlignment="1">
      <alignment horizontal="distributed" vertical="top"/>
    </xf>
    <xf numFmtId="0" fontId="12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distributed" vertical="top"/>
    </xf>
    <xf numFmtId="179" fontId="4" fillId="0" borderId="0" xfId="0" applyNumberFormat="1" applyFont="1" applyFill="1" applyBorder="1" applyAlignment="1">
      <alignment horizontal="right" vertical="top"/>
    </xf>
    <xf numFmtId="180" fontId="4" fillId="0" borderId="0" xfId="1" applyNumberFormat="1" applyFont="1" applyFill="1" applyBorder="1" applyAlignment="1">
      <alignment horizontal="right" vertical="top"/>
    </xf>
    <xf numFmtId="181" fontId="4" fillId="0" borderId="0" xfId="0" applyNumberFormat="1" applyFont="1" applyFill="1" applyBorder="1" applyAlignment="1">
      <alignment horizontal="right" vertical="top"/>
    </xf>
    <xf numFmtId="0" fontId="16" fillId="0" borderId="0" xfId="0" applyFont="1" applyFill="1" applyAlignment="1">
      <alignment horizontal="center" vertical="center"/>
    </xf>
    <xf numFmtId="179" fontId="14" fillId="0" borderId="0" xfId="0" applyNumberFormat="1" applyFont="1" applyFill="1" applyAlignment="1">
      <alignment horizontal="right" vertical="center"/>
    </xf>
    <xf numFmtId="178" fontId="14" fillId="0" borderId="0" xfId="0" applyNumberFormat="1" applyFont="1" applyFill="1" applyBorder="1" applyAlignment="1">
      <alignment horizontal="right" vertical="center"/>
    </xf>
    <xf numFmtId="180" fontId="14" fillId="0" borderId="0" xfId="0" applyNumberFormat="1" applyFont="1" applyFill="1" applyAlignment="1">
      <alignment horizontal="right" vertical="center"/>
    </xf>
    <xf numFmtId="179" fontId="12" fillId="0" borderId="0" xfId="0" applyNumberFormat="1" applyFont="1" applyFill="1" applyBorder="1" applyAlignment="1">
      <alignment horizontal="right" vertical="center"/>
    </xf>
    <xf numFmtId="181" fontId="12" fillId="0" borderId="0" xfId="0" applyNumberFormat="1" applyFont="1" applyFill="1" applyBorder="1" applyAlignment="1">
      <alignment horizontal="right" vertical="center"/>
    </xf>
    <xf numFmtId="0" fontId="10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right" vertical="center"/>
    </xf>
    <xf numFmtId="0" fontId="12" fillId="0" borderId="0" xfId="0" applyFont="1" applyFill="1" applyBorder="1" applyAlignment="1">
      <alignment horizontal="right" vertical="center"/>
    </xf>
    <xf numFmtId="0" fontId="14" fillId="0" borderId="0" xfId="0" applyFont="1" applyFill="1" applyAlignment="1">
      <alignment horizontal="right" vertical="center"/>
    </xf>
    <xf numFmtId="0" fontId="12" fillId="0" borderId="0" xfId="0" applyFont="1" applyFill="1" applyBorder="1" applyAlignment="1">
      <alignment horizontal="right" vertical="top"/>
    </xf>
    <xf numFmtId="0" fontId="12" fillId="0" borderId="0" xfId="0" applyFont="1" applyFill="1" applyBorder="1" applyAlignment="1">
      <alignment horizontal="right"/>
    </xf>
    <xf numFmtId="0" fontId="12" fillId="0" borderId="14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179" fontId="12" fillId="0" borderId="0" xfId="0" applyNumberFormat="1" applyFont="1" applyFill="1" applyAlignment="1">
      <alignment horizontal="center" vertical="center"/>
    </xf>
    <xf numFmtId="177" fontId="12" fillId="0" borderId="0" xfId="0" applyNumberFormat="1" applyFont="1" applyFill="1" applyBorder="1" applyAlignment="1">
      <alignment horizontal="right" vertical="center"/>
    </xf>
    <xf numFmtId="179" fontId="14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Alignment="1">
      <alignment horizontal="left"/>
    </xf>
    <xf numFmtId="0" fontId="12" fillId="0" borderId="0" xfId="0" applyFont="1" applyFill="1" applyBorder="1" applyAlignment="1">
      <alignment horizontal="distributed" vertical="center"/>
    </xf>
    <xf numFmtId="0" fontId="12" fillId="0" borderId="3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21" fillId="0" borderId="0" xfId="2" applyFont="1" applyFill="1"/>
    <xf numFmtId="0" fontId="22" fillId="0" borderId="0" xfId="2" applyFont="1" applyFill="1" applyBorder="1" applyAlignment="1">
      <alignment vertical="center"/>
    </xf>
    <xf numFmtId="0" fontId="6" fillId="0" borderId="0" xfId="2" applyFont="1" applyFill="1"/>
    <xf numFmtId="0" fontId="16" fillId="0" borderId="4" xfId="2" applyFont="1" applyFill="1" applyBorder="1" applyAlignment="1">
      <alignment vertical="center"/>
    </xf>
    <xf numFmtId="0" fontId="4" fillId="0" borderId="0" xfId="2" applyFont="1" applyFill="1" applyBorder="1"/>
    <xf numFmtId="0" fontId="4" fillId="0" borderId="0" xfId="2" applyFont="1" applyFill="1"/>
    <xf numFmtId="0" fontId="7" fillId="0" borderId="16" xfId="2" applyFont="1" applyFill="1" applyBorder="1" applyAlignment="1">
      <alignment horizontal="center" vertical="center"/>
    </xf>
    <xf numFmtId="0" fontId="7" fillId="0" borderId="16" xfId="2" applyFont="1" applyFill="1" applyBorder="1" applyAlignment="1">
      <alignment horizontal="center" vertical="center" wrapText="1" shrinkToFit="1"/>
    </xf>
    <xf numFmtId="0" fontId="7" fillId="0" borderId="17" xfId="2" applyFont="1" applyFill="1" applyBorder="1" applyAlignment="1">
      <alignment horizontal="center" vertical="center" shrinkToFit="1"/>
    </xf>
    <xf numFmtId="0" fontId="7" fillId="0" borderId="16" xfId="2" applyFont="1" applyFill="1" applyBorder="1" applyAlignment="1">
      <alignment horizontal="center" vertical="center" shrinkToFit="1"/>
    </xf>
    <xf numFmtId="0" fontId="7" fillId="0" borderId="0" xfId="2" applyFont="1" applyFill="1" applyBorder="1"/>
    <xf numFmtId="0" fontId="7" fillId="0" borderId="0" xfId="2" applyFont="1" applyFill="1" applyBorder="1" applyAlignment="1">
      <alignment horizontal="center" vertical="center"/>
    </xf>
    <xf numFmtId="0" fontId="7" fillId="0" borderId="15" xfId="2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center" vertical="center" shrinkToFit="1"/>
    </xf>
    <xf numFmtId="0" fontId="7" fillId="0" borderId="18" xfId="2" applyFont="1" applyFill="1" applyBorder="1" applyAlignment="1">
      <alignment horizontal="center" vertical="center" shrinkToFit="1"/>
    </xf>
    <xf numFmtId="182" fontId="4" fillId="0" borderId="15" xfId="2" applyNumberFormat="1" applyFont="1" applyFill="1" applyBorder="1" applyAlignment="1">
      <alignment horizontal="right" vertical="center"/>
    </xf>
    <xf numFmtId="182" fontId="4" fillId="0" borderId="0" xfId="2" applyNumberFormat="1" applyFont="1" applyFill="1" applyBorder="1" applyAlignment="1">
      <alignment horizontal="right" vertical="center"/>
    </xf>
    <xf numFmtId="182" fontId="8" fillId="0" borderId="15" xfId="2" applyNumberFormat="1" applyFont="1" applyFill="1" applyBorder="1" applyAlignment="1">
      <alignment horizontal="right" vertical="center"/>
    </xf>
    <xf numFmtId="182" fontId="8" fillId="0" borderId="0" xfId="2" applyNumberFormat="1" applyFont="1" applyFill="1" applyBorder="1" applyAlignment="1">
      <alignment horizontal="right" vertical="center"/>
    </xf>
    <xf numFmtId="58" fontId="7" fillId="0" borderId="0" xfId="2" quotePrefix="1" applyNumberFormat="1" applyFont="1" applyFill="1" applyBorder="1" applyAlignment="1">
      <alignment horizontal="left" vertical="center"/>
    </xf>
    <xf numFmtId="0" fontId="7" fillId="0" borderId="0" xfId="2" applyFont="1" applyFill="1" applyBorder="1" applyAlignment="1">
      <alignment horizontal="left" vertical="center"/>
    </xf>
    <xf numFmtId="182" fontId="4" fillId="0" borderId="15" xfId="2" applyNumberFormat="1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distributed" vertical="center"/>
    </xf>
    <xf numFmtId="182" fontId="8" fillId="0" borderId="15" xfId="2" applyNumberFormat="1" applyFont="1" applyFill="1" applyBorder="1" applyAlignment="1">
      <alignment horizontal="center" vertical="center"/>
    </xf>
    <xf numFmtId="182" fontId="7" fillId="0" borderId="18" xfId="2" applyNumberFormat="1" applyFont="1" applyFill="1" applyBorder="1" applyAlignment="1">
      <alignment horizontal="right" vertical="center"/>
    </xf>
    <xf numFmtId="182" fontId="7" fillId="0" borderId="0" xfId="2" applyNumberFormat="1" applyFont="1" applyFill="1" applyBorder="1"/>
    <xf numFmtId="49" fontId="4" fillId="0" borderId="0" xfId="2" quotePrefix="1" applyNumberFormat="1" applyFont="1" applyFill="1" applyBorder="1" applyAlignment="1">
      <alignment horizontal="right" vertical="top"/>
    </xf>
    <xf numFmtId="49" fontId="7" fillId="0" borderId="18" xfId="2" quotePrefix="1" applyNumberFormat="1" applyFont="1" applyFill="1" applyBorder="1" applyAlignment="1">
      <alignment horizontal="right" vertical="top"/>
    </xf>
    <xf numFmtId="182" fontId="7" fillId="0" borderId="0" xfId="2" applyNumberFormat="1" applyFont="1" applyFill="1"/>
    <xf numFmtId="0" fontId="7" fillId="0" borderId="0" xfId="2" applyFont="1" applyFill="1"/>
    <xf numFmtId="183" fontId="4" fillId="0" borderId="0" xfId="2" applyNumberFormat="1" applyFont="1" applyFill="1" applyBorder="1" applyAlignment="1">
      <alignment horizontal="right" vertical="center"/>
    </xf>
    <xf numFmtId="184" fontId="7" fillId="0" borderId="18" xfId="2" applyNumberFormat="1" applyFont="1" applyFill="1" applyBorder="1" applyAlignment="1">
      <alignment horizontal="right" vertical="center"/>
    </xf>
    <xf numFmtId="185" fontId="7" fillId="0" borderId="0" xfId="2" applyNumberFormat="1" applyFont="1" applyFill="1" applyBorder="1" applyAlignment="1">
      <alignment horizontal="distributed" vertical="center"/>
    </xf>
    <xf numFmtId="182" fontId="7" fillId="0" borderId="0" xfId="2" applyNumberFormat="1" applyFont="1" applyFill="1" applyBorder="1" applyAlignment="1">
      <alignment horizontal="distributed" vertical="center"/>
    </xf>
    <xf numFmtId="184" fontId="7" fillId="0" borderId="0" xfId="2" applyNumberFormat="1" applyFont="1" applyFill="1" applyBorder="1"/>
    <xf numFmtId="184" fontId="7" fillId="0" borderId="0" xfId="2" applyNumberFormat="1" applyFont="1" applyFill="1"/>
    <xf numFmtId="0" fontId="7" fillId="0" borderId="0" xfId="2" applyFont="1" applyFill="1" applyBorder="1" applyAlignment="1">
      <alignment horizontal="distributed" vertical="center" shrinkToFit="1"/>
    </xf>
    <xf numFmtId="0" fontId="7" fillId="0" borderId="0" xfId="2" applyFont="1" applyFill="1" applyBorder="1" applyAlignment="1">
      <alignment horizontal="distributed"/>
    </xf>
    <xf numFmtId="183" fontId="8" fillId="0" borderId="0" xfId="2" applyNumberFormat="1" applyFont="1" applyFill="1" applyBorder="1" applyAlignment="1">
      <alignment horizontal="right" vertical="center"/>
    </xf>
    <xf numFmtId="182" fontId="7" fillId="0" borderId="0" xfId="2" applyNumberFormat="1" applyFont="1" applyFill="1" applyBorder="1" applyAlignment="1">
      <alignment horizontal="right"/>
    </xf>
    <xf numFmtId="182" fontId="7" fillId="0" borderId="19" xfId="2" applyNumberFormat="1" applyFont="1" applyFill="1" applyBorder="1"/>
    <xf numFmtId="182" fontId="8" fillId="0" borderId="0" xfId="2" applyNumberFormat="1" applyFont="1" applyFill="1" applyBorder="1" applyAlignment="1">
      <alignment horizontal="right"/>
    </xf>
    <xf numFmtId="184" fontId="7" fillId="0" borderId="19" xfId="2" applyNumberFormat="1" applyFont="1" applyFill="1" applyBorder="1"/>
    <xf numFmtId="0" fontId="7" fillId="0" borderId="0" xfId="2" applyFont="1" applyFill="1" applyBorder="1" applyAlignment="1">
      <alignment horizontal="distributed" vertical="center" wrapText="1"/>
    </xf>
    <xf numFmtId="0" fontId="23" fillId="0" borderId="2" xfId="2" applyFont="1" applyFill="1" applyBorder="1" applyAlignment="1">
      <alignment horizontal="distributed" vertical="center"/>
    </xf>
    <xf numFmtId="0" fontId="7" fillId="0" borderId="2" xfId="2" applyFont="1" applyFill="1" applyBorder="1" applyAlignment="1">
      <alignment horizontal="distributed" vertical="center"/>
    </xf>
    <xf numFmtId="0" fontId="25" fillId="0" borderId="1" xfId="2" applyFont="1" applyFill="1" applyBorder="1" applyAlignment="1"/>
    <xf numFmtId="0" fontId="25" fillId="0" borderId="2" xfId="2" applyFont="1" applyFill="1" applyBorder="1" applyAlignment="1"/>
    <xf numFmtId="0" fontId="25" fillId="0" borderId="20" xfId="2" applyFont="1" applyFill="1" applyBorder="1" applyAlignment="1"/>
    <xf numFmtId="0" fontId="7" fillId="0" borderId="21" xfId="2" applyFont="1" applyFill="1" applyBorder="1"/>
    <xf numFmtId="0" fontId="7" fillId="0" borderId="2" xfId="2" applyFont="1" applyFill="1" applyBorder="1" applyAlignment="1">
      <alignment horizontal="distributed" vertical="center" wrapText="1"/>
    </xf>
    <xf numFmtId="182" fontId="4" fillId="0" borderId="1" xfId="2" applyNumberFormat="1" applyFont="1" applyFill="1" applyBorder="1" applyAlignment="1">
      <alignment horizontal="right" vertical="center"/>
    </xf>
    <xf numFmtId="182" fontId="4" fillId="0" borderId="2" xfId="2" applyNumberFormat="1" applyFont="1" applyFill="1" applyBorder="1" applyAlignment="1">
      <alignment horizontal="right" vertical="center"/>
    </xf>
    <xf numFmtId="0" fontId="25" fillId="0" borderId="0" xfId="2" applyFont="1" applyFill="1" applyBorder="1" applyAlignment="1">
      <alignment vertical="center"/>
    </xf>
    <xf numFmtId="0" fontId="23" fillId="0" borderId="0" xfId="2" applyFont="1" applyFill="1" applyBorder="1" applyAlignment="1">
      <alignment horizontal="distributed" vertical="center"/>
    </xf>
    <xf numFmtId="0" fontId="25" fillId="0" borderId="0" xfId="2" applyFont="1" applyFill="1" applyBorder="1" applyAlignment="1"/>
    <xf numFmtId="0" fontId="7" fillId="0" borderId="0" xfId="2" applyFont="1" applyFill="1" applyBorder="1" applyAlignment="1">
      <alignment vertical="center"/>
    </xf>
    <xf numFmtId="0" fontId="26" fillId="0" borderId="0" xfId="2" applyFont="1" applyFill="1"/>
    <xf numFmtId="0" fontId="26" fillId="0" borderId="0" xfId="2" applyFont="1" applyFill="1" applyBorder="1" applyAlignment="1">
      <alignment horizontal="left" vertical="center"/>
    </xf>
    <xf numFmtId="0" fontId="21" fillId="0" borderId="0" xfId="2" applyFont="1" applyFill="1" applyBorder="1"/>
    <xf numFmtId="0" fontId="27" fillId="0" borderId="0" xfId="2" applyFont="1" applyFill="1" applyBorder="1" applyAlignment="1">
      <alignment vertical="center"/>
    </xf>
    <xf numFmtId="0" fontId="28" fillId="0" borderId="0" xfId="3" applyFont="1" applyBorder="1" applyAlignment="1">
      <alignment vertical="center"/>
    </xf>
    <xf numFmtId="0" fontId="31" fillId="0" borderId="0" xfId="3" applyFont="1" applyBorder="1" applyAlignment="1">
      <alignment horizontal="distributed" vertical="center"/>
    </xf>
    <xf numFmtId="0" fontId="31" fillId="0" borderId="0" xfId="3" applyFont="1" applyBorder="1" applyAlignment="1">
      <alignment horizontal="justify" vertical="center"/>
    </xf>
    <xf numFmtId="179" fontId="32" fillId="0" borderId="0" xfId="4" applyNumberFormat="1" applyFont="1" applyBorder="1" applyAlignment="1">
      <alignment vertical="center"/>
    </xf>
    <xf numFmtId="179" fontId="33" fillId="0" borderId="0" xfId="4" applyNumberFormat="1" applyFont="1" applyBorder="1" applyAlignment="1">
      <alignment vertical="center"/>
    </xf>
    <xf numFmtId="179" fontId="32" fillId="0" borderId="0" xfId="4" applyNumberFormat="1" applyFont="1" applyBorder="1" applyAlignment="1">
      <alignment horizontal="right"/>
    </xf>
    <xf numFmtId="0" fontId="34" fillId="0" borderId="0" xfId="3" applyFont="1" applyBorder="1" applyAlignment="1">
      <alignment vertical="center"/>
    </xf>
    <xf numFmtId="0" fontId="32" fillId="0" borderId="7" xfId="3" applyFont="1" applyBorder="1" applyAlignment="1">
      <alignment horizontal="center" vertical="center"/>
    </xf>
    <xf numFmtId="179" fontId="33" fillId="0" borderId="13" xfId="4" applyNumberFormat="1" applyFont="1" applyBorder="1" applyAlignment="1">
      <alignment vertical="center"/>
    </xf>
    <xf numFmtId="0" fontId="32" fillId="0" borderId="8" xfId="3" applyFont="1" applyBorder="1" applyAlignment="1">
      <alignment horizontal="center" vertical="center"/>
    </xf>
    <xf numFmtId="179" fontId="33" fillId="0" borderId="24" xfId="4" applyNumberFormat="1" applyFont="1" applyBorder="1" applyAlignment="1">
      <alignment horizontal="center" vertical="center"/>
    </xf>
    <xf numFmtId="38" fontId="34" fillId="0" borderId="0" xfId="4" applyFont="1" applyBorder="1" applyAlignment="1">
      <alignment vertical="center"/>
    </xf>
    <xf numFmtId="0" fontId="33" fillId="0" borderId="9" xfId="3" applyFont="1" applyBorder="1" applyAlignment="1">
      <alignment horizontal="distributed" vertical="center"/>
    </xf>
    <xf numFmtId="179" fontId="32" fillId="0" borderId="11" xfId="4" applyNumberFormat="1" applyFont="1" applyBorder="1" applyAlignment="1">
      <alignment vertical="center"/>
    </xf>
    <xf numFmtId="179" fontId="32" fillId="0" borderId="0" xfId="3" applyNumberFormat="1" applyFont="1" applyFill="1">
      <alignment vertical="center"/>
    </xf>
    <xf numFmtId="179" fontId="33" fillId="0" borderId="0" xfId="3" applyNumberFormat="1" applyFont="1" applyFill="1">
      <alignment vertical="center"/>
    </xf>
    <xf numFmtId="179" fontId="33" fillId="0" borderId="11" xfId="4" applyNumberFormat="1" applyFont="1" applyFill="1" applyBorder="1" applyAlignment="1">
      <alignment vertical="center"/>
    </xf>
    <xf numFmtId="0" fontId="31" fillId="0" borderId="15" xfId="3" applyFont="1" applyBorder="1" applyAlignment="1">
      <alignment horizontal="distributed" vertical="center"/>
    </xf>
    <xf numFmtId="0" fontId="32" fillId="0" borderId="0" xfId="3" applyFont="1" applyBorder="1" applyAlignment="1">
      <alignment horizontal="distributed" vertical="center"/>
    </xf>
    <xf numFmtId="0" fontId="32" fillId="0" borderId="3" xfId="3" applyFont="1" applyBorder="1" applyAlignment="1">
      <alignment horizontal="distributed" vertical="center"/>
    </xf>
    <xf numFmtId="179" fontId="33" fillId="0" borderId="0" xfId="4" applyNumberFormat="1" applyFont="1" applyFill="1" applyBorder="1" applyAlignment="1">
      <alignment vertical="center"/>
    </xf>
    <xf numFmtId="179" fontId="32" fillId="0" borderId="0" xfId="4" applyNumberFormat="1" applyFont="1" applyBorder="1" applyAlignment="1">
      <alignment horizontal="right" vertical="center"/>
    </xf>
    <xf numFmtId="38" fontId="31" fillId="0" borderId="15" xfId="4" applyFont="1" applyBorder="1" applyAlignment="1">
      <alignment vertical="center"/>
    </xf>
    <xf numFmtId="0" fontId="32" fillId="0" borderId="8" xfId="3" applyFont="1" applyBorder="1" applyAlignment="1">
      <alignment horizontal="distributed" vertical="center"/>
    </xf>
    <xf numFmtId="179" fontId="32" fillId="0" borderId="2" xfId="4" applyNumberFormat="1" applyFont="1" applyBorder="1" applyAlignment="1">
      <alignment vertical="center"/>
    </xf>
    <xf numFmtId="179" fontId="33" fillId="0" borderId="2" xfId="4" applyNumberFormat="1" applyFont="1" applyFill="1" applyBorder="1" applyAlignment="1">
      <alignment vertical="center"/>
    </xf>
    <xf numFmtId="0" fontId="33" fillId="0" borderId="3" xfId="3" applyFont="1" applyBorder="1" applyAlignment="1">
      <alignment horizontal="distributed" vertical="center"/>
    </xf>
    <xf numFmtId="179" fontId="32" fillId="0" borderId="11" xfId="3" applyNumberFormat="1" applyFont="1" applyFill="1" applyBorder="1">
      <alignment vertical="center"/>
    </xf>
    <xf numFmtId="179" fontId="33" fillId="0" borderId="11" xfId="3" applyNumberFormat="1" applyFont="1" applyFill="1" applyBorder="1">
      <alignment vertical="center"/>
    </xf>
    <xf numFmtId="38" fontId="31" fillId="0" borderId="15" xfId="4" applyFont="1" applyBorder="1" applyAlignment="1">
      <alignment horizontal="distributed" vertical="center"/>
    </xf>
    <xf numFmtId="38" fontId="31" fillId="0" borderId="0" xfId="4" applyFont="1" applyBorder="1" applyAlignment="1">
      <alignment horizontal="distributed" vertical="center"/>
    </xf>
    <xf numFmtId="179" fontId="32" fillId="0" borderId="0" xfId="3" applyNumberFormat="1" applyFont="1" applyFill="1" applyBorder="1">
      <alignment vertical="center"/>
    </xf>
    <xf numFmtId="179" fontId="33" fillId="0" borderId="0" xfId="3" applyNumberFormat="1" applyFont="1" applyFill="1" applyBorder="1">
      <alignment vertical="center"/>
    </xf>
    <xf numFmtId="38" fontId="31" fillId="0" borderId="1" xfId="4" applyFont="1" applyBorder="1" applyAlignment="1">
      <alignment horizontal="distributed" vertical="center"/>
    </xf>
    <xf numFmtId="179" fontId="32" fillId="0" borderId="2" xfId="3" applyNumberFormat="1" applyFont="1" applyFill="1" applyBorder="1">
      <alignment vertical="center"/>
    </xf>
    <xf numFmtId="179" fontId="33" fillId="0" borderId="2" xfId="3" applyNumberFormat="1" applyFont="1" applyFill="1" applyBorder="1">
      <alignment vertical="center"/>
    </xf>
    <xf numFmtId="0" fontId="35" fillId="0" borderId="0" xfId="3" applyFont="1" applyBorder="1" applyAlignment="1">
      <alignment vertical="center"/>
    </xf>
    <xf numFmtId="0" fontId="34" fillId="0" borderId="0" xfId="3" applyFont="1" applyBorder="1" applyAlignment="1">
      <alignment horizontal="distributed" vertical="center"/>
    </xf>
    <xf numFmtId="0" fontId="34" fillId="0" borderId="0" xfId="3" applyFont="1" applyBorder="1" applyAlignment="1">
      <alignment horizontal="justify" vertical="center"/>
    </xf>
    <xf numFmtId="179" fontId="35" fillId="0" borderId="0" xfId="4" applyNumberFormat="1" applyFont="1" applyBorder="1" applyAlignment="1">
      <alignment vertical="center"/>
    </xf>
    <xf numFmtId="0" fontId="1" fillId="0" borderId="0" xfId="3" applyFont="1">
      <alignment vertical="center"/>
    </xf>
    <xf numFmtId="179" fontId="36" fillId="0" borderId="0" xfId="4" applyNumberFormat="1" applyFont="1" applyBorder="1" applyAlignment="1">
      <alignment vertical="center"/>
    </xf>
    <xf numFmtId="0" fontId="38" fillId="0" borderId="0" xfId="5" applyFont="1" applyFill="1" applyAlignment="1"/>
    <xf numFmtId="0" fontId="39" fillId="0" borderId="0" xfId="5" applyFont="1" applyFill="1" applyAlignment="1"/>
    <xf numFmtId="0" fontId="21" fillId="0" borderId="0" xfId="5" applyFont="1" applyFill="1"/>
    <xf numFmtId="0" fontId="40" fillId="0" borderId="0" xfId="5" applyFont="1" applyFill="1" applyBorder="1" applyAlignment="1">
      <alignment vertical="center"/>
    </xf>
    <xf numFmtId="0" fontId="40" fillId="0" borderId="0" xfId="5" applyFont="1" applyFill="1" applyBorder="1" applyAlignment="1"/>
    <xf numFmtId="0" fontId="41" fillId="0" borderId="0" xfId="5" applyFont="1" applyFill="1" applyBorder="1" applyAlignment="1"/>
    <xf numFmtId="0" fontId="39" fillId="0" borderId="4" xfId="5" applyFont="1" applyFill="1" applyBorder="1" applyAlignment="1"/>
    <xf numFmtId="0" fontId="42" fillId="0" borderId="0" xfId="5" applyFont="1" applyFill="1" applyBorder="1" applyAlignment="1">
      <alignment vertical="center"/>
    </xf>
    <xf numFmtId="0" fontId="42" fillId="0" borderId="0" xfId="5" applyFont="1" applyFill="1" applyAlignment="1">
      <alignment vertical="center"/>
    </xf>
    <xf numFmtId="0" fontId="21" fillId="0" borderId="0" xfId="5" applyFont="1" applyFill="1" applyBorder="1"/>
    <xf numFmtId="0" fontId="26" fillId="0" borderId="0" xfId="5" applyFont="1" applyFill="1" applyBorder="1" applyAlignment="1">
      <alignment vertical="center"/>
    </xf>
    <xf numFmtId="0" fontId="26" fillId="0" borderId="26" xfId="5" applyFont="1" applyFill="1" applyBorder="1" applyAlignment="1">
      <alignment horizontal="center" vertical="center"/>
    </xf>
    <xf numFmtId="0" fontId="26" fillId="0" borderId="24" xfId="5" applyFont="1" applyFill="1" applyBorder="1" applyAlignment="1">
      <alignment horizontal="center" vertical="center"/>
    </xf>
    <xf numFmtId="0" fontId="26" fillId="0" borderId="3" xfId="6" applyFont="1" applyFill="1" applyBorder="1" applyAlignment="1">
      <alignment horizontal="distributed" vertical="center"/>
    </xf>
    <xf numFmtId="186" fontId="26" fillId="0" borderId="0" xfId="5" applyNumberFormat="1" applyFont="1" applyFill="1" applyBorder="1" applyAlignment="1">
      <alignment vertical="center"/>
    </xf>
    <xf numFmtId="187" fontId="26" fillId="0" borderId="0" xfId="5" applyNumberFormat="1" applyFont="1" applyFill="1" applyBorder="1" applyAlignment="1">
      <alignment vertical="center"/>
    </xf>
    <xf numFmtId="188" fontId="26" fillId="0" borderId="0" xfId="5" applyNumberFormat="1" applyFont="1" applyFill="1" applyBorder="1" applyAlignment="1">
      <alignment vertical="center"/>
    </xf>
    <xf numFmtId="0" fontId="43" fillId="0" borderId="0" xfId="5" applyFont="1" applyFill="1"/>
    <xf numFmtId="0" fontId="44" fillId="0" borderId="8" xfId="6" applyFont="1" applyFill="1" applyBorder="1" applyAlignment="1">
      <alignment horizontal="distributed" vertical="center"/>
    </xf>
    <xf numFmtId="186" fontId="44" fillId="0" borderId="2" xfId="5" applyNumberFormat="1" applyFont="1" applyFill="1" applyBorder="1" applyAlignment="1">
      <alignment vertical="center"/>
    </xf>
    <xf numFmtId="187" fontId="44" fillId="0" borderId="2" xfId="5" applyNumberFormat="1" applyFont="1" applyFill="1" applyBorder="1" applyAlignment="1">
      <alignment vertical="center"/>
    </xf>
    <xf numFmtId="188" fontId="44" fillId="0" borderId="2" xfId="5" applyNumberFormat="1" applyFont="1" applyFill="1" applyBorder="1" applyAlignment="1">
      <alignment vertical="center"/>
    </xf>
    <xf numFmtId="0" fontId="26" fillId="0" borderId="0" xfId="5" applyFont="1" applyFill="1" applyBorder="1" applyAlignment="1"/>
    <xf numFmtId="0" fontId="27" fillId="0" borderId="0" xfId="5" applyFont="1" applyFill="1" applyBorder="1" applyAlignment="1"/>
    <xf numFmtId="0" fontId="26" fillId="0" borderId="4" xfId="6" applyFont="1" applyFill="1" applyBorder="1" applyAlignment="1">
      <alignment horizontal="left" vertical="top"/>
    </xf>
    <xf numFmtId="0" fontId="4" fillId="0" borderId="0" xfId="6" applyFont="1" applyFill="1" applyAlignment="1">
      <alignment horizontal="left" vertical="center"/>
    </xf>
    <xf numFmtId="0" fontId="21" fillId="0" borderId="0" xfId="6" applyFont="1" applyFill="1" applyBorder="1" applyAlignment="1">
      <alignment horizontal="left"/>
    </xf>
    <xf numFmtId="0" fontId="26" fillId="0" borderId="0" xfId="6" applyFont="1" applyFill="1" applyBorder="1" applyAlignment="1">
      <alignment horizontal="left" vertical="top"/>
    </xf>
    <xf numFmtId="0" fontId="26" fillId="0" borderId="5" xfId="6" applyFont="1" applyFill="1" applyBorder="1" applyAlignment="1">
      <alignment vertical="center" wrapText="1"/>
    </xf>
    <xf numFmtId="0" fontId="26" fillId="0" borderId="5" xfId="5" applyFont="1" applyFill="1" applyBorder="1"/>
    <xf numFmtId="0" fontId="26" fillId="0" borderId="24" xfId="6" applyFont="1" applyFill="1" applyBorder="1" applyAlignment="1">
      <alignment horizontal="center" vertical="center" wrapText="1"/>
    </xf>
    <xf numFmtId="0" fontId="26" fillId="0" borderId="24" xfId="6" applyFont="1" applyFill="1" applyBorder="1" applyAlignment="1">
      <alignment horizontal="center" vertical="center" wrapText="1" justifyLastLine="1"/>
    </xf>
    <xf numFmtId="0" fontId="26" fillId="0" borderId="14" xfId="6" applyFont="1" applyFill="1" applyBorder="1" applyAlignment="1">
      <alignment horizontal="center" vertical="center" wrapText="1"/>
    </xf>
    <xf numFmtId="0" fontId="26" fillId="0" borderId="26" xfId="6" applyFont="1" applyFill="1" applyBorder="1" applyAlignment="1">
      <alignment horizontal="center" vertical="center" wrapText="1"/>
    </xf>
    <xf numFmtId="0" fontId="26" fillId="0" borderId="15" xfId="6" applyFont="1" applyFill="1" applyBorder="1" applyAlignment="1">
      <alignment vertical="center"/>
    </xf>
    <xf numFmtId="187" fontId="26" fillId="0" borderId="0" xfId="6" applyNumberFormat="1" applyFont="1" applyFill="1" applyBorder="1" applyAlignment="1">
      <alignment vertical="center"/>
    </xf>
    <xf numFmtId="0" fontId="46" fillId="0" borderId="15" xfId="6" applyFont="1" applyFill="1" applyBorder="1" applyAlignment="1">
      <alignment vertical="center"/>
    </xf>
    <xf numFmtId="187" fontId="46" fillId="0" borderId="0" xfId="6" applyNumberFormat="1" applyFont="1" applyFill="1" applyBorder="1" applyAlignment="1">
      <alignment vertical="center"/>
    </xf>
    <xf numFmtId="0" fontId="47" fillId="0" borderId="1" xfId="6" applyFont="1" applyFill="1" applyBorder="1" applyAlignment="1">
      <alignment vertical="center"/>
    </xf>
    <xf numFmtId="187" fontId="47" fillId="0" borderId="2" xfId="6" applyNumberFormat="1" applyFont="1" applyFill="1" applyBorder="1" applyAlignment="1">
      <alignment vertical="center"/>
    </xf>
    <xf numFmtId="0" fontId="48" fillId="0" borderId="0" xfId="5" applyFont="1" applyFill="1"/>
    <xf numFmtId="0" fontId="26" fillId="0" borderId="0" xfId="6" applyFont="1" applyFill="1" applyBorder="1" applyAlignment="1">
      <alignment vertical="top"/>
    </xf>
    <xf numFmtId="0" fontId="4" fillId="0" borderId="0" xfId="6" applyFont="1" applyFill="1" applyAlignment="1">
      <alignment horizontal="center" vertical="center"/>
    </xf>
    <xf numFmtId="0" fontId="26" fillId="0" borderId="0" xfId="6" applyFont="1" applyFill="1" applyBorder="1" applyAlignment="1">
      <alignment vertical="center"/>
    </xf>
    <xf numFmtId="0" fontId="26" fillId="0" borderId="0" xfId="6" applyFont="1" applyFill="1" applyBorder="1" applyAlignment="1">
      <alignment horizontal="left" vertical="top" wrapText="1"/>
    </xf>
    <xf numFmtId="0" fontId="39" fillId="0" borderId="0" xfId="5" applyFont="1" applyFill="1" applyBorder="1" applyAlignment="1"/>
    <xf numFmtId="0" fontId="49" fillId="0" borderId="0" xfId="5" applyFont="1" applyFill="1" applyBorder="1" applyAlignment="1">
      <alignment horizontal="center" vertical="center"/>
    </xf>
    <xf numFmtId="0" fontId="27" fillId="0" borderId="0" xfId="5" applyFont="1" applyFill="1" applyBorder="1" applyAlignment="1">
      <alignment vertical="center"/>
    </xf>
    <xf numFmtId="0" fontId="26" fillId="0" borderId="0" xfId="5" applyFont="1" applyFill="1"/>
    <xf numFmtId="0" fontId="21" fillId="0" borderId="0" xfId="5" applyFont="1" applyFill="1" applyAlignment="1">
      <alignment wrapText="1"/>
    </xf>
    <xf numFmtId="0" fontId="27" fillId="0" borderId="0" xfId="5" applyFont="1" applyFill="1" applyBorder="1" applyAlignment="1">
      <alignment wrapText="1"/>
    </xf>
    <xf numFmtId="0" fontId="27" fillId="0" borderId="0" xfId="5" applyFont="1" applyFill="1" applyBorder="1" applyAlignment="1">
      <alignment vertical="top" wrapText="1"/>
    </xf>
    <xf numFmtId="186" fontId="44" fillId="0" borderId="0" xfId="5" applyNumberFormat="1" applyFont="1" applyFill="1" applyBorder="1" applyAlignment="1">
      <alignment vertical="center"/>
    </xf>
    <xf numFmtId="187" fontId="44" fillId="0" borderId="0" xfId="5" applyNumberFormat="1" applyFont="1" applyFill="1" applyBorder="1" applyAlignment="1">
      <alignment vertical="center"/>
    </xf>
    <xf numFmtId="0" fontId="26" fillId="0" borderId="16" xfId="5" applyFont="1" applyFill="1" applyBorder="1" applyAlignment="1">
      <alignment vertical="center"/>
    </xf>
    <xf numFmtId="0" fontId="26" fillId="0" borderId="5" xfId="5" applyFont="1" applyFill="1" applyBorder="1" applyAlignment="1">
      <alignment vertical="center"/>
    </xf>
    <xf numFmtId="0" fontId="21" fillId="0" borderId="11" xfId="5" applyFont="1" applyFill="1" applyBorder="1"/>
    <xf numFmtId="0" fontId="21" fillId="0" borderId="25" xfId="5" applyFont="1" applyFill="1" applyBorder="1" applyAlignment="1">
      <alignment horizontal="distributed" vertical="top"/>
    </xf>
    <xf numFmtId="0" fontId="26" fillId="0" borderId="25" xfId="5" applyFont="1" applyFill="1" applyBorder="1" applyAlignment="1">
      <alignment horizontal="center"/>
    </xf>
    <xf numFmtId="0" fontId="21" fillId="0" borderId="25" xfId="5" applyFont="1" applyFill="1" applyBorder="1" applyAlignment="1">
      <alignment horizontal="center"/>
    </xf>
    <xf numFmtId="0" fontId="21" fillId="0" borderId="1" xfId="5" applyFont="1" applyFill="1" applyBorder="1" applyAlignment="1">
      <alignment horizontal="distributed" vertical="center" wrapText="1"/>
    </xf>
    <xf numFmtId="0" fontId="26" fillId="0" borderId="1" xfId="5" applyFont="1" applyFill="1" applyBorder="1" applyAlignment="1">
      <alignment horizontal="center" vertical="top"/>
    </xf>
    <xf numFmtId="0" fontId="21" fillId="0" borderId="1" xfId="5" applyFont="1" applyFill="1" applyBorder="1" applyAlignment="1">
      <alignment horizontal="center" vertical="top"/>
    </xf>
    <xf numFmtId="189" fontId="26" fillId="0" borderId="0" xfId="5" applyNumberFormat="1" applyFont="1" applyFill="1" applyBorder="1" applyAlignment="1">
      <alignment vertical="center"/>
    </xf>
    <xf numFmtId="185" fontId="26" fillId="0" borderId="0" xfId="5" applyNumberFormat="1" applyFont="1" applyFill="1" applyBorder="1" applyAlignment="1">
      <alignment vertical="center"/>
    </xf>
    <xf numFmtId="189" fontId="44" fillId="0" borderId="0" xfId="5" applyNumberFormat="1" applyFont="1" applyFill="1" applyBorder="1" applyAlignment="1">
      <alignment vertical="center"/>
    </xf>
    <xf numFmtId="185" fontId="44" fillId="0" borderId="0" xfId="5" applyNumberFormat="1" applyFont="1" applyFill="1" applyBorder="1" applyAlignment="1">
      <alignment vertical="center"/>
    </xf>
    <xf numFmtId="0" fontId="26" fillId="0" borderId="11" xfId="5" applyFont="1" applyFill="1" applyBorder="1" applyAlignment="1">
      <alignment vertical="center"/>
    </xf>
    <xf numFmtId="0" fontId="27" fillId="0" borderId="11" xfId="5" applyFont="1" applyFill="1" applyBorder="1" applyAlignment="1">
      <alignment vertical="center"/>
    </xf>
    <xf numFmtId="0" fontId="37" fillId="0" borderId="0" xfId="5" applyFont="1" applyFill="1"/>
    <xf numFmtId="0" fontId="39" fillId="0" borderId="4" xfId="6" applyFont="1" applyFill="1" applyBorder="1" applyAlignment="1"/>
    <xf numFmtId="0" fontId="9" fillId="0" borderId="4" xfId="6" applyFont="1" applyFill="1" applyBorder="1" applyAlignment="1">
      <alignment vertical="top"/>
    </xf>
    <xf numFmtId="0" fontId="26" fillId="0" borderId="25" xfId="6" applyFont="1" applyFill="1" applyBorder="1" applyAlignment="1">
      <alignment horizontal="center"/>
    </xf>
    <xf numFmtId="0" fontId="26" fillId="0" borderId="0" xfId="6" applyFont="1" applyFill="1" applyBorder="1" applyAlignment="1"/>
    <xf numFmtId="0" fontId="26" fillId="0" borderId="1" xfId="6" applyFont="1" applyFill="1" applyBorder="1" applyAlignment="1">
      <alignment horizontal="center" vertical="top"/>
    </xf>
    <xf numFmtId="187" fontId="26" fillId="0" borderId="15" xfId="6" applyNumberFormat="1" applyFont="1" applyFill="1" applyBorder="1" applyAlignment="1">
      <alignment vertical="center"/>
    </xf>
    <xf numFmtId="187" fontId="26" fillId="0" borderId="0" xfId="6" applyNumberFormat="1" applyFont="1" applyFill="1" applyBorder="1" applyAlignment="1">
      <alignment horizontal="right" vertical="center"/>
    </xf>
    <xf numFmtId="187" fontId="44" fillId="0" borderId="1" xfId="6" applyNumberFormat="1" applyFont="1" applyFill="1" applyBorder="1" applyAlignment="1">
      <alignment vertical="center"/>
    </xf>
    <xf numFmtId="0" fontId="44" fillId="0" borderId="2" xfId="5" applyFont="1" applyFill="1" applyBorder="1" applyAlignment="1">
      <alignment horizontal="right" vertical="center"/>
    </xf>
    <xf numFmtId="187" fontId="44" fillId="0" borderId="2" xfId="6" applyNumberFormat="1" applyFont="1" applyFill="1" applyBorder="1" applyAlignment="1">
      <alignment vertical="center"/>
    </xf>
    <xf numFmtId="187" fontId="44" fillId="0" borderId="0" xfId="6" applyNumberFormat="1" applyFont="1" applyFill="1" applyBorder="1" applyAlignment="1">
      <alignment vertical="center"/>
    </xf>
    <xf numFmtId="0" fontId="26" fillId="0" borderId="0" xfId="6" applyFont="1" applyFill="1" applyAlignment="1">
      <alignment horizontal="center" vertical="center"/>
    </xf>
    <xf numFmtId="0" fontId="27" fillId="0" borderId="0" xfId="5" applyFont="1" applyFill="1"/>
    <xf numFmtId="0" fontId="40" fillId="0" borderId="0" xfId="6" applyFont="1" applyFill="1" applyAlignment="1">
      <alignment vertical="center"/>
    </xf>
    <xf numFmtId="0" fontId="50" fillId="0" borderId="0" xfId="6" applyFont="1" applyFill="1" applyAlignment="1">
      <alignment vertical="center"/>
    </xf>
    <xf numFmtId="0" fontId="26" fillId="0" borderId="4" xfId="6" applyFont="1" applyFill="1" applyBorder="1" applyAlignment="1">
      <alignment vertical="center"/>
    </xf>
    <xf numFmtId="0" fontId="26" fillId="0" borderId="24" xfId="6" applyFont="1" applyFill="1" applyBorder="1" applyAlignment="1">
      <alignment horizontal="center" vertical="center"/>
    </xf>
    <xf numFmtId="0" fontId="26" fillId="0" borderId="24" xfId="6" applyFont="1" applyFill="1" applyBorder="1" applyAlignment="1">
      <alignment vertical="center"/>
    </xf>
    <xf numFmtId="185" fontId="26" fillId="2" borderId="15" xfId="6" applyNumberFormat="1" applyFont="1" applyFill="1" applyBorder="1" applyAlignment="1">
      <alignment vertical="center"/>
    </xf>
    <xf numFmtId="187" fontId="26" fillId="2" borderId="0" xfId="6" applyNumberFormat="1" applyFont="1" applyFill="1" applyBorder="1" applyAlignment="1">
      <alignment vertical="center"/>
    </xf>
    <xf numFmtId="185" fontId="26" fillId="2" borderId="0" xfId="6" applyNumberFormat="1" applyFont="1" applyFill="1" applyBorder="1" applyAlignment="1">
      <alignment vertical="center"/>
    </xf>
    <xf numFmtId="0" fontId="26" fillId="2" borderId="3" xfId="6" applyFont="1" applyFill="1" applyBorder="1" applyAlignment="1">
      <alignment horizontal="distributed" vertical="center"/>
    </xf>
    <xf numFmtId="0" fontId="44" fillId="2" borderId="8" xfId="6" applyFont="1" applyFill="1" applyBorder="1" applyAlignment="1">
      <alignment horizontal="distributed" vertical="center"/>
    </xf>
    <xf numFmtId="185" fontId="44" fillId="2" borderId="1" xfId="6" applyNumberFormat="1" applyFont="1" applyFill="1" applyBorder="1" applyAlignment="1">
      <alignment vertical="center"/>
    </xf>
    <xf numFmtId="187" fontId="44" fillId="2" borderId="2" xfId="6" applyNumberFormat="1" applyFont="1" applyFill="1" applyBorder="1" applyAlignment="1">
      <alignment vertical="center"/>
    </xf>
    <xf numFmtId="185" fontId="44" fillId="2" borderId="2" xfId="6" applyNumberFormat="1" applyFont="1" applyFill="1" applyBorder="1" applyAlignment="1">
      <alignment vertical="center"/>
    </xf>
    <xf numFmtId="187" fontId="44" fillId="2" borderId="0" xfId="6" applyNumberFormat="1" applyFont="1" applyFill="1" applyBorder="1" applyAlignment="1">
      <alignment vertical="center"/>
    </xf>
    <xf numFmtId="0" fontId="44" fillId="0" borderId="0" xfId="5" applyFont="1" applyFill="1"/>
    <xf numFmtId="0" fontId="27" fillId="2" borderId="0" xfId="5" applyFont="1" applyFill="1" applyAlignment="1">
      <alignment horizontal="center"/>
    </xf>
    <xf numFmtId="0" fontId="27" fillId="2" borderId="0" xfId="5" applyFont="1" applyFill="1"/>
    <xf numFmtId="0" fontId="26" fillId="2" borderId="0" xfId="6" applyFont="1" applyFill="1" applyAlignment="1">
      <alignment horizontal="center" vertical="center"/>
    </xf>
    <xf numFmtId="0" fontId="26" fillId="2" borderId="4" xfId="6" applyFont="1" applyFill="1" applyBorder="1" applyAlignment="1">
      <alignment vertical="center"/>
    </xf>
    <xf numFmtId="0" fontId="26" fillId="2" borderId="4" xfId="6" applyFont="1" applyFill="1" applyBorder="1" applyAlignment="1">
      <alignment horizontal="center" vertical="center"/>
    </xf>
    <xf numFmtId="0" fontId="26" fillId="2" borderId="0" xfId="6" applyFont="1" applyFill="1" applyBorder="1" applyAlignment="1">
      <alignment horizontal="center" vertical="center"/>
    </xf>
    <xf numFmtId="0" fontId="26" fillId="2" borderId="0" xfId="6" applyFont="1" applyFill="1" applyBorder="1" applyAlignment="1">
      <alignment shrinkToFit="1"/>
    </xf>
    <xf numFmtId="0" fontId="26" fillId="2" borderId="24" xfId="6" applyFont="1" applyFill="1" applyBorder="1" applyAlignment="1">
      <alignment horizontal="center" vertical="center"/>
    </xf>
    <xf numFmtId="0" fontId="26" fillId="2" borderId="0" xfId="6" applyFont="1" applyFill="1" applyBorder="1" applyAlignment="1">
      <alignment vertical="top"/>
    </xf>
    <xf numFmtId="187" fontId="26" fillId="2" borderId="15" xfId="6" applyNumberFormat="1" applyFont="1" applyFill="1" applyBorder="1" applyAlignment="1">
      <alignment vertical="center"/>
    </xf>
    <xf numFmtId="190" fontId="26" fillId="2" borderId="0" xfId="6" applyNumberFormat="1" applyFont="1" applyFill="1" applyBorder="1" applyAlignment="1">
      <alignment vertical="center"/>
    </xf>
    <xf numFmtId="187" fontId="44" fillId="2" borderId="15" xfId="6" applyNumberFormat="1" applyFont="1" applyFill="1" applyBorder="1" applyAlignment="1">
      <alignment vertical="center"/>
    </xf>
    <xf numFmtId="190" fontId="44" fillId="2" borderId="0" xfId="6" applyNumberFormat="1" applyFont="1" applyFill="1" applyBorder="1" applyAlignment="1">
      <alignment vertical="center"/>
    </xf>
    <xf numFmtId="0" fontId="26" fillId="2" borderId="0" xfId="6" applyFont="1" applyFill="1" applyBorder="1" applyAlignment="1">
      <alignment vertical="center"/>
    </xf>
    <xf numFmtId="187" fontId="26" fillId="2" borderId="11" xfId="6" applyNumberFormat="1" applyFont="1" applyFill="1" applyBorder="1" applyAlignment="1">
      <alignment vertical="center"/>
    </xf>
    <xf numFmtId="0" fontId="26" fillId="2" borderId="0" xfId="5" applyFont="1" applyFill="1"/>
    <xf numFmtId="187" fontId="44" fillId="2" borderId="4" xfId="6" applyNumberFormat="1" applyFont="1" applyFill="1" applyBorder="1" applyAlignment="1">
      <alignment vertical="center"/>
    </xf>
    <xf numFmtId="0" fontId="26" fillId="2" borderId="1" xfId="6" applyNumberFormat="1" applyFont="1" applyFill="1" applyBorder="1" applyAlignment="1">
      <alignment horizontal="center" vertical="center"/>
    </xf>
    <xf numFmtId="0" fontId="26" fillId="2" borderId="14" xfId="6" applyNumberFormat="1" applyFont="1" applyFill="1" applyBorder="1" applyAlignment="1">
      <alignment horizontal="center" vertical="center"/>
    </xf>
    <xf numFmtId="182" fontId="26" fillId="2" borderId="0" xfId="6" applyNumberFormat="1" applyFont="1" applyFill="1" applyBorder="1" applyAlignment="1">
      <alignment vertical="center"/>
    </xf>
    <xf numFmtId="187" fontId="26" fillId="2" borderId="0" xfId="6" applyNumberFormat="1" applyFont="1" applyFill="1" applyBorder="1" applyAlignment="1">
      <alignment horizontal="right" vertical="center"/>
    </xf>
    <xf numFmtId="182" fontId="44" fillId="2" borderId="0" xfId="6" applyNumberFormat="1" applyFont="1" applyFill="1" applyBorder="1" applyAlignment="1">
      <alignment vertical="center"/>
    </xf>
    <xf numFmtId="187" fontId="44" fillId="2" borderId="4" xfId="6" applyNumberFormat="1" applyFont="1" applyFill="1" applyBorder="1" applyAlignment="1">
      <alignment horizontal="right" vertical="center"/>
    </xf>
    <xf numFmtId="0" fontId="26" fillId="2" borderId="24" xfId="6" applyNumberFormat="1" applyFont="1" applyFill="1" applyBorder="1" applyAlignment="1">
      <alignment horizontal="center" vertical="center"/>
    </xf>
    <xf numFmtId="187" fontId="44" fillId="2" borderId="1" xfId="6" applyNumberFormat="1" applyFont="1" applyFill="1" applyBorder="1" applyAlignment="1">
      <alignment vertical="center"/>
    </xf>
    <xf numFmtId="0" fontId="44" fillId="0" borderId="11" xfId="6" applyFont="1" applyFill="1" applyBorder="1" applyAlignment="1">
      <alignment horizontal="distributed" vertical="center"/>
    </xf>
    <xf numFmtId="187" fontId="44" fillId="2" borderId="11" xfId="6" applyNumberFormat="1" applyFont="1" applyFill="1" applyBorder="1" applyAlignment="1">
      <alignment horizontal="right" vertical="center"/>
    </xf>
    <xf numFmtId="0" fontId="39" fillId="0" borderId="0" xfId="6" applyFont="1" applyFill="1" applyBorder="1" applyAlignment="1"/>
    <xf numFmtId="187" fontId="44" fillId="2" borderId="0" xfId="6" applyNumberFormat="1" applyFont="1" applyFill="1" applyBorder="1" applyAlignment="1">
      <alignment horizontal="right"/>
    </xf>
    <xf numFmtId="0" fontId="27" fillId="0" borderId="0" xfId="5" applyFont="1" applyFill="1" applyAlignment="1"/>
    <xf numFmtId="187" fontId="26" fillId="2" borderId="24" xfId="6" applyNumberFormat="1" applyFont="1" applyFill="1" applyBorder="1" applyAlignment="1">
      <alignment horizontal="center" vertical="center"/>
    </xf>
    <xf numFmtId="187" fontId="21" fillId="2" borderId="24" xfId="6" applyNumberFormat="1" applyFont="1" applyFill="1" applyBorder="1" applyAlignment="1">
      <alignment horizontal="center" vertical="center"/>
    </xf>
    <xf numFmtId="187" fontId="44" fillId="2" borderId="2" xfId="6" applyNumberFormat="1" applyFont="1" applyFill="1" applyBorder="1" applyAlignment="1">
      <alignment horizontal="right" vertical="center"/>
    </xf>
    <xf numFmtId="0" fontId="26" fillId="2" borderId="0" xfId="6" applyFont="1" applyFill="1" applyBorder="1" applyAlignment="1"/>
    <xf numFmtId="0" fontId="38" fillId="0" borderId="0" xfId="5" applyFont="1"/>
    <xf numFmtId="0" fontId="37" fillId="0" borderId="0" xfId="5"/>
    <xf numFmtId="0" fontId="37" fillId="0" borderId="0" xfId="5" applyBorder="1"/>
    <xf numFmtId="0" fontId="51" fillId="0" borderId="0" xfId="5" applyFont="1" applyFill="1" applyBorder="1" applyAlignment="1">
      <alignment vertical="center"/>
    </xf>
    <xf numFmtId="0" fontId="52" fillId="0" borderId="0" xfId="5" applyFont="1" applyFill="1" applyBorder="1" applyAlignment="1">
      <alignment horizontal="left" vertical="center"/>
    </xf>
    <xf numFmtId="0" fontId="37" fillId="0" borderId="0" xfId="5" applyFont="1"/>
    <xf numFmtId="187" fontId="43" fillId="0" borderId="28" xfId="5" applyNumberFormat="1" applyFont="1" applyFill="1" applyBorder="1" applyAlignment="1">
      <alignment horizontal="center" vertical="center"/>
    </xf>
    <xf numFmtId="187" fontId="43" fillId="0" borderId="14" xfId="5" applyNumberFormat="1" applyFont="1" applyFill="1" applyBorder="1" applyAlignment="1">
      <alignment horizontal="center" vertical="center"/>
    </xf>
    <xf numFmtId="187" fontId="43" fillId="0" borderId="14" xfId="5" applyNumberFormat="1" applyFont="1" applyFill="1" applyBorder="1" applyAlignment="1">
      <alignment horizontal="center" vertical="center" wrapText="1"/>
    </xf>
    <xf numFmtId="187" fontId="43" fillId="0" borderId="24" xfId="5" applyNumberFormat="1" applyFont="1" applyFill="1" applyBorder="1" applyAlignment="1">
      <alignment horizontal="center" vertical="center"/>
    </xf>
    <xf numFmtId="49" fontId="43" fillId="0" borderId="9" xfId="5" applyNumberFormat="1" applyFont="1" applyFill="1" applyBorder="1" applyAlignment="1">
      <alignment horizontal="center" vertical="center"/>
    </xf>
    <xf numFmtId="182" fontId="43" fillId="0" borderId="0" xfId="5" applyNumberFormat="1" applyFont="1" applyFill="1" applyBorder="1" applyAlignment="1">
      <alignment vertical="center"/>
    </xf>
    <xf numFmtId="49" fontId="43" fillId="0" borderId="3" xfId="5" applyNumberFormat="1" applyFont="1" applyFill="1" applyBorder="1" applyAlignment="1">
      <alignment horizontal="center" vertical="center"/>
    </xf>
    <xf numFmtId="49" fontId="54" fillId="0" borderId="3" xfId="5" applyNumberFormat="1" applyFont="1" applyFill="1" applyBorder="1" applyAlignment="1">
      <alignment horizontal="center" vertical="center"/>
    </xf>
    <xf numFmtId="182" fontId="56" fillId="0" borderId="0" xfId="5" applyNumberFormat="1" applyFont="1" applyFill="1" applyBorder="1" applyAlignment="1">
      <alignment vertical="center"/>
    </xf>
    <xf numFmtId="0" fontId="57" fillId="0" borderId="0" xfId="5" applyFont="1" applyFill="1"/>
    <xf numFmtId="0" fontId="43" fillId="0" borderId="3" xfId="5" applyFont="1" applyFill="1" applyBorder="1" applyAlignment="1">
      <alignment horizontal="distributed" vertical="center" wrapText="1"/>
    </xf>
    <xf numFmtId="0" fontId="43" fillId="0" borderId="3" xfId="5" applyFont="1" applyFill="1" applyBorder="1" applyAlignment="1">
      <alignment horizontal="distributed" vertical="center" wrapText="1" indent="1"/>
    </xf>
    <xf numFmtId="182" fontId="43" fillId="0" borderId="0" xfId="5" applyNumberFormat="1" applyFont="1" applyFill="1" applyBorder="1" applyAlignment="1">
      <alignment horizontal="right" vertical="center"/>
    </xf>
    <xf numFmtId="0" fontId="58" fillId="0" borderId="3" xfId="5" applyFont="1" applyFill="1" applyBorder="1" applyAlignment="1">
      <alignment horizontal="distributed" vertical="center" wrapText="1" indent="1"/>
    </xf>
    <xf numFmtId="49" fontId="43" fillId="0" borderId="0" xfId="5" applyNumberFormat="1" applyFont="1" applyFill="1" applyBorder="1" applyAlignment="1">
      <alignment horizontal="right" vertical="center"/>
    </xf>
    <xf numFmtId="0" fontId="43" fillId="0" borderId="3" xfId="5" applyFont="1" applyFill="1" applyBorder="1" applyAlignment="1">
      <alignment horizontal="center" vertical="center" wrapText="1"/>
    </xf>
    <xf numFmtId="187" fontId="43" fillId="0" borderId="0" xfId="5" applyNumberFormat="1" applyFont="1" applyFill="1" applyBorder="1" applyAlignment="1">
      <alignment horizontal="center" vertical="center"/>
    </xf>
    <xf numFmtId="182" fontId="56" fillId="0" borderId="0" xfId="5" applyNumberFormat="1" applyFont="1" applyFill="1" applyBorder="1" applyAlignment="1">
      <alignment horizontal="right" vertical="center"/>
    </xf>
    <xf numFmtId="0" fontId="43" fillId="0" borderId="11" xfId="5" applyFont="1" applyFill="1" applyBorder="1" applyAlignment="1">
      <alignment horizontal="left" vertical="center"/>
    </xf>
    <xf numFmtId="0" fontId="43" fillId="0" borderId="0" xfId="5" applyFont="1" applyFill="1" applyBorder="1" applyAlignment="1">
      <alignment horizontal="left" vertical="center"/>
    </xf>
    <xf numFmtId="0" fontId="27" fillId="0" borderId="0" xfId="5" applyFont="1" applyFill="1" applyBorder="1" applyAlignment="1">
      <alignment horizontal="left" vertical="center"/>
    </xf>
    <xf numFmtId="0" fontId="43" fillId="0" borderId="0" xfId="5" applyFont="1" applyFill="1" applyBorder="1" applyAlignment="1">
      <alignment horizontal="center" vertical="center"/>
    </xf>
    <xf numFmtId="186" fontId="43" fillId="0" borderId="0" xfId="5" applyNumberFormat="1" applyFont="1" applyFill="1" applyBorder="1" applyAlignment="1">
      <alignment horizontal="right" vertical="center"/>
    </xf>
    <xf numFmtId="187" fontId="43" fillId="0" borderId="0" xfId="5" applyNumberFormat="1" applyFont="1" applyFill="1" applyBorder="1" applyAlignment="1">
      <alignment horizontal="right" vertical="center"/>
    </xf>
    <xf numFmtId="0" fontId="57" fillId="0" borderId="0" xfId="5" applyFont="1"/>
    <xf numFmtId="0" fontId="56" fillId="0" borderId="0" xfId="5" applyFont="1" applyFill="1" applyBorder="1" applyAlignment="1">
      <alignment horizontal="center" vertical="center"/>
    </xf>
    <xf numFmtId="186" fontId="56" fillId="0" borderId="0" xfId="5" applyNumberFormat="1" applyFont="1" applyFill="1" applyBorder="1" applyAlignment="1">
      <alignment horizontal="right" vertical="center"/>
    </xf>
    <xf numFmtId="187" fontId="56" fillId="0" borderId="0" xfId="5" applyNumberFormat="1" applyFont="1" applyFill="1" applyBorder="1" applyAlignment="1">
      <alignment horizontal="right" vertical="center"/>
    </xf>
    <xf numFmtId="0" fontId="59" fillId="0" borderId="0" xfId="5" applyFont="1" applyFill="1" applyBorder="1" applyAlignment="1">
      <alignment horizontal="center" vertical="center"/>
    </xf>
    <xf numFmtId="0" fontId="37" fillId="0" borderId="0" xfId="5" applyFill="1" applyBorder="1" applyAlignment="1">
      <alignment horizontal="center" wrapText="1"/>
    </xf>
    <xf numFmtId="0" fontId="37" fillId="0" borderId="0" xfId="5" applyFill="1" applyBorder="1" applyAlignment="1">
      <alignment horizontal="center"/>
    </xf>
    <xf numFmtId="0" fontId="37" fillId="0" borderId="0" xfId="5" applyFill="1" applyBorder="1" applyAlignment="1">
      <alignment horizontal="center" vertical="top" wrapText="1"/>
    </xf>
    <xf numFmtId="0" fontId="37" fillId="0" borderId="0" xfId="5" applyFill="1" applyBorder="1" applyAlignment="1">
      <alignment horizontal="center" vertical="top"/>
    </xf>
    <xf numFmtId="0" fontId="43" fillId="0" borderId="0" xfId="5" applyFont="1" applyFill="1" applyBorder="1" applyAlignment="1">
      <alignment horizontal="distributed" vertical="center"/>
    </xf>
    <xf numFmtId="0" fontId="43" fillId="0" borderId="0" xfId="5" applyFont="1" applyFill="1" applyBorder="1" applyAlignment="1">
      <alignment horizontal="right" vertical="center"/>
    </xf>
    <xf numFmtId="189" fontId="43" fillId="0" borderId="0" xfId="5" applyNumberFormat="1" applyFont="1" applyFill="1" applyBorder="1" applyAlignment="1">
      <alignment horizontal="right" vertical="center"/>
    </xf>
    <xf numFmtId="185" fontId="43" fillId="0" borderId="0" xfId="5" applyNumberFormat="1" applyFont="1" applyFill="1" applyBorder="1" applyAlignment="1">
      <alignment horizontal="right" vertical="center"/>
    </xf>
    <xf numFmtId="0" fontId="56" fillId="0" borderId="0" xfId="5" applyFont="1" applyFill="1" applyBorder="1" applyAlignment="1">
      <alignment horizontal="right" vertical="center"/>
    </xf>
    <xf numFmtId="189" fontId="56" fillId="0" borderId="0" xfId="5" applyNumberFormat="1" applyFont="1" applyFill="1" applyBorder="1" applyAlignment="1">
      <alignment horizontal="right" vertical="center"/>
    </xf>
    <xf numFmtId="185" fontId="56" fillId="0" borderId="0" xfId="5" applyNumberFormat="1" applyFont="1" applyFill="1" applyBorder="1" applyAlignment="1">
      <alignment horizontal="right" vertical="center"/>
    </xf>
    <xf numFmtId="0" fontId="42" fillId="0" borderId="0" xfId="6" applyFont="1" applyFill="1" applyBorder="1" applyAlignment="1">
      <alignment vertical="center"/>
    </xf>
    <xf numFmtId="0" fontId="4" fillId="0" borderId="0" xfId="6" applyFont="1" applyBorder="1" applyAlignment="1">
      <alignment horizontal="center" vertical="center"/>
    </xf>
    <xf numFmtId="0" fontId="4" fillId="0" borderId="0" xfId="6" applyFont="1" applyAlignment="1">
      <alignment horizontal="center" vertical="center"/>
    </xf>
    <xf numFmtId="0" fontId="26" fillId="0" borderId="0" xfId="6" applyFont="1" applyBorder="1" applyAlignment="1">
      <alignment horizontal="center" vertical="center"/>
    </xf>
    <xf numFmtId="0" fontId="26" fillId="0" borderId="0" xfId="6" applyFont="1" applyBorder="1" applyAlignment="1">
      <alignment horizontal="center" vertical="center" wrapText="1"/>
    </xf>
    <xf numFmtId="0" fontId="26" fillId="0" borderId="0" xfId="6" applyFont="1" applyBorder="1" applyAlignment="1">
      <alignment horizontal="center"/>
    </xf>
    <xf numFmtId="0" fontId="26" fillId="0" borderId="0" xfId="6" applyFont="1" applyBorder="1" applyAlignment="1">
      <alignment horizontal="center" vertical="top"/>
    </xf>
    <xf numFmtId="187" fontId="26" fillId="0" borderId="0" xfId="6" applyNumberFormat="1" applyFont="1" applyBorder="1" applyAlignment="1">
      <alignment horizontal="right" vertical="center"/>
    </xf>
    <xf numFmtId="187" fontId="44" fillId="0" borderId="0" xfId="6" applyNumberFormat="1" applyFont="1" applyBorder="1" applyAlignment="1">
      <alignment horizontal="right" vertical="center"/>
    </xf>
    <xf numFmtId="187" fontId="44" fillId="0" borderId="0" xfId="6" applyNumberFormat="1" applyFont="1" applyFill="1" applyBorder="1" applyAlignment="1">
      <alignment horizontal="right" vertical="center"/>
    </xf>
    <xf numFmtId="187" fontId="8" fillId="0" borderId="0" xfId="6" applyNumberFormat="1" applyFont="1" applyFill="1" applyBorder="1" applyAlignment="1">
      <alignment vertical="center"/>
    </xf>
    <xf numFmtId="0" fontId="60" fillId="0" borderId="0" xfId="5" applyFont="1"/>
    <xf numFmtId="0" fontId="26" fillId="0" borderId="0" xfId="6" applyFont="1" applyBorder="1" applyAlignment="1">
      <alignment vertical="center"/>
    </xf>
    <xf numFmtId="0" fontId="26" fillId="0" borderId="0" xfId="6" applyFont="1" applyBorder="1" applyAlignment="1"/>
    <xf numFmtId="0" fontId="1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3" fillId="0" borderId="4" xfId="0" applyFont="1" applyFill="1" applyBorder="1" applyAlignment="1">
      <alignment horizontal="left" vertical="center"/>
    </xf>
    <xf numFmtId="0" fontId="9" fillId="0" borderId="4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distributed" vertical="center"/>
    </xf>
    <xf numFmtId="0" fontId="7" fillId="0" borderId="10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distributed"/>
    </xf>
    <xf numFmtId="0" fontId="12" fillId="0" borderId="3" xfId="0" applyFont="1" applyFill="1" applyBorder="1" applyAlignment="1">
      <alignment horizontal="distributed"/>
    </xf>
    <xf numFmtId="0" fontId="19" fillId="0" borderId="0" xfId="0" applyFont="1" applyFill="1" applyBorder="1" applyAlignment="1">
      <alignment horizontal="distributed"/>
    </xf>
    <xf numFmtId="0" fontId="19" fillId="0" borderId="3" xfId="0" applyFont="1" applyFill="1" applyBorder="1" applyAlignment="1">
      <alignment horizontal="distributed"/>
    </xf>
    <xf numFmtId="0" fontId="14" fillId="0" borderId="0" xfId="0" applyFont="1" applyFill="1" applyBorder="1" applyAlignment="1">
      <alignment horizontal="distributed"/>
    </xf>
    <xf numFmtId="0" fontId="14" fillId="0" borderId="3" xfId="0" applyFont="1" applyFill="1" applyBorder="1" applyAlignment="1">
      <alignment horizontal="distributed"/>
    </xf>
    <xf numFmtId="0" fontId="12" fillId="0" borderId="0" xfId="0" applyFont="1" applyFill="1" applyBorder="1" applyAlignment="1">
      <alignment horizontal="distributed" vertical="center"/>
    </xf>
    <xf numFmtId="0" fontId="12" fillId="0" borderId="3" xfId="0" applyFont="1" applyFill="1" applyBorder="1" applyAlignment="1">
      <alignment horizontal="distributed" vertical="center"/>
    </xf>
    <xf numFmtId="0" fontId="12" fillId="0" borderId="0" xfId="0" applyFont="1" applyFill="1" applyAlignment="1">
      <alignment horizontal="left"/>
    </xf>
    <xf numFmtId="0" fontId="14" fillId="0" borderId="0" xfId="0" applyFont="1" applyFill="1" applyBorder="1" applyAlignment="1">
      <alignment horizontal="distributed" vertical="center"/>
    </xf>
    <xf numFmtId="0" fontId="14" fillId="0" borderId="3" xfId="0" applyFont="1" applyFill="1" applyBorder="1" applyAlignment="1">
      <alignment horizontal="distributed" vertical="center"/>
    </xf>
    <xf numFmtId="0" fontId="23" fillId="0" borderId="0" xfId="2" applyFont="1" applyFill="1" applyBorder="1" applyAlignment="1"/>
    <xf numFmtId="0" fontId="23" fillId="0" borderId="0" xfId="2" applyFont="1" applyFill="1" applyBorder="1" applyAlignment="1">
      <alignment horizontal="distributed" vertical="center"/>
    </xf>
    <xf numFmtId="0" fontId="23" fillId="0" borderId="19" xfId="2" applyFont="1" applyFill="1" applyBorder="1" applyAlignment="1">
      <alignment horizontal="distributed" vertical="center"/>
    </xf>
    <xf numFmtId="0" fontId="8" fillId="0" borderId="3" xfId="2" applyFont="1" applyFill="1" applyBorder="1" applyAlignment="1">
      <alignment horizontal="distributed" vertical="center"/>
    </xf>
    <xf numFmtId="58" fontId="7" fillId="0" borderId="0" xfId="2" quotePrefix="1" applyNumberFormat="1" applyFont="1" applyFill="1" applyBorder="1" applyAlignment="1">
      <alignment horizontal="left" vertical="center"/>
    </xf>
    <xf numFmtId="0" fontId="7" fillId="0" borderId="0" xfId="2" applyFont="1" applyFill="1" applyBorder="1" applyAlignment="1">
      <alignment horizontal="left" vertical="center"/>
    </xf>
    <xf numFmtId="58" fontId="23" fillId="0" borderId="0" xfId="2" quotePrefix="1" applyNumberFormat="1" applyFont="1" applyFill="1" applyBorder="1" applyAlignment="1">
      <alignment horizontal="left" vertical="center"/>
    </xf>
    <xf numFmtId="0" fontId="23" fillId="0" borderId="0" xfId="2" applyFont="1" applyFill="1" applyBorder="1" applyAlignment="1">
      <alignment horizontal="left" vertical="center"/>
    </xf>
    <xf numFmtId="0" fontId="23" fillId="0" borderId="0" xfId="2" applyFont="1" applyFill="1" applyBorder="1"/>
    <xf numFmtId="0" fontId="20" fillId="0" borderId="0" xfId="2" applyFont="1" applyFill="1" applyAlignment="1"/>
    <xf numFmtId="0" fontId="8" fillId="0" borderId="0" xfId="2" applyFont="1" applyFill="1" applyAlignment="1"/>
    <xf numFmtId="0" fontId="7" fillId="0" borderId="5" xfId="2" applyFont="1" applyFill="1" applyBorder="1" applyAlignment="1">
      <alignment horizontal="center" vertical="center" wrapText="1"/>
    </xf>
    <xf numFmtId="0" fontId="7" fillId="0" borderId="5" xfId="2" applyFont="1" applyFill="1" applyBorder="1" applyAlignment="1">
      <alignment horizontal="center" vertical="center"/>
    </xf>
    <xf numFmtId="0" fontId="32" fillId="0" borderId="3" xfId="3" applyFont="1" applyBorder="1" applyAlignment="1">
      <alignment horizontal="distributed" vertical="center"/>
    </xf>
    <xf numFmtId="0" fontId="32" fillId="0" borderId="0" xfId="3" applyFont="1" applyBorder="1" applyAlignment="1">
      <alignment horizontal="distributed" vertical="center"/>
    </xf>
    <xf numFmtId="0" fontId="32" fillId="0" borderId="9" xfId="3" applyFont="1" applyBorder="1" applyAlignment="1">
      <alignment vertical="distributed" textRotation="255" indent="3"/>
    </xf>
    <xf numFmtId="0" fontId="32" fillId="0" borderId="3" xfId="3" applyFont="1" applyBorder="1" applyAlignment="1">
      <alignment vertical="distributed" textRotation="255" indent="3"/>
    </xf>
    <xf numFmtId="0" fontId="32" fillId="0" borderId="8" xfId="3" applyFont="1" applyBorder="1" applyAlignment="1">
      <alignment vertical="distributed" textRotation="255" indent="3"/>
    </xf>
    <xf numFmtId="0" fontId="33" fillId="0" borderId="25" xfId="3" applyFont="1" applyBorder="1" applyAlignment="1">
      <alignment horizontal="distributed" vertical="center"/>
    </xf>
    <xf numFmtId="0" fontId="33" fillId="0" borderId="11" xfId="3" applyFont="1" applyBorder="1" applyAlignment="1">
      <alignment horizontal="distributed" vertical="center"/>
    </xf>
    <xf numFmtId="0" fontId="32" fillId="0" borderId="2" xfId="3" applyFont="1" applyBorder="1" applyAlignment="1">
      <alignment horizontal="distributed" vertical="center"/>
    </xf>
    <xf numFmtId="0" fontId="32" fillId="0" borderId="9" xfId="3" applyFont="1" applyBorder="1" applyAlignment="1">
      <alignment vertical="distributed" textRotation="255" indent="4"/>
    </xf>
    <xf numFmtId="0" fontId="32" fillId="0" borderId="3" xfId="3" applyFont="1" applyBorder="1" applyAlignment="1">
      <alignment vertical="distributed" textRotation="255" indent="4"/>
    </xf>
    <xf numFmtId="0" fontId="32" fillId="0" borderId="8" xfId="3" applyFont="1" applyBorder="1" applyAlignment="1">
      <alignment vertical="distributed" textRotation="255" indent="4"/>
    </xf>
    <xf numFmtId="179" fontId="33" fillId="0" borderId="23" xfId="4" applyNumberFormat="1" applyFont="1" applyBorder="1" applyAlignment="1">
      <alignment horizontal="center" vertical="center"/>
    </xf>
    <xf numFmtId="179" fontId="33" fillId="0" borderId="1" xfId="4" applyNumberFormat="1" applyFont="1" applyBorder="1" applyAlignment="1">
      <alignment horizontal="center" vertical="center"/>
    </xf>
    <xf numFmtId="0" fontId="32" fillId="0" borderId="13" xfId="3" applyFont="1" applyBorder="1" applyAlignment="1">
      <alignment horizontal="center" vertical="center"/>
    </xf>
    <xf numFmtId="0" fontId="32" fillId="0" borderId="2" xfId="3" applyFont="1" applyBorder="1" applyAlignment="1">
      <alignment horizontal="center" vertical="center"/>
    </xf>
    <xf numFmtId="179" fontId="32" fillId="0" borderId="7" xfId="4" applyNumberFormat="1" applyFont="1" applyBorder="1" applyAlignment="1">
      <alignment horizontal="center" vertical="center"/>
    </xf>
    <xf numFmtId="179" fontId="32" fillId="0" borderId="8" xfId="4" applyNumberFormat="1" applyFont="1" applyBorder="1" applyAlignment="1">
      <alignment horizontal="center" vertical="center"/>
    </xf>
    <xf numFmtId="179" fontId="32" fillId="0" borderId="22" xfId="4" applyNumberFormat="1" applyFont="1" applyBorder="1" applyAlignment="1">
      <alignment horizontal="center" vertical="center"/>
    </xf>
    <xf numFmtId="179" fontId="32" fillId="0" borderId="12" xfId="4" applyNumberFormat="1" applyFont="1" applyBorder="1" applyAlignment="1">
      <alignment horizontal="center" vertical="center"/>
    </xf>
    <xf numFmtId="179" fontId="32" fillId="0" borderId="23" xfId="4" applyNumberFormat="1" applyFont="1" applyBorder="1" applyAlignment="1">
      <alignment horizontal="center" vertical="center"/>
    </xf>
    <xf numFmtId="179" fontId="32" fillId="0" borderId="1" xfId="4" applyNumberFormat="1" applyFont="1" applyBorder="1" applyAlignment="1">
      <alignment horizontal="center" vertical="center"/>
    </xf>
    <xf numFmtId="0" fontId="26" fillId="0" borderId="16" xfId="6" applyFont="1" applyFill="1" applyBorder="1" applyAlignment="1">
      <alignment horizontal="center" vertical="center"/>
    </xf>
    <xf numFmtId="0" fontId="26" fillId="0" borderId="5" xfId="6" applyFont="1" applyFill="1" applyBorder="1" applyAlignment="1">
      <alignment horizontal="center" vertical="center"/>
    </xf>
    <xf numFmtId="0" fontId="26" fillId="0" borderId="25" xfId="5" applyFont="1" applyFill="1" applyBorder="1" applyAlignment="1">
      <alignment horizontal="center" vertical="center" wrapText="1"/>
    </xf>
    <xf numFmtId="0" fontId="26" fillId="0" borderId="1" xfId="5" applyFont="1" applyFill="1" applyBorder="1" applyAlignment="1">
      <alignment horizontal="center" vertical="center" wrapText="1"/>
    </xf>
    <xf numFmtId="0" fontId="26" fillId="0" borderId="7" xfId="5" applyFont="1" applyFill="1" applyBorder="1" applyAlignment="1">
      <alignment horizontal="center" vertical="center"/>
    </xf>
    <xf numFmtId="0" fontId="26" fillId="0" borderId="3" xfId="5" applyFont="1" applyFill="1" applyBorder="1" applyAlignment="1">
      <alignment horizontal="center" vertical="center"/>
    </xf>
    <xf numFmtId="0" fontId="26" fillId="0" borderId="8" xfId="5" applyFont="1" applyFill="1" applyBorder="1" applyAlignment="1">
      <alignment horizontal="center" vertical="center"/>
    </xf>
    <xf numFmtId="0" fontId="26" fillId="0" borderId="22" xfId="6" applyFont="1" applyFill="1" applyBorder="1" applyAlignment="1">
      <alignment horizontal="center" vertical="center" wrapText="1"/>
    </xf>
    <xf numFmtId="0" fontId="26" fillId="0" borderId="27" xfId="6" applyFont="1" applyFill="1" applyBorder="1" applyAlignment="1">
      <alignment horizontal="center" vertical="center" wrapText="1"/>
    </xf>
    <xf numFmtId="0" fontId="26" fillId="0" borderId="12" xfId="6" applyFont="1" applyFill="1" applyBorder="1" applyAlignment="1">
      <alignment horizontal="center" vertical="center" wrapText="1"/>
    </xf>
    <xf numFmtId="0" fontId="26" fillId="0" borderId="2" xfId="5" applyFont="1" applyFill="1" applyBorder="1" applyAlignment="1">
      <alignment horizontal="center" vertical="center"/>
    </xf>
    <xf numFmtId="0" fontId="26" fillId="0" borderId="22" xfId="6" applyFont="1" applyFill="1" applyBorder="1" applyAlignment="1">
      <alignment horizontal="center" vertical="center"/>
    </xf>
    <xf numFmtId="0" fontId="26" fillId="0" borderId="12" xfId="6" applyFont="1" applyFill="1" applyBorder="1" applyAlignment="1">
      <alignment horizontal="center" vertical="center"/>
    </xf>
    <xf numFmtId="0" fontId="26" fillId="0" borderId="23" xfId="6" applyFont="1" applyFill="1" applyBorder="1" applyAlignment="1">
      <alignment horizontal="center" vertical="center" wrapText="1"/>
    </xf>
    <xf numFmtId="0" fontId="26" fillId="0" borderId="1" xfId="6" applyFont="1" applyFill="1" applyBorder="1" applyAlignment="1">
      <alignment horizontal="center" vertical="center" wrapText="1"/>
    </xf>
    <xf numFmtId="0" fontId="26" fillId="0" borderId="16" xfId="5" applyFont="1" applyFill="1" applyBorder="1" applyAlignment="1">
      <alignment horizontal="center" vertical="center"/>
    </xf>
    <xf numFmtId="0" fontId="26" fillId="0" borderId="5" xfId="5" applyFont="1" applyFill="1" applyBorder="1" applyAlignment="1">
      <alignment horizontal="center" vertical="center"/>
    </xf>
    <xf numFmtId="0" fontId="26" fillId="0" borderId="1" xfId="5" applyFont="1" applyFill="1" applyBorder="1" applyAlignment="1">
      <alignment horizontal="center" vertical="center"/>
    </xf>
    <xf numFmtId="0" fontId="26" fillId="0" borderId="10" xfId="5" applyFont="1" applyFill="1" applyBorder="1" applyAlignment="1">
      <alignment horizontal="center" vertical="center" wrapText="1"/>
    </xf>
    <xf numFmtId="0" fontId="26" fillId="0" borderId="12" xfId="5" applyFont="1" applyFill="1" applyBorder="1" applyAlignment="1">
      <alignment horizontal="center" vertical="center" wrapText="1"/>
    </xf>
    <xf numFmtId="0" fontId="26" fillId="0" borderId="23" xfId="5" applyFont="1" applyFill="1" applyBorder="1" applyAlignment="1">
      <alignment horizontal="center" vertical="center"/>
    </xf>
    <xf numFmtId="0" fontId="26" fillId="0" borderId="22" xfId="5" applyFont="1" applyFill="1" applyBorder="1" applyAlignment="1">
      <alignment horizontal="center" vertical="center" wrapText="1"/>
    </xf>
    <xf numFmtId="0" fontId="26" fillId="0" borderId="7" xfId="6" applyFont="1" applyFill="1" applyBorder="1" applyAlignment="1">
      <alignment horizontal="center" vertical="center"/>
    </xf>
    <xf numFmtId="0" fontId="26" fillId="0" borderId="8" xfId="6" applyFont="1" applyFill="1" applyBorder="1" applyAlignment="1">
      <alignment horizontal="center" vertical="center"/>
    </xf>
    <xf numFmtId="187" fontId="26" fillId="2" borderId="22" xfId="6" applyNumberFormat="1" applyFont="1" applyFill="1" applyBorder="1" applyAlignment="1">
      <alignment horizontal="center" vertical="center"/>
    </xf>
    <xf numFmtId="187" fontId="26" fillId="2" borderId="12" xfId="6" applyNumberFormat="1" applyFont="1" applyFill="1" applyBorder="1" applyAlignment="1">
      <alignment horizontal="center" vertical="center"/>
    </xf>
    <xf numFmtId="187" fontId="26" fillId="2" borderId="16" xfId="6" applyNumberFormat="1" applyFont="1" applyFill="1" applyBorder="1" applyAlignment="1">
      <alignment horizontal="center" vertical="center"/>
    </xf>
    <xf numFmtId="187" fontId="26" fillId="2" borderId="6" xfId="6" applyNumberFormat="1" applyFont="1" applyFill="1" applyBorder="1" applyAlignment="1">
      <alignment horizontal="center" vertical="center"/>
    </xf>
    <xf numFmtId="187" fontId="26" fillId="2" borderId="5" xfId="6" applyNumberFormat="1" applyFont="1" applyFill="1" applyBorder="1" applyAlignment="1">
      <alignment horizontal="center" vertical="center"/>
    </xf>
    <xf numFmtId="0" fontId="26" fillId="0" borderId="3" xfId="6" applyFont="1" applyFill="1" applyBorder="1" applyAlignment="1">
      <alignment horizontal="center" vertical="center"/>
    </xf>
    <xf numFmtId="0" fontId="26" fillId="2" borderId="16" xfId="6" applyNumberFormat="1" applyFont="1" applyFill="1" applyBorder="1" applyAlignment="1">
      <alignment horizontal="center" vertical="center"/>
    </xf>
    <xf numFmtId="0" fontId="26" fillId="2" borderId="5" xfId="6" applyNumberFormat="1" applyFont="1" applyFill="1" applyBorder="1" applyAlignment="1">
      <alignment horizontal="center" vertical="center"/>
    </xf>
    <xf numFmtId="0" fontId="26" fillId="2" borderId="24" xfId="6" applyNumberFormat="1" applyFont="1" applyFill="1" applyBorder="1" applyAlignment="1">
      <alignment horizontal="center" vertical="center"/>
    </xf>
    <xf numFmtId="0" fontId="26" fillId="2" borderId="28" xfId="6" applyNumberFormat="1" applyFont="1" applyFill="1" applyBorder="1" applyAlignment="1">
      <alignment horizontal="center" vertical="center"/>
    </xf>
    <xf numFmtId="0" fontId="26" fillId="2" borderId="26" xfId="6" applyNumberFormat="1" applyFont="1" applyFill="1" applyBorder="1" applyAlignment="1">
      <alignment horizontal="center" vertical="center"/>
    </xf>
    <xf numFmtId="0" fontId="26" fillId="2" borderId="16" xfId="6" applyFont="1" applyFill="1" applyBorder="1" applyAlignment="1">
      <alignment horizontal="center" vertical="center"/>
    </xf>
    <xf numFmtId="0" fontId="26" fillId="2" borderId="5" xfId="6" applyFont="1" applyFill="1" applyBorder="1" applyAlignment="1">
      <alignment horizontal="center" vertical="center"/>
    </xf>
    <xf numFmtId="0" fontId="26" fillId="2" borderId="24" xfId="6" applyFont="1" applyFill="1" applyBorder="1" applyAlignment="1">
      <alignment horizontal="center" vertical="center"/>
    </xf>
    <xf numFmtId="0" fontId="26" fillId="2" borderId="28" xfId="6" applyFont="1" applyFill="1" applyBorder="1" applyAlignment="1">
      <alignment horizontal="center" vertical="center"/>
    </xf>
    <xf numFmtId="0" fontId="26" fillId="2" borderId="26" xfId="6" applyFont="1" applyFill="1" applyBorder="1" applyAlignment="1">
      <alignment horizontal="center" vertical="center"/>
    </xf>
    <xf numFmtId="0" fontId="26" fillId="2" borderId="0" xfId="6" applyFont="1" applyFill="1" applyBorder="1" applyAlignment="1">
      <alignment horizontal="center" vertical="center" wrapText="1" shrinkToFit="1"/>
    </xf>
    <xf numFmtId="0" fontId="26" fillId="2" borderId="23" xfId="6" applyFont="1" applyFill="1" applyBorder="1" applyAlignment="1">
      <alignment horizontal="center" vertical="center"/>
    </xf>
    <xf numFmtId="0" fontId="26" fillId="2" borderId="13" xfId="6" applyFont="1" applyFill="1" applyBorder="1" applyAlignment="1">
      <alignment horizontal="center" vertical="center"/>
    </xf>
    <xf numFmtId="0" fontId="26" fillId="2" borderId="1" xfId="6" applyFont="1" applyFill="1" applyBorder="1" applyAlignment="1">
      <alignment horizontal="center" vertical="center"/>
    </xf>
    <xf numFmtId="0" fontId="26" fillId="2" borderId="2" xfId="6" applyFont="1" applyFill="1" applyBorder="1" applyAlignment="1">
      <alignment horizontal="center" vertical="center"/>
    </xf>
    <xf numFmtId="0" fontId="26" fillId="2" borderId="6" xfId="6" applyFont="1" applyFill="1" applyBorder="1" applyAlignment="1">
      <alignment horizontal="center" vertical="center"/>
    </xf>
    <xf numFmtId="0" fontId="26" fillId="2" borderId="23" xfId="6" applyFont="1" applyFill="1" applyBorder="1" applyAlignment="1">
      <alignment horizontal="center" vertical="center" wrapText="1"/>
    </xf>
    <xf numFmtId="0" fontId="26" fillId="2" borderId="1" xfId="6" applyFont="1" applyFill="1" applyBorder="1" applyAlignment="1">
      <alignment horizontal="center" vertical="center" wrapText="1"/>
    </xf>
    <xf numFmtId="0" fontId="43" fillId="0" borderId="7" xfId="5" applyFont="1" applyFill="1" applyBorder="1" applyAlignment="1">
      <alignment horizontal="center" vertical="center" wrapText="1"/>
    </xf>
    <xf numFmtId="0" fontId="43" fillId="0" borderId="8" xfId="5" applyFont="1" applyFill="1" applyBorder="1" applyAlignment="1">
      <alignment horizontal="center" vertical="center"/>
    </xf>
    <xf numFmtId="187" fontId="43" fillId="0" borderId="16" xfId="5" applyNumberFormat="1" applyFont="1" applyFill="1" applyBorder="1" applyAlignment="1">
      <alignment horizontal="center" vertical="center"/>
    </xf>
    <xf numFmtId="187" fontId="43" fillId="0" borderId="5" xfId="5" applyNumberFormat="1" applyFont="1" applyFill="1" applyBorder="1" applyAlignment="1">
      <alignment horizontal="center" vertical="center"/>
    </xf>
    <xf numFmtId="0" fontId="43" fillId="0" borderId="7" xfId="5" applyFont="1" applyFill="1" applyBorder="1" applyAlignment="1">
      <alignment horizontal="center" vertical="center"/>
    </xf>
    <xf numFmtId="187" fontId="43" fillId="0" borderId="6" xfId="5" applyNumberFormat="1" applyFont="1" applyFill="1" applyBorder="1" applyAlignment="1">
      <alignment horizontal="center" vertical="center"/>
    </xf>
  </cellXfs>
  <cellStyles count="7">
    <cellStyle name="桁区切り 2" xfId="4"/>
    <cellStyle name="標準" xfId="0" builtinId="0"/>
    <cellStyle name="標準 2" xfId="2"/>
    <cellStyle name="標準 2 2" xfId="6"/>
    <cellStyle name="標準 3" xfId="3"/>
    <cellStyle name="標準 4" xfId="5"/>
    <cellStyle name="標準_Ｈ１６年度平均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Y72"/>
  <sheetViews>
    <sheetView tabSelected="1" view="pageBreakPreview" zoomScaleNormal="110" zoomScaleSheetLayoutView="100" workbookViewId="0">
      <selection sqref="A1:C1"/>
    </sheetView>
  </sheetViews>
  <sheetFormatPr defaultColWidth="9" defaultRowHeight="12" x14ac:dyDescent="0.2"/>
  <cols>
    <col min="1" max="1" width="1.6328125" style="3" customWidth="1"/>
    <col min="2" max="2" width="12.26953125" style="3" customWidth="1"/>
    <col min="3" max="6" width="9.7265625" style="3" customWidth="1"/>
    <col min="7" max="8" width="10.453125" style="3" customWidth="1"/>
    <col min="9" max="9" width="9.7265625" style="3" customWidth="1"/>
    <col min="10" max="10" width="7.7265625" style="3" customWidth="1"/>
    <col min="11" max="11" width="9" style="3" customWidth="1"/>
    <col min="12" max="12" width="7.7265625" style="3" customWidth="1"/>
    <col min="13" max="13" width="2" style="3" customWidth="1"/>
    <col min="14" max="20" width="10.7265625" style="3" customWidth="1"/>
    <col min="21" max="21" width="10" style="3" customWidth="1"/>
    <col min="22" max="22" width="10.7265625" style="3" customWidth="1"/>
    <col min="23" max="23" width="9.08984375" style="3" customWidth="1"/>
    <col min="24" max="24" width="3.26953125" style="44" customWidth="1"/>
    <col min="25" max="16384" width="9" style="3"/>
  </cols>
  <sheetData>
    <row r="1" spans="1:25" ht="19.5" customHeight="1" x14ac:dyDescent="0.2">
      <c r="A1" s="362" t="s">
        <v>107</v>
      </c>
      <c r="B1" s="363"/>
      <c r="C1" s="363"/>
      <c r="F1" s="32" t="s">
        <v>108</v>
      </c>
      <c r="G1" s="32" t="s">
        <v>111</v>
      </c>
    </row>
    <row r="2" spans="1:25" ht="30.75" customHeight="1" thickBot="1" x14ac:dyDescent="0.25">
      <c r="A2" s="364" t="s">
        <v>134</v>
      </c>
      <c r="B2" s="364"/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9"/>
      <c r="N2" s="365"/>
      <c r="O2" s="365"/>
      <c r="P2" s="365"/>
      <c r="Q2" s="10"/>
      <c r="R2" s="10"/>
      <c r="S2" s="10"/>
      <c r="T2" s="10"/>
      <c r="U2" s="10"/>
      <c r="V2" s="10"/>
      <c r="W2" s="10"/>
      <c r="X2" s="45"/>
    </row>
    <row r="3" spans="1:25" s="14" customFormat="1" ht="19" customHeight="1" thickTop="1" x14ac:dyDescent="0.2">
      <c r="A3" s="366" t="s">
        <v>94</v>
      </c>
      <c r="B3" s="367"/>
      <c r="C3" s="62"/>
      <c r="D3" s="372" t="s">
        <v>97</v>
      </c>
      <c r="E3" s="372"/>
      <c r="F3" s="372"/>
      <c r="G3" s="372"/>
      <c r="H3" s="372"/>
      <c r="I3" s="372"/>
      <c r="J3" s="372"/>
      <c r="K3" s="372"/>
      <c r="L3" s="15"/>
      <c r="M3" s="52"/>
      <c r="N3" s="16" t="s">
        <v>44</v>
      </c>
      <c r="O3" s="62"/>
      <c r="P3" s="372" t="s">
        <v>110</v>
      </c>
      <c r="Q3" s="372"/>
      <c r="R3" s="372"/>
      <c r="S3" s="372"/>
      <c r="T3" s="372"/>
      <c r="U3" s="372"/>
      <c r="V3" s="372"/>
      <c r="W3" s="62"/>
      <c r="X3" s="45"/>
    </row>
    <row r="4" spans="1:25" ht="19.5" customHeight="1" x14ac:dyDescent="0.15">
      <c r="A4" s="368"/>
      <c r="B4" s="369"/>
      <c r="C4" s="38" t="s">
        <v>99</v>
      </c>
      <c r="D4" s="39" t="s">
        <v>98</v>
      </c>
      <c r="E4" s="63"/>
      <c r="F4" s="373" t="s">
        <v>100</v>
      </c>
      <c r="G4" s="373"/>
      <c r="H4" s="373"/>
      <c r="I4" s="373"/>
      <c r="J4" s="373"/>
      <c r="K4" s="373"/>
      <c r="L4" s="41"/>
      <c r="M4" s="2"/>
      <c r="N4" s="42" t="s">
        <v>95</v>
      </c>
      <c r="O4" s="377" t="s">
        <v>129</v>
      </c>
      <c r="P4" s="63"/>
      <c r="Q4" s="376" t="s">
        <v>45</v>
      </c>
      <c r="R4" s="376"/>
      <c r="S4" s="376"/>
      <c r="T4" s="41"/>
      <c r="U4" s="374" t="s">
        <v>103</v>
      </c>
      <c r="V4" s="64" t="s">
        <v>102</v>
      </c>
      <c r="W4" s="52" t="s">
        <v>49</v>
      </c>
    </row>
    <row r="5" spans="1:25" ht="20.25" customHeight="1" x14ac:dyDescent="0.2">
      <c r="A5" s="370"/>
      <c r="B5" s="371"/>
      <c r="C5" s="43" t="s">
        <v>8</v>
      </c>
      <c r="D5" s="43" t="s">
        <v>8</v>
      </c>
      <c r="E5" s="49" t="s">
        <v>0</v>
      </c>
      <c r="F5" s="49" t="s">
        <v>1</v>
      </c>
      <c r="G5" s="49" t="s">
        <v>2</v>
      </c>
      <c r="H5" s="49" t="s">
        <v>3</v>
      </c>
      <c r="I5" s="49" t="s">
        <v>4</v>
      </c>
      <c r="J5" s="49" t="s">
        <v>5</v>
      </c>
      <c r="K5" s="49" t="s">
        <v>6</v>
      </c>
      <c r="L5" s="49" t="s">
        <v>7</v>
      </c>
      <c r="M5" s="51"/>
      <c r="N5" s="66" t="s">
        <v>136</v>
      </c>
      <c r="O5" s="378"/>
      <c r="P5" s="49" t="s">
        <v>46</v>
      </c>
      <c r="Q5" s="49" t="s">
        <v>47</v>
      </c>
      <c r="R5" s="49" t="s">
        <v>104</v>
      </c>
      <c r="S5" s="49" t="s">
        <v>105</v>
      </c>
      <c r="T5" s="50" t="s">
        <v>48</v>
      </c>
      <c r="U5" s="375"/>
      <c r="V5" s="65" t="s">
        <v>96</v>
      </c>
      <c r="W5" s="40" t="s">
        <v>135</v>
      </c>
    </row>
    <row r="6" spans="1:25" ht="4.5" customHeight="1" x14ac:dyDescent="0.2">
      <c r="A6" s="60"/>
      <c r="B6" s="61"/>
      <c r="C6" s="1"/>
      <c r="D6" s="1"/>
      <c r="E6" s="2"/>
      <c r="F6" s="2"/>
      <c r="G6" s="2"/>
      <c r="H6" s="2"/>
      <c r="I6" s="2"/>
      <c r="J6" s="2"/>
      <c r="K6" s="2"/>
      <c r="L6" s="2"/>
      <c r="M6" s="2"/>
      <c r="N6" s="2"/>
      <c r="O6" s="11"/>
      <c r="P6" s="2"/>
      <c r="Q6" s="2"/>
      <c r="R6" s="2"/>
      <c r="S6" s="2"/>
      <c r="T6" s="12"/>
      <c r="U6" s="2"/>
      <c r="V6" s="2"/>
      <c r="W6" s="2"/>
    </row>
    <row r="7" spans="1:25" ht="14.15" customHeight="1" x14ac:dyDescent="0.2">
      <c r="A7" s="380" t="s">
        <v>133</v>
      </c>
      <c r="B7" s="381"/>
      <c r="C7" s="17">
        <v>123590.75</v>
      </c>
      <c r="D7" s="17">
        <v>163565.83333333334</v>
      </c>
      <c r="E7" s="17">
        <v>146131.75</v>
      </c>
      <c r="F7" s="17">
        <v>144026.91666666666</v>
      </c>
      <c r="G7" s="17">
        <v>11670.166666666666</v>
      </c>
      <c r="H7" s="17">
        <v>27357.75</v>
      </c>
      <c r="I7" s="17">
        <v>141557.83333333334</v>
      </c>
      <c r="J7" s="17">
        <v>7.916666666666667</v>
      </c>
      <c r="K7" s="17">
        <v>4798.416666666667</v>
      </c>
      <c r="L7" s="17">
        <v>172.66666666666666</v>
      </c>
      <c r="M7" s="18"/>
      <c r="N7" s="19">
        <v>30.580401782534285</v>
      </c>
      <c r="O7" s="17">
        <v>123341.16666666667</v>
      </c>
      <c r="P7" s="17">
        <v>63524.416666666664</v>
      </c>
      <c r="Q7" s="17">
        <v>9667.9166666666661</v>
      </c>
      <c r="R7" s="17">
        <v>15049.666666666666</v>
      </c>
      <c r="S7" s="17">
        <v>17926.166666666668</v>
      </c>
      <c r="T7" s="17">
        <v>17173</v>
      </c>
      <c r="U7" s="17">
        <v>21429.25</v>
      </c>
      <c r="V7" s="17">
        <v>101911.91666666667</v>
      </c>
      <c r="W7" s="19">
        <v>82.625837806950287</v>
      </c>
      <c r="X7" s="44">
        <v>29</v>
      </c>
    </row>
    <row r="8" spans="1:25" ht="14.15" customHeight="1" x14ac:dyDescent="0.2">
      <c r="A8" s="382" t="s">
        <v>131</v>
      </c>
      <c r="B8" s="383"/>
      <c r="C8" s="17">
        <v>123122.41666666667</v>
      </c>
      <c r="D8" s="17">
        <v>160542.91666666666</v>
      </c>
      <c r="E8" s="17">
        <v>142500.91666666666</v>
      </c>
      <c r="F8" s="17">
        <v>141212.33333333334</v>
      </c>
      <c r="G8" s="17">
        <v>10608.166666666666</v>
      </c>
      <c r="H8" s="17">
        <v>28608.916666666668</v>
      </c>
      <c r="I8" s="17">
        <v>139683.75</v>
      </c>
      <c r="J8" s="17">
        <v>8</v>
      </c>
      <c r="K8" s="17">
        <v>4510.25</v>
      </c>
      <c r="L8" s="17">
        <v>186.58333333333334</v>
      </c>
      <c r="M8" s="20"/>
      <c r="N8" s="19">
        <v>30.230888436917212</v>
      </c>
      <c r="O8" s="17">
        <v>122871.08333333333</v>
      </c>
      <c r="P8" s="17">
        <v>64954.666666666664</v>
      </c>
      <c r="Q8" s="17">
        <v>8908.25</v>
      </c>
      <c r="R8" s="17">
        <v>15116.5</v>
      </c>
      <c r="S8" s="17">
        <v>17346.75</v>
      </c>
      <c r="T8" s="17">
        <v>16544.916666666668</v>
      </c>
      <c r="U8" s="17">
        <v>21153</v>
      </c>
      <c r="V8" s="17">
        <v>101718.08333333333</v>
      </c>
      <c r="W8" s="19">
        <v>82.784395297781614</v>
      </c>
      <c r="X8" s="44">
        <v>30</v>
      </c>
    </row>
    <row r="9" spans="1:25" ht="14.15" customHeight="1" x14ac:dyDescent="0.2">
      <c r="A9" s="380" t="s">
        <v>130</v>
      </c>
      <c r="B9" s="381"/>
      <c r="C9" s="17">
        <v>122904.33333333333</v>
      </c>
      <c r="D9" s="17">
        <v>158001.83333333334</v>
      </c>
      <c r="E9" s="17">
        <v>139169.58333333334</v>
      </c>
      <c r="F9" s="17">
        <v>138488.66666666666</v>
      </c>
      <c r="G9" s="17">
        <v>9550.4166666666661</v>
      </c>
      <c r="H9" s="17">
        <v>29610</v>
      </c>
      <c r="I9" s="17">
        <v>138256.83333333334</v>
      </c>
      <c r="J9" s="17">
        <v>8.5</v>
      </c>
      <c r="K9" s="17">
        <v>4176.333333333333</v>
      </c>
      <c r="L9" s="17">
        <v>186.08333333333334</v>
      </c>
      <c r="M9" s="20"/>
      <c r="N9" s="19">
        <v>29.960445717769684</v>
      </c>
      <c r="O9" s="17">
        <v>122640</v>
      </c>
      <c r="P9" s="17">
        <v>66228.166666666672</v>
      </c>
      <c r="Q9" s="17">
        <v>8115.416666666667</v>
      </c>
      <c r="R9" s="17">
        <v>14951.916666666666</v>
      </c>
      <c r="S9" s="17">
        <v>17283.333333333332</v>
      </c>
      <c r="T9" s="17">
        <v>16061.666666666666</v>
      </c>
      <c r="U9" s="17">
        <v>20994.75</v>
      </c>
      <c r="V9" s="17">
        <v>101645.75</v>
      </c>
      <c r="W9" s="19">
        <v>82.881400848010429</v>
      </c>
      <c r="X9" s="44" t="s">
        <v>132</v>
      </c>
    </row>
    <row r="10" spans="1:25" s="13" customFormat="1" ht="14.15" customHeight="1" x14ac:dyDescent="0.2">
      <c r="A10" s="380">
        <v>2</v>
      </c>
      <c r="B10" s="381"/>
      <c r="C10" s="17">
        <v>122487.25</v>
      </c>
      <c r="D10" s="17">
        <v>155565.66666666666</v>
      </c>
      <c r="E10" s="17">
        <v>136223.33333333334</v>
      </c>
      <c r="F10" s="17">
        <v>136397.41666666666</v>
      </c>
      <c r="G10" s="17">
        <v>8737.9166666666661</v>
      </c>
      <c r="H10" s="17">
        <v>30238.5</v>
      </c>
      <c r="I10" s="17">
        <v>134156.41666666666</v>
      </c>
      <c r="J10" s="17">
        <v>8.0833333333333339</v>
      </c>
      <c r="K10" s="17">
        <v>3958.9166666666665</v>
      </c>
      <c r="L10" s="17">
        <v>189.91666666666666</v>
      </c>
      <c r="M10" s="20"/>
      <c r="N10" s="19">
        <v>29.701759199346927</v>
      </c>
      <c r="O10" s="17">
        <v>122206.5</v>
      </c>
      <c r="P10" s="17">
        <v>66620.416666666672</v>
      </c>
      <c r="Q10" s="17">
        <v>7526.916666666667</v>
      </c>
      <c r="R10" s="17">
        <v>14763</v>
      </c>
      <c r="S10" s="17">
        <v>17057.75</v>
      </c>
      <c r="T10" s="17">
        <v>16238.416666666666</v>
      </c>
      <c r="U10" s="17">
        <v>20315.75</v>
      </c>
      <c r="V10" s="17">
        <v>101890.75</v>
      </c>
      <c r="W10" s="19">
        <v>83.375884261475449</v>
      </c>
      <c r="X10" s="44">
        <v>2</v>
      </c>
      <c r="Y10" s="3"/>
    </row>
    <row r="11" spans="1:25" s="13" customFormat="1" ht="14.15" customHeight="1" x14ac:dyDescent="0.2">
      <c r="A11" s="384">
        <v>3</v>
      </c>
      <c r="B11" s="385"/>
      <c r="C11" s="33">
        <v>122143.58333333331</v>
      </c>
      <c r="D11" s="33">
        <v>153497.83333333331</v>
      </c>
      <c r="E11" s="33">
        <v>134131.16666666666</v>
      </c>
      <c r="F11" s="33">
        <v>134586.75</v>
      </c>
      <c r="G11" s="33">
        <v>8026.166666666667</v>
      </c>
      <c r="H11" s="33">
        <v>30635.583333333336</v>
      </c>
      <c r="I11" s="33">
        <v>132812.83333333331</v>
      </c>
      <c r="J11" s="33">
        <v>8.3333333333333339</v>
      </c>
      <c r="K11" s="33">
        <v>3658.7500000000005</v>
      </c>
      <c r="L11" s="33">
        <v>201.50000000000003</v>
      </c>
      <c r="M11" s="34"/>
      <c r="N11" s="35">
        <v>29.548629806524648</v>
      </c>
      <c r="O11" s="33">
        <v>121840.33333333333</v>
      </c>
      <c r="P11" s="33">
        <v>66646.75</v>
      </c>
      <c r="Q11" s="33">
        <v>6986.3333333333339</v>
      </c>
      <c r="R11" s="33">
        <v>14858.416666666666</v>
      </c>
      <c r="S11" s="33">
        <v>16740.333333333336</v>
      </c>
      <c r="T11" s="33">
        <v>16608.583333333332</v>
      </c>
      <c r="U11" s="33">
        <v>20403.916666666668</v>
      </c>
      <c r="V11" s="33">
        <v>101436.49999999999</v>
      </c>
      <c r="W11" s="35">
        <v>83.253629750411051</v>
      </c>
      <c r="X11" s="46">
        <v>3</v>
      </c>
      <c r="Y11" s="3"/>
    </row>
    <row r="12" spans="1:25" ht="10" customHeight="1" x14ac:dyDescent="0.2">
      <c r="A12" s="52"/>
      <c r="B12" s="53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8"/>
      <c r="N12" s="21"/>
      <c r="O12" s="17"/>
      <c r="P12" s="17"/>
      <c r="Q12" s="17"/>
      <c r="R12" s="17"/>
      <c r="S12" s="17"/>
      <c r="T12" s="17"/>
      <c r="U12" s="17"/>
      <c r="V12" s="17"/>
      <c r="W12" s="19"/>
    </row>
    <row r="13" spans="1:25" ht="14.15" customHeight="1" x14ac:dyDescent="0.2">
      <c r="A13" s="386" t="s">
        <v>9</v>
      </c>
      <c r="B13" s="387"/>
      <c r="C13" s="17">
        <v>56133</v>
      </c>
      <c r="D13" s="17">
        <v>71288.083333333328</v>
      </c>
      <c r="E13" s="17">
        <v>62158.083333333336</v>
      </c>
      <c r="F13" s="17">
        <v>65695.583333333328</v>
      </c>
      <c r="G13" s="17">
        <v>4172.666666666667</v>
      </c>
      <c r="H13" s="17">
        <v>12143.25</v>
      </c>
      <c r="I13" s="17">
        <v>60156.5</v>
      </c>
      <c r="J13" s="17">
        <v>6.166666666666667</v>
      </c>
      <c r="K13" s="17">
        <v>1908.9166666666667</v>
      </c>
      <c r="L13" s="17">
        <v>107</v>
      </c>
      <c r="M13" s="18"/>
      <c r="N13" s="19">
        <v>36.341600517805688</v>
      </c>
      <c r="O13" s="17">
        <v>55955.5</v>
      </c>
      <c r="P13" s="17">
        <v>28127.333333333332</v>
      </c>
      <c r="Q13" s="17">
        <v>3785.0833333333335</v>
      </c>
      <c r="R13" s="17">
        <v>7423.916666666667</v>
      </c>
      <c r="S13" s="17">
        <v>8143</v>
      </c>
      <c r="T13" s="17">
        <v>8476.1666666666661</v>
      </c>
      <c r="U13" s="17">
        <v>10944.833333333334</v>
      </c>
      <c r="V13" s="17">
        <v>45010.666666666664</v>
      </c>
      <c r="W13" s="19">
        <v>80.440111636330059</v>
      </c>
      <c r="X13" s="44" t="s">
        <v>50</v>
      </c>
    </row>
    <row r="14" spans="1:25" ht="14.15" customHeight="1" x14ac:dyDescent="0.2">
      <c r="A14" s="386" t="s">
        <v>10</v>
      </c>
      <c r="B14" s="387"/>
      <c r="C14" s="17">
        <v>9820.8333333333339</v>
      </c>
      <c r="D14" s="17">
        <v>11999.333333333334</v>
      </c>
      <c r="E14" s="17">
        <v>10828.833333333334</v>
      </c>
      <c r="F14" s="17">
        <v>10883.916666666666</v>
      </c>
      <c r="G14" s="17">
        <v>518.83333333333337</v>
      </c>
      <c r="H14" s="17">
        <v>3037.4166666666665</v>
      </c>
      <c r="I14" s="17">
        <v>10522.916666666666</v>
      </c>
      <c r="J14" s="36">
        <v>0.25</v>
      </c>
      <c r="K14" s="17">
        <v>244.83333333333334</v>
      </c>
      <c r="L14" s="17">
        <v>13.583333333333334</v>
      </c>
      <c r="M14" s="18"/>
      <c r="N14" s="19">
        <v>36.517868374174753</v>
      </c>
      <c r="O14" s="17">
        <v>9788.5833333333339</v>
      </c>
      <c r="P14" s="17">
        <v>5707.666666666667</v>
      </c>
      <c r="Q14" s="17">
        <v>484.25</v>
      </c>
      <c r="R14" s="17">
        <v>1198</v>
      </c>
      <c r="S14" s="17">
        <v>1161.75</v>
      </c>
      <c r="T14" s="17">
        <v>1236.9166666666667</v>
      </c>
      <c r="U14" s="17">
        <v>1532.5</v>
      </c>
      <c r="V14" s="17">
        <v>8256.0833333333339</v>
      </c>
      <c r="W14" s="19">
        <v>84.344006197696302</v>
      </c>
      <c r="X14" s="44" t="s">
        <v>52</v>
      </c>
    </row>
    <row r="15" spans="1:25" ht="14.15" customHeight="1" x14ac:dyDescent="0.2">
      <c r="A15" s="386" t="s">
        <v>125</v>
      </c>
      <c r="B15" s="387"/>
      <c r="C15" s="17">
        <v>9340.0833333333339</v>
      </c>
      <c r="D15" s="17">
        <v>11356.75</v>
      </c>
      <c r="E15" s="17">
        <v>10026.583333333334</v>
      </c>
      <c r="F15" s="17">
        <v>9825.4166666666661</v>
      </c>
      <c r="G15" s="17">
        <v>455.5</v>
      </c>
      <c r="H15" s="17">
        <v>2758.3333333333335</v>
      </c>
      <c r="I15" s="17">
        <v>9998.5</v>
      </c>
      <c r="J15" s="36">
        <v>0.25</v>
      </c>
      <c r="K15" s="17">
        <v>252.25</v>
      </c>
      <c r="L15" s="17">
        <v>19.833333333333332</v>
      </c>
      <c r="M15" s="18"/>
      <c r="N15" s="19">
        <v>45.628312113042746</v>
      </c>
      <c r="O15" s="17">
        <v>9328.8333333333339</v>
      </c>
      <c r="P15" s="17">
        <v>5443.75</v>
      </c>
      <c r="Q15" s="17">
        <v>438.25</v>
      </c>
      <c r="R15" s="17">
        <v>993</v>
      </c>
      <c r="S15" s="17">
        <v>1098.9166666666667</v>
      </c>
      <c r="T15" s="17">
        <v>1354.9166666666667</v>
      </c>
      <c r="U15" s="17">
        <v>1340.5833333333333</v>
      </c>
      <c r="V15" s="17">
        <v>7988.25</v>
      </c>
      <c r="W15" s="19">
        <v>85.629678595036879</v>
      </c>
      <c r="X15" s="44" t="s">
        <v>54</v>
      </c>
    </row>
    <row r="16" spans="1:25" ht="10" customHeight="1" x14ac:dyDescent="0.2">
      <c r="A16" s="58"/>
      <c r="B16" s="59"/>
      <c r="C16" s="17"/>
      <c r="D16" s="17"/>
      <c r="E16" s="17"/>
      <c r="F16" s="17"/>
      <c r="G16" s="17"/>
      <c r="H16" s="17"/>
      <c r="I16" s="17"/>
      <c r="J16" s="55"/>
      <c r="K16" s="17"/>
      <c r="L16" s="17"/>
      <c r="M16" s="18"/>
      <c r="N16" s="19"/>
      <c r="O16" s="17"/>
      <c r="P16" s="17"/>
      <c r="Q16" s="17"/>
      <c r="R16" s="17"/>
      <c r="S16" s="17"/>
      <c r="T16" s="17"/>
      <c r="U16" s="17"/>
      <c r="V16" s="17"/>
      <c r="W16" s="19"/>
    </row>
    <row r="17" spans="1:24" ht="14.15" customHeight="1" x14ac:dyDescent="0.2">
      <c r="A17" s="389" t="s">
        <v>11</v>
      </c>
      <c r="B17" s="390"/>
      <c r="C17" s="33">
        <v>33861.25</v>
      </c>
      <c r="D17" s="33">
        <v>42526.749999999985</v>
      </c>
      <c r="E17" s="33">
        <v>37314.916666666657</v>
      </c>
      <c r="F17" s="33">
        <v>36261.750000000015</v>
      </c>
      <c r="G17" s="33">
        <v>2179.5</v>
      </c>
      <c r="H17" s="33">
        <v>8808.0000000000055</v>
      </c>
      <c r="I17" s="33">
        <v>37305.166666666664</v>
      </c>
      <c r="J17" s="56">
        <v>1.1666666666666667</v>
      </c>
      <c r="K17" s="33">
        <v>957.08333333333326</v>
      </c>
      <c r="L17" s="33">
        <v>47.083333333333336</v>
      </c>
      <c r="M17" s="22"/>
      <c r="N17" s="35">
        <v>24.398874341644774</v>
      </c>
      <c r="O17" s="33">
        <v>33805.500000000007</v>
      </c>
      <c r="P17" s="33">
        <v>19314.666666666668</v>
      </c>
      <c r="Q17" s="33">
        <v>1756.0000000000005</v>
      </c>
      <c r="R17" s="33">
        <v>3803.5833333333321</v>
      </c>
      <c r="S17" s="33">
        <v>4623.8333333333339</v>
      </c>
      <c r="T17" s="33">
        <v>4307.5000000000009</v>
      </c>
      <c r="U17" s="33">
        <v>4932.8333333333339</v>
      </c>
      <c r="V17" s="33">
        <v>28872.75</v>
      </c>
      <c r="W17" s="35">
        <v>85.408439455118241</v>
      </c>
      <c r="X17" s="46" t="s">
        <v>53</v>
      </c>
    </row>
    <row r="18" spans="1:24" ht="14.15" customHeight="1" x14ac:dyDescent="0.2">
      <c r="A18" s="52"/>
      <c r="B18" s="59" t="s">
        <v>12</v>
      </c>
      <c r="C18" s="17">
        <v>3364.1666666666665</v>
      </c>
      <c r="D18" s="17">
        <v>4214</v>
      </c>
      <c r="E18" s="17">
        <v>3669.8333333333335</v>
      </c>
      <c r="F18" s="17">
        <v>3590.5</v>
      </c>
      <c r="G18" s="17">
        <v>242.41666666666666</v>
      </c>
      <c r="H18" s="17">
        <v>966</v>
      </c>
      <c r="I18" s="17">
        <v>3626.5</v>
      </c>
      <c r="J18" s="36">
        <v>0</v>
      </c>
      <c r="K18" s="17">
        <v>101.08333333333333</v>
      </c>
      <c r="L18" s="17">
        <v>3</v>
      </c>
      <c r="M18" s="18"/>
      <c r="N18" s="19">
        <v>38.026999711233039</v>
      </c>
      <c r="O18" s="17">
        <v>3360.8333333333335</v>
      </c>
      <c r="P18" s="17">
        <v>2010</v>
      </c>
      <c r="Q18" s="17">
        <v>182.66666666666666</v>
      </c>
      <c r="R18" s="17">
        <v>294.08333333333331</v>
      </c>
      <c r="S18" s="17">
        <v>438.08333333333331</v>
      </c>
      <c r="T18" s="17">
        <v>436</v>
      </c>
      <c r="U18" s="17">
        <v>507.41666666666669</v>
      </c>
      <c r="V18" s="17">
        <v>2853.4166666666665</v>
      </c>
      <c r="W18" s="23">
        <v>84.902058021324066</v>
      </c>
      <c r="X18" s="44" t="s">
        <v>55</v>
      </c>
    </row>
    <row r="19" spans="1:24" ht="14.15" customHeight="1" x14ac:dyDescent="0.2">
      <c r="A19" s="52"/>
      <c r="B19" s="59" t="s">
        <v>13</v>
      </c>
      <c r="C19" s="17">
        <v>2198.75</v>
      </c>
      <c r="D19" s="17">
        <v>2791.75</v>
      </c>
      <c r="E19" s="17">
        <v>2426.25</v>
      </c>
      <c r="F19" s="17">
        <v>2243.3333333333335</v>
      </c>
      <c r="G19" s="17">
        <v>109.5</v>
      </c>
      <c r="H19" s="17">
        <v>439.83333333333331</v>
      </c>
      <c r="I19" s="17">
        <v>2534.75</v>
      </c>
      <c r="J19" s="36">
        <v>0</v>
      </c>
      <c r="K19" s="17">
        <v>62</v>
      </c>
      <c r="L19" s="17">
        <v>3.75</v>
      </c>
      <c r="M19" s="18"/>
      <c r="N19" s="19">
        <v>34.773429325893076</v>
      </c>
      <c r="O19" s="17">
        <v>2197.6666666666665</v>
      </c>
      <c r="P19" s="17">
        <v>1268.1666666666667</v>
      </c>
      <c r="Q19" s="17">
        <v>103.25</v>
      </c>
      <c r="R19" s="17">
        <v>216.83333333333334</v>
      </c>
      <c r="S19" s="17">
        <v>356.58333333333331</v>
      </c>
      <c r="T19" s="17">
        <v>252.83333333333334</v>
      </c>
      <c r="U19" s="17">
        <v>321.5</v>
      </c>
      <c r="V19" s="17">
        <v>1876.1666666666667</v>
      </c>
      <c r="W19" s="23">
        <v>85.370847868951927</v>
      </c>
      <c r="X19" s="44" t="s">
        <v>56</v>
      </c>
    </row>
    <row r="20" spans="1:24" ht="14.15" customHeight="1" x14ac:dyDescent="0.2">
      <c r="A20" s="52"/>
      <c r="B20" s="59" t="s">
        <v>14</v>
      </c>
      <c r="C20" s="17">
        <v>6033.666666666667</v>
      </c>
      <c r="D20" s="17">
        <v>7884.583333333333</v>
      </c>
      <c r="E20" s="17">
        <v>7098.583333333333</v>
      </c>
      <c r="F20" s="17">
        <v>6915.333333333333</v>
      </c>
      <c r="G20" s="17">
        <v>500.66666666666669</v>
      </c>
      <c r="H20" s="17">
        <v>1649.5833333333333</v>
      </c>
      <c r="I20" s="17">
        <v>6780.833333333333</v>
      </c>
      <c r="J20" s="36">
        <v>0.16666666666666666</v>
      </c>
      <c r="K20" s="17">
        <v>231.75</v>
      </c>
      <c r="L20" s="17">
        <v>13.75</v>
      </c>
      <c r="M20" s="18"/>
      <c r="N20" s="19">
        <v>48.146598926083783</v>
      </c>
      <c r="O20" s="17">
        <v>6026.416666666667</v>
      </c>
      <c r="P20" s="17">
        <v>3277.8333333333335</v>
      </c>
      <c r="Q20" s="17">
        <v>390.66666666666669</v>
      </c>
      <c r="R20" s="17">
        <v>572.25</v>
      </c>
      <c r="S20" s="17">
        <v>727.16666666666663</v>
      </c>
      <c r="T20" s="17">
        <v>1058.5</v>
      </c>
      <c r="U20" s="17">
        <v>1103.6666666666667</v>
      </c>
      <c r="V20" s="17">
        <v>4922.75</v>
      </c>
      <c r="W20" s="23">
        <v>81.686187203562085</v>
      </c>
      <c r="X20" s="44" t="s">
        <v>57</v>
      </c>
    </row>
    <row r="21" spans="1:24" ht="14.15" customHeight="1" x14ac:dyDescent="0.2">
      <c r="A21" s="52"/>
      <c r="B21" s="59" t="s">
        <v>15</v>
      </c>
      <c r="C21" s="17">
        <v>3853.0833333333335</v>
      </c>
      <c r="D21" s="17">
        <v>4786.666666666667</v>
      </c>
      <c r="E21" s="17">
        <v>4278.75</v>
      </c>
      <c r="F21" s="17">
        <v>4311.416666666667</v>
      </c>
      <c r="G21" s="17">
        <v>251.91666666666666</v>
      </c>
      <c r="H21" s="17">
        <v>1050.5833333333333</v>
      </c>
      <c r="I21" s="17">
        <v>4286.166666666667</v>
      </c>
      <c r="J21" s="17">
        <v>0</v>
      </c>
      <c r="K21" s="17">
        <v>120.83333333333333</v>
      </c>
      <c r="L21" s="17">
        <v>4.166666666666667</v>
      </c>
      <c r="M21" s="18"/>
      <c r="N21" s="19">
        <v>28.963408484907163</v>
      </c>
      <c r="O21" s="17">
        <v>3839.5833333333335</v>
      </c>
      <c r="P21" s="17">
        <v>2140.75</v>
      </c>
      <c r="Q21" s="17">
        <v>193.08333333333334</v>
      </c>
      <c r="R21" s="17">
        <v>496.66666666666669</v>
      </c>
      <c r="S21" s="17">
        <v>584.08333333333337</v>
      </c>
      <c r="T21" s="17">
        <v>425</v>
      </c>
      <c r="U21" s="17">
        <v>419.83333333333331</v>
      </c>
      <c r="V21" s="17">
        <v>3419.75</v>
      </c>
      <c r="W21" s="23">
        <v>89.065653825284869</v>
      </c>
      <c r="X21" s="44" t="s">
        <v>58</v>
      </c>
    </row>
    <row r="22" spans="1:24" ht="14.15" customHeight="1" x14ac:dyDescent="0.2">
      <c r="A22" s="52"/>
      <c r="B22" s="59" t="s">
        <v>16</v>
      </c>
      <c r="C22" s="17">
        <v>1800</v>
      </c>
      <c r="D22" s="17">
        <v>2178.0833333333335</v>
      </c>
      <c r="E22" s="17">
        <v>1940.9166666666667</v>
      </c>
      <c r="F22" s="17">
        <v>1934.8333333333333</v>
      </c>
      <c r="G22" s="17">
        <v>95.5</v>
      </c>
      <c r="H22" s="17">
        <v>566.41666666666663</v>
      </c>
      <c r="I22" s="17">
        <v>1896.5833333333333</v>
      </c>
      <c r="J22" s="36">
        <v>0.25</v>
      </c>
      <c r="K22" s="17">
        <v>29.666666666666668</v>
      </c>
      <c r="L22" s="17">
        <v>2.6666666666666665</v>
      </c>
      <c r="M22" s="18"/>
      <c r="N22" s="19">
        <v>19.0125989292365</v>
      </c>
      <c r="O22" s="17">
        <v>1794.6666666666667</v>
      </c>
      <c r="P22" s="17">
        <v>1021.8333333333334</v>
      </c>
      <c r="Q22" s="17">
        <v>74.916666666666671</v>
      </c>
      <c r="R22" s="17">
        <v>298.58333333333331</v>
      </c>
      <c r="S22" s="17">
        <v>225.58333333333334</v>
      </c>
      <c r="T22" s="17">
        <v>173.75</v>
      </c>
      <c r="U22" s="17">
        <v>258.16666666666669</v>
      </c>
      <c r="V22" s="17">
        <v>1536.5</v>
      </c>
      <c r="W22" s="23">
        <v>85.614784546805339</v>
      </c>
      <c r="X22" s="44" t="s">
        <v>51</v>
      </c>
    </row>
    <row r="23" spans="1:24" ht="14.15" customHeight="1" x14ac:dyDescent="0.2">
      <c r="A23" s="52"/>
      <c r="B23" s="59" t="s">
        <v>17</v>
      </c>
      <c r="C23" s="17">
        <v>177</v>
      </c>
      <c r="D23" s="17">
        <v>202.33333333333334</v>
      </c>
      <c r="E23" s="17">
        <v>168.25</v>
      </c>
      <c r="F23" s="17">
        <v>156.25</v>
      </c>
      <c r="G23" s="17">
        <v>3.1666666666666665</v>
      </c>
      <c r="H23" s="17">
        <v>44</v>
      </c>
      <c r="I23" s="17">
        <v>183.83333333333334</v>
      </c>
      <c r="J23" s="36">
        <v>0</v>
      </c>
      <c r="K23" s="17">
        <v>1.0833333333333333</v>
      </c>
      <c r="L23" s="36">
        <v>0.41666666666666669</v>
      </c>
      <c r="M23" s="18"/>
      <c r="N23" s="19">
        <v>28.32213512504666</v>
      </c>
      <c r="O23" s="17">
        <v>176.75</v>
      </c>
      <c r="P23" s="17">
        <v>110.5</v>
      </c>
      <c r="Q23" s="17">
        <v>1</v>
      </c>
      <c r="R23" s="17">
        <v>17.666666666666668</v>
      </c>
      <c r="S23" s="17">
        <v>17.5</v>
      </c>
      <c r="T23" s="17">
        <v>30.083333333333332</v>
      </c>
      <c r="U23" s="17">
        <v>15.083333333333334</v>
      </c>
      <c r="V23" s="17">
        <v>161.66666666666666</v>
      </c>
      <c r="W23" s="23">
        <v>91.466289486091455</v>
      </c>
      <c r="X23" s="44" t="s">
        <v>59</v>
      </c>
    </row>
    <row r="24" spans="1:24" ht="14.15" customHeight="1" x14ac:dyDescent="0.2">
      <c r="A24" s="52"/>
      <c r="B24" s="59" t="s">
        <v>18</v>
      </c>
      <c r="C24" s="17">
        <v>1432.3333333333333</v>
      </c>
      <c r="D24" s="17">
        <v>1818.3333333333333</v>
      </c>
      <c r="E24" s="17">
        <v>1575</v>
      </c>
      <c r="F24" s="17">
        <v>1530.3333333333333</v>
      </c>
      <c r="G24" s="17">
        <v>79.25</v>
      </c>
      <c r="H24" s="17">
        <v>332.83333333333331</v>
      </c>
      <c r="I24" s="17">
        <v>1605</v>
      </c>
      <c r="J24" s="36">
        <v>8.3333333333333329E-2</v>
      </c>
      <c r="K24" s="17">
        <v>38.666666666666664</v>
      </c>
      <c r="L24" s="17">
        <v>1.4166666666666667</v>
      </c>
      <c r="M24" s="18"/>
      <c r="N24" s="19">
        <v>23.187407813582595</v>
      </c>
      <c r="O24" s="17">
        <v>1431.1666666666667</v>
      </c>
      <c r="P24" s="17">
        <v>811.58333333333337</v>
      </c>
      <c r="Q24" s="17">
        <v>54.583333333333336</v>
      </c>
      <c r="R24" s="17">
        <v>155.25</v>
      </c>
      <c r="S24" s="17">
        <v>214.25</v>
      </c>
      <c r="T24" s="17">
        <v>195.5</v>
      </c>
      <c r="U24" s="17">
        <v>201.83333333333334</v>
      </c>
      <c r="V24" s="17">
        <v>1229.3333333333333</v>
      </c>
      <c r="W24" s="23">
        <v>85.897286596017224</v>
      </c>
      <c r="X24" s="44" t="s">
        <v>60</v>
      </c>
    </row>
    <row r="25" spans="1:24" ht="14.15" customHeight="1" x14ac:dyDescent="0.2">
      <c r="A25" s="52"/>
      <c r="B25" s="59" t="s">
        <v>19</v>
      </c>
      <c r="C25" s="17">
        <v>504.5</v>
      </c>
      <c r="D25" s="17">
        <v>608.08333333333337</v>
      </c>
      <c r="E25" s="17">
        <v>533.75</v>
      </c>
      <c r="F25" s="17">
        <v>513.25</v>
      </c>
      <c r="G25" s="17">
        <v>22.083333333333332</v>
      </c>
      <c r="H25" s="17">
        <v>150.08333333333334</v>
      </c>
      <c r="I25" s="17">
        <v>544.25</v>
      </c>
      <c r="J25" s="36">
        <v>8.3333333333333329E-2</v>
      </c>
      <c r="K25" s="17">
        <v>10.083333333333334</v>
      </c>
      <c r="L25" s="36">
        <v>0.58333333333333337</v>
      </c>
      <c r="M25" s="18"/>
      <c r="N25" s="19">
        <v>17.847010252797997</v>
      </c>
      <c r="O25" s="17">
        <v>501.83333333333331</v>
      </c>
      <c r="P25" s="17">
        <v>312.83333333333331</v>
      </c>
      <c r="Q25" s="17">
        <v>20.5</v>
      </c>
      <c r="R25" s="17">
        <v>67.583333333333329</v>
      </c>
      <c r="S25" s="17">
        <v>58.833333333333336</v>
      </c>
      <c r="T25" s="17">
        <v>42.083333333333336</v>
      </c>
      <c r="U25" s="17">
        <v>46.666666666666664</v>
      </c>
      <c r="V25" s="17">
        <v>455.16666666666669</v>
      </c>
      <c r="W25" s="23">
        <v>90.700763865825323</v>
      </c>
      <c r="X25" s="44" t="s">
        <v>61</v>
      </c>
    </row>
    <row r="26" spans="1:24" ht="14.15" customHeight="1" x14ac:dyDescent="0.2">
      <c r="A26" s="52"/>
      <c r="B26" s="59" t="s">
        <v>20</v>
      </c>
      <c r="C26" s="17">
        <v>368.5</v>
      </c>
      <c r="D26" s="17">
        <v>433.25</v>
      </c>
      <c r="E26" s="17">
        <v>365</v>
      </c>
      <c r="F26" s="17">
        <v>344.41666666666669</v>
      </c>
      <c r="G26" s="17">
        <v>7.5</v>
      </c>
      <c r="H26" s="17">
        <v>113.16666666666667</v>
      </c>
      <c r="I26" s="17">
        <v>389.75</v>
      </c>
      <c r="J26" s="17">
        <v>0</v>
      </c>
      <c r="K26" s="17">
        <v>4.166666666666667</v>
      </c>
      <c r="L26" s="36">
        <v>0.33333333333333331</v>
      </c>
      <c r="M26" s="18"/>
      <c r="N26" s="19">
        <v>21.82070007554772</v>
      </c>
      <c r="O26" s="17">
        <v>368.5</v>
      </c>
      <c r="P26" s="17">
        <v>252</v>
      </c>
      <c r="Q26" s="17">
        <v>6.166666666666667</v>
      </c>
      <c r="R26" s="17">
        <v>36.5</v>
      </c>
      <c r="S26" s="17">
        <v>44.166666666666664</v>
      </c>
      <c r="T26" s="17">
        <v>29.666666666666668</v>
      </c>
      <c r="U26" s="17">
        <v>52.083333333333336</v>
      </c>
      <c r="V26" s="17">
        <v>316.41666666666669</v>
      </c>
      <c r="W26" s="23">
        <v>85.86612392582542</v>
      </c>
      <c r="X26" s="44" t="s">
        <v>62</v>
      </c>
    </row>
    <row r="27" spans="1:24" ht="14.15" customHeight="1" x14ac:dyDescent="0.2">
      <c r="A27" s="52"/>
      <c r="B27" s="59" t="s">
        <v>21</v>
      </c>
      <c r="C27" s="17">
        <v>4331.666666666667</v>
      </c>
      <c r="D27" s="17">
        <v>5537.833333333333</v>
      </c>
      <c r="E27" s="17">
        <v>4903.416666666667</v>
      </c>
      <c r="F27" s="17">
        <v>4940.583333333333</v>
      </c>
      <c r="G27" s="17">
        <v>348.75</v>
      </c>
      <c r="H27" s="17">
        <v>1055.25</v>
      </c>
      <c r="I27" s="17">
        <v>4773.583333333333</v>
      </c>
      <c r="J27" s="36">
        <v>8.3333333333333329E-2</v>
      </c>
      <c r="K27" s="17">
        <v>119.91666666666667</v>
      </c>
      <c r="L27" s="17">
        <v>2</v>
      </c>
      <c r="M27" s="18"/>
      <c r="N27" s="19">
        <v>32.62231280975832</v>
      </c>
      <c r="O27" s="17">
        <v>4326.666666666667</v>
      </c>
      <c r="P27" s="17">
        <v>2314.8333333333335</v>
      </c>
      <c r="Q27" s="17">
        <v>325.16666666666669</v>
      </c>
      <c r="R27" s="17">
        <v>453.5</v>
      </c>
      <c r="S27" s="17">
        <v>597.41666666666663</v>
      </c>
      <c r="T27" s="17">
        <v>635.75</v>
      </c>
      <c r="U27" s="17">
        <v>606.25</v>
      </c>
      <c r="V27" s="17">
        <v>3720.4166666666665</v>
      </c>
      <c r="W27" s="23">
        <v>85.988058551617868</v>
      </c>
      <c r="X27" s="44" t="s">
        <v>63</v>
      </c>
    </row>
    <row r="28" spans="1:24" ht="10" customHeight="1" x14ac:dyDescent="0.2">
      <c r="A28" s="52"/>
      <c r="B28" s="59"/>
      <c r="C28" s="17"/>
      <c r="D28" s="17"/>
      <c r="E28" s="17"/>
      <c r="F28" s="17"/>
      <c r="G28" s="17"/>
      <c r="H28" s="17"/>
      <c r="I28" s="17"/>
      <c r="J28" s="55"/>
      <c r="K28" s="17"/>
      <c r="L28" s="17"/>
      <c r="M28" s="18"/>
      <c r="N28" s="19"/>
      <c r="O28" s="17"/>
      <c r="P28" s="17"/>
      <c r="Q28" s="17"/>
      <c r="R28" s="17"/>
      <c r="S28" s="17"/>
      <c r="T28" s="17"/>
      <c r="U28" s="17"/>
      <c r="V28" s="17"/>
      <c r="W28" s="23"/>
    </row>
    <row r="29" spans="1:24" ht="14.15" customHeight="1" x14ac:dyDescent="0.2">
      <c r="A29" s="52"/>
      <c r="B29" s="59" t="s">
        <v>22</v>
      </c>
      <c r="C29" s="17">
        <v>590</v>
      </c>
      <c r="D29" s="17">
        <v>725.75</v>
      </c>
      <c r="E29" s="17">
        <v>635.5</v>
      </c>
      <c r="F29" s="17">
        <v>604.66666666666663</v>
      </c>
      <c r="G29" s="17">
        <v>30.666666666666668</v>
      </c>
      <c r="H29" s="17">
        <v>124.41666666666667</v>
      </c>
      <c r="I29" s="17">
        <v>646.16666666666663</v>
      </c>
      <c r="J29" s="17">
        <v>0</v>
      </c>
      <c r="K29" s="17">
        <v>11.333333333333334</v>
      </c>
      <c r="L29" s="36">
        <v>0.41666666666666669</v>
      </c>
      <c r="M29" s="18"/>
      <c r="N29" s="19">
        <v>22.383801622305153</v>
      </c>
      <c r="O29" s="17">
        <v>586.66666666666663</v>
      </c>
      <c r="P29" s="17">
        <v>313.83333333333331</v>
      </c>
      <c r="Q29" s="17">
        <v>22.75</v>
      </c>
      <c r="R29" s="17">
        <v>82.916666666666671</v>
      </c>
      <c r="S29" s="17">
        <v>79</v>
      </c>
      <c r="T29" s="17">
        <v>88.166666666666671</v>
      </c>
      <c r="U29" s="17">
        <v>95.5</v>
      </c>
      <c r="V29" s="17">
        <v>491.16666666666669</v>
      </c>
      <c r="W29" s="23">
        <v>83.721590909090921</v>
      </c>
      <c r="X29" s="44" t="s">
        <v>64</v>
      </c>
    </row>
    <row r="30" spans="1:24" ht="14.15" customHeight="1" x14ac:dyDescent="0.2">
      <c r="A30" s="52"/>
      <c r="B30" s="59" t="s">
        <v>23</v>
      </c>
      <c r="C30" s="17">
        <v>449</v>
      </c>
      <c r="D30" s="17">
        <v>515.5</v>
      </c>
      <c r="E30" s="17">
        <v>453.66666666666669</v>
      </c>
      <c r="F30" s="17">
        <v>413.58333333333331</v>
      </c>
      <c r="G30" s="17">
        <v>18.25</v>
      </c>
      <c r="H30" s="17">
        <v>91.166666666666671</v>
      </c>
      <c r="I30" s="17">
        <v>481.91666666666669</v>
      </c>
      <c r="J30" s="17">
        <v>0</v>
      </c>
      <c r="K30" s="17">
        <v>5</v>
      </c>
      <c r="L30" s="36">
        <v>0.58333333333333337</v>
      </c>
      <c r="M30" s="18"/>
      <c r="N30" s="19">
        <v>25.636562562164315</v>
      </c>
      <c r="O30" s="17">
        <v>448.75</v>
      </c>
      <c r="P30" s="17">
        <v>301.5</v>
      </c>
      <c r="Q30" s="17">
        <v>13.916666666666666</v>
      </c>
      <c r="R30" s="17">
        <v>64.916666666666671</v>
      </c>
      <c r="S30" s="17">
        <v>41.583333333333336</v>
      </c>
      <c r="T30" s="17">
        <v>26.833333333333332</v>
      </c>
      <c r="U30" s="17">
        <v>45.916666666666664</v>
      </c>
      <c r="V30" s="17">
        <v>402.83333333333331</v>
      </c>
      <c r="W30" s="23">
        <v>89.76787372330547</v>
      </c>
      <c r="X30" s="44" t="s">
        <v>65</v>
      </c>
    </row>
    <row r="31" spans="1:24" ht="14.15" customHeight="1" x14ac:dyDescent="0.2">
      <c r="A31" s="52"/>
      <c r="B31" s="59" t="s">
        <v>24</v>
      </c>
      <c r="C31" s="17">
        <v>194.75</v>
      </c>
      <c r="D31" s="17">
        <v>228.41666666666666</v>
      </c>
      <c r="E31" s="17">
        <v>175.25</v>
      </c>
      <c r="F31" s="17">
        <v>156.41666666666666</v>
      </c>
      <c r="G31" s="17">
        <v>2</v>
      </c>
      <c r="H31" s="17">
        <v>35.916666666666664</v>
      </c>
      <c r="I31" s="17">
        <v>198.5</v>
      </c>
      <c r="J31" s="17">
        <v>0</v>
      </c>
      <c r="K31" s="17">
        <v>0.91666666666666663</v>
      </c>
      <c r="L31" s="36">
        <v>0.16666666666666666</v>
      </c>
      <c r="M31" s="18"/>
      <c r="N31" s="19">
        <v>18.290892590219947</v>
      </c>
      <c r="O31" s="17">
        <v>194.75</v>
      </c>
      <c r="P31" s="17">
        <v>123.16666666666667</v>
      </c>
      <c r="Q31" s="17">
        <v>5</v>
      </c>
      <c r="R31" s="17">
        <v>24.75</v>
      </c>
      <c r="S31" s="17">
        <v>24.416666666666668</v>
      </c>
      <c r="T31" s="17">
        <v>17.5</v>
      </c>
      <c r="U31" s="17">
        <v>21.083333333333332</v>
      </c>
      <c r="V31" s="17">
        <v>173.75</v>
      </c>
      <c r="W31" s="23">
        <v>89.216944801026955</v>
      </c>
      <c r="X31" s="44" t="s">
        <v>66</v>
      </c>
    </row>
    <row r="32" spans="1:24" ht="14.15" customHeight="1" x14ac:dyDescent="0.2">
      <c r="A32" s="52"/>
      <c r="B32" s="59" t="s">
        <v>25</v>
      </c>
      <c r="C32" s="17">
        <v>1200.3333333333333</v>
      </c>
      <c r="D32" s="17">
        <v>1482.5</v>
      </c>
      <c r="E32" s="17">
        <v>1317.25</v>
      </c>
      <c r="F32" s="17">
        <v>1311.6666666666667</v>
      </c>
      <c r="G32" s="17">
        <v>59.5</v>
      </c>
      <c r="H32" s="17">
        <v>374.66666666666669</v>
      </c>
      <c r="I32" s="17">
        <v>1328.6666666666667</v>
      </c>
      <c r="J32" s="36">
        <v>0</v>
      </c>
      <c r="K32" s="17">
        <v>27.833333333333332</v>
      </c>
      <c r="L32" s="17">
        <v>1.6666666666666667</v>
      </c>
      <c r="M32" s="18"/>
      <c r="N32" s="19">
        <v>12.377167569733755</v>
      </c>
      <c r="O32" s="17">
        <v>1199.9166666666667</v>
      </c>
      <c r="P32" s="17">
        <v>722.16666666666663</v>
      </c>
      <c r="Q32" s="17">
        <v>46</v>
      </c>
      <c r="R32" s="17">
        <v>150.91666666666666</v>
      </c>
      <c r="S32" s="17">
        <v>147.58333333333334</v>
      </c>
      <c r="T32" s="17">
        <v>133.25</v>
      </c>
      <c r="U32" s="17">
        <v>196</v>
      </c>
      <c r="V32" s="17">
        <v>1003.9166666666666</v>
      </c>
      <c r="W32" s="23">
        <v>83.66553232863393</v>
      </c>
      <c r="X32" s="44" t="s">
        <v>67</v>
      </c>
    </row>
    <row r="33" spans="1:24" ht="14.15" customHeight="1" x14ac:dyDescent="0.2">
      <c r="A33" s="52"/>
      <c r="B33" s="59" t="s">
        <v>26</v>
      </c>
      <c r="C33" s="17">
        <v>224.75</v>
      </c>
      <c r="D33" s="17">
        <v>263.5</v>
      </c>
      <c r="E33" s="17">
        <v>215.66666666666666</v>
      </c>
      <c r="F33" s="17">
        <v>203.16666666666666</v>
      </c>
      <c r="G33" s="17">
        <v>8.1666666666666661</v>
      </c>
      <c r="H33" s="17">
        <v>40.916666666666664</v>
      </c>
      <c r="I33" s="17">
        <v>229.58333333333334</v>
      </c>
      <c r="J33" s="17">
        <v>8.3333333333333329E-2</v>
      </c>
      <c r="K33" s="17">
        <v>1.1666666666666667</v>
      </c>
      <c r="L33" s="17">
        <v>0.58333333333333337</v>
      </c>
      <c r="M33" s="18"/>
      <c r="N33" s="19">
        <v>28.014033595577288</v>
      </c>
      <c r="O33" s="17">
        <v>224.75</v>
      </c>
      <c r="P33" s="17">
        <v>134.83333333333334</v>
      </c>
      <c r="Q33" s="17">
        <v>7.416666666666667</v>
      </c>
      <c r="R33" s="17">
        <v>35.166666666666664</v>
      </c>
      <c r="S33" s="17">
        <v>26.75</v>
      </c>
      <c r="T33" s="17">
        <v>20.583333333333332</v>
      </c>
      <c r="U33" s="17">
        <v>15.416666666666666</v>
      </c>
      <c r="V33" s="17">
        <v>209.33333333333334</v>
      </c>
      <c r="W33" s="23">
        <v>93.140526510938088</v>
      </c>
      <c r="X33" s="44" t="s">
        <v>68</v>
      </c>
    </row>
    <row r="34" spans="1:24" ht="14.15" customHeight="1" x14ac:dyDescent="0.2">
      <c r="A34" s="52"/>
      <c r="B34" s="59" t="s">
        <v>27</v>
      </c>
      <c r="C34" s="17">
        <v>394.08333333333331</v>
      </c>
      <c r="D34" s="17">
        <v>506.91666666666669</v>
      </c>
      <c r="E34" s="17">
        <v>433.66666666666669</v>
      </c>
      <c r="F34" s="17">
        <v>396.16666666666669</v>
      </c>
      <c r="G34" s="17">
        <v>30.083333333333332</v>
      </c>
      <c r="H34" s="17">
        <v>101</v>
      </c>
      <c r="I34" s="17">
        <v>428.08333333333331</v>
      </c>
      <c r="J34" s="17">
        <v>0</v>
      </c>
      <c r="K34" s="17">
        <v>18.583333333333332</v>
      </c>
      <c r="L34" s="36">
        <v>1.25</v>
      </c>
      <c r="M34" s="18"/>
      <c r="N34" s="19">
        <v>24.060977153344727</v>
      </c>
      <c r="O34" s="17">
        <v>393.66666666666669</v>
      </c>
      <c r="P34" s="17">
        <v>223.41666666666666</v>
      </c>
      <c r="Q34" s="17">
        <v>21.25</v>
      </c>
      <c r="R34" s="17">
        <v>37.166666666666664</v>
      </c>
      <c r="S34" s="17">
        <v>80.75</v>
      </c>
      <c r="T34" s="17">
        <v>31.083333333333332</v>
      </c>
      <c r="U34" s="17">
        <v>30.75</v>
      </c>
      <c r="V34" s="17">
        <v>362.91666666666669</v>
      </c>
      <c r="W34" s="23">
        <v>92.188823031329377</v>
      </c>
      <c r="X34" s="44" t="s">
        <v>69</v>
      </c>
    </row>
    <row r="35" spans="1:24" ht="14.15" customHeight="1" x14ac:dyDescent="0.2">
      <c r="A35" s="52"/>
      <c r="B35" s="59" t="s">
        <v>28</v>
      </c>
      <c r="C35" s="17">
        <v>157.83333333333334</v>
      </c>
      <c r="D35" s="17">
        <v>198.16666666666666</v>
      </c>
      <c r="E35" s="17">
        <v>179.33333333333334</v>
      </c>
      <c r="F35" s="17">
        <v>170.91666666666666</v>
      </c>
      <c r="G35" s="17">
        <v>6.583333333333333</v>
      </c>
      <c r="H35" s="17">
        <v>48.166666666666664</v>
      </c>
      <c r="I35" s="17">
        <v>171.33333333333334</v>
      </c>
      <c r="J35" s="36">
        <v>8.3333333333333329E-2</v>
      </c>
      <c r="K35" s="17">
        <v>2</v>
      </c>
      <c r="L35" s="17">
        <v>8.3333333333333329E-2</v>
      </c>
      <c r="M35" s="18"/>
      <c r="N35" s="19">
        <v>11.147362697118</v>
      </c>
      <c r="O35" s="17">
        <v>157.5</v>
      </c>
      <c r="P35" s="17">
        <v>98.333333333333329</v>
      </c>
      <c r="Q35" s="17">
        <v>3.9166666666666665</v>
      </c>
      <c r="R35" s="17">
        <v>18.416666666666668</v>
      </c>
      <c r="S35" s="17">
        <v>15.333333333333334</v>
      </c>
      <c r="T35" s="17">
        <v>21.5</v>
      </c>
      <c r="U35" s="17">
        <v>15.166666666666666</v>
      </c>
      <c r="V35" s="17">
        <v>142.33333333333334</v>
      </c>
      <c r="W35" s="23">
        <v>90.370370370370381</v>
      </c>
      <c r="X35" s="44" t="s">
        <v>70</v>
      </c>
    </row>
    <row r="36" spans="1:24" ht="14.15" customHeight="1" x14ac:dyDescent="0.2">
      <c r="A36" s="52"/>
      <c r="B36" s="59" t="s">
        <v>29</v>
      </c>
      <c r="C36" s="17">
        <v>210.25</v>
      </c>
      <c r="D36" s="17">
        <v>245.91666666666666</v>
      </c>
      <c r="E36" s="17">
        <v>208.58333333333334</v>
      </c>
      <c r="F36" s="17">
        <v>186.41666666666666</v>
      </c>
      <c r="G36" s="17">
        <v>2.0833333333333335</v>
      </c>
      <c r="H36" s="17">
        <v>59.833333333333336</v>
      </c>
      <c r="I36" s="17">
        <v>216.75</v>
      </c>
      <c r="J36" s="17">
        <v>0</v>
      </c>
      <c r="K36" s="17">
        <v>0</v>
      </c>
      <c r="L36" s="36">
        <v>0.25</v>
      </c>
      <c r="M36" s="18"/>
      <c r="N36" s="19">
        <v>9.1897110114598899</v>
      </c>
      <c r="O36" s="17">
        <v>210</v>
      </c>
      <c r="P36" s="17">
        <v>131.33333333333334</v>
      </c>
      <c r="Q36" s="17">
        <v>2</v>
      </c>
      <c r="R36" s="17">
        <v>32.333333333333336</v>
      </c>
      <c r="S36" s="17">
        <v>24.75</v>
      </c>
      <c r="T36" s="17">
        <v>19.583333333333332</v>
      </c>
      <c r="U36" s="17">
        <v>21.75</v>
      </c>
      <c r="V36" s="17">
        <v>188.25</v>
      </c>
      <c r="W36" s="23">
        <v>89.642857142857153</v>
      </c>
      <c r="X36" s="44" t="s">
        <v>71</v>
      </c>
    </row>
    <row r="37" spans="1:24" ht="14.15" customHeight="1" x14ac:dyDescent="0.2">
      <c r="A37" s="52"/>
      <c r="B37" s="59" t="s">
        <v>30</v>
      </c>
      <c r="C37" s="17">
        <v>224.83333333333334</v>
      </c>
      <c r="D37" s="17">
        <v>269.16666666666669</v>
      </c>
      <c r="E37" s="17">
        <v>226.5</v>
      </c>
      <c r="F37" s="17">
        <v>181.66666666666666</v>
      </c>
      <c r="G37" s="17">
        <v>7.75</v>
      </c>
      <c r="H37" s="17">
        <v>53.75</v>
      </c>
      <c r="I37" s="17">
        <v>237.83333333333334</v>
      </c>
      <c r="J37" s="17">
        <v>0</v>
      </c>
      <c r="K37" s="17">
        <v>3.4166666666666665</v>
      </c>
      <c r="L37" s="36">
        <v>0.5</v>
      </c>
      <c r="M37" s="18"/>
      <c r="N37" s="19">
        <v>33.72170717447591</v>
      </c>
      <c r="O37" s="17">
        <v>224.83333333333334</v>
      </c>
      <c r="P37" s="17">
        <v>143.08333333333334</v>
      </c>
      <c r="Q37" s="17">
        <v>3.9166666666666665</v>
      </c>
      <c r="R37" s="17">
        <v>29.833333333333332</v>
      </c>
      <c r="S37" s="17">
        <v>22.833333333333332</v>
      </c>
      <c r="T37" s="17">
        <v>25.166666666666668</v>
      </c>
      <c r="U37" s="17">
        <v>35.833333333333336</v>
      </c>
      <c r="V37" s="17">
        <v>189</v>
      </c>
      <c r="W37" s="23">
        <v>84.062268346923645</v>
      </c>
      <c r="X37" s="44" t="s">
        <v>72</v>
      </c>
    </row>
    <row r="38" spans="1:24" ht="14.15" customHeight="1" x14ac:dyDescent="0.2">
      <c r="A38" s="52"/>
      <c r="B38" s="59" t="s">
        <v>31</v>
      </c>
      <c r="C38" s="17">
        <v>361.83333333333331</v>
      </c>
      <c r="D38" s="17">
        <v>444.08333333333331</v>
      </c>
      <c r="E38" s="17">
        <v>375.58333333333331</v>
      </c>
      <c r="F38" s="17">
        <v>337.83333333333331</v>
      </c>
      <c r="G38" s="17">
        <v>19.916666666666668</v>
      </c>
      <c r="H38" s="17">
        <v>71.416666666666671</v>
      </c>
      <c r="I38" s="17">
        <v>348.66666666666669</v>
      </c>
      <c r="J38" s="17">
        <v>0</v>
      </c>
      <c r="K38" s="17">
        <v>6.75</v>
      </c>
      <c r="L38" s="17">
        <v>0.33333333333333331</v>
      </c>
      <c r="M38" s="18"/>
      <c r="N38" s="19">
        <v>18.239755753617832</v>
      </c>
      <c r="O38" s="17">
        <v>361.83333333333331</v>
      </c>
      <c r="P38" s="17">
        <v>216.08333333333334</v>
      </c>
      <c r="Q38" s="17">
        <v>12.916666666666666</v>
      </c>
      <c r="R38" s="17">
        <v>26.25</v>
      </c>
      <c r="S38" s="17">
        <v>73.083333333333329</v>
      </c>
      <c r="T38" s="17">
        <v>33.5</v>
      </c>
      <c r="U38" s="17">
        <v>33.416666666666664</v>
      </c>
      <c r="V38" s="17">
        <v>328.41666666666669</v>
      </c>
      <c r="W38" s="23">
        <v>90.764624596959933</v>
      </c>
      <c r="X38" s="44" t="s">
        <v>73</v>
      </c>
    </row>
    <row r="39" spans="1:24" ht="14.15" customHeight="1" x14ac:dyDescent="0.2">
      <c r="A39" s="52"/>
      <c r="B39" s="59" t="s">
        <v>32</v>
      </c>
      <c r="C39" s="17">
        <v>1149</v>
      </c>
      <c r="D39" s="17">
        <v>1443.8333333333333</v>
      </c>
      <c r="E39" s="17">
        <v>1307.75</v>
      </c>
      <c r="F39" s="17">
        <v>1277.6666666666667</v>
      </c>
      <c r="G39" s="17">
        <v>89.333333333333329</v>
      </c>
      <c r="H39" s="17">
        <v>247.66666666666666</v>
      </c>
      <c r="I39" s="17">
        <v>1340.5</v>
      </c>
      <c r="J39" s="36">
        <v>8.3333333333333329E-2</v>
      </c>
      <c r="K39" s="17">
        <v>42.916666666666664</v>
      </c>
      <c r="L39" s="17">
        <v>2.25</v>
      </c>
      <c r="M39" s="18"/>
      <c r="N39" s="19">
        <v>14.755729065532945</v>
      </c>
      <c r="O39" s="17">
        <v>1148</v>
      </c>
      <c r="P39" s="17">
        <v>601.66666666666663</v>
      </c>
      <c r="Q39" s="17">
        <v>72.916666666666671</v>
      </c>
      <c r="R39" s="17">
        <v>133.08333333333334</v>
      </c>
      <c r="S39" s="17">
        <v>236.33333333333334</v>
      </c>
      <c r="T39" s="17">
        <v>104</v>
      </c>
      <c r="U39" s="17">
        <v>179.33333333333334</v>
      </c>
      <c r="V39" s="17">
        <v>968.66666666666663</v>
      </c>
      <c r="W39" s="23">
        <v>84.378629500580715</v>
      </c>
      <c r="X39" s="44" t="s">
        <v>74</v>
      </c>
    </row>
    <row r="40" spans="1:24" ht="10" customHeight="1" x14ac:dyDescent="0.2">
      <c r="A40" s="52"/>
      <c r="B40" s="59"/>
      <c r="C40" s="17"/>
      <c r="D40" s="17"/>
      <c r="E40" s="17"/>
      <c r="F40" s="17"/>
      <c r="G40" s="17"/>
      <c r="H40" s="17"/>
      <c r="I40" s="17"/>
      <c r="J40" s="55"/>
      <c r="K40" s="17"/>
      <c r="L40" s="17"/>
      <c r="M40" s="18"/>
      <c r="S40" s="17"/>
      <c r="T40" s="17"/>
      <c r="U40" s="17"/>
      <c r="V40" s="17"/>
      <c r="W40" s="23"/>
    </row>
    <row r="41" spans="1:24" ht="14.15" customHeight="1" x14ac:dyDescent="0.2">
      <c r="A41" s="52"/>
      <c r="B41" s="59" t="s">
        <v>33</v>
      </c>
      <c r="C41" s="17">
        <v>504.91666666666669</v>
      </c>
      <c r="D41" s="17">
        <v>594.08333333333337</v>
      </c>
      <c r="E41" s="17">
        <v>476.25</v>
      </c>
      <c r="F41" s="17">
        <v>448.75</v>
      </c>
      <c r="G41" s="17">
        <v>17</v>
      </c>
      <c r="H41" s="17">
        <v>81.916666666666671</v>
      </c>
      <c r="I41" s="17">
        <v>548.33333333333337</v>
      </c>
      <c r="J41" s="17">
        <v>0</v>
      </c>
      <c r="K41" s="17">
        <v>4.833333333333333</v>
      </c>
      <c r="L41" s="17">
        <v>8.3333333333333329E-2</v>
      </c>
      <c r="M41" s="18"/>
      <c r="N41" s="19">
        <v>15.274028366970905</v>
      </c>
      <c r="O41" s="17">
        <v>504.83333333333331</v>
      </c>
      <c r="P41" s="17">
        <v>308</v>
      </c>
      <c r="Q41" s="17">
        <v>10</v>
      </c>
      <c r="R41" s="17">
        <v>53.666666666666664</v>
      </c>
      <c r="S41" s="17">
        <v>92.083333333333329</v>
      </c>
      <c r="T41" s="17">
        <v>41.083333333333336</v>
      </c>
      <c r="U41" s="17">
        <v>59.25</v>
      </c>
      <c r="V41" s="17">
        <v>445.58333333333331</v>
      </c>
      <c r="W41" s="23">
        <v>88.263453284912501</v>
      </c>
      <c r="X41" s="44" t="s">
        <v>75</v>
      </c>
    </row>
    <row r="42" spans="1:24" ht="14.15" customHeight="1" x14ac:dyDescent="0.2">
      <c r="A42" s="52"/>
      <c r="B42" s="59" t="s">
        <v>34</v>
      </c>
      <c r="C42" s="17">
        <v>187.41666666666666</v>
      </c>
      <c r="D42" s="17">
        <v>225.16666666666666</v>
      </c>
      <c r="E42" s="17">
        <v>171.91666666666666</v>
      </c>
      <c r="F42" s="17">
        <v>162.33333333333334</v>
      </c>
      <c r="G42" s="17">
        <v>7.583333333333333</v>
      </c>
      <c r="H42" s="17">
        <v>44.666666666666664</v>
      </c>
      <c r="I42" s="17">
        <v>211.16666666666666</v>
      </c>
      <c r="J42" s="17">
        <v>0</v>
      </c>
      <c r="K42" s="17">
        <v>0.91666666666666663</v>
      </c>
      <c r="L42" s="17">
        <v>0.41666666666666669</v>
      </c>
      <c r="M42" s="18"/>
      <c r="N42" s="19">
        <v>13.879471532186813</v>
      </c>
      <c r="O42" s="17">
        <v>186.08333333333334</v>
      </c>
      <c r="P42" s="17">
        <v>122.33333333333333</v>
      </c>
      <c r="Q42" s="17">
        <v>6.333333333333333</v>
      </c>
      <c r="R42" s="17">
        <v>32.416666666666664</v>
      </c>
      <c r="S42" s="17">
        <v>17.25</v>
      </c>
      <c r="T42" s="17">
        <v>7.75</v>
      </c>
      <c r="U42" s="17">
        <v>30.5</v>
      </c>
      <c r="V42" s="17">
        <v>155.58333333333334</v>
      </c>
      <c r="W42" s="23">
        <v>83.60949395432155</v>
      </c>
      <c r="X42" s="44" t="s">
        <v>76</v>
      </c>
    </row>
    <row r="43" spans="1:24" ht="14.15" customHeight="1" x14ac:dyDescent="0.2">
      <c r="A43" s="52"/>
      <c r="B43" s="59" t="s">
        <v>35</v>
      </c>
      <c r="C43" s="17">
        <v>87.416666666666671</v>
      </c>
      <c r="D43" s="17">
        <v>100.41666666666667</v>
      </c>
      <c r="E43" s="17">
        <v>79.416666666666671</v>
      </c>
      <c r="F43" s="17">
        <v>63.5</v>
      </c>
      <c r="G43" s="17">
        <v>1</v>
      </c>
      <c r="H43" s="17">
        <v>12.416666666666666</v>
      </c>
      <c r="I43" s="17">
        <v>91.583333333333329</v>
      </c>
      <c r="J43" s="17">
        <v>0</v>
      </c>
      <c r="K43" s="17">
        <v>2</v>
      </c>
      <c r="L43" s="36">
        <v>0.41666666666666669</v>
      </c>
      <c r="M43" s="18"/>
      <c r="N43" s="19">
        <v>34.166950209821941</v>
      </c>
      <c r="O43" s="17">
        <v>87.416666666666671</v>
      </c>
      <c r="P43" s="17">
        <v>54.25</v>
      </c>
      <c r="Q43" s="17">
        <v>1</v>
      </c>
      <c r="R43" s="17">
        <v>9.1666666666666661</v>
      </c>
      <c r="S43" s="17">
        <v>15</v>
      </c>
      <c r="T43" s="17">
        <v>8</v>
      </c>
      <c r="U43" s="17">
        <v>7</v>
      </c>
      <c r="V43" s="17">
        <v>80.416666666666671</v>
      </c>
      <c r="W43" s="23">
        <v>91.992373689227833</v>
      </c>
      <c r="X43" s="44" t="s">
        <v>77</v>
      </c>
    </row>
    <row r="44" spans="1:24" ht="14.15" customHeight="1" x14ac:dyDescent="0.2">
      <c r="A44" s="52"/>
      <c r="B44" s="59" t="s">
        <v>36</v>
      </c>
      <c r="C44" s="17">
        <v>257</v>
      </c>
      <c r="D44" s="17">
        <v>289.16666666666669</v>
      </c>
      <c r="E44" s="17">
        <v>227.5</v>
      </c>
      <c r="F44" s="17">
        <v>218.5</v>
      </c>
      <c r="G44" s="17">
        <v>2.0833333333333335</v>
      </c>
      <c r="H44" s="17">
        <v>58.166666666666664</v>
      </c>
      <c r="I44" s="17">
        <v>231.66666666666666</v>
      </c>
      <c r="J44" s="17">
        <v>0</v>
      </c>
      <c r="K44" s="17">
        <v>1.9166666666666667</v>
      </c>
      <c r="L44" s="17">
        <v>0.16666666666666666</v>
      </c>
      <c r="M44" s="18"/>
      <c r="N44" s="19">
        <v>14.623579784902736</v>
      </c>
      <c r="O44" s="17">
        <v>256</v>
      </c>
      <c r="P44" s="17">
        <v>170.25</v>
      </c>
      <c r="Q44" s="17">
        <v>4.666666666666667</v>
      </c>
      <c r="R44" s="17">
        <v>25.25</v>
      </c>
      <c r="S44" s="17">
        <v>23.333333333333332</v>
      </c>
      <c r="T44" s="17">
        <v>32.5</v>
      </c>
      <c r="U44" s="17">
        <v>39.666666666666664</v>
      </c>
      <c r="V44" s="17">
        <v>216.33333333333334</v>
      </c>
      <c r="W44" s="23">
        <v>84.505208333333343</v>
      </c>
      <c r="X44" s="44" t="s">
        <v>78</v>
      </c>
    </row>
    <row r="45" spans="1:24" ht="14.15" customHeight="1" x14ac:dyDescent="0.2">
      <c r="A45" s="52"/>
      <c r="B45" s="59" t="s">
        <v>37</v>
      </c>
      <c r="C45" s="17">
        <v>237.91666666666666</v>
      </c>
      <c r="D45" s="17">
        <v>279.41666666666669</v>
      </c>
      <c r="E45" s="17">
        <v>210.5</v>
      </c>
      <c r="F45" s="17">
        <v>213.83333333333334</v>
      </c>
      <c r="G45" s="17">
        <v>8.8333333333333339</v>
      </c>
      <c r="H45" s="17">
        <v>57.583333333333336</v>
      </c>
      <c r="I45" s="17">
        <v>207.91666666666666</v>
      </c>
      <c r="J45" s="17">
        <v>0</v>
      </c>
      <c r="K45" s="17">
        <v>2.3333333333333335</v>
      </c>
      <c r="L45" s="36">
        <v>8.3333333333333329E-2</v>
      </c>
      <c r="M45" s="18"/>
      <c r="N45" s="19">
        <v>13.484058810282148</v>
      </c>
      <c r="O45" s="17">
        <v>236.66666666666666</v>
      </c>
      <c r="P45" s="17">
        <v>143.91666666666666</v>
      </c>
      <c r="Q45" s="17">
        <v>6.166666666666667</v>
      </c>
      <c r="R45" s="17">
        <v>32.25</v>
      </c>
      <c r="S45" s="17">
        <v>36</v>
      </c>
      <c r="T45" s="17">
        <v>18.333333333333332</v>
      </c>
      <c r="U45" s="17">
        <v>54.083333333333336</v>
      </c>
      <c r="V45" s="17">
        <v>182.58333333333334</v>
      </c>
      <c r="W45" s="23">
        <v>77.147887323943664</v>
      </c>
      <c r="X45" s="44" t="s">
        <v>79</v>
      </c>
    </row>
    <row r="46" spans="1:24" ht="14.15" customHeight="1" x14ac:dyDescent="0.2">
      <c r="A46" s="52"/>
      <c r="B46" s="59" t="s">
        <v>38</v>
      </c>
      <c r="C46" s="17">
        <v>782.66666666666663</v>
      </c>
      <c r="D46" s="17">
        <v>979.75</v>
      </c>
      <c r="E46" s="17">
        <v>790</v>
      </c>
      <c r="F46" s="17">
        <v>732.41666666666663</v>
      </c>
      <c r="G46" s="17">
        <v>42.333333333333336</v>
      </c>
      <c r="H46" s="17">
        <v>169.41666666666666</v>
      </c>
      <c r="I46" s="17">
        <v>895.58333333333337</v>
      </c>
      <c r="J46" s="36">
        <v>8.3333333333333329E-2</v>
      </c>
      <c r="K46" s="17">
        <v>20.916666666666668</v>
      </c>
      <c r="L46" s="17">
        <v>2.0833333333333335</v>
      </c>
      <c r="M46" s="18"/>
      <c r="N46" s="19">
        <v>21.166850303540951</v>
      </c>
      <c r="O46" s="17">
        <v>780.75</v>
      </c>
      <c r="P46" s="17">
        <v>463.83333333333331</v>
      </c>
      <c r="Q46" s="17">
        <v>29.666666666666668</v>
      </c>
      <c r="R46" s="17">
        <v>104.41666666666667</v>
      </c>
      <c r="S46" s="17">
        <v>110.41666666666667</v>
      </c>
      <c r="T46" s="17">
        <v>72.416666666666671</v>
      </c>
      <c r="U46" s="17">
        <v>93.5</v>
      </c>
      <c r="V46" s="17">
        <v>687.25</v>
      </c>
      <c r="W46" s="23">
        <v>88.024335574767861</v>
      </c>
      <c r="X46" s="44" t="s">
        <v>80</v>
      </c>
    </row>
    <row r="47" spans="1:24" ht="14.15" customHeight="1" x14ac:dyDescent="0.2">
      <c r="A47" s="52"/>
      <c r="B47" s="59" t="s">
        <v>39</v>
      </c>
      <c r="C47" s="17">
        <v>749.33333333333337</v>
      </c>
      <c r="D47" s="17">
        <v>948.83333333333337</v>
      </c>
      <c r="E47" s="17">
        <v>830.75</v>
      </c>
      <c r="F47" s="17">
        <v>840.33333333333337</v>
      </c>
      <c r="G47" s="17">
        <v>54.166666666666664</v>
      </c>
      <c r="H47" s="17">
        <v>189.16666666666666</v>
      </c>
      <c r="I47" s="17">
        <v>830.91666666666663</v>
      </c>
      <c r="J47" s="17">
        <v>0.16666666666666666</v>
      </c>
      <c r="K47" s="17">
        <v>20.583333333333332</v>
      </c>
      <c r="L47" s="17">
        <v>1.0833333333333333</v>
      </c>
      <c r="M47" s="18"/>
      <c r="N47" s="19">
        <v>13.52462132010567</v>
      </c>
      <c r="O47" s="17">
        <v>747.66666666666663</v>
      </c>
      <c r="P47" s="17">
        <v>410.08333333333331</v>
      </c>
      <c r="Q47" s="17">
        <v>41.333333333333336</v>
      </c>
      <c r="R47" s="17">
        <v>77.583333333333329</v>
      </c>
      <c r="S47" s="17">
        <v>87.5</v>
      </c>
      <c r="T47" s="17">
        <v>131.16666666666666</v>
      </c>
      <c r="U47" s="17">
        <v>124.16666666666667</v>
      </c>
      <c r="V47" s="17">
        <v>623.5</v>
      </c>
      <c r="W47" s="23">
        <v>83.392777530093625</v>
      </c>
      <c r="X47" s="44" t="s">
        <v>81</v>
      </c>
    </row>
    <row r="48" spans="1:24" ht="14.15" customHeight="1" x14ac:dyDescent="0.2">
      <c r="A48" s="52"/>
      <c r="B48" s="59" t="s">
        <v>40</v>
      </c>
      <c r="C48" s="17">
        <v>273.41666666666669</v>
      </c>
      <c r="D48" s="17">
        <v>330</v>
      </c>
      <c r="E48" s="17">
        <v>286.66666666666669</v>
      </c>
      <c r="F48" s="17">
        <v>246.25</v>
      </c>
      <c r="G48" s="17">
        <v>8.75</v>
      </c>
      <c r="H48" s="17">
        <v>58.083333333333336</v>
      </c>
      <c r="I48" s="17">
        <v>281.83333333333331</v>
      </c>
      <c r="J48" s="36">
        <v>0</v>
      </c>
      <c r="K48" s="17">
        <v>4.333333333333333</v>
      </c>
      <c r="L48" s="36">
        <v>0.66666666666666663</v>
      </c>
      <c r="M48" s="18"/>
      <c r="N48" s="19">
        <v>10.016086441861171</v>
      </c>
      <c r="O48" s="17">
        <v>271.91666666666669</v>
      </c>
      <c r="P48" s="17">
        <v>150</v>
      </c>
      <c r="Q48" s="17">
        <v>8</v>
      </c>
      <c r="R48" s="17">
        <v>46.5</v>
      </c>
      <c r="S48" s="17">
        <v>40</v>
      </c>
      <c r="T48" s="17">
        <v>27.416666666666668</v>
      </c>
      <c r="U48" s="17">
        <v>47.083333333333336</v>
      </c>
      <c r="V48" s="17">
        <v>224.83333333333334</v>
      </c>
      <c r="W48" s="23">
        <v>82.684646031259575</v>
      </c>
      <c r="X48" s="44" t="s">
        <v>82</v>
      </c>
    </row>
    <row r="49" spans="1:24" ht="14.15" customHeight="1" x14ac:dyDescent="0.2">
      <c r="A49" s="52"/>
      <c r="B49" s="59" t="s">
        <v>41</v>
      </c>
      <c r="C49" s="17">
        <v>468</v>
      </c>
      <c r="D49" s="17">
        <v>575</v>
      </c>
      <c r="E49" s="17">
        <v>501.75</v>
      </c>
      <c r="F49" s="17">
        <v>500.58333333333331</v>
      </c>
      <c r="G49" s="17">
        <v>29.583333333333332</v>
      </c>
      <c r="H49" s="17">
        <v>159.5</v>
      </c>
      <c r="I49" s="17">
        <v>538.33333333333337</v>
      </c>
      <c r="J49" s="17">
        <v>0</v>
      </c>
      <c r="K49" s="17">
        <v>12.833333333333334</v>
      </c>
      <c r="L49" s="17">
        <v>0.66666666666666663</v>
      </c>
      <c r="M49" s="18"/>
      <c r="N49" s="19">
        <v>9.9403578528827037</v>
      </c>
      <c r="O49" s="17">
        <v>467.83333333333331</v>
      </c>
      <c r="P49" s="17">
        <v>282.66666666666669</v>
      </c>
      <c r="Q49" s="17">
        <v>25.583333333333332</v>
      </c>
      <c r="R49" s="17">
        <v>79.083333333333329</v>
      </c>
      <c r="S49" s="17">
        <v>47.666666666666664</v>
      </c>
      <c r="T49" s="17">
        <v>32.833333333333336</v>
      </c>
      <c r="U49" s="17">
        <v>103.66666666666667</v>
      </c>
      <c r="V49" s="17">
        <v>364.16666666666669</v>
      </c>
      <c r="W49" s="23">
        <v>77.84111150694693</v>
      </c>
      <c r="X49" s="44" t="s">
        <v>51</v>
      </c>
    </row>
    <row r="50" spans="1:24" ht="14.15" customHeight="1" x14ac:dyDescent="0.2">
      <c r="A50" s="52"/>
      <c r="B50" s="59" t="s">
        <v>42</v>
      </c>
      <c r="C50" s="17">
        <v>557.25</v>
      </c>
      <c r="D50" s="17">
        <v>754.66666666666663</v>
      </c>
      <c r="E50" s="17">
        <v>656.5</v>
      </c>
      <c r="F50" s="17">
        <v>599.58333333333337</v>
      </c>
      <c r="G50" s="17">
        <v>48</v>
      </c>
      <c r="H50" s="17">
        <v>170.33333333333334</v>
      </c>
      <c r="I50" s="17">
        <v>650</v>
      </c>
      <c r="J50" s="36">
        <v>0</v>
      </c>
      <c r="K50" s="17">
        <v>36.5</v>
      </c>
      <c r="L50" s="17">
        <v>0.58333333333333337</v>
      </c>
      <c r="M50" s="18"/>
      <c r="N50" s="19">
        <v>12.979939572189448</v>
      </c>
      <c r="O50" s="17">
        <v>556</v>
      </c>
      <c r="P50" s="17">
        <v>337.75</v>
      </c>
      <c r="Q50" s="17">
        <v>38.166666666666664</v>
      </c>
      <c r="R50" s="17">
        <v>57.666666666666664</v>
      </c>
      <c r="S50" s="17">
        <v>61.666666666666664</v>
      </c>
      <c r="T50" s="17">
        <v>60.75</v>
      </c>
      <c r="U50" s="17">
        <v>94.25</v>
      </c>
      <c r="V50" s="17">
        <v>461.75</v>
      </c>
      <c r="W50" s="23">
        <v>83.048561151079141</v>
      </c>
      <c r="X50" s="44" t="s">
        <v>83</v>
      </c>
    </row>
    <row r="51" spans="1:24" ht="14.15" customHeight="1" x14ac:dyDescent="0.2">
      <c r="A51" s="52"/>
      <c r="B51" s="59" t="s">
        <v>101</v>
      </c>
      <c r="C51" s="17">
        <v>535.58333333333337</v>
      </c>
      <c r="D51" s="17">
        <v>671.58333333333337</v>
      </c>
      <c r="E51" s="17">
        <v>595.16666666666663</v>
      </c>
      <c r="F51" s="17">
        <v>515.25</v>
      </c>
      <c r="G51" s="17">
        <v>25.083333333333332</v>
      </c>
      <c r="H51" s="17">
        <v>190.08333333333334</v>
      </c>
      <c r="I51" s="17">
        <v>568.58333333333337</v>
      </c>
      <c r="J51" s="36">
        <v>0</v>
      </c>
      <c r="K51" s="17">
        <v>10.75</v>
      </c>
      <c r="L51" s="17">
        <v>0.66666666666666663</v>
      </c>
      <c r="M51" s="18"/>
      <c r="N51" s="19">
        <v>14.880424827912199</v>
      </c>
      <c r="O51" s="17">
        <v>535.58333333333337</v>
      </c>
      <c r="P51" s="17">
        <v>341.83333333333331</v>
      </c>
      <c r="Q51" s="17">
        <v>21.083333333333332</v>
      </c>
      <c r="R51" s="17">
        <v>40.916666666666664</v>
      </c>
      <c r="S51" s="17">
        <v>56.833333333333336</v>
      </c>
      <c r="T51" s="17">
        <v>74.916666666666671</v>
      </c>
      <c r="U51" s="17">
        <v>57</v>
      </c>
      <c r="V51" s="17">
        <v>478.58333333333331</v>
      </c>
      <c r="W51" s="23">
        <v>89.357398475182819</v>
      </c>
      <c r="X51" s="44" t="s">
        <v>51</v>
      </c>
    </row>
    <row r="52" spans="1:24" ht="10" customHeight="1" x14ac:dyDescent="0.2">
      <c r="A52" s="52"/>
      <c r="B52" s="59"/>
      <c r="C52" s="17"/>
      <c r="D52" s="17"/>
      <c r="E52" s="17"/>
      <c r="F52" s="17"/>
      <c r="G52" s="17"/>
      <c r="H52" s="17"/>
      <c r="I52" s="17"/>
      <c r="J52" s="55"/>
      <c r="K52" s="17"/>
      <c r="L52" s="17"/>
      <c r="M52" s="18"/>
      <c r="N52" s="19"/>
      <c r="O52" s="17"/>
      <c r="P52" s="17"/>
      <c r="Q52" s="17"/>
      <c r="R52" s="17"/>
      <c r="S52" s="17"/>
      <c r="T52" s="17"/>
      <c r="U52" s="17"/>
      <c r="V52" s="17"/>
      <c r="W52" s="19"/>
    </row>
    <row r="53" spans="1:24" ht="14.15" customHeight="1" x14ac:dyDescent="0.2">
      <c r="A53" s="389" t="s">
        <v>43</v>
      </c>
      <c r="B53" s="390"/>
      <c r="C53" s="33">
        <v>12988.416666666666</v>
      </c>
      <c r="D53" s="33">
        <v>16326.916666666666</v>
      </c>
      <c r="E53" s="33">
        <v>13802.750000000002</v>
      </c>
      <c r="F53" s="33">
        <v>11920.083333333332</v>
      </c>
      <c r="G53" s="33">
        <v>699.66666666666674</v>
      </c>
      <c r="H53" s="33">
        <v>3888.5833333333326</v>
      </c>
      <c r="I53" s="33">
        <v>14829.75</v>
      </c>
      <c r="J53" s="56">
        <v>0.49999999999999994</v>
      </c>
      <c r="K53" s="33">
        <v>295.66666666666663</v>
      </c>
      <c r="L53" s="33">
        <v>14</v>
      </c>
      <c r="M53" s="22"/>
      <c r="N53" s="35">
        <v>17.889041431598109</v>
      </c>
      <c r="O53" s="33">
        <v>12961.916666666666</v>
      </c>
      <c r="P53" s="33">
        <v>8053.3333333333348</v>
      </c>
      <c r="Q53" s="33">
        <v>522.75</v>
      </c>
      <c r="R53" s="33">
        <v>1439.9166666666667</v>
      </c>
      <c r="S53" s="33">
        <v>1712.8333333333333</v>
      </c>
      <c r="T53" s="33">
        <v>1233.0833333333335</v>
      </c>
      <c r="U53" s="33">
        <v>1653.1666666666667</v>
      </c>
      <c r="V53" s="33">
        <v>11308.75</v>
      </c>
      <c r="W53" s="35">
        <v>87.245970567624383</v>
      </c>
      <c r="X53" s="46" t="s">
        <v>84</v>
      </c>
    </row>
    <row r="54" spans="1:24" ht="14.15" customHeight="1" x14ac:dyDescent="0.2">
      <c r="A54" s="52"/>
      <c r="B54" s="59" t="s">
        <v>112</v>
      </c>
      <c r="C54" s="17">
        <v>772.75</v>
      </c>
      <c r="D54" s="17">
        <v>1015.4166666666666</v>
      </c>
      <c r="E54" s="17">
        <v>823.33333333333337</v>
      </c>
      <c r="F54" s="17">
        <v>751.25</v>
      </c>
      <c r="G54" s="17">
        <v>51.833333333333336</v>
      </c>
      <c r="H54" s="17">
        <v>178.33333333333334</v>
      </c>
      <c r="I54" s="17">
        <v>924.5</v>
      </c>
      <c r="J54" s="17">
        <v>0.16666666666666666</v>
      </c>
      <c r="K54" s="17">
        <v>18.583333333333332</v>
      </c>
      <c r="L54" s="17">
        <v>1</v>
      </c>
      <c r="M54" s="18"/>
      <c r="N54" s="19">
        <v>15.620112705811168</v>
      </c>
      <c r="O54" s="17">
        <v>772.75</v>
      </c>
      <c r="P54" s="17">
        <v>444</v>
      </c>
      <c r="Q54" s="17">
        <v>29.75</v>
      </c>
      <c r="R54" s="17">
        <v>94</v>
      </c>
      <c r="S54" s="17">
        <v>103.83333333333333</v>
      </c>
      <c r="T54" s="17">
        <v>101.16666666666667</v>
      </c>
      <c r="U54" s="17">
        <v>135.75</v>
      </c>
      <c r="V54" s="17">
        <v>637</v>
      </c>
      <c r="W54" s="23">
        <v>82.432869621481714</v>
      </c>
      <c r="X54" s="44" t="s">
        <v>88</v>
      </c>
    </row>
    <row r="55" spans="1:24" ht="14.15" customHeight="1" x14ac:dyDescent="0.2">
      <c r="A55" s="52"/>
      <c r="B55" s="59" t="s">
        <v>113</v>
      </c>
      <c r="C55" s="17">
        <v>215.41666666666666</v>
      </c>
      <c r="D55" s="17">
        <v>270.91666666666669</v>
      </c>
      <c r="E55" s="17">
        <v>227.25</v>
      </c>
      <c r="F55" s="17">
        <v>202.75</v>
      </c>
      <c r="G55" s="17">
        <v>11.166666666666666</v>
      </c>
      <c r="H55" s="17">
        <v>85.916666666666671</v>
      </c>
      <c r="I55" s="17">
        <v>255.33333333333334</v>
      </c>
      <c r="J55" s="17">
        <v>0</v>
      </c>
      <c r="K55" s="17">
        <v>8.4166666666666661</v>
      </c>
      <c r="L55" s="36">
        <v>0.33333333333333331</v>
      </c>
      <c r="M55" s="18"/>
      <c r="N55" s="19">
        <v>14.75822120535309</v>
      </c>
      <c r="O55" s="17">
        <v>214.5</v>
      </c>
      <c r="P55" s="17">
        <v>137.91666666666666</v>
      </c>
      <c r="Q55" s="17">
        <v>9.1666666666666661</v>
      </c>
      <c r="R55" s="17">
        <v>18.25</v>
      </c>
      <c r="S55" s="17">
        <v>28.583333333333332</v>
      </c>
      <c r="T55" s="17">
        <v>20.583333333333332</v>
      </c>
      <c r="U55" s="17">
        <v>30.916666666666668</v>
      </c>
      <c r="V55" s="17">
        <v>183.58333333333334</v>
      </c>
      <c r="W55" s="23">
        <v>85.586635586635595</v>
      </c>
      <c r="X55" s="44" t="s">
        <v>83</v>
      </c>
    </row>
    <row r="56" spans="1:24" ht="14.15" customHeight="1" x14ac:dyDescent="0.2">
      <c r="A56" s="52"/>
      <c r="B56" s="59" t="s">
        <v>114</v>
      </c>
      <c r="C56" s="17">
        <v>1832.3333333333333</v>
      </c>
      <c r="D56" s="17">
        <v>2279.5833333333335</v>
      </c>
      <c r="E56" s="17">
        <v>1909.75</v>
      </c>
      <c r="F56" s="17">
        <v>1683.25</v>
      </c>
      <c r="G56" s="17">
        <v>88.833333333333329</v>
      </c>
      <c r="H56" s="17">
        <v>524.66666666666663</v>
      </c>
      <c r="I56" s="17">
        <v>2060.4166666666665</v>
      </c>
      <c r="J56" s="36">
        <v>8.3333333333333329E-2</v>
      </c>
      <c r="K56" s="17">
        <v>49.333333333333336</v>
      </c>
      <c r="L56" s="17">
        <v>2.0833333333333335</v>
      </c>
      <c r="M56" s="18"/>
      <c r="N56" s="19">
        <v>26.212954019287672</v>
      </c>
      <c r="O56" s="17">
        <v>1831.3333333333333</v>
      </c>
      <c r="P56" s="17">
        <v>1128</v>
      </c>
      <c r="Q56" s="17">
        <v>70.666666666666671</v>
      </c>
      <c r="R56" s="17">
        <v>188.25</v>
      </c>
      <c r="S56" s="17">
        <v>257.91666666666669</v>
      </c>
      <c r="T56" s="17">
        <v>186.5</v>
      </c>
      <c r="U56" s="17">
        <v>217.08333333333334</v>
      </c>
      <c r="V56" s="17">
        <v>1614.25</v>
      </c>
      <c r="W56" s="23">
        <v>88.146159446669088</v>
      </c>
      <c r="X56" s="44" t="s">
        <v>87</v>
      </c>
    </row>
    <row r="57" spans="1:24" ht="14.15" customHeight="1" x14ac:dyDescent="0.2">
      <c r="A57" s="14"/>
      <c r="B57" s="59" t="s">
        <v>115</v>
      </c>
      <c r="C57" s="17">
        <v>808.66666666666663</v>
      </c>
      <c r="D57" s="17">
        <v>1012.4166666666666</v>
      </c>
      <c r="E57" s="17">
        <v>842.91666666666663</v>
      </c>
      <c r="F57" s="17">
        <v>730.41666666666663</v>
      </c>
      <c r="G57" s="17">
        <v>48.833333333333336</v>
      </c>
      <c r="H57" s="17">
        <v>218.33333333333334</v>
      </c>
      <c r="I57" s="17">
        <v>921.5</v>
      </c>
      <c r="J57" s="17">
        <v>8.3333333333333329E-2</v>
      </c>
      <c r="K57" s="17">
        <v>16.916666666666668</v>
      </c>
      <c r="L57" s="17">
        <v>1.5</v>
      </c>
      <c r="M57" s="18"/>
      <c r="N57" s="19">
        <v>20.209127625739402</v>
      </c>
      <c r="O57" s="17">
        <v>807.41666666666663</v>
      </c>
      <c r="P57" s="17">
        <v>536.16666666666663</v>
      </c>
      <c r="Q57" s="17">
        <v>30.833333333333332</v>
      </c>
      <c r="R57" s="17">
        <v>68.666666666666671</v>
      </c>
      <c r="S57" s="17">
        <v>97.833333333333329</v>
      </c>
      <c r="T57" s="17">
        <v>73.916666666666671</v>
      </c>
      <c r="U57" s="17">
        <v>97.333333333333329</v>
      </c>
      <c r="V57" s="17">
        <v>710.08333333333337</v>
      </c>
      <c r="W57" s="23">
        <v>87.945092372793894</v>
      </c>
      <c r="X57" s="44" t="s">
        <v>91</v>
      </c>
    </row>
    <row r="58" spans="1:24" ht="14.15" customHeight="1" x14ac:dyDescent="0.2">
      <c r="A58" s="14"/>
      <c r="B58" s="59" t="s">
        <v>116</v>
      </c>
      <c r="C58" s="17">
        <v>1554.3333333333333</v>
      </c>
      <c r="D58" s="17">
        <v>2016</v>
      </c>
      <c r="E58" s="17">
        <v>1739.3333333333333</v>
      </c>
      <c r="F58" s="17">
        <v>1499.0833333333333</v>
      </c>
      <c r="G58" s="17">
        <v>85.25</v>
      </c>
      <c r="H58" s="17">
        <v>461.91666666666669</v>
      </c>
      <c r="I58" s="17">
        <v>1811.5833333333333</v>
      </c>
      <c r="J58" s="17">
        <v>0</v>
      </c>
      <c r="K58" s="17">
        <v>37</v>
      </c>
      <c r="L58" s="17">
        <v>1.5833333333333333</v>
      </c>
      <c r="M58" s="18"/>
      <c r="N58" s="19">
        <v>31.883599557172232</v>
      </c>
      <c r="O58" s="17">
        <v>1553.25</v>
      </c>
      <c r="P58" s="17">
        <v>967.91666666666663</v>
      </c>
      <c r="Q58" s="17">
        <v>67.416666666666671</v>
      </c>
      <c r="R58" s="17">
        <v>159.33333333333334</v>
      </c>
      <c r="S58" s="17">
        <v>170.66666666666666</v>
      </c>
      <c r="T58" s="17">
        <v>187.91666666666666</v>
      </c>
      <c r="U58" s="17">
        <v>245.41666666666666</v>
      </c>
      <c r="V58" s="17">
        <v>1307.8333333333333</v>
      </c>
      <c r="W58" s="23">
        <v>84.199796126401623</v>
      </c>
      <c r="X58" s="44" t="s">
        <v>92</v>
      </c>
    </row>
    <row r="59" spans="1:24" ht="14.15" customHeight="1" x14ac:dyDescent="0.2">
      <c r="A59" s="52"/>
      <c r="B59" s="59" t="s">
        <v>117</v>
      </c>
      <c r="C59" s="17">
        <v>1671.9166666666667</v>
      </c>
      <c r="D59" s="17">
        <v>2017.1666666666667</v>
      </c>
      <c r="E59" s="17">
        <v>1718.4166666666667</v>
      </c>
      <c r="F59" s="17">
        <v>1313</v>
      </c>
      <c r="G59" s="17">
        <v>56.166666666666664</v>
      </c>
      <c r="H59" s="17">
        <v>584.83333333333337</v>
      </c>
      <c r="I59" s="17">
        <v>1876.4166666666667</v>
      </c>
      <c r="J59" s="36">
        <v>8.3333333333333329E-2</v>
      </c>
      <c r="K59" s="17">
        <v>26.666666666666668</v>
      </c>
      <c r="L59" s="17">
        <v>2.5</v>
      </c>
      <c r="M59" s="18"/>
      <c r="N59" s="19">
        <v>23.750372847297445</v>
      </c>
      <c r="O59" s="17">
        <v>1671.5</v>
      </c>
      <c r="P59" s="17">
        <v>1089.4166666666667</v>
      </c>
      <c r="Q59" s="17">
        <v>47</v>
      </c>
      <c r="R59" s="17">
        <v>216.75</v>
      </c>
      <c r="S59" s="17">
        <v>241.08333333333334</v>
      </c>
      <c r="T59" s="17">
        <v>77.25</v>
      </c>
      <c r="U59" s="17">
        <v>197.25</v>
      </c>
      <c r="V59" s="17">
        <v>1474.25</v>
      </c>
      <c r="W59" s="23">
        <v>88.199222255459162</v>
      </c>
      <c r="X59" s="44" t="s">
        <v>85</v>
      </c>
    </row>
    <row r="60" spans="1:24" ht="14.15" customHeight="1" x14ac:dyDescent="0.2">
      <c r="A60" s="52"/>
      <c r="B60" s="59" t="s">
        <v>118</v>
      </c>
      <c r="C60" s="17">
        <v>768.66666666666663</v>
      </c>
      <c r="D60" s="17">
        <v>948.91666666666663</v>
      </c>
      <c r="E60" s="17">
        <v>789.25</v>
      </c>
      <c r="F60" s="17">
        <v>563.41666666666663</v>
      </c>
      <c r="G60" s="17">
        <v>29.333333333333332</v>
      </c>
      <c r="H60" s="17">
        <v>229</v>
      </c>
      <c r="I60" s="17">
        <v>879.08333333333337</v>
      </c>
      <c r="J60" s="17">
        <v>0</v>
      </c>
      <c r="K60" s="17">
        <v>12</v>
      </c>
      <c r="L60" s="17">
        <v>0.66666666666666663</v>
      </c>
      <c r="M60" s="18"/>
      <c r="N60" s="19">
        <v>28.261754427765869</v>
      </c>
      <c r="O60" s="17">
        <v>760.58333333333337</v>
      </c>
      <c r="P60" s="17">
        <v>454.91666666666669</v>
      </c>
      <c r="Q60" s="17">
        <v>22.833333333333332</v>
      </c>
      <c r="R60" s="17">
        <v>64.583333333333329</v>
      </c>
      <c r="S60" s="17">
        <v>123.41666666666667</v>
      </c>
      <c r="T60" s="17">
        <v>94.833333333333329</v>
      </c>
      <c r="U60" s="17">
        <v>70.916666666666671</v>
      </c>
      <c r="V60" s="17">
        <v>689.66666666666663</v>
      </c>
      <c r="W60" s="23">
        <v>90.67601621562396</v>
      </c>
      <c r="X60" s="44" t="s">
        <v>86</v>
      </c>
    </row>
    <row r="61" spans="1:24" ht="14.15" customHeight="1" x14ac:dyDescent="0.2">
      <c r="A61" s="14"/>
      <c r="B61" s="59" t="s">
        <v>119</v>
      </c>
      <c r="C61" s="17">
        <v>748.75</v>
      </c>
      <c r="D61" s="17">
        <v>912.33333333333337</v>
      </c>
      <c r="E61" s="17">
        <v>781</v>
      </c>
      <c r="F61" s="17">
        <v>720.75</v>
      </c>
      <c r="G61" s="17">
        <v>44.75</v>
      </c>
      <c r="H61" s="17">
        <v>272</v>
      </c>
      <c r="I61" s="17">
        <v>862.91666666666663</v>
      </c>
      <c r="J61" s="36">
        <v>0</v>
      </c>
      <c r="K61" s="17">
        <v>17.5</v>
      </c>
      <c r="L61" s="17">
        <v>0.16666666666666666</v>
      </c>
      <c r="M61" s="18"/>
      <c r="N61" s="19">
        <v>10.579985774809044</v>
      </c>
      <c r="O61" s="17">
        <v>747.08333333333337</v>
      </c>
      <c r="P61" s="17">
        <v>472.83333333333331</v>
      </c>
      <c r="Q61" s="17">
        <v>24.916666666666668</v>
      </c>
      <c r="R61" s="17">
        <v>84.25</v>
      </c>
      <c r="S61" s="17">
        <v>75.166666666666671</v>
      </c>
      <c r="T61" s="17">
        <v>89.916666666666671</v>
      </c>
      <c r="U61" s="17">
        <v>135</v>
      </c>
      <c r="V61" s="17">
        <v>612.08333333333337</v>
      </c>
      <c r="W61" s="23">
        <v>81.929726715002786</v>
      </c>
      <c r="X61" s="44" t="s">
        <v>89</v>
      </c>
    </row>
    <row r="62" spans="1:24" ht="14.15" customHeight="1" x14ac:dyDescent="0.2">
      <c r="A62" s="14"/>
      <c r="B62" s="59" t="s">
        <v>120</v>
      </c>
      <c r="C62" s="17">
        <v>281.5</v>
      </c>
      <c r="D62" s="17">
        <v>357.58333333333331</v>
      </c>
      <c r="E62" s="17">
        <v>294.41666666666669</v>
      </c>
      <c r="F62" s="17">
        <v>219.16666666666666</v>
      </c>
      <c r="G62" s="17">
        <v>7.416666666666667</v>
      </c>
      <c r="H62" s="17">
        <v>97.583333333333329</v>
      </c>
      <c r="I62" s="17">
        <v>320.5</v>
      </c>
      <c r="J62" s="36">
        <v>0</v>
      </c>
      <c r="K62" s="17">
        <v>3.1666666666666665</v>
      </c>
      <c r="L62" s="36">
        <v>0.33333333333333331</v>
      </c>
      <c r="M62" s="18"/>
      <c r="N62" s="19">
        <v>15.582331067340656</v>
      </c>
      <c r="O62" s="17">
        <v>281.08333333333331</v>
      </c>
      <c r="P62" s="17">
        <v>190.25</v>
      </c>
      <c r="Q62" s="17">
        <v>5.75</v>
      </c>
      <c r="R62" s="17">
        <v>26.25</v>
      </c>
      <c r="S62" s="17">
        <v>26.5</v>
      </c>
      <c r="T62" s="17">
        <v>32.333333333333336</v>
      </c>
      <c r="U62" s="17">
        <v>35</v>
      </c>
      <c r="V62" s="17">
        <v>246.08333333333334</v>
      </c>
      <c r="W62" s="23">
        <v>87.548176697302111</v>
      </c>
      <c r="X62" s="44" t="s">
        <v>62</v>
      </c>
    </row>
    <row r="63" spans="1:24" ht="14.15" customHeight="1" x14ac:dyDescent="0.2">
      <c r="A63" s="14"/>
      <c r="B63" s="59" t="s">
        <v>121</v>
      </c>
      <c r="C63" s="17">
        <v>228.91666666666666</v>
      </c>
      <c r="D63" s="17">
        <v>269.91666666666669</v>
      </c>
      <c r="E63" s="17">
        <v>209.66666666666666</v>
      </c>
      <c r="F63" s="17">
        <v>174.33333333333334</v>
      </c>
      <c r="G63" s="17">
        <v>2.4166666666666665</v>
      </c>
      <c r="H63" s="17">
        <v>88.166666666666671</v>
      </c>
      <c r="I63" s="17">
        <v>244.83333333333334</v>
      </c>
      <c r="J63" s="17">
        <v>0</v>
      </c>
      <c r="K63" s="17">
        <v>1.0833333333333333</v>
      </c>
      <c r="L63" s="36">
        <v>0.33333333333333331</v>
      </c>
      <c r="M63" s="18"/>
      <c r="N63" s="19">
        <v>9.5745687157839967</v>
      </c>
      <c r="O63" s="17">
        <v>227.41666666666666</v>
      </c>
      <c r="P63" s="17">
        <v>162</v>
      </c>
      <c r="Q63" s="17">
        <v>3.1666666666666665</v>
      </c>
      <c r="R63" s="17">
        <v>27.333333333333332</v>
      </c>
      <c r="S63" s="17">
        <v>25.833333333333332</v>
      </c>
      <c r="T63" s="17">
        <v>9.0833333333333339</v>
      </c>
      <c r="U63" s="17">
        <v>29.666666666666668</v>
      </c>
      <c r="V63" s="17">
        <v>197.75</v>
      </c>
      <c r="W63" s="23">
        <v>86.954928545254674</v>
      </c>
      <c r="X63" s="44" t="s">
        <v>90</v>
      </c>
    </row>
    <row r="64" spans="1:24" ht="14.15" customHeight="1" x14ac:dyDescent="0.2">
      <c r="A64" s="14"/>
      <c r="B64" s="59" t="s">
        <v>126</v>
      </c>
      <c r="C64" s="17">
        <v>962.25</v>
      </c>
      <c r="D64" s="17">
        <v>1174.1666666666667</v>
      </c>
      <c r="E64" s="17">
        <v>982.66666666666663</v>
      </c>
      <c r="F64" s="17">
        <v>902.75</v>
      </c>
      <c r="G64" s="17">
        <v>36.416666666666664</v>
      </c>
      <c r="H64" s="17">
        <v>232.33333333333334</v>
      </c>
      <c r="I64" s="17">
        <v>1074.9166666666667</v>
      </c>
      <c r="J64" s="17">
        <v>0</v>
      </c>
      <c r="K64" s="17">
        <v>22.5</v>
      </c>
      <c r="L64" s="17">
        <v>0.91666666666666663</v>
      </c>
      <c r="M64" s="18"/>
      <c r="N64" s="19">
        <v>11.652640493297872</v>
      </c>
      <c r="O64" s="17">
        <v>962.25</v>
      </c>
      <c r="P64" s="17">
        <v>568.83333333333337</v>
      </c>
      <c r="Q64" s="17">
        <v>34.416666666666664</v>
      </c>
      <c r="R64" s="17">
        <v>124.08333333333333</v>
      </c>
      <c r="S64" s="17">
        <v>127.33333333333333</v>
      </c>
      <c r="T64" s="17">
        <v>107.58333333333333</v>
      </c>
      <c r="U64" s="17">
        <v>107.83333333333333</v>
      </c>
      <c r="V64" s="17">
        <v>854.41666666666663</v>
      </c>
      <c r="W64" s="23">
        <v>88.79362605005629</v>
      </c>
      <c r="X64" s="44" t="s">
        <v>127</v>
      </c>
    </row>
    <row r="65" spans="1:24" ht="14.15" customHeight="1" x14ac:dyDescent="0.2">
      <c r="A65" s="14"/>
      <c r="B65" s="59" t="s">
        <v>122</v>
      </c>
      <c r="C65" s="17">
        <v>1566.6666666666667</v>
      </c>
      <c r="D65" s="17">
        <v>2007.9166666666667</v>
      </c>
      <c r="E65" s="17">
        <v>1692</v>
      </c>
      <c r="F65" s="17">
        <v>1583.6666666666667</v>
      </c>
      <c r="G65" s="17">
        <v>112.58333333333333</v>
      </c>
      <c r="H65" s="17">
        <v>475.91666666666669</v>
      </c>
      <c r="I65" s="17">
        <v>1785.8333333333333</v>
      </c>
      <c r="J65" s="17">
        <v>0</v>
      </c>
      <c r="K65" s="17">
        <v>39.5</v>
      </c>
      <c r="L65" s="17">
        <v>0.41666666666666669</v>
      </c>
      <c r="M65" s="18"/>
      <c r="N65" s="19">
        <v>11.996658162706449</v>
      </c>
      <c r="O65" s="17">
        <v>1559.8333333333333</v>
      </c>
      <c r="P65" s="17">
        <v>946</v>
      </c>
      <c r="Q65" s="17">
        <v>90.583333333333329</v>
      </c>
      <c r="R65" s="17">
        <v>196.41666666666666</v>
      </c>
      <c r="S65" s="17">
        <v>215.58333333333334</v>
      </c>
      <c r="T65" s="17">
        <v>111.25</v>
      </c>
      <c r="U65" s="17">
        <v>105.25</v>
      </c>
      <c r="V65" s="17">
        <v>1454.5833333333333</v>
      </c>
      <c r="W65" s="23">
        <v>93.252484239769203</v>
      </c>
      <c r="X65" s="44" t="s">
        <v>93</v>
      </c>
    </row>
    <row r="66" spans="1:24" ht="14.15" customHeight="1" x14ac:dyDescent="0.2">
      <c r="A66" s="14"/>
      <c r="B66" s="59" t="s">
        <v>123</v>
      </c>
      <c r="C66" s="17">
        <v>1054.75</v>
      </c>
      <c r="D66" s="17">
        <v>1371.3333333333333</v>
      </c>
      <c r="E66" s="17">
        <v>1202.75</v>
      </c>
      <c r="F66" s="17">
        <v>1039.8333333333333</v>
      </c>
      <c r="G66" s="17">
        <v>84.416666666666671</v>
      </c>
      <c r="H66" s="17">
        <v>294.91666666666669</v>
      </c>
      <c r="I66" s="17">
        <v>1201.25</v>
      </c>
      <c r="J66" s="17">
        <v>8.3333333333333329E-2</v>
      </c>
      <c r="K66" s="17">
        <v>26.166666666666668</v>
      </c>
      <c r="L66" s="17">
        <v>1.25</v>
      </c>
      <c r="M66" s="18"/>
      <c r="N66" s="19">
        <v>23.769080551414937</v>
      </c>
      <c r="O66" s="17">
        <v>1054.4166666666667</v>
      </c>
      <c r="P66" s="17">
        <v>646.41666666666663</v>
      </c>
      <c r="Q66" s="17">
        <v>64</v>
      </c>
      <c r="R66" s="17">
        <v>98.333333333333329</v>
      </c>
      <c r="S66" s="17">
        <v>149.75</v>
      </c>
      <c r="T66" s="17">
        <v>95.916666666666671</v>
      </c>
      <c r="U66" s="17">
        <v>162.41666666666666</v>
      </c>
      <c r="V66" s="17">
        <v>892</v>
      </c>
      <c r="W66" s="23">
        <v>84.596538370346948</v>
      </c>
      <c r="X66" s="44" t="s">
        <v>57</v>
      </c>
    </row>
    <row r="67" spans="1:24" ht="14.15" customHeight="1" x14ac:dyDescent="0.2">
      <c r="A67" s="24"/>
      <c r="B67" s="59" t="s">
        <v>124</v>
      </c>
      <c r="C67" s="36">
        <v>521.5</v>
      </c>
      <c r="D67" s="36">
        <v>673.25</v>
      </c>
      <c r="E67" s="36">
        <v>590</v>
      </c>
      <c r="F67" s="36">
        <v>536.41666666666663</v>
      </c>
      <c r="G67" s="36">
        <v>40.25</v>
      </c>
      <c r="H67" s="36">
        <v>144.66666666666666</v>
      </c>
      <c r="I67" s="36">
        <v>610.66666666666663</v>
      </c>
      <c r="J67" s="17">
        <v>0</v>
      </c>
      <c r="K67" s="36">
        <v>16.833333333333332</v>
      </c>
      <c r="L67" s="36">
        <v>0.91666666666666663</v>
      </c>
      <c r="M67" s="20"/>
      <c r="N67" s="23">
        <v>14.230005072708828</v>
      </c>
      <c r="O67" s="37">
        <v>518.5</v>
      </c>
      <c r="P67" s="37">
        <v>308.66666666666669</v>
      </c>
      <c r="Q67" s="37">
        <v>22.25</v>
      </c>
      <c r="R67" s="37">
        <v>73.416666666666671</v>
      </c>
      <c r="S67" s="37">
        <v>69.333333333333329</v>
      </c>
      <c r="T67" s="37">
        <v>44.833333333333336</v>
      </c>
      <c r="U67" s="37">
        <v>83.333333333333329</v>
      </c>
      <c r="V67" s="37">
        <v>435.16666666666669</v>
      </c>
      <c r="W67" s="23">
        <v>83.9279974284796</v>
      </c>
      <c r="X67" s="45" t="s">
        <v>73</v>
      </c>
    </row>
    <row r="68" spans="1:24" ht="3" customHeight="1" x14ac:dyDescent="0.2">
      <c r="A68" s="25"/>
      <c r="B68" s="26"/>
      <c r="C68" s="5"/>
      <c r="D68" s="6"/>
      <c r="E68" s="6"/>
      <c r="F68" s="6"/>
      <c r="G68" s="6"/>
      <c r="H68" s="6"/>
      <c r="I68" s="6"/>
      <c r="J68" s="6"/>
      <c r="K68" s="6"/>
      <c r="L68" s="6"/>
      <c r="M68" s="4"/>
      <c r="N68" s="7"/>
      <c r="O68" s="8"/>
      <c r="P68" s="8"/>
      <c r="Q68" s="8"/>
      <c r="R68" s="8"/>
      <c r="S68" s="8"/>
      <c r="T68" s="8"/>
      <c r="U68" s="8"/>
      <c r="V68" s="8"/>
      <c r="W68" s="7"/>
      <c r="X68" s="47"/>
    </row>
    <row r="69" spans="1:24" ht="2.15" customHeight="1" x14ac:dyDescent="0.2">
      <c r="A69" s="24"/>
      <c r="B69" s="28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4"/>
      <c r="N69" s="30"/>
      <c r="O69" s="31"/>
      <c r="P69" s="31"/>
      <c r="Q69" s="31"/>
      <c r="R69" s="31"/>
      <c r="S69" s="31"/>
      <c r="T69" s="31"/>
      <c r="U69" s="31"/>
      <c r="V69" s="31"/>
      <c r="W69" s="30"/>
      <c r="X69" s="47"/>
    </row>
    <row r="70" spans="1:24" s="14" customFormat="1" ht="11.9" customHeight="1" x14ac:dyDescent="0.2">
      <c r="A70" s="388" t="s">
        <v>106</v>
      </c>
      <c r="B70" s="388"/>
      <c r="C70" s="388"/>
      <c r="D70" s="388"/>
      <c r="E70" s="388"/>
      <c r="F70" s="388"/>
      <c r="G70" s="388"/>
      <c r="H70" s="388"/>
      <c r="I70" s="388"/>
      <c r="J70" s="388"/>
      <c r="K70" s="388"/>
      <c r="L70" s="388"/>
      <c r="M70" s="57"/>
      <c r="N70" s="379"/>
      <c r="O70" s="379"/>
      <c r="P70" s="379"/>
      <c r="Q70" s="379"/>
      <c r="R70" s="379"/>
      <c r="S70" s="379"/>
      <c r="T70" s="27"/>
      <c r="U70" s="27"/>
      <c r="V70" s="27"/>
      <c r="W70" s="27"/>
      <c r="X70" s="48"/>
    </row>
    <row r="71" spans="1:24" s="14" customFormat="1" ht="11.9" customHeight="1" x14ac:dyDescent="0.2">
      <c r="A71" s="388" t="s">
        <v>109</v>
      </c>
      <c r="B71" s="388"/>
      <c r="C71" s="388"/>
      <c r="D71" s="388"/>
      <c r="E71" s="388"/>
      <c r="F71" s="388"/>
      <c r="G71" s="388"/>
      <c r="H71" s="388"/>
      <c r="I71" s="388"/>
      <c r="J71" s="388"/>
      <c r="Q71" s="54"/>
      <c r="X71" s="44"/>
    </row>
    <row r="72" spans="1:24" x14ac:dyDescent="0.2">
      <c r="A72" s="388" t="s">
        <v>128</v>
      </c>
      <c r="B72" s="388"/>
      <c r="C72" s="388"/>
      <c r="D72" s="388"/>
      <c r="E72" s="388"/>
      <c r="F72" s="388"/>
      <c r="G72" s="388"/>
      <c r="H72" s="388"/>
      <c r="I72" s="388"/>
      <c r="J72" s="388"/>
    </row>
  </sheetData>
  <mergeCells count="24">
    <mergeCell ref="A71:J71"/>
    <mergeCell ref="A72:J72"/>
    <mergeCell ref="A14:B14"/>
    <mergeCell ref="A15:B15"/>
    <mergeCell ref="A17:B17"/>
    <mergeCell ref="A53:B53"/>
    <mergeCell ref="A70:L70"/>
    <mergeCell ref="N70:S70"/>
    <mergeCell ref="A7:B7"/>
    <mergeCell ref="A8:B8"/>
    <mergeCell ref="A9:B9"/>
    <mergeCell ref="A10:B10"/>
    <mergeCell ref="A11:B11"/>
    <mergeCell ref="A13:B13"/>
    <mergeCell ref="A1:C1"/>
    <mergeCell ref="A2:L2"/>
    <mergeCell ref="N2:P2"/>
    <mergeCell ref="A3:B5"/>
    <mergeCell ref="D3:K3"/>
    <mergeCell ref="P3:V3"/>
    <mergeCell ref="F4:K4"/>
    <mergeCell ref="U4:U5"/>
    <mergeCell ref="Q4:S4"/>
    <mergeCell ref="O4:O5"/>
  </mergeCells>
  <phoneticPr fontId="3"/>
  <printOptions horizontalCentered="1"/>
  <pageMargins left="0.59055118110236227" right="0.59055118110236227" top="0.39370078740157483" bottom="0.59055118110236227" header="0.43307086614173229" footer="0.23622047244094491"/>
  <pageSetup paperSize="9" scale="8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U45"/>
  <sheetViews>
    <sheetView view="pageBreakPreview" zoomScaleNormal="75" zoomScaleSheetLayoutView="100" workbookViewId="0">
      <selection sqref="A1:B1"/>
    </sheetView>
  </sheetViews>
  <sheetFormatPr defaultColWidth="8.26953125" defaultRowHeight="13.5" customHeight="1" x14ac:dyDescent="0.25"/>
  <cols>
    <col min="1" max="1" width="2.453125" style="67" customWidth="1"/>
    <col min="2" max="2" width="26.6328125" style="67" customWidth="1"/>
    <col min="3" max="3" width="6.7265625" style="67" customWidth="1"/>
    <col min="4" max="4" width="8.7265625" style="67" customWidth="1"/>
    <col min="5" max="5" width="0.6328125" style="67" customWidth="1"/>
    <col min="6" max="6" width="2.453125" style="67" customWidth="1"/>
    <col min="7" max="7" width="28.81640625" style="67" customWidth="1"/>
    <col min="8" max="8" width="6.54296875" style="67" customWidth="1"/>
    <col min="9" max="9" width="8.26953125" style="67" customWidth="1"/>
    <col min="10" max="10" width="1.1796875" style="67" customWidth="1"/>
    <col min="11" max="22" width="8.26953125" style="67"/>
    <col min="23" max="100" width="10.36328125" style="67" customWidth="1"/>
    <col min="101" max="16384" width="8.26953125" style="67"/>
  </cols>
  <sheetData>
    <row r="1" spans="1:12" ht="16.5" x14ac:dyDescent="0.25">
      <c r="A1" s="400" t="s">
        <v>107</v>
      </c>
      <c r="B1" s="401"/>
    </row>
    <row r="2" spans="1:12" s="69" customFormat="1" ht="23.5" x14ac:dyDescent="0.35">
      <c r="A2" s="68" t="s">
        <v>137</v>
      </c>
      <c r="B2" s="68"/>
      <c r="C2" s="68"/>
      <c r="D2" s="68"/>
      <c r="E2" s="68"/>
      <c r="F2" s="68"/>
      <c r="G2" s="68"/>
      <c r="H2" s="68"/>
      <c r="I2" s="68"/>
    </row>
    <row r="3" spans="1:12" s="72" customFormat="1" ht="5.15" customHeight="1" thickBot="1" x14ac:dyDescent="0.25">
      <c r="A3" s="70"/>
      <c r="B3" s="70"/>
      <c r="C3" s="70"/>
      <c r="D3" s="70"/>
      <c r="E3" s="70"/>
      <c r="F3" s="70"/>
      <c r="G3" s="70"/>
      <c r="H3" s="70"/>
      <c r="I3" s="70"/>
      <c r="J3" s="71"/>
      <c r="K3" s="71"/>
    </row>
    <row r="4" spans="1:12" s="77" customFormat="1" ht="39" customHeight="1" thickTop="1" x14ac:dyDescent="0.2">
      <c r="A4" s="402" t="s">
        <v>138</v>
      </c>
      <c r="B4" s="403"/>
      <c r="C4" s="73" t="s">
        <v>139</v>
      </c>
      <c r="D4" s="74" t="s">
        <v>140</v>
      </c>
      <c r="E4" s="75"/>
      <c r="F4" s="403" t="s">
        <v>141</v>
      </c>
      <c r="G4" s="403"/>
      <c r="H4" s="73" t="s">
        <v>139</v>
      </c>
      <c r="I4" s="76" t="s">
        <v>140</v>
      </c>
    </row>
    <row r="5" spans="1:12" s="77" customFormat="1" ht="5.15" customHeight="1" x14ac:dyDescent="0.2">
      <c r="A5" s="78"/>
      <c r="B5" s="78"/>
      <c r="C5" s="79"/>
      <c r="D5" s="80"/>
      <c r="E5" s="81"/>
      <c r="F5" s="78"/>
      <c r="G5" s="78"/>
      <c r="H5" s="79"/>
      <c r="I5" s="80"/>
    </row>
    <row r="6" spans="1:12" s="77" customFormat="1" ht="21" customHeight="1" x14ac:dyDescent="0.2">
      <c r="A6" s="395" t="s">
        <v>142</v>
      </c>
      <c r="B6" s="396"/>
      <c r="C6" s="82">
        <v>3951</v>
      </c>
      <c r="D6" s="83">
        <v>160263</v>
      </c>
      <c r="E6" s="81"/>
      <c r="F6" s="392" t="s">
        <v>143</v>
      </c>
      <c r="G6" s="391"/>
      <c r="H6" s="84">
        <v>1</v>
      </c>
      <c r="I6" s="85">
        <v>10</v>
      </c>
    </row>
    <row r="7" spans="1:12" s="77" customFormat="1" ht="21" customHeight="1" x14ac:dyDescent="0.2">
      <c r="A7" s="86" t="s">
        <v>144</v>
      </c>
      <c r="B7" s="87"/>
      <c r="C7" s="88">
        <v>4050</v>
      </c>
      <c r="D7" s="83">
        <v>165276</v>
      </c>
      <c r="E7" s="81"/>
      <c r="F7" s="78"/>
      <c r="G7" s="78"/>
      <c r="H7" s="79"/>
      <c r="I7" s="80"/>
    </row>
    <row r="8" spans="1:12" s="77" customFormat="1" ht="21" customHeight="1" x14ac:dyDescent="0.2">
      <c r="A8" s="86" t="s">
        <v>145</v>
      </c>
      <c r="B8" s="87"/>
      <c r="C8" s="82">
        <v>4165</v>
      </c>
      <c r="D8" s="83">
        <v>170345</v>
      </c>
      <c r="E8" s="81"/>
      <c r="F8" s="392" t="s">
        <v>146</v>
      </c>
      <c r="G8" s="391"/>
      <c r="H8" s="84">
        <v>1862</v>
      </c>
      <c r="I8" s="85">
        <v>97742</v>
      </c>
    </row>
    <row r="9" spans="1:12" s="77" customFormat="1" ht="21" customHeight="1" x14ac:dyDescent="0.2">
      <c r="A9" s="395" t="s">
        <v>147</v>
      </c>
      <c r="B9" s="396"/>
      <c r="C9" s="88">
        <v>4275</v>
      </c>
      <c r="D9" s="83">
        <v>175929</v>
      </c>
      <c r="E9" s="81"/>
      <c r="F9" s="89"/>
      <c r="G9" s="89" t="s">
        <v>148</v>
      </c>
      <c r="H9" s="82">
        <v>33</v>
      </c>
      <c r="I9" s="83">
        <v>108</v>
      </c>
    </row>
    <row r="10" spans="1:12" s="77" customFormat="1" ht="21" customHeight="1" x14ac:dyDescent="0.2">
      <c r="A10" s="397" t="s">
        <v>149</v>
      </c>
      <c r="B10" s="398"/>
      <c r="C10" s="90">
        <v>4317</v>
      </c>
      <c r="D10" s="85">
        <v>178546</v>
      </c>
      <c r="E10" s="91"/>
      <c r="F10" s="89"/>
      <c r="G10" s="89" t="s">
        <v>150</v>
      </c>
      <c r="H10" s="82">
        <v>2</v>
      </c>
      <c r="I10" s="83">
        <v>60</v>
      </c>
      <c r="J10" s="92"/>
      <c r="K10" s="92"/>
      <c r="L10" s="92"/>
    </row>
    <row r="11" spans="1:12" s="96" customFormat="1" ht="21" customHeight="1" x14ac:dyDescent="0.2">
      <c r="A11" s="89"/>
      <c r="B11" s="89"/>
      <c r="C11" s="84"/>
      <c r="D11" s="93"/>
      <c r="E11" s="94"/>
      <c r="F11" s="89"/>
      <c r="G11" s="89" t="s">
        <v>151</v>
      </c>
      <c r="H11" s="82">
        <v>9</v>
      </c>
      <c r="I11" s="83">
        <v>190</v>
      </c>
      <c r="J11" s="92"/>
      <c r="K11" s="95"/>
      <c r="L11" s="95"/>
    </row>
    <row r="12" spans="1:12" s="96" customFormat="1" ht="21" customHeight="1" x14ac:dyDescent="0.2">
      <c r="A12" s="392" t="s">
        <v>152</v>
      </c>
      <c r="B12" s="399"/>
      <c r="C12" s="84">
        <f>SUM(C13:C17)</f>
        <v>11</v>
      </c>
      <c r="D12" s="85">
        <v>970</v>
      </c>
      <c r="E12" s="91"/>
      <c r="F12" s="89"/>
      <c r="G12" s="89" t="s">
        <v>153</v>
      </c>
      <c r="H12" s="82">
        <v>1099</v>
      </c>
      <c r="I12" s="83">
        <v>88899</v>
      </c>
      <c r="J12" s="92"/>
      <c r="K12" s="95"/>
      <c r="L12" s="95"/>
    </row>
    <row r="13" spans="1:12" s="96" customFormat="1" ht="21" customHeight="1" x14ac:dyDescent="0.2">
      <c r="A13" s="77"/>
      <c r="B13" s="89" t="s">
        <v>154</v>
      </c>
      <c r="C13" s="82">
        <v>9</v>
      </c>
      <c r="D13" s="83">
        <v>940</v>
      </c>
      <c r="E13" s="91"/>
      <c r="F13" s="89"/>
      <c r="G13" s="89" t="s">
        <v>155</v>
      </c>
      <c r="H13" s="82">
        <v>254</v>
      </c>
      <c r="I13" s="83">
        <v>4295</v>
      </c>
      <c r="J13" s="92"/>
      <c r="K13" s="95"/>
      <c r="L13" s="95"/>
    </row>
    <row r="14" spans="1:12" s="96" customFormat="1" ht="21" customHeight="1" x14ac:dyDescent="0.2">
      <c r="A14" s="89"/>
      <c r="B14" s="89" t="s">
        <v>156</v>
      </c>
      <c r="C14" s="82">
        <v>0</v>
      </c>
      <c r="D14" s="83">
        <v>0</v>
      </c>
      <c r="E14" s="91"/>
      <c r="F14" s="89"/>
      <c r="G14" s="89" t="s">
        <v>157</v>
      </c>
      <c r="H14" s="82">
        <v>24</v>
      </c>
      <c r="I14" s="83">
        <v>1269</v>
      </c>
      <c r="J14" s="92"/>
      <c r="K14" s="95"/>
      <c r="L14" s="95"/>
    </row>
    <row r="15" spans="1:12" s="96" customFormat="1" ht="21" customHeight="1" x14ac:dyDescent="0.2">
      <c r="A15" s="77"/>
      <c r="B15" s="89" t="s">
        <v>158</v>
      </c>
      <c r="C15" s="82">
        <v>1</v>
      </c>
      <c r="D15" s="97">
        <v>0</v>
      </c>
      <c r="E15" s="98"/>
      <c r="F15" s="89"/>
      <c r="G15" s="89" t="s">
        <v>159</v>
      </c>
      <c r="H15" s="82">
        <v>13</v>
      </c>
      <c r="I15" s="83">
        <v>424</v>
      </c>
      <c r="J15" s="92"/>
      <c r="K15" s="95"/>
      <c r="L15" s="95"/>
    </row>
    <row r="16" spans="1:12" s="96" customFormat="1" ht="21" customHeight="1" x14ac:dyDescent="0.2">
      <c r="B16" s="89" t="s">
        <v>160</v>
      </c>
      <c r="C16" s="82">
        <v>1</v>
      </c>
      <c r="D16" s="83">
        <v>30</v>
      </c>
      <c r="E16" s="91"/>
      <c r="F16" s="89"/>
      <c r="G16" s="89" t="s">
        <v>161</v>
      </c>
      <c r="H16" s="82">
        <v>12</v>
      </c>
      <c r="I16" s="83">
        <v>1606</v>
      </c>
      <c r="J16" s="92"/>
      <c r="K16" s="95"/>
      <c r="L16" s="95"/>
    </row>
    <row r="17" spans="1:12" s="96" customFormat="1" ht="21" customHeight="1" x14ac:dyDescent="0.2">
      <c r="B17" s="89" t="s">
        <v>162</v>
      </c>
      <c r="C17" s="82">
        <v>0</v>
      </c>
      <c r="D17" s="83">
        <v>0</v>
      </c>
      <c r="E17" s="91"/>
      <c r="G17" s="89" t="s">
        <v>163</v>
      </c>
      <c r="H17" s="82">
        <v>25</v>
      </c>
      <c r="I17" s="83">
        <v>732</v>
      </c>
      <c r="J17" s="92"/>
      <c r="K17" s="95"/>
      <c r="L17" s="95"/>
    </row>
    <row r="18" spans="1:12" s="96" customFormat="1" ht="21" customHeight="1" x14ac:dyDescent="0.2">
      <c r="B18" s="89"/>
      <c r="C18" s="82"/>
      <c r="D18" s="83"/>
      <c r="E18" s="91"/>
      <c r="F18" s="99"/>
      <c r="G18" s="89" t="s">
        <v>164</v>
      </c>
      <c r="H18" s="82">
        <v>3</v>
      </c>
      <c r="I18" s="83">
        <v>90</v>
      </c>
      <c r="J18" s="92"/>
      <c r="K18" s="95"/>
      <c r="L18" s="95"/>
    </row>
    <row r="19" spans="1:12" s="96" customFormat="1" ht="21" customHeight="1" x14ac:dyDescent="0.2">
      <c r="A19" s="392" t="s">
        <v>165</v>
      </c>
      <c r="B19" s="399"/>
      <c r="C19" s="84">
        <v>260</v>
      </c>
      <c r="D19" s="85">
        <v>10689</v>
      </c>
      <c r="E19" s="91"/>
      <c r="F19" s="100"/>
      <c r="G19" s="89" t="s">
        <v>166</v>
      </c>
      <c r="H19" s="82">
        <v>2</v>
      </c>
      <c r="I19" s="83">
        <v>78</v>
      </c>
      <c r="J19" s="92"/>
      <c r="K19" s="95"/>
      <c r="L19" s="95"/>
    </row>
    <row r="20" spans="1:12" s="96" customFormat="1" ht="21" customHeight="1" x14ac:dyDescent="0.2">
      <c r="B20" s="89" t="s">
        <v>167</v>
      </c>
      <c r="C20" s="82">
        <v>57</v>
      </c>
      <c r="D20" s="83">
        <v>4492</v>
      </c>
      <c r="E20" s="91"/>
      <c r="F20" s="100"/>
      <c r="G20" s="89" t="s">
        <v>168</v>
      </c>
      <c r="H20" s="82">
        <v>3</v>
      </c>
      <c r="I20" s="83">
        <v>181</v>
      </c>
      <c r="J20" s="101"/>
      <c r="K20" s="102"/>
      <c r="L20" s="102"/>
    </row>
    <row r="21" spans="1:12" s="96" customFormat="1" ht="21" customHeight="1" x14ac:dyDescent="0.2">
      <c r="B21" s="89" t="s">
        <v>169</v>
      </c>
      <c r="C21" s="82">
        <v>124</v>
      </c>
      <c r="D21" s="83">
        <v>6197</v>
      </c>
      <c r="E21" s="98"/>
      <c r="F21" s="92"/>
      <c r="G21" s="89" t="s">
        <v>170</v>
      </c>
      <c r="H21" s="82">
        <v>13</v>
      </c>
      <c r="I21" s="97">
        <v>0</v>
      </c>
      <c r="J21" s="101"/>
      <c r="K21" s="102"/>
      <c r="L21" s="102"/>
    </row>
    <row r="22" spans="1:12" s="96" customFormat="1" ht="21" customHeight="1" x14ac:dyDescent="0.2">
      <c r="B22" s="89" t="s">
        <v>171</v>
      </c>
      <c r="C22" s="82">
        <v>79</v>
      </c>
      <c r="D22" s="97">
        <v>0</v>
      </c>
      <c r="E22" s="91"/>
      <c r="F22" s="101"/>
      <c r="G22" s="103" t="s">
        <v>172</v>
      </c>
      <c r="H22" s="82">
        <v>354</v>
      </c>
      <c r="I22" s="97">
        <v>0</v>
      </c>
      <c r="J22" s="101"/>
      <c r="K22" s="101"/>
      <c r="L22" s="102"/>
    </row>
    <row r="23" spans="1:12" s="96" customFormat="1" ht="21" customHeight="1" x14ac:dyDescent="0.2">
      <c r="B23" s="89"/>
      <c r="C23" s="82"/>
      <c r="D23" s="97"/>
      <c r="E23" s="91"/>
      <c r="F23" s="104"/>
      <c r="G23" s="103" t="s">
        <v>173</v>
      </c>
      <c r="H23" s="82">
        <v>16</v>
      </c>
      <c r="I23" s="97">
        <v>0</v>
      </c>
      <c r="J23" s="92"/>
      <c r="K23" s="95"/>
      <c r="L23" s="95"/>
    </row>
    <row r="24" spans="1:12" s="96" customFormat="1" ht="21" customHeight="1" x14ac:dyDescent="0.2">
      <c r="A24" s="392" t="s">
        <v>174</v>
      </c>
      <c r="B24" s="399"/>
      <c r="C24" s="84">
        <v>372</v>
      </c>
      <c r="D24" s="85">
        <v>13289</v>
      </c>
      <c r="E24" s="91"/>
      <c r="F24" s="89"/>
      <c r="G24" s="89"/>
      <c r="H24" s="84"/>
      <c r="I24" s="85"/>
      <c r="J24" s="101"/>
      <c r="K24" s="102"/>
      <c r="L24" s="102"/>
    </row>
    <row r="25" spans="1:12" s="96" customFormat="1" ht="21" customHeight="1" x14ac:dyDescent="0.2">
      <c r="B25" s="89" t="s">
        <v>175</v>
      </c>
      <c r="C25" s="82">
        <v>207</v>
      </c>
      <c r="D25" s="83">
        <v>10844</v>
      </c>
      <c r="E25" s="91"/>
      <c r="F25" s="393" t="s">
        <v>176</v>
      </c>
      <c r="G25" s="394"/>
      <c r="H25" s="84">
        <f>SUM(H26:H27)</f>
        <v>4</v>
      </c>
      <c r="I25" s="105">
        <f>SUM(I26:I27)</f>
        <v>0</v>
      </c>
      <c r="J25" s="92"/>
      <c r="K25" s="92"/>
      <c r="L25" s="95"/>
    </row>
    <row r="26" spans="1:12" s="96" customFormat="1" ht="21" customHeight="1" x14ac:dyDescent="0.2">
      <c r="B26" s="103" t="s">
        <v>177</v>
      </c>
      <c r="C26" s="82">
        <v>157</v>
      </c>
      <c r="D26" s="83">
        <v>2343</v>
      </c>
      <c r="E26" s="106"/>
      <c r="F26" s="107"/>
      <c r="G26" s="89" t="s">
        <v>178</v>
      </c>
      <c r="H26" s="82">
        <v>4</v>
      </c>
      <c r="I26" s="97">
        <v>0</v>
      </c>
      <c r="J26" s="92"/>
      <c r="K26" s="92"/>
      <c r="L26" s="95"/>
    </row>
    <row r="27" spans="1:12" s="96" customFormat="1" ht="21" customHeight="1" x14ac:dyDescent="0.2">
      <c r="A27" s="89" t="s">
        <v>108</v>
      </c>
      <c r="B27" s="103" t="s">
        <v>179</v>
      </c>
      <c r="C27" s="82">
        <v>8</v>
      </c>
      <c r="D27" s="83">
        <v>102</v>
      </c>
      <c r="E27" s="85" t="s">
        <v>180</v>
      </c>
      <c r="F27" s="107"/>
      <c r="G27" s="103" t="s">
        <v>181</v>
      </c>
      <c r="H27" s="82">
        <v>0</v>
      </c>
      <c r="I27" s="97">
        <v>0</v>
      </c>
      <c r="J27" s="92"/>
      <c r="K27" s="92"/>
      <c r="L27" s="95"/>
    </row>
    <row r="28" spans="1:12" s="96" customFormat="1" ht="21" customHeight="1" x14ac:dyDescent="0.2">
      <c r="A28" s="391"/>
      <c r="B28" s="391"/>
      <c r="C28" s="84"/>
      <c r="D28" s="108"/>
      <c r="E28" s="91"/>
      <c r="F28" s="92"/>
      <c r="G28" s="89"/>
      <c r="H28" s="84"/>
      <c r="I28" s="85"/>
      <c r="J28" s="92"/>
      <c r="K28" s="92"/>
      <c r="L28" s="95"/>
    </row>
    <row r="29" spans="1:12" s="96" customFormat="1" ht="21" customHeight="1" x14ac:dyDescent="0.2">
      <c r="A29" s="392" t="s">
        <v>182</v>
      </c>
      <c r="B29" s="391"/>
      <c r="C29" s="84">
        <v>16</v>
      </c>
      <c r="D29" s="85">
        <f>SUM(D30:D36)</f>
        <v>0</v>
      </c>
      <c r="E29" s="91"/>
      <c r="F29" s="393" t="s">
        <v>183</v>
      </c>
      <c r="G29" s="394"/>
      <c r="H29" s="84">
        <v>1791</v>
      </c>
      <c r="I29" s="85">
        <v>55846</v>
      </c>
      <c r="J29" s="92"/>
      <c r="K29" s="92"/>
      <c r="L29" s="95"/>
    </row>
    <row r="30" spans="1:12" s="96" customFormat="1" ht="21" customHeight="1" x14ac:dyDescent="0.2">
      <c r="B30" s="103" t="s">
        <v>184</v>
      </c>
      <c r="C30" s="82">
        <v>8</v>
      </c>
      <c r="D30" s="97">
        <v>0</v>
      </c>
      <c r="E30" s="91"/>
      <c r="F30" s="109"/>
      <c r="G30" s="103" t="s">
        <v>185</v>
      </c>
      <c r="H30" s="82">
        <v>3</v>
      </c>
      <c r="I30" s="83">
        <v>88</v>
      </c>
      <c r="J30" s="92"/>
      <c r="K30" s="92"/>
      <c r="L30" s="95"/>
    </row>
    <row r="31" spans="1:12" s="96" customFormat="1" ht="21" customHeight="1" x14ac:dyDescent="0.2">
      <c r="B31" s="103" t="s">
        <v>186</v>
      </c>
      <c r="C31" s="82">
        <v>0</v>
      </c>
      <c r="D31" s="83">
        <v>0</v>
      </c>
      <c r="E31" s="91"/>
      <c r="F31" s="101"/>
      <c r="G31" s="103" t="s">
        <v>187</v>
      </c>
      <c r="H31" s="82">
        <v>17</v>
      </c>
      <c r="I31" s="83">
        <v>199</v>
      </c>
      <c r="J31" s="92"/>
      <c r="K31" s="92"/>
      <c r="L31" s="95"/>
    </row>
    <row r="32" spans="1:12" s="96" customFormat="1" ht="21" customHeight="1" x14ac:dyDescent="0.2">
      <c r="A32" s="89" t="s">
        <v>108</v>
      </c>
      <c r="B32" s="89" t="s">
        <v>188</v>
      </c>
      <c r="C32" s="82">
        <v>0</v>
      </c>
      <c r="D32" s="97">
        <v>0</v>
      </c>
      <c r="E32" s="91"/>
      <c r="F32" s="101"/>
      <c r="G32" s="103" t="s">
        <v>189</v>
      </c>
      <c r="H32" s="82">
        <v>0</v>
      </c>
      <c r="I32" s="83">
        <v>0</v>
      </c>
      <c r="J32" s="92"/>
      <c r="K32" s="92"/>
      <c r="L32" s="95"/>
    </row>
    <row r="33" spans="1:21" s="96" customFormat="1" ht="21" customHeight="1" x14ac:dyDescent="0.2">
      <c r="B33" s="89" t="s">
        <v>190</v>
      </c>
      <c r="C33" s="82">
        <v>1</v>
      </c>
      <c r="D33" s="97">
        <v>0</v>
      </c>
      <c r="E33" s="91"/>
      <c r="F33" s="92"/>
      <c r="G33" s="103" t="s">
        <v>191</v>
      </c>
      <c r="H33" s="82">
        <v>161</v>
      </c>
      <c r="I33" s="97">
        <v>0</v>
      </c>
      <c r="J33" s="101"/>
      <c r="K33" s="101"/>
      <c r="L33" s="102"/>
    </row>
    <row r="34" spans="1:21" s="96" customFormat="1" ht="21" customHeight="1" x14ac:dyDescent="0.2">
      <c r="B34" s="89" t="s">
        <v>192</v>
      </c>
      <c r="C34" s="82">
        <v>6</v>
      </c>
      <c r="D34" s="97">
        <v>0</v>
      </c>
      <c r="E34" s="91"/>
      <c r="F34" s="92"/>
      <c r="G34" s="103" t="s">
        <v>193</v>
      </c>
      <c r="H34" s="82">
        <v>16</v>
      </c>
      <c r="I34" s="97">
        <v>0</v>
      </c>
      <c r="J34" s="101"/>
      <c r="K34" s="102"/>
      <c r="L34" s="102"/>
    </row>
    <row r="35" spans="1:21" s="96" customFormat="1" ht="21" customHeight="1" x14ac:dyDescent="0.2">
      <c r="B35" s="89" t="s">
        <v>194</v>
      </c>
      <c r="C35" s="82">
        <v>0</v>
      </c>
      <c r="D35" s="97">
        <v>0</v>
      </c>
      <c r="E35" s="91"/>
      <c r="F35" s="101"/>
      <c r="G35" s="110" t="s">
        <v>195</v>
      </c>
      <c r="H35" s="82">
        <v>1</v>
      </c>
      <c r="I35" s="83">
        <v>13</v>
      </c>
      <c r="J35" s="101"/>
      <c r="K35" s="102"/>
      <c r="L35" s="102"/>
    </row>
    <row r="36" spans="1:21" s="96" customFormat="1" ht="21" customHeight="1" x14ac:dyDescent="0.2">
      <c r="B36" s="89" t="s">
        <v>196</v>
      </c>
      <c r="C36" s="82">
        <v>1</v>
      </c>
      <c r="D36" s="97">
        <v>0</v>
      </c>
      <c r="E36" s="91"/>
      <c r="F36" s="92"/>
      <c r="G36" s="110" t="s">
        <v>197</v>
      </c>
      <c r="H36" s="82">
        <v>1112</v>
      </c>
      <c r="I36" s="83">
        <v>36373</v>
      </c>
      <c r="J36" s="92"/>
      <c r="K36" s="95"/>
      <c r="L36" s="95"/>
    </row>
    <row r="37" spans="1:21" s="96" customFormat="1" ht="23" customHeight="1" x14ac:dyDescent="0.25">
      <c r="A37" s="111"/>
      <c r="B37" s="112"/>
      <c r="C37" s="113"/>
      <c r="D37" s="114"/>
      <c r="E37" s="115"/>
      <c r="F37" s="116"/>
      <c r="G37" s="117" t="s">
        <v>198</v>
      </c>
      <c r="H37" s="118">
        <v>481</v>
      </c>
      <c r="I37" s="119">
        <v>19173</v>
      </c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</row>
    <row r="38" spans="1:21" s="96" customFormat="1" ht="4.5" customHeight="1" x14ac:dyDescent="0.25">
      <c r="A38" s="121"/>
      <c r="B38" s="89"/>
      <c r="C38" s="122"/>
      <c r="D38" s="122"/>
      <c r="E38" s="120"/>
      <c r="H38" s="120"/>
      <c r="I38" s="120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</row>
    <row r="39" spans="1:21" s="96" customFormat="1" ht="15" customHeight="1" x14ac:dyDescent="0.3">
      <c r="A39" s="123" t="s">
        <v>199</v>
      </c>
      <c r="B39" s="120"/>
      <c r="C39" s="120"/>
      <c r="D39" s="120"/>
      <c r="E39" s="120"/>
      <c r="F39" s="124"/>
      <c r="G39" s="124"/>
      <c r="H39" s="125"/>
      <c r="I39" s="125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</row>
    <row r="40" spans="1:21" s="96" customFormat="1" ht="15" customHeight="1" x14ac:dyDescent="0.3">
      <c r="A40" s="123" t="s">
        <v>200</v>
      </c>
      <c r="C40" s="120"/>
      <c r="D40" s="120"/>
      <c r="E40" s="120"/>
      <c r="F40" s="124"/>
      <c r="G40" s="124"/>
      <c r="H40" s="126"/>
      <c r="I40" s="126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</row>
    <row r="41" spans="1:21" s="124" customFormat="1" ht="13.5" customHeight="1" x14ac:dyDescent="0.3">
      <c r="A41" s="123" t="s">
        <v>201</v>
      </c>
      <c r="B41" s="96"/>
      <c r="C41" s="120"/>
      <c r="D41" s="120"/>
      <c r="E41" s="123"/>
      <c r="F41" s="126"/>
      <c r="G41" s="126"/>
      <c r="H41" s="67"/>
      <c r="I41" s="67"/>
      <c r="J41" s="127"/>
      <c r="K41" s="127"/>
      <c r="L41" s="127"/>
      <c r="M41" s="127"/>
      <c r="N41" s="127"/>
      <c r="O41" s="127"/>
      <c r="P41" s="127"/>
      <c r="Q41" s="127"/>
      <c r="R41" s="127"/>
      <c r="S41" s="127"/>
      <c r="T41" s="127"/>
      <c r="U41" s="127"/>
    </row>
    <row r="42" spans="1:21" s="124" customFormat="1" ht="13.5" customHeight="1" x14ac:dyDescent="0.3">
      <c r="A42" s="87" t="s">
        <v>202</v>
      </c>
      <c r="B42" s="123"/>
      <c r="C42" s="123"/>
      <c r="D42" s="123"/>
      <c r="F42" s="67"/>
      <c r="G42" s="67"/>
      <c r="H42" s="67"/>
      <c r="I42" s="67"/>
      <c r="J42" s="125"/>
      <c r="K42" s="125"/>
      <c r="L42" s="125"/>
      <c r="M42" s="125"/>
      <c r="N42" s="125"/>
      <c r="O42" s="125"/>
      <c r="P42" s="125"/>
      <c r="Q42" s="125"/>
      <c r="R42" s="125"/>
    </row>
    <row r="43" spans="1:21" s="126" customFormat="1" ht="13.5" customHeight="1" x14ac:dyDescent="0.3">
      <c r="A43" s="124"/>
      <c r="B43" s="124"/>
      <c r="C43" s="124"/>
      <c r="D43" s="124"/>
      <c r="E43" s="124"/>
      <c r="F43" s="67"/>
      <c r="G43" s="67"/>
      <c r="H43" s="67"/>
      <c r="I43" s="67"/>
    </row>
    <row r="44" spans="1:21" ht="13.5" customHeight="1" x14ac:dyDescent="0.3">
      <c r="A44" s="124"/>
      <c r="B44" s="124"/>
      <c r="C44" s="124"/>
      <c r="D44" s="124"/>
      <c r="E44" s="126"/>
    </row>
    <row r="45" spans="1:21" ht="13.5" customHeight="1" x14ac:dyDescent="0.25">
      <c r="A45" s="126"/>
      <c r="B45" s="126"/>
      <c r="C45" s="126"/>
      <c r="D45" s="126"/>
    </row>
  </sheetData>
  <mergeCells count="15">
    <mergeCell ref="F8:G8"/>
    <mergeCell ref="A1:B1"/>
    <mergeCell ref="A4:B4"/>
    <mergeCell ref="F4:G4"/>
    <mergeCell ref="A6:B6"/>
    <mergeCell ref="F6:G6"/>
    <mergeCell ref="A28:B28"/>
    <mergeCell ref="A29:B29"/>
    <mergeCell ref="F29:G29"/>
    <mergeCell ref="A9:B9"/>
    <mergeCell ref="A10:B10"/>
    <mergeCell ref="A12:B12"/>
    <mergeCell ref="A19:B19"/>
    <mergeCell ref="A24:B24"/>
    <mergeCell ref="F25:G25"/>
  </mergeCells>
  <phoneticPr fontId="3"/>
  <printOptions horizontalCentered="1"/>
  <pageMargins left="0.59055118110236227" right="0.59055118110236227" top="0.39370078740157483" bottom="0.59055118110236227" header="0.31496062992125984" footer="0.19685039370078741"/>
  <pageSetup paperSize="9" scale="99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4"/>
  <sheetViews>
    <sheetView view="pageBreakPreview" zoomScaleNormal="100" zoomScaleSheetLayoutView="100" workbookViewId="0"/>
  </sheetViews>
  <sheetFormatPr defaultColWidth="9" defaultRowHeight="13" x14ac:dyDescent="0.2"/>
  <cols>
    <col min="1" max="1" width="4.453125" style="164" customWidth="1"/>
    <col min="2" max="3" width="3.6328125" style="165" customWidth="1"/>
    <col min="4" max="4" width="9.08984375" style="165" customWidth="1"/>
    <col min="5" max="5" width="15.26953125" style="166" customWidth="1"/>
    <col min="6" max="6" width="0.90625" style="166" customWidth="1"/>
    <col min="7" max="10" width="13" style="167" customWidth="1"/>
    <col min="11" max="12" width="13" style="169" customWidth="1"/>
    <col min="13" max="16384" width="9" style="134"/>
  </cols>
  <sheetData>
    <row r="1" spans="1:14" ht="29.5" thickBot="1" x14ac:dyDescent="0.25">
      <c r="A1" s="128" t="s">
        <v>203</v>
      </c>
      <c r="B1" s="129"/>
      <c r="C1" s="129"/>
      <c r="D1" s="129"/>
      <c r="E1" s="130"/>
      <c r="F1" s="130"/>
      <c r="G1" s="131"/>
      <c r="H1" s="131"/>
      <c r="I1" s="131"/>
      <c r="J1" s="131"/>
      <c r="K1" s="132"/>
      <c r="L1" s="133" t="s">
        <v>204</v>
      </c>
    </row>
    <row r="2" spans="1:14" ht="5.25" customHeight="1" thickTop="1" x14ac:dyDescent="0.2">
      <c r="A2" s="417" t="s">
        <v>205</v>
      </c>
      <c r="B2" s="417"/>
      <c r="C2" s="417"/>
      <c r="D2" s="417"/>
      <c r="E2" s="417"/>
      <c r="F2" s="135"/>
      <c r="G2" s="419" t="s">
        <v>206</v>
      </c>
      <c r="H2" s="421" t="s">
        <v>207</v>
      </c>
      <c r="I2" s="421" t="s">
        <v>208</v>
      </c>
      <c r="J2" s="423" t="s">
        <v>209</v>
      </c>
      <c r="K2" s="415" t="s">
        <v>210</v>
      </c>
      <c r="L2" s="136"/>
    </row>
    <row r="3" spans="1:14" ht="15" customHeight="1" x14ac:dyDescent="0.2">
      <c r="A3" s="418"/>
      <c r="B3" s="418"/>
      <c r="C3" s="418"/>
      <c r="D3" s="418"/>
      <c r="E3" s="418"/>
      <c r="F3" s="137"/>
      <c r="G3" s="420"/>
      <c r="H3" s="422"/>
      <c r="I3" s="422"/>
      <c r="J3" s="424"/>
      <c r="K3" s="416"/>
      <c r="L3" s="138" t="s">
        <v>211</v>
      </c>
      <c r="M3" s="139"/>
      <c r="N3" s="139"/>
    </row>
    <row r="4" spans="1:14" ht="14.25" customHeight="1" x14ac:dyDescent="0.2">
      <c r="A4" s="412" t="s">
        <v>212</v>
      </c>
      <c r="B4" s="409" t="s">
        <v>213</v>
      </c>
      <c r="C4" s="410"/>
      <c r="D4" s="410"/>
      <c r="E4" s="410"/>
      <c r="F4" s="140"/>
      <c r="G4" s="141">
        <v>19101</v>
      </c>
      <c r="H4" s="141">
        <v>20577</v>
      </c>
      <c r="I4" s="141">
        <v>21659</v>
      </c>
      <c r="J4" s="142">
        <v>19345</v>
      </c>
      <c r="K4" s="143">
        <v>20561</v>
      </c>
      <c r="L4" s="144">
        <v>8672</v>
      </c>
      <c r="M4" s="139"/>
      <c r="N4" s="139"/>
    </row>
    <row r="5" spans="1:14" ht="14.25" customHeight="1" x14ac:dyDescent="0.2">
      <c r="A5" s="413"/>
      <c r="B5" s="145"/>
      <c r="C5" s="405" t="s">
        <v>214</v>
      </c>
      <c r="D5" s="405"/>
      <c r="E5" s="146" t="s">
        <v>215</v>
      </c>
      <c r="F5" s="147"/>
      <c r="G5" s="131">
        <v>205</v>
      </c>
      <c r="H5" s="131">
        <v>303</v>
      </c>
      <c r="I5" s="131">
        <v>334</v>
      </c>
      <c r="J5" s="142">
        <v>356</v>
      </c>
      <c r="K5" s="143">
        <v>364</v>
      </c>
      <c r="L5" s="148">
        <v>102</v>
      </c>
      <c r="M5" s="139"/>
      <c r="N5" s="139"/>
    </row>
    <row r="6" spans="1:14" ht="14.25" customHeight="1" x14ac:dyDescent="0.2">
      <c r="A6" s="413"/>
      <c r="B6" s="145"/>
      <c r="C6" s="405" t="s">
        <v>214</v>
      </c>
      <c r="D6" s="405"/>
      <c r="E6" s="146" t="s">
        <v>216</v>
      </c>
      <c r="F6" s="147"/>
      <c r="G6" s="131">
        <v>88</v>
      </c>
      <c r="H6" s="131">
        <v>178</v>
      </c>
      <c r="I6" s="131">
        <v>197</v>
      </c>
      <c r="J6" s="142">
        <v>370</v>
      </c>
      <c r="K6" s="143">
        <v>237</v>
      </c>
      <c r="L6" s="148">
        <v>232</v>
      </c>
      <c r="M6" s="139"/>
      <c r="N6" s="139"/>
    </row>
    <row r="7" spans="1:14" ht="14.25" customHeight="1" x14ac:dyDescent="0.2">
      <c r="A7" s="413"/>
      <c r="B7" s="145"/>
      <c r="C7" s="405" t="s">
        <v>214</v>
      </c>
      <c r="D7" s="405"/>
      <c r="E7" s="146" t="s">
        <v>217</v>
      </c>
      <c r="F7" s="147"/>
      <c r="G7" s="131">
        <v>160</v>
      </c>
      <c r="H7" s="131">
        <v>91</v>
      </c>
      <c r="I7" s="131">
        <v>88</v>
      </c>
      <c r="J7" s="142">
        <v>125</v>
      </c>
      <c r="K7" s="143">
        <v>123</v>
      </c>
      <c r="L7" s="148">
        <v>122</v>
      </c>
      <c r="M7" s="139"/>
      <c r="N7" s="139"/>
    </row>
    <row r="8" spans="1:14" ht="14.25" customHeight="1" x14ac:dyDescent="0.2">
      <c r="A8" s="413"/>
      <c r="B8" s="145"/>
      <c r="C8" s="405" t="s">
        <v>214</v>
      </c>
      <c r="D8" s="405"/>
      <c r="E8" s="146" t="s">
        <v>218</v>
      </c>
      <c r="F8" s="147"/>
      <c r="G8" s="131">
        <v>789</v>
      </c>
      <c r="H8" s="131">
        <v>1097</v>
      </c>
      <c r="I8" s="131">
        <v>896</v>
      </c>
      <c r="J8" s="142">
        <v>969</v>
      </c>
      <c r="K8" s="143">
        <v>1087</v>
      </c>
      <c r="L8" s="148">
        <v>45</v>
      </c>
      <c r="M8" s="139"/>
      <c r="N8" s="139"/>
    </row>
    <row r="9" spans="1:14" ht="14.25" customHeight="1" x14ac:dyDescent="0.2">
      <c r="A9" s="413"/>
      <c r="B9" s="145"/>
      <c r="C9" s="405" t="s">
        <v>219</v>
      </c>
      <c r="D9" s="405"/>
      <c r="E9" s="146" t="s">
        <v>216</v>
      </c>
      <c r="F9" s="147"/>
      <c r="G9" s="131">
        <v>1167</v>
      </c>
      <c r="H9" s="131">
        <v>1316</v>
      </c>
      <c r="I9" s="131">
        <v>1293</v>
      </c>
      <c r="J9" s="142">
        <v>833</v>
      </c>
      <c r="K9" s="143">
        <v>748</v>
      </c>
      <c r="L9" s="148">
        <v>0</v>
      </c>
      <c r="M9" s="139"/>
      <c r="N9" s="139"/>
    </row>
    <row r="10" spans="1:14" ht="14.25" customHeight="1" x14ac:dyDescent="0.2">
      <c r="A10" s="413"/>
      <c r="B10" s="145"/>
      <c r="C10" s="405" t="s">
        <v>219</v>
      </c>
      <c r="D10" s="405"/>
      <c r="E10" s="146" t="s">
        <v>220</v>
      </c>
      <c r="F10" s="147"/>
      <c r="G10" s="131">
        <v>5</v>
      </c>
      <c r="H10" s="131">
        <v>3</v>
      </c>
      <c r="I10" s="131">
        <v>0</v>
      </c>
      <c r="J10" s="142">
        <v>4</v>
      </c>
      <c r="K10" s="143">
        <v>3</v>
      </c>
      <c r="L10" s="148">
        <v>0</v>
      </c>
      <c r="M10" s="139"/>
      <c r="N10" s="139"/>
    </row>
    <row r="11" spans="1:14" ht="14.25" customHeight="1" x14ac:dyDescent="0.2">
      <c r="A11" s="413"/>
      <c r="B11" s="145"/>
      <c r="C11" s="405" t="s">
        <v>219</v>
      </c>
      <c r="D11" s="405"/>
      <c r="E11" s="146" t="s">
        <v>217</v>
      </c>
      <c r="F11" s="147"/>
      <c r="G11" s="131">
        <v>181</v>
      </c>
      <c r="H11" s="131">
        <v>158</v>
      </c>
      <c r="I11" s="131">
        <v>160</v>
      </c>
      <c r="J11" s="142">
        <v>148</v>
      </c>
      <c r="K11" s="143">
        <v>110</v>
      </c>
      <c r="L11" s="148">
        <v>0</v>
      </c>
      <c r="M11" s="139"/>
      <c r="N11" s="139"/>
    </row>
    <row r="12" spans="1:14" ht="14.25" customHeight="1" x14ac:dyDescent="0.2">
      <c r="A12" s="413"/>
      <c r="B12" s="145"/>
      <c r="C12" s="405" t="s">
        <v>219</v>
      </c>
      <c r="D12" s="405"/>
      <c r="E12" s="146" t="s">
        <v>218</v>
      </c>
      <c r="F12" s="147"/>
      <c r="G12" s="131">
        <v>1366</v>
      </c>
      <c r="H12" s="131">
        <v>1455</v>
      </c>
      <c r="I12" s="131">
        <v>1351</v>
      </c>
      <c r="J12" s="142">
        <v>1108</v>
      </c>
      <c r="K12" s="143">
        <v>1188</v>
      </c>
      <c r="L12" s="148">
        <v>2</v>
      </c>
      <c r="M12" s="139"/>
      <c r="N12" s="139"/>
    </row>
    <row r="13" spans="1:14" ht="14.25" customHeight="1" x14ac:dyDescent="0.2">
      <c r="A13" s="413"/>
      <c r="B13" s="145"/>
      <c r="C13" s="405" t="s">
        <v>221</v>
      </c>
      <c r="D13" s="405"/>
      <c r="E13" s="405"/>
      <c r="F13" s="147"/>
      <c r="G13" s="131">
        <v>54</v>
      </c>
      <c r="H13" s="131">
        <v>79</v>
      </c>
      <c r="I13" s="131">
        <v>92</v>
      </c>
      <c r="J13" s="142">
        <v>77</v>
      </c>
      <c r="K13" s="143">
        <v>54</v>
      </c>
      <c r="L13" s="148">
        <v>34</v>
      </c>
      <c r="M13" s="139"/>
      <c r="N13" s="139"/>
    </row>
    <row r="14" spans="1:14" ht="14.25" customHeight="1" x14ac:dyDescent="0.2">
      <c r="A14" s="413"/>
      <c r="B14" s="145"/>
      <c r="C14" s="405" t="s">
        <v>222</v>
      </c>
      <c r="D14" s="405"/>
      <c r="E14" s="405"/>
      <c r="F14" s="147"/>
      <c r="G14" s="131">
        <v>1064</v>
      </c>
      <c r="H14" s="131">
        <v>1181</v>
      </c>
      <c r="I14" s="131">
        <v>1038</v>
      </c>
      <c r="J14" s="142">
        <v>1038</v>
      </c>
      <c r="K14" s="143">
        <v>1037</v>
      </c>
      <c r="L14" s="148">
        <v>485</v>
      </c>
      <c r="M14" s="139"/>
      <c r="N14" s="139"/>
    </row>
    <row r="15" spans="1:14" ht="14.25" customHeight="1" x14ac:dyDescent="0.2">
      <c r="A15" s="413"/>
      <c r="B15" s="145"/>
      <c r="C15" s="405" t="s">
        <v>223</v>
      </c>
      <c r="D15" s="405"/>
      <c r="E15" s="405"/>
      <c r="F15" s="147"/>
      <c r="G15" s="131">
        <v>4</v>
      </c>
      <c r="H15" s="131">
        <v>3</v>
      </c>
      <c r="I15" s="131">
        <v>16</v>
      </c>
      <c r="J15" s="142">
        <v>0</v>
      </c>
      <c r="K15" s="143">
        <v>2</v>
      </c>
      <c r="L15" s="143">
        <v>1</v>
      </c>
      <c r="M15" s="139"/>
      <c r="N15" s="139"/>
    </row>
    <row r="16" spans="1:14" ht="14.25" customHeight="1" x14ac:dyDescent="0.2">
      <c r="A16" s="413"/>
      <c r="B16" s="145"/>
      <c r="C16" s="405" t="s">
        <v>224</v>
      </c>
      <c r="D16" s="405"/>
      <c r="E16" s="405"/>
      <c r="F16" s="147"/>
      <c r="G16" s="131">
        <v>7</v>
      </c>
      <c r="H16" s="131">
        <v>21</v>
      </c>
      <c r="I16" s="131">
        <v>18</v>
      </c>
      <c r="J16" s="142">
        <v>18</v>
      </c>
      <c r="K16" s="143">
        <v>14</v>
      </c>
      <c r="L16" s="148">
        <v>7</v>
      </c>
      <c r="M16" s="139"/>
      <c r="N16" s="139"/>
    </row>
    <row r="17" spans="1:15" ht="14.25" customHeight="1" x14ac:dyDescent="0.2">
      <c r="A17" s="413"/>
      <c r="B17" s="145"/>
      <c r="C17" s="405" t="s">
        <v>225</v>
      </c>
      <c r="D17" s="405"/>
      <c r="E17" s="405"/>
      <c r="F17" s="147"/>
      <c r="G17" s="149">
        <v>6</v>
      </c>
      <c r="H17" s="149">
        <v>9</v>
      </c>
      <c r="I17" s="131">
        <v>24</v>
      </c>
      <c r="J17" s="142">
        <v>24</v>
      </c>
      <c r="K17" s="143">
        <v>20</v>
      </c>
      <c r="L17" s="148">
        <v>6</v>
      </c>
      <c r="M17" s="139"/>
      <c r="N17" s="139"/>
    </row>
    <row r="18" spans="1:15" ht="14.25" customHeight="1" x14ac:dyDescent="0.2">
      <c r="A18" s="413"/>
      <c r="B18" s="145"/>
      <c r="C18" s="405" t="s">
        <v>226</v>
      </c>
      <c r="D18" s="405"/>
      <c r="E18" s="405"/>
      <c r="F18" s="147"/>
      <c r="G18" s="131">
        <v>4025</v>
      </c>
      <c r="H18" s="131">
        <v>4057</v>
      </c>
      <c r="I18" s="131">
        <v>5078</v>
      </c>
      <c r="J18" s="142">
        <v>4997</v>
      </c>
      <c r="K18" s="143">
        <v>4509</v>
      </c>
      <c r="L18" s="148">
        <v>1988</v>
      </c>
      <c r="M18" s="139"/>
      <c r="N18" s="139"/>
    </row>
    <row r="19" spans="1:15" ht="14.25" customHeight="1" x14ac:dyDescent="0.2">
      <c r="A19" s="413"/>
      <c r="B19" s="145"/>
      <c r="C19" s="405" t="s">
        <v>227</v>
      </c>
      <c r="D19" s="405"/>
      <c r="E19" s="405"/>
      <c r="F19" s="147"/>
      <c r="G19" s="131">
        <v>9</v>
      </c>
      <c r="H19" s="131">
        <v>9</v>
      </c>
      <c r="I19" s="131">
        <v>15</v>
      </c>
      <c r="J19" s="142">
        <v>13</v>
      </c>
      <c r="K19" s="143">
        <v>16</v>
      </c>
      <c r="L19" s="148">
        <v>8</v>
      </c>
      <c r="M19" s="139"/>
      <c r="N19" s="139"/>
    </row>
    <row r="20" spans="1:15" ht="14.25" customHeight="1" x14ac:dyDescent="0.2">
      <c r="A20" s="413"/>
      <c r="B20" s="145"/>
      <c r="C20" s="405" t="s">
        <v>228</v>
      </c>
      <c r="D20" s="405"/>
      <c r="E20" s="405"/>
      <c r="F20" s="147"/>
      <c r="G20" s="131">
        <v>8</v>
      </c>
      <c r="H20" s="131">
        <v>6</v>
      </c>
      <c r="I20" s="131">
        <v>6</v>
      </c>
      <c r="J20" s="142">
        <v>7</v>
      </c>
      <c r="K20" s="143">
        <v>5</v>
      </c>
      <c r="L20" s="148">
        <v>1</v>
      </c>
      <c r="M20" s="139"/>
      <c r="N20" s="139"/>
    </row>
    <row r="21" spans="1:15" ht="14.25" customHeight="1" x14ac:dyDescent="0.2">
      <c r="A21" s="413"/>
      <c r="B21" s="145"/>
      <c r="C21" s="405" t="s">
        <v>229</v>
      </c>
      <c r="D21" s="405"/>
      <c r="E21" s="405"/>
      <c r="F21" s="147"/>
      <c r="G21" s="131">
        <v>145</v>
      </c>
      <c r="H21" s="131">
        <v>199</v>
      </c>
      <c r="I21" s="131">
        <v>209</v>
      </c>
      <c r="J21" s="142">
        <v>183</v>
      </c>
      <c r="K21" s="143">
        <v>165</v>
      </c>
      <c r="L21" s="148">
        <v>103</v>
      </c>
      <c r="M21" s="139"/>
      <c r="N21" s="139"/>
    </row>
    <row r="22" spans="1:15" ht="14.25" customHeight="1" x14ac:dyDescent="0.2">
      <c r="A22" s="413"/>
      <c r="B22" s="145"/>
      <c r="C22" s="405" t="s">
        <v>230</v>
      </c>
      <c r="D22" s="405"/>
      <c r="E22" s="405"/>
      <c r="F22" s="147"/>
      <c r="G22" s="131">
        <v>15</v>
      </c>
      <c r="H22" s="131">
        <v>21</v>
      </c>
      <c r="I22" s="131">
        <v>38</v>
      </c>
      <c r="J22" s="142">
        <v>29</v>
      </c>
      <c r="K22" s="143">
        <v>19</v>
      </c>
      <c r="L22" s="148">
        <v>6</v>
      </c>
      <c r="M22" s="139"/>
      <c r="N22" s="139"/>
    </row>
    <row r="23" spans="1:15" ht="14.25" customHeight="1" x14ac:dyDescent="0.2">
      <c r="A23" s="413"/>
      <c r="B23" s="145"/>
      <c r="C23" s="405" t="s">
        <v>231</v>
      </c>
      <c r="D23" s="405"/>
      <c r="E23" s="405"/>
      <c r="F23" s="147"/>
      <c r="G23" s="131">
        <v>428</v>
      </c>
      <c r="H23" s="131">
        <v>559</v>
      </c>
      <c r="I23" s="131">
        <v>689</v>
      </c>
      <c r="J23" s="142">
        <v>597</v>
      </c>
      <c r="K23" s="143">
        <v>546</v>
      </c>
      <c r="L23" s="148">
        <v>320</v>
      </c>
      <c r="M23" s="139"/>
      <c r="N23" s="139"/>
    </row>
    <row r="24" spans="1:15" ht="14.25" customHeight="1" x14ac:dyDescent="0.2">
      <c r="A24" s="413"/>
      <c r="B24" s="145"/>
      <c r="C24" s="405" t="s">
        <v>232</v>
      </c>
      <c r="D24" s="405"/>
      <c r="E24" s="405"/>
      <c r="F24" s="147"/>
      <c r="G24" s="131">
        <v>35</v>
      </c>
      <c r="H24" s="131">
        <v>18</v>
      </c>
      <c r="I24" s="131">
        <v>20</v>
      </c>
      <c r="J24" s="142">
        <v>20</v>
      </c>
      <c r="K24" s="143">
        <v>26</v>
      </c>
      <c r="L24" s="143">
        <v>2</v>
      </c>
      <c r="M24" s="139"/>
      <c r="N24" s="139"/>
    </row>
    <row r="25" spans="1:15" ht="14.25" customHeight="1" x14ac:dyDescent="0.2">
      <c r="A25" s="413"/>
      <c r="B25" s="145"/>
      <c r="C25" s="405" t="s">
        <v>233</v>
      </c>
      <c r="D25" s="405"/>
      <c r="E25" s="405"/>
      <c r="F25" s="147"/>
      <c r="G25" s="131">
        <v>247</v>
      </c>
      <c r="H25" s="131">
        <v>287</v>
      </c>
      <c r="I25" s="131">
        <v>274</v>
      </c>
      <c r="J25" s="142">
        <v>285</v>
      </c>
      <c r="K25" s="143">
        <v>275</v>
      </c>
      <c r="L25" s="148">
        <v>190</v>
      </c>
      <c r="M25" s="139"/>
      <c r="N25" s="139"/>
    </row>
    <row r="26" spans="1:15" ht="14.25" customHeight="1" x14ac:dyDescent="0.2">
      <c r="A26" s="413"/>
      <c r="B26" s="145"/>
      <c r="C26" s="405" t="s">
        <v>234</v>
      </c>
      <c r="D26" s="405"/>
      <c r="E26" s="405"/>
      <c r="F26" s="147"/>
      <c r="G26" s="131">
        <v>5</v>
      </c>
      <c r="H26" s="131">
        <v>1</v>
      </c>
      <c r="I26" s="131">
        <v>3</v>
      </c>
      <c r="J26" s="142">
        <v>18</v>
      </c>
      <c r="K26" s="143">
        <v>21</v>
      </c>
      <c r="L26" s="148">
        <v>18</v>
      </c>
      <c r="M26" s="139"/>
      <c r="N26" s="139"/>
    </row>
    <row r="27" spans="1:15" ht="14.25" customHeight="1" x14ac:dyDescent="0.2">
      <c r="A27" s="413"/>
      <c r="B27" s="145"/>
      <c r="C27" s="405" t="s">
        <v>235</v>
      </c>
      <c r="D27" s="405"/>
      <c r="E27" s="405"/>
      <c r="F27" s="147"/>
      <c r="G27" s="131">
        <v>7902</v>
      </c>
      <c r="H27" s="131">
        <v>8182</v>
      </c>
      <c r="I27" s="131">
        <v>8208</v>
      </c>
      <c r="J27" s="142">
        <v>6285</v>
      </c>
      <c r="K27" s="143">
        <v>8036</v>
      </c>
      <c r="L27" s="148">
        <v>3778</v>
      </c>
      <c r="M27" s="139"/>
      <c r="N27" s="139"/>
    </row>
    <row r="28" spans="1:15" ht="14.25" customHeight="1" x14ac:dyDescent="0.2">
      <c r="A28" s="413"/>
      <c r="B28" s="145"/>
      <c r="C28" s="405" t="s">
        <v>236</v>
      </c>
      <c r="D28" s="405"/>
      <c r="E28" s="405"/>
      <c r="F28" s="147"/>
      <c r="G28" s="131">
        <v>841</v>
      </c>
      <c r="H28" s="131">
        <v>1001</v>
      </c>
      <c r="I28" s="131">
        <v>1278</v>
      </c>
      <c r="J28" s="142">
        <v>1466</v>
      </c>
      <c r="K28" s="143">
        <v>1617</v>
      </c>
      <c r="L28" s="148">
        <v>1003</v>
      </c>
      <c r="M28" s="139"/>
      <c r="N28" s="139"/>
    </row>
    <row r="29" spans="1:15" ht="14.25" customHeight="1" x14ac:dyDescent="0.2">
      <c r="A29" s="413"/>
      <c r="B29" s="145"/>
      <c r="C29" s="405" t="s">
        <v>237</v>
      </c>
      <c r="D29" s="405"/>
      <c r="E29" s="405"/>
      <c r="F29" s="147"/>
      <c r="G29" s="131">
        <v>114</v>
      </c>
      <c r="H29" s="131">
        <v>128</v>
      </c>
      <c r="I29" s="131">
        <v>106</v>
      </c>
      <c r="J29" s="142">
        <v>114</v>
      </c>
      <c r="K29" s="143">
        <v>152</v>
      </c>
      <c r="L29" s="148">
        <v>78</v>
      </c>
      <c r="M29" s="139"/>
      <c r="N29" s="139"/>
      <c r="O29" s="139"/>
    </row>
    <row r="30" spans="1:15" s="139" customFormat="1" ht="14.25" customHeight="1" x14ac:dyDescent="0.2">
      <c r="A30" s="414"/>
      <c r="B30" s="150"/>
      <c r="C30" s="411" t="s">
        <v>238</v>
      </c>
      <c r="D30" s="411"/>
      <c r="E30" s="411"/>
      <c r="F30" s="151"/>
      <c r="G30" s="152">
        <v>231</v>
      </c>
      <c r="H30" s="152">
        <v>215</v>
      </c>
      <c r="I30" s="152">
        <v>228</v>
      </c>
      <c r="J30" s="142">
        <v>261</v>
      </c>
      <c r="K30" s="143">
        <v>187</v>
      </c>
      <c r="L30" s="153">
        <v>141</v>
      </c>
    </row>
    <row r="31" spans="1:15" s="139" customFormat="1" ht="14.25" customHeight="1" x14ac:dyDescent="0.2">
      <c r="A31" s="406" t="s">
        <v>239</v>
      </c>
      <c r="B31" s="409" t="s">
        <v>240</v>
      </c>
      <c r="C31" s="410"/>
      <c r="D31" s="410"/>
      <c r="E31" s="410"/>
      <c r="F31" s="154"/>
      <c r="G31" s="131">
        <v>19101</v>
      </c>
      <c r="H31" s="131">
        <v>20577</v>
      </c>
      <c r="I31" s="131">
        <v>21659</v>
      </c>
      <c r="J31" s="155">
        <v>19345</v>
      </c>
      <c r="K31" s="156">
        <v>20561</v>
      </c>
      <c r="L31" s="144">
        <v>8672</v>
      </c>
    </row>
    <row r="32" spans="1:15" s="139" customFormat="1" ht="14.25" customHeight="1" x14ac:dyDescent="0.2">
      <c r="A32" s="407"/>
      <c r="B32" s="157"/>
      <c r="C32" s="405" t="s">
        <v>241</v>
      </c>
      <c r="D32" s="405"/>
      <c r="E32" s="405"/>
      <c r="F32" s="147"/>
      <c r="G32" s="131">
        <v>8926</v>
      </c>
      <c r="H32" s="131">
        <v>9603</v>
      </c>
      <c r="I32" s="131">
        <v>10756</v>
      </c>
      <c r="J32" s="142">
        <v>10815</v>
      </c>
      <c r="K32" s="143">
        <v>10261</v>
      </c>
      <c r="L32" s="148">
        <v>4580</v>
      </c>
    </row>
    <row r="33" spans="1:15" s="139" customFormat="1" ht="14.25" customHeight="1" x14ac:dyDescent="0.2">
      <c r="A33" s="407"/>
      <c r="B33" s="157"/>
      <c r="C33" s="158"/>
      <c r="D33" s="404" t="s">
        <v>242</v>
      </c>
      <c r="E33" s="405"/>
      <c r="F33" s="147"/>
      <c r="G33" s="131">
        <v>5323</v>
      </c>
      <c r="H33" s="131">
        <v>5794</v>
      </c>
      <c r="I33" s="131">
        <v>6684</v>
      </c>
      <c r="J33" s="142">
        <v>6441</v>
      </c>
      <c r="K33" s="143">
        <v>6269</v>
      </c>
      <c r="L33" s="148">
        <v>2402</v>
      </c>
      <c r="M33" s="134"/>
    </row>
    <row r="34" spans="1:15" s="139" customFormat="1" ht="14.25" customHeight="1" x14ac:dyDescent="0.2">
      <c r="A34" s="407"/>
      <c r="B34" s="157"/>
      <c r="C34" s="158"/>
      <c r="D34" s="404" t="s">
        <v>218</v>
      </c>
      <c r="E34" s="405"/>
      <c r="F34" s="147"/>
      <c r="G34" s="131">
        <v>3603</v>
      </c>
      <c r="H34" s="131">
        <v>3809</v>
      </c>
      <c r="I34" s="131">
        <v>4072</v>
      </c>
      <c r="J34" s="142">
        <v>4374</v>
      </c>
      <c r="K34" s="143">
        <v>3992</v>
      </c>
      <c r="L34" s="148">
        <v>2178</v>
      </c>
      <c r="M34" s="134"/>
      <c r="N34" s="134"/>
    </row>
    <row r="35" spans="1:15" s="139" customFormat="1" ht="14.25" customHeight="1" x14ac:dyDescent="0.2">
      <c r="A35" s="407"/>
      <c r="B35" s="157"/>
      <c r="C35" s="405" t="s">
        <v>243</v>
      </c>
      <c r="D35" s="405"/>
      <c r="E35" s="405"/>
      <c r="F35" s="147"/>
      <c r="G35" s="131">
        <v>1</v>
      </c>
      <c r="H35" s="131">
        <v>2</v>
      </c>
      <c r="I35" s="131">
        <v>3</v>
      </c>
      <c r="J35" s="142">
        <v>1</v>
      </c>
      <c r="K35" s="143">
        <v>0</v>
      </c>
      <c r="L35" s="148">
        <v>0</v>
      </c>
      <c r="M35" s="134"/>
      <c r="N35" s="134"/>
      <c r="O35" s="134"/>
    </row>
    <row r="36" spans="1:15" ht="14.25" customHeight="1" x14ac:dyDescent="0.2">
      <c r="A36" s="407"/>
      <c r="B36" s="145"/>
      <c r="C36" s="405" t="s">
        <v>244</v>
      </c>
      <c r="D36" s="405"/>
      <c r="E36" s="405"/>
      <c r="F36" s="147"/>
      <c r="G36" s="131">
        <v>7774</v>
      </c>
      <c r="H36" s="131">
        <v>8482</v>
      </c>
      <c r="I36" s="131">
        <v>8379</v>
      </c>
      <c r="J36" s="142">
        <v>5881</v>
      </c>
      <c r="K36" s="143">
        <v>7696</v>
      </c>
      <c r="L36" s="148">
        <v>2546</v>
      </c>
    </row>
    <row r="37" spans="1:15" ht="14.25" customHeight="1" x14ac:dyDescent="0.2">
      <c r="A37" s="407"/>
      <c r="B37" s="145"/>
      <c r="C37" s="129"/>
      <c r="D37" s="404" t="s">
        <v>245</v>
      </c>
      <c r="E37" s="405"/>
      <c r="F37" s="147"/>
      <c r="G37" s="131">
        <v>677</v>
      </c>
      <c r="H37" s="131">
        <v>706</v>
      </c>
      <c r="I37" s="131">
        <v>778</v>
      </c>
      <c r="J37" s="142">
        <v>677</v>
      </c>
      <c r="K37" s="143">
        <v>694</v>
      </c>
      <c r="L37" s="148">
        <v>225</v>
      </c>
    </row>
    <row r="38" spans="1:15" ht="14.25" customHeight="1" x14ac:dyDescent="0.2">
      <c r="A38" s="407"/>
      <c r="B38" s="145"/>
      <c r="C38" s="129"/>
      <c r="D38" s="404" t="s">
        <v>246</v>
      </c>
      <c r="E38" s="405"/>
      <c r="F38" s="147"/>
      <c r="G38" s="131">
        <v>0</v>
      </c>
      <c r="H38" s="131">
        <v>2</v>
      </c>
      <c r="I38" s="131">
        <v>3</v>
      </c>
      <c r="J38" s="142">
        <v>1</v>
      </c>
      <c r="K38" s="143">
        <v>1</v>
      </c>
      <c r="L38" s="148">
        <v>0</v>
      </c>
    </row>
    <row r="39" spans="1:15" ht="14.25" customHeight="1" x14ac:dyDescent="0.2">
      <c r="A39" s="407"/>
      <c r="B39" s="145"/>
      <c r="C39" s="129"/>
      <c r="D39" s="404" t="s">
        <v>247</v>
      </c>
      <c r="E39" s="405"/>
      <c r="F39" s="147"/>
      <c r="G39" s="131">
        <v>1093</v>
      </c>
      <c r="H39" s="131">
        <v>774</v>
      </c>
      <c r="I39" s="131">
        <v>628</v>
      </c>
      <c r="J39" s="142">
        <v>480</v>
      </c>
      <c r="K39" s="143">
        <v>429</v>
      </c>
      <c r="L39" s="148">
        <v>7</v>
      </c>
      <c r="M39" s="139"/>
    </row>
    <row r="40" spans="1:15" ht="14.25" customHeight="1" x14ac:dyDescent="0.2">
      <c r="A40" s="407"/>
      <c r="B40" s="145"/>
      <c r="C40" s="129"/>
      <c r="D40" s="404" t="s">
        <v>248</v>
      </c>
      <c r="E40" s="405"/>
      <c r="F40" s="147"/>
      <c r="G40" s="131">
        <v>191</v>
      </c>
      <c r="H40" s="131">
        <v>148</v>
      </c>
      <c r="I40" s="131">
        <v>198</v>
      </c>
      <c r="J40" s="142">
        <v>133</v>
      </c>
      <c r="K40" s="143">
        <v>157</v>
      </c>
      <c r="L40" s="148">
        <v>34</v>
      </c>
      <c r="M40" s="139"/>
      <c r="N40" s="139"/>
    </row>
    <row r="41" spans="1:15" ht="14.25" customHeight="1" x14ac:dyDescent="0.2">
      <c r="A41" s="407"/>
      <c r="B41" s="145"/>
      <c r="C41" s="129"/>
      <c r="D41" s="404" t="s">
        <v>249</v>
      </c>
      <c r="E41" s="405"/>
      <c r="F41" s="147"/>
      <c r="G41" s="131">
        <v>3843</v>
      </c>
      <c r="H41" s="131">
        <v>4532</v>
      </c>
      <c r="I41" s="131">
        <v>4581</v>
      </c>
      <c r="J41" s="142">
        <v>2984</v>
      </c>
      <c r="K41" s="143">
        <v>4615</v>
      </c>
      <c r="L41" s="148">
        <v>1786</v>
      </c>
      <c r="M41" s="139"/>
      <c r="N41" s="139"/>
      <c r="O41" s="139"/>
    </row>
    <row r="42" spans="1:15" s="139" customFormat="1" ht="14.25" customHeight="1" x14ac:dyDescent="0.2">
      <c r="A42" s="407"/>
      <c r="B42" s="157"/>
      <c r="C42" s="158"/>
      <c r="D42" s="404" t="s">
        <v>250</v>
      </c>
      <c r="E42" s="405"/>
      <c r="F42" s="147"/>
      <c r="G42" s="131">
        <v>1970</v>
      </c>
      <c r="H42" s="131">
        <v>2320</v>
      </c>
      <c r="I42" s="131">
        <v>2191</v>
      </c>
      <c r="J42" s="142">
        <v>1606</v>
      </c>
      <c r="K42" s="143">
        <v>1800</v>
      </c>
      <c r="L42" s="148">
        <v>494</v>
      </c>
    </row>
    <row r="43" spans="1:15" s="139" customFormat="1" ht="14.25" customHeight="1" x14ac:dyDescent="0.2">
      <c r="A43" s="407"/>
      <c r="B43" s="157"/>
      <c r="C43" s="405" t="s">
        <v>251</v>
      </c>
      <c r="D43" s="405"/>
      <c r="E43" s="405"/>
      <c r="F43" s="147"/>
      <c r="G43" s="131">
        <v>391</v>
      </c>
      <c r="H43" s="131">
        <v>372</v>
      </c>
      <c r="I43" s="131">
        <v>333</v>
      </c>
      <c r="J43" s="142">
        <v>339</v>
      </c>
      <c r="K43" s="143">
        <v>359</v>
      </c>
      <c r="L43" s="148">
        <v>145</v>
      </c>
    </row>
    <row r="44" spans="1:15" s="139" customFormat="1" ht="14.25" customHeight="1" x14ac:dyDescent="0.2">
      <c r="A44" s="407"/>
      <c r="B44" s="157"/>
      <c r="C44" s="158"/>
      <c r="D44" s="404" t="s">
        <v>252</v>
      </c>
      <c r="E44" s="405"/>
      <c r="F44" s="147"/>
      <c r="G44" s="131">
        <v>266</v>
      </c>
      <c r="H44" s="131">
        <v>274</v>
      </c>
      <c r="I44" s="131">
        <v>244</v>
      </c>
      <c r="J44" s="142">
        <v>254</v>
      </c>
      <c r="K44" s="143">
        <v>246</v>
      </c>
      <c r="L44" s="148">
        <v>91</v>
      </c>
    </row>
    <row r="45" spans="1:15" s="139" customFormat="1" ht="14.25" customHeight="1" x14ac:dyDescent="0.2">
      <c r="A45" s="407"/>
      <c r="B45" s="157"/>
      <c r="C45" s="158"/>
      <c r="D45" s="404" t="s">
        <v>253</v>
      </c>
      <c r="E45" s="405"/>
      <c r="F45" s="147"/>
      <c r="G45" s="131">
        <v>125</v>
      </c>
      <c r="H45" s="131">
        <v>98</v>
      </c>
      <c r="I45" s="131">
        <v>89</v>
      </c>
      <c r="J45" s="142">
        <v>85</v>
      </c>
      <c r="K45" s="143">
        <v>113</v>
      </c>
      <c r="L45" s="148">
        <v>54</v>
      </c>
      <c r="M45" s="134"/>
    </row>
    <row r="46" spans="1:15" s="139" customFormat="1" ht="14.25" customHeight="1" x14ac:dyDescent="0.2">
      <c r="A46" s="407"/>
      <c r="B46" s="157"/>
      <c r="C46" s="405" t="s">
        <v>254</v>
      </c>
      <c r="D46" s="405"/>
      <c r="E46" s="405"/>
      <c r="F46" s="147"/>
      <c r="G46" s="131">
        <v>1653</v>
      </c>
      <c r="H46" s="131">
        <v>1508</v>
      </c>
      <c r="I46" s="131">
        <v>1353</v>
      </c>
      <c r="J46" s="142">
        <v>1226</v>
      </c>
      <c r="K46" s="143">
        <v>1179</v>
      </c>
      <c r="L46" s="148">
        <v>413</v>
      </c>
      <c r="M46" s="134"/>
    </row>
    <row r="47" spans="1:15" s="139" customFormat="1" ht="14.25" customHeight="1" x14ac:dyDescent="0.2">
      <c r="A47" s="407"/>
      <c r="B47" s="157"/>
      <c r="C47" s="158"/>
      <c r="D47" s="404" t="s">
        <v>255</v>
      </c>
      <c r="E47" s="405"/>
      <c r="F47" s="147"/>
      <c r="G47" s="131">
        <v>985</v>
      </c>
      <c r="H47" s="131">
        <v>900</v>
      </c>
      <c r="I47" s="131">
        <v>818</v>
      </c>
      <c r="J47" s="142">
        <v>815</v>
      </c>
      <c r="K47" s="143">
        <v>739</v>
      </c>
      <c r="L47" s="148">
        <v>357</v>
      </c>
      <c r="M47" s="134"/>
    </row>
    <row r="48" spans="1:15" s="139" customFormat="1" ht="14.25" customHeight="1" x14ac:dyDescent="0.2">
      <c r="A48" s="407"/>
      <c r="B48" s="157"/>
      <c r="C48" s="158"/>
      <c r="D48" s="404" t="s">
        <v>256</v>
      </c>
      <c r="E48" s="405"/>
      <c r="F48" s="147"/>
      <c r="G48" s="131">
        <v>181</v>
      </c>
      <c r="H48" s="131">
        <v>156</v>
      </c>
      <c r="I48" s="131">
        <v>139</v>
      </c>
      <c r="J48" s="142">
        <v>103</v>
      </c>
      <c r="K48" s="143">
        <v>106</v>
      </c>
      <c r="L48" s="148">
        <v>41</v>
      </c>
      <c r="M48" s="134"/>
    </row>
    <row r="49" spans="1:15" s="139" customFormat="1" ht="14.25" customHeight="1" x14ac:dyDescent="0.2">
      <c r="A49" s="407"/>
      <c r="B49" s="157"/>
      <c r="C49" s="158"/>
      <c r="D49" s="404" t="s">
        <v>257</v>
      </c>
      <c r="E49" s="405"/>
      <c r="F49" s="147"/>
      <c r="G49" s="131">
        <v>425</v>
      </c>
      <c r="H49" s="131">
        <v>391</v>
      </c>
      <c r="I49" s="131">
        <v>344</v>
      </c>
      <c r="J49" s="142">
        <v>268</v>
      </c>
      <c r="K49" s="143">
        <v>294</v>
      </c>
      <c r="L49" s="148">
        <v>1</v>
      </c>
      <c r="M49" s="134"/>
    </row>
    <row r="50" spans="1:15" s="139" customFormat="1" ht="14.25" customHeight="1" x14ac:dyDescent="0.2">
      <c r="A50" s="407"/>
      <c r="B50" s="157"/>
      <c r="C50" s="158"/>
      <c r="D50" s="404" t="s">
        <v>258</v>
      </c>
      <c r="E50" s="405"/>
      <c r="F50" s="147"/>
      <c r="G50" s="131">
        <v>62</v>
      </c>
      <c r="H50" s="131">
        <v>61</v>
      </c>
      <c r="I50" s="131">
        <v>52</v>
      </c>
      <c r="J50" s="142">
        <v>40</v>
      </c>
      <c r="K50" s="143">
        <v>40</v>
      </c>
      <c r="L50" s="148">
        <v>14</v>
      </c>
      <c r="M50" s="134"/>
    </row>
    <row r="51" spans="1:15" s="139" customFormat="1" ht="14.25" customHeight="1" x14ac:dyDescent="0.2">
      <c r="A51" s="408"/>
      <c r="B51" s="157"/>
      <c r="C51" s="411" t="s">
        <v>259</v>
      </c>
      <c r="D51" s="411"/>
      <c r="E51" s="411"/>
      <c r="F51" s="147"/>
      <c r="G51" s="131">
        <v>356</v>
      </c>
      <c r="H51" s="131">
        <v>610</v>
      </c>
      <c r="I51" s="131">
        <v>835</v>
      </c>
      <c r="J51" s="142">
        <v>1083</v>
      </c>
      <c r="K51" s="143">
        <v>1066</v>
      </c>
      <c r="L51" s="148">
        <v>988</v>
      </c>
      <c r="M51" s="134"/>
    </row>
    <row r="52" spans="1:15" s="139" customFormat="1" ht="14.25" customHeight="1" x14ac:dyDescent="0.2">
      <c r="A52" s="406" t="s">
        <v>260</v>
      </c>
      <c r="B52" s="409" t="s">
        <v>240</v>
      </c>
      <c r="C52" s="410"/>
      <c r="D52" s="410"/>
      <c r="E52" s="410"/>
      <c r="F52" s="140"/>
      <c r="G52" s="141">
        <v>19370</v>
      </c>
      <c r="H52" s="141">
        <v>20823</v>
      </c>
      <c r="I52" s="141">
        <v>21981</v>
      </c>
      <c r="J52" s="155">
        <v>19699</v>
      </c>
      <c r="K52" s="156">
        <v>21328</v>
      </c>
      <c r="L52" s="144">
        <v>8672</v>
      </c>
      <c r="M52" s="134"/>
      <c r="N52" s="134"/>
    </row>
    <row r="53" spans="1:15" s="139" customFormat="1" ht="14.25" customHeight="1" x14ac:dyDescent="0.2">
      <c r="A53" s="407"/>
      <c r="B53" s="157"/>
      <c r="C53" s="405" t="s">
        <v>241</v>
      </c>
      <c r="D53" s="405"/>
      <c r="E53" s="405"/>
      <c r="F53" s="147"/>
      <c r="G53" s="131">
        <v>8800</v>
      </c>
      <c r="H53" s="131">
        <v>9493</v>
      </c>
      <c r="I53" s="131">
        <v>10529</v>
      </c>
      <c r="J53" s="159">
        <v>10765</v>
      </c>
      <c r="K53" s="160">
        <v>10543</v>
      </c>
      <c r="L53" s="148">
        <v>4580</v>
      </c>
      <c r="M53" s="134"/>
      <c r="N53" s="134"/>
      <c r="O53" s="134"/>
    </row>
    <row r="54" spans="1:15" ht="14.25" customHeight="1" x14ac:dyDescent="0.2">
      <c r="A54" s="407"/>
      <c r="B54" s="157"/>
      <c r="C54" s="158"/>
      <c r="D54" s="404" t="s">
        <v>242</v>
      </c>
      <c r="E54" s="405"/>
      <c r="F54" s="147"/>
      <c r="G54" s="131">
        <v>5133</v>
      </c>
      <c r="H54" s="131">
        <v>5652</v>
      </c>
      <c r="I54" s="131">
        <v>6396</v>
      </c>
      <c r="J54" s="159">
        <v>6256</v>
      </c>
      <c r="K54" s="160">
        <v>6422</v>
      </c>
      <c r="L54" s="148">
        <v>2402</v>
      </c>
    </row>
    <row r="55" spans="1:15" ht="14.25" customHeight="1" x14ac:dyDescent="0.2">
      <c r="A55" s="407"/>
      <c r="B55" s="157"/>
      <c r="C55" s="158"/>
      <c r="D55" s="404" t="s">
        <v>218</v>
      </c>
      <c r="E55" s="405"/>
      <c r="F55" s="147"/>
      <c r="G55" s="131">
        <v>3667</v>
      </c>
      <c r="H55" s="131">
        <v>3841</v>
      </c>
      <c r="I55" s="131">
        <v>4133</v>
      </c>
      <c r="J55" s="159">
        <v>4509</v>
      </c>
      <c r="K55" s="160">
        <v>4121</v>
      </c>
      <c r="L55" s="148">
        <v>2178</v>
      </c>
    </row>
    <row r="56" spans="1:15" ht="14.25" customHeight="1" x14ac:dyDescent="0.2">
      <c r="A56" s="407"/>
      <c r="B56" s="157"/>
      <c r="C56" s="405" t="s">
        <v>243</v>
      </c>
      <c r="D56" s="405"/>
      <c r="E56" s="405"/>
      <c r="F56" s="147"/>
      <c r="G56" s="131">
        <v>1</v>
      </c>
      <c r="H56" s="131">
        <v>2</v>
      </c>
      <c r="I56" s="131">
        <v>2</v>
      </c>
      <c r="J56" s="159">
        <v>2</v>
      </c>
      <c r="K56" s="160">
        <v>0</v>
      </c>
      <c r="L56" s="148">
        <v>0</v>
      </c>
    </row>
    <row r="57" spans="1:15" ht="14.25" customHeight="1" x14ac:dyDescent="0.2">
      <c r="A57" s="407"/>
      <c r="B57" s="145"/>
      <c r="C57" s="405" t="s">
        <v>244</v>
      </c>
      <c r="D57" s="405"/>
      <c r="E57" s="405"/>
      <c r="F57" s="147"/>
      <c r="G57" s="131">
        <v>8181</v>
      </c>
      <c r="H57" s="131">
        <v>8860</v>
      </c>
      <c r="I57" s="131">
        <v>8918</v>
      </c>
      <c r="J57" s="159">
        <v>6299</v>
      </c>
      <c r="K57" s="160">
        <v>8197</v>
      </c>
      <c r="L57" s="148">
        <v>2546</v>
      </c>
      <c r="M57" s="139"/>
    </row>
    <row r="58" spans="1:15" ht="14.25" customHeight="1" x14ac:dyDescent="0.2">
      <c r="A58" s="407"/>
      <c r="B58" s="145"/>
      <c r="C58" s="129"/>
      <c r="D58" s="404" t="s">
        <v>245</v>
      </c>
      <c r="E58" s="405"/>
      <c r="F58" s="147"/>
      <c r="G58" s="131">
        <v>1064</v>
      </c>
      <c r="H58" s="131">
        <v>1071</v>
      </c>
      <c r="I58" s="131">
        <v>1200</v>
      </c>
      <c r="J58" s="159">
        <v>1054</v>
      </c>
      <c r="K58" s="160">
        <v>1165</v>
      </c>
      <c r="L58" s="148">
        <v>225</v>
      </c>
      <c r="M58" s="139"/>
      <c r="N58" s="139"/>
    </row>
    <row r="59" spans="1:15" ht="14.25" customHeight="1" x14ac:dyDescent="0.2">
      <c r="A59" s="407"/>
      <c r="B59" s="145"/>
      <c r="C59" s="129"/>
      <c r="D59" s="404" t="s">
        <v>246</v>
      </c>
      <c r="E59" s="405"/>
      <c r="F59" s="147"/>
      <c r="G59" s="131">
        <v>0</v>
      </c>
      <c r="H59" s="131">
        <v>2</v>
      </c>
      <c r="I59" s="131">
        <v>3</v>
      </c>
      <c r="J59" s="159">
        <v>1</v>
      </c>
      <c r="K59" s="160">
        <v>1</v>
      </c>
      <c r="L59" s="148">
        <v>0</v>
      </c>
      <c r="M59" s="139"/>
      <c r="N59" s="139"/>
      <c r="O59" s="139"/>
    </row>
    <row r="60" spans="1:15" s="139" customFormat="1" ht="14.25" customHeight="1" x14ac:dyDescent="0.2">
      <c r="A60" s="407"/>
      <c r="B60" s="145"/>
      <c r="C60" s="129"/>
      <c r="D60" s="404" t="s">
        <v>247</v>
      </c>
      <c r="E60" s="405"/>
      <c r="F60" s="147"/>
      <c r="G60" s="131">
        <v>1089</v>
      </c>
      <c r="H60" s="131">
        <v>762</v>
      </c>
      <c r="I60" s="131">
        <v>651</v>
      </c>
      <c r="J60" s="159">
        <v>462</v>
      </c>
      <c r="K60" s="160">
        <v>421</v>
      </c>
      <c r="L60" s="148">
        <v>7</v>
      </c>
    </row>
    <row r="61" spans="1:15" s="139" customFormat="1" ht="14.25" customHeight="1" x14ac:dyDescent="0.2">
      <c r="A61" s="407"/>
      <c r="B61" s="145"/>
      <c r="C61" s="129"/>
      <c r="D61" s="404" t="s">
        <v>248</v>
      </c>
      <c r="E61" s="405"/>
      <c r="F61" s="147"/>
      <c r="G61" s="131">
        <v>215</v>
      </c>
      <c r="H61" s="131">
        <v>173</v>
      </c>
      <c r="I61" s="131">
        <v>267</v>
      </c>
      <c r="J61" s="159">
        <v>193</v>
      </c>
      <c r="K61" s="160">
        <v>184</v>
      </c>
      <c r="L61" s="148">
        <v>34</v>
      </c>
    </row>
    <row r="62" spans="1:15" s="139" customFormat="1" ht="14.25" customHeight="1" x14ac:dyDescent="0.2">
      <c r="A62" s="407"/>
      <c r="B62" s="145"/>
      <c r="C62" s="129"/>
      <c r="D62" s="404" t="s">
        <v>249</v>
      </c>
      <c r="E62" s="405"/>
      <c r="F62" s="147"/>
      <c r="G62" s="131">
        <v>3859</v>
      </c>
      <c r="H62" s="131">
        <v>4544</v>
      </c>
      <c r="I62" s="131">
        <v>4566</v>
      </c>
      <c r="J62" s="159">
        <v>2998</v>
      </c>
      <c r="K62" s="160">
        <v>4631</v>
      </c>
      <c r="L62" s="148">
        <v>1786</v>
      </c>
    </row>
    <row r="63" spans="1:15" s="139" customFormat="1" ht="14.25" customHeight="1" x14ac:dyDescent="0.2">
      <c r="A63" s="407"/>
      <c r="B63" s="157"/>
      <c r="C63" s="158"/>
      <c r="D63" s="404" t="s">
        <v>250</v>
      </c>
      <c r="E63" s="405"/>
      <c r="F63" s="147"/>
      <c r="G63" s="131">
        <v>1954</v>
      </c>
      <c r="H63" s="131">
        <v>2308</v>
      </c>
      <c r="I63" s="131">
        <v>2231</v>
      </c>
      <c r="J63" s="159">
        <v>1591</v>
      </c>
      <c r="K63" s="160">
        <v>1795</v>
      </c>
      <c r="L63" s="148">
        <v>494</v>
      </c>
      <c r="M63" s="134"/>
    </row>
    <row r="64" spans="1:15" s="139" customFormat="1" ht="14.25" customHeight="1" x14ac:dyDescent="0.2">
      <c r="A64" s="407"/>
      <c r="B64" s="157"/>
      <c r="C64" s="405" t="s">
        <v>251</v>
      </c>
      <c r="D64" s="405"/>
      <c r="E64" s="405"/>
      <c r="F64" s="147"/>
      <c r="G64" s="131">
        <v>374</v>
      </c>
      <c r="H64" s="131">
        <v>389</v>
      </c>
      <c r="I64" s="131">
        <v>328</v>
      </c>
      <c r="J64" s="159">
        <v>331</v>
      </c>
      <c r="K64" s="160">
        <v>353</v>
      </c>
      <c r="L64" s="148">
        <v>145</v>
      </c>
      <c r="M64" s="134"/>
      <c r="N64" s="134"/>
    </row>
    <row r="65" spans="1:15" s="139" customFormat="1" ht="14.25" customHeight="1" x14ac:dyDescent="0.2">
      <c r="A65" s="407"/>
      <c r="B65" s="157"/>
      <c r="C65" s="158"/>
      <c r="D65" s="404" t="s">
        <v>252</v>
      </c>
      <c r="E65" s="405"/>
      <c r="F65" s="147"/>
      <c r="G65" s="131">
        <v>254</v>
      </c>
      <c r="H65" s="131">
        <v>282</v>
      </c>
      <c r="I65" s="131">
        <v>242</v>
      </c>
      <c r="J65" s="159">
        <v>251</v>
      </c>
      <c r="K65" s="160">
        <v>238</v>
      </c>
      <c r="L65" s="148">
        <v>91</v>
      </c>
      <c r="M65" s="134"/>
      <c r="N65" s="134"/>
      <c r="O65" s="134"/>
    </row>
    <row r="66" spans="1:15" ht="14.25" customHeight="1" x14ac:dyDescent="0.2">
      <c r="A66" s="407"/>
      <c r="B66" s="157"/>
      <c r="C66" s="158"/>
      <c r="D66" s="404" t="s">
        <v>253</v>
      </c>
      <c r="E66" s="405"/>
      <c r="F66" s="147"/>
      <c r="G66" s="131">
        <v>120</v>
      </c>
      <c r="H66" s="131">
        <v>107</v>
      </c>
      <c r="I66" s="131">
        <v>86</v>
      </c>
      <c r="J66" s="159">
        <v>80</v>
      </c>
      <c r="K66" s="160">
        <v>115</v>
      </c>
      <c r="L66" s="148">
        <v>54</v>
      </c>
    </row>
    <row r="67" spans="1:15" ht="14.25" customHeight="1" x14ac:dyDescent="0.2">
      <c r="A67" s="407"/>
      <c r="B67" s="157"/>
      <c r="C67" s="405" t="s">
        <v>254</v>
      </c>
      <c r="D67" s="405"/>
      <c r="E67" s="405"/>
      <c r="F67" s="147"/>
      <c r="G67" s="131">
        <v>1658</v>
      </c>
      <c r="H67" s="131">
        <v>1477</v>
      </c>
      <c r="I67" s="131">
        <v>1367</v>
      </c>
      <c r="J67" s="159">
        <v>1218</v>
      </c>
      <c r="K67" s="160">
        <v>1172</v>
      </c>
      <c r="L67" s="148">
        <v>413</v>
      </c>
    </row>
    <row r="68" spans="1:15" ht="14.25" customHeight="1" x14ac:dyDescent="0.2">
      <c r="A68" s="407"/>
      <c r="B68" s="157"/>
      <c r="C68" s="158"/>
      <c r="D68" s="404" t="s">
        <v>255</v>
      </c>
      <c r="E68" s="405"/>
      <c r="F68" s="147"/>
      <c r="G68" s="131">
        <v>997</v>
      </c>
      <c r="H68" s="131">
        <v>876</v>
      </c>
      <c r="I68" s="131">
        <v>826</v>
      </c>
      <c r="J68" s="159">
        <v>803</v>
      </c>
      <c r="K68" s="160">
        <v>736</v>
      </c>
      <c r="L68" s="148">
        <v>357</v>
      </c>
    </row>
    <row r="69" spans="1:15" ht="14.25" customHeight="1" x14ac:dyDescent="0.2">
      <c r="A69" s="407"/>
      <c r="B69" s="157"/>
      <c r="C69" s="158"/>
      <c r="D69" s="404" t="s">
        <v>256</v>
      </c>
      <c r="E69" s="405"/>
      <c r="F69" s="147"/>
      <c r="G69" s="131">
        <v>176</v>
      </c>
      <c r="H69" s="131">
        <v>156</v>
      </c>
      <c r="I69" s="131">
        <v>141</v>
      </c>
      <c r="J69" s="159">
        <v>99</v>
      </c>
      <c r="K69" s="160">
        <v>106</v>
      </c>
      <c r="L69" s="148">
        <v>41</v>
      </c>
    </row>
    <row r="70" spans="1:15" ht="14.25" customHeight="1" x14ac:dyDescent="0.2">
      <c r="A70" s="407"/>
      <c r="B70" s="157"/>
      <c r="C70" s="158"/>
      <c r="D70" s="404" t="s">
        <v>257</v>
      </c>
      <c r="E70" s="405"/>
      <c r="F70" s="147"/>
      <c r="G70" s="131">
        <v>424</v>
      </c>
      <c r="H70" s="131">
        <v>382</v>
      </c>
      <c r="I70" s="131">
        <v>349</v>
      </c>
      <c r="J70" s="159">
        <v>274</v>
      </c>
      <c r="K70" s="160">
        <v>292</v>
      </c>
      <c r="L70" s="148">
        <v>1</v>
      </c>
    </row>
    <row r="71" spans="1:15" ht="14.25" customHeight="1" x14ac:dyDescent="0.2">
      <c r="A71" s="407"/>
      <c r="B71" s="157"/>
      <c r="C71" s="158"/>
      <c r="D71" s="404" t="s">
        <v>258</v>
      </c>
      <c r="E71" s="405"/>
      <c r="F71" s="147"/>
      <c r="G71" s="131">
        <v>61</v>
      </c>
      <c r="H71" s="131">
        <v>63</v>
      </c>
      <c r="I71" s="131">
        <v>51</v>
      </c>
      <c r="J71" s="159">
        <v>42</v>
      </c>
      <c r="K71" s="160">
        <v>38</v>
      </c>
      <c r="L71" s="148">
        <v>14</v>
      </c>
    </row>
    <row r="72" spans="1:15" ht="14.25" customHeight="1" x14ac:dyDescent="0.2">
      <c r="A72" s="408"/>
      <c r="B72" s="161"/>
      <c r="C72" s="411" t="s">
        <v>259</v>
      </c>
      <c r="D72" s="411"/>
      <c r="E72" s="411"/>
      <c r="F72" s="151"/>
      <c r="G72" s="152">
        <v>356</v>
      </c>
      <c r="H72" s="152">
        <v>602</v>
      </c>
      <c r="I72" s="152">
        <v>837</v>
      </c>
      <c r="J72" s="162">
        <v>1084</v>
      </c>
      <c r="K72" s="163">
        <v>1063</v>
      </c>
      <c r="L72" s="153">
        <v>988</v>
      </c>
    </row>
    <row r="73" spans="1:15" ht="14.25" customHeight="1" x14ac:dyDescent="0.2">
      <c r="A73" s="164" t="s">
        <v>261</v>
      </c>
      <c r="K73" s="168"/>
    </row>
    <row r="74" spans="1:15" ht="14.25" customHeight="1" x14ac:dyDescent="0.2">
      <c r="A74" s="164" t="s">
        <v>262</v>
      </c>
      <c r="K74" s="168"/>
    </row>
  </sheetData>
  <mergeCells count="78">
    <mergeCell ref="K2:K3"/>
    <mergeCell ref="A2:E3"/>
    <mergeCell ref="G2:G3"/>
    <mergeCell ref="H2:H3"/>
    <mergeCell ref="I2:I3"/>
    <mergeCell ref="J2:J3"/>
    <mergeCell ref="C18:E18"/>
    <mergeCell ref="A4:A30"/>
    <mergeCell ref="B4:E4"/>
    <mergeCell ref="C5:D5"/>
    <mergeCell ref="C6:D6"/>
    <mergeCell ref="C7:D7"/>
    <mergeCell ref="C8:D8"/>
    <mergeCell ref="C9:D9"/>
    <mergeCell ref="C10:D10"/>
    <mergeCell ref="C11:D11"/>
    <mergeCell ref="C12:D12"/>
    <mergeCell ref="C13:E13"/>
    <mergeCell ref="C14:E14"/>
    <mergeCell ref="C15:E15"/>
    <mergeCell ref="C16:E16"/>
    <mergeCell ref="C17:E17"/>
    <mergeCell ref="C30:E30"/>
    <mergeCell ref="C19:E19"/>
    <mergeCell ref="C20:E20"/>
    <mergeCell ref="C21:E21"/>
    <mergeCell ref="C22:E22"/>
    <mergeCell ref="C23:E23"/>
    <mergeCell ref="C24:E24"/>
    <mergeCell ref="C25:E25"/>
    <mergeCell ref="C26:E26"/>
    <mergeCell ref="C27:E27"/>
    <mergeCell ref="C28:E28"/>
    <mergeCell ref="C29:E29"/>
    <mergeCell ref="A31:A51"/>
    <mergeCell ref="B31:E31"/>
    <mergeCell ref="C32:E32"/>
    <mergeCell ref="D33:E33"/>
    <mergeCell ref="D34:E34"/>
    <mergeCell ref="C35:E35"/>
    <mergeCell ref="C36:E36"/>
    <mergeCell ref="D37:E37"/>
    <mergeCell ref="D38:E38"/>
    <mergeCell ref="D39:E39"/>
    <mergeCell ref="C51:E51"/>
    <mergeCell ref="D40:E40"/>
    <mergeCell ref="D41:E41"/>
    <mergeCell ref="D42:E42"/>
    <mergeCell ref="C43:E43"/>
    <mergeCell ref="D44:E44"/>
    <mergeCell ref="D45:E45"/>
    <mergeCell ref="C46:E46"/>
    <mergeCell ref="D47:E47"/>
    <mergeCell ref="D48:E48"/>
    <mergeCell ref="D49:E49"/>
    <mergeCell ref="D50:E50"/>
    <mergeCell ref="A52:A72"/>
    <mergeCell ref="B52:E52"/>
    <mergeCell ref="C53:E53"/>
    <mergeCell ref="D54:E54"/>
    <mergeCell ref="D55:E55"/>
    <mergeCell ref="C56:E56"/>
    <mergeCell ref="C57:E57"/>
    <mergeCell ref="D58:E58"/>
    <mergeCell ref="D59:E59"/>
    <mergeCell ref="D60:E60"/>
    <mergeCell ref="C72:E72"/>
    <mergeCell ref="D61:E61"/>
    <mergeCell ref="D62:E62"/>
    <mergeCell ref="D63:E63"/>
    <mergeCell ref="C64:E64"/>
    <mergeCell ref="D70:E70"/>
    <mergeCell ref="D71:E71"/>
    <mergeCell ref="D65:E65"/>
    <mergeCell ref="D66:E66"/>
    <mergeCell ref="C67:E67"/>
    <mergeCell ref="D68:E68"/>
    <mergeCell ref="D69:E69"/>
  </mergeCells>
  <phoneticPr fontId="3"/>
  <pageMargins left="0.59055118110236227" right="0.59055118110236227" top="0.59055118110236227" bottom="0.39370078740157483" header="0" footer="0"/>
  <pageSetup paperSize="9" scale="7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1"/>
  <sheetViews>
    <sheetView view="pageBreakPreview" zoomScale="50" zoomScaleNormal="50" zoomScaleSheetLayoutView="50" workbookViewId="0"/>
  </sheetViews>
  <sheetFormatPr defaultColWidth="10.453125" defaultRowHeight="16.5" x14ac:dyDescent="0.25"/>
  <cols>
    <col min="1" max="1" width="27" style="172" customWidth="1"/>
    <col min="2" max="10" width="16.81640625" style="172" customWidth="1"/>
    <col min="11" max="12" width="10.453125" style="172"/>
    <col min="13" max="13" width="9.54296875" style="172" customWidth="1"/>
    <col min="14" max="16" width="10.453125" style="172"/>
    <col min="17" max="17" width="16.453125" style="172" bestFit="1" customWidth="1"/>
    <col min="18" max="18" width="12.26953125" style="172" bestFit="1" customWidth="1"/>
    <col min="19" max="19" width="15" style="172" bestFit="1" customWidth="1"/>
    <col min="20" max="20" width="13.54296875" style="172" bestFit="1" customWidth="1"/>
    <col min="21" max="21" width="10.453125" style="172"/>
    <col min="22" max="23" width="13.54296875" style="172" bestFit="1" customWidth="1"/>
    <col min="24" max="16384" width="10.453125" style="172"/>
  </cols>
  <sheetData>
    <row r="1" spans="1:10" ht="30.75" customHeight="1" x14ac:dyDescent="0.4">
      <c r="A1" s="170" t="s">
        <v>107</v>
      </c>
      <c r="B1" s="171"/>
      <c r="C1" s="171"/>
      <c r="D1" s="171"/>
      <c r="E1" s="171"/>
      <c r="F1" s="171"/>
      <c r="G1" s="171"/>
      <c r="H1" s="171"/>
      <c r="I1" s="171"/>
      <c r="J1" s="171"/>
    </row>
    <row r="2" spans="1:10" ht="48.75" customHeight="1" x14ac:dyDescent="0.6">
      <c r="A2" s="173" t="s">
        <v>263</v>
      </c>
      <c r="B2" s="174"/>
      <c r="C2" s="175"/>
      <c r="D2" s="175"/>
      <c r="E2" s="175"/>
      <c r="F2" s="175"/>
      <c r="G2" s="175"/>
      <c r="H2" s="175"/>
      <c r="I2" s="175"/>
      <c r="J2" s="175"/>
    </row>
    <row r="3" spans="1:10" ht="40" customHeight="1" thickBot="1" x14ac:dyDescent="0.45">
      <c r="A3" s="176" t="s">
        <v>264</v>
      </c>
      <c r="B3" s="177"/>
      <c r="C3" s="177"/>
      <c r="D3" s="177"/>
      <c r="E3" s="178"/>
      <c r="F3" s="179"/>
      <c r="G3" s="179"/>
      <c r="H3" s="179"/>
      <c r="I3" s="179"/>
    </row>
    <row r="4" spans="1:10" ht="27.75" customHeight="1" thickTop="1" x14ac:dyDescent="0.25">
      <c r="A4" s="429" t="s">
        <v>265</v>
      </c>
      <c r="B4" s="445" t="s">
        <v>266</v>
      </c>
      <c r="C4" s="446" t="s">
        <v>267</v>
      </c>
      <c r="D4" s="446" t="s">
        <v>268</v>
      </c>
      <c r="E4" s="446" t="s">
        <v>269</v>
      </c>
      <c r="F4" s="440" t="s">
        <v>270</v>
      </c>
      <c r="G4" s="441"/>
      <c r="I4" s="180"/>
    </row>
    <row r="5" spans="1:10" ht="27.75" customHeight="1" x14ac:dyDescent="0.25">
      <c r="A5" s="435"/>
      <c r="B5" s="442"/>
      <c r="C5" s="444"/>
      <c r="D5" s="444"/>
      <c r="E5" s="444"/>
      <c r="F5" s="181" t="s">
        <v>271</v>
      </c>
      <c r="G5" s="182" t="s">
        <v>272</v>
      </c>
    </row>
    <row r="6" spans="1:10" s="187" customFormat="1" ht="25" customHeight="1" x14ac:dyDescent="0.3">
      <c r="A6" s="183" t="s">
        <v>273</v>
      </c>
      <c r="B6" s="184">
        <v>97183</v>
      </c>
      <c r="C6" s="185">
        <v>1070913</v>
      </c>
      <c r="D6" s="185">
        <v>715530</v>
      </c>
      <c r="E6" s="186">
        <v>273243</v>
      </c>
      <c r="F6" s="186">
        <v>1855920</v>
      </c>
      <c r="G6" s="186">
        <v>2625899</v>
      </c>
    </row>
    <row r="7" spans="1:10" s="187" customFormat="1" ht="25" customHeight="1" x14ac:dyDescent="0.3">
      <c r="A7" s="183" t="s">
        <v>130</v>
      </c>
      <c r="B7" s="184">
        <v>100533</v>
      </c>
      <c r="C7" s="185">
        <v>1085540</v>
      </c>
      <c r="D7" s="185">
        <v>704566</v>
      </c>
      <c r="E7" s="186">
        <v>277028</v>
      </c>
      <c r="F7" s="186">
        <v>1635965</v>
      </c>
      <c r="G7" s="186">
        <v>2594059</v>
      </c>
    </row>
    <row r="8" spans="1:10" s="187" customFormat="1" ht="25" customHeight="1" x14ac:dyDescent="0.3">
      <c r="A8" s="183">
        <v>2</v>
      </c>
      <c r="B8" s="184">
        <v>103182</v>
      </c>
      <c r="C8" s="185">
        <v>1078694</v>
      </c>
      <c r="D8" s="185">
        <v>685565</v>
      </c>
      <c r="E8" s="186">
        <v>276603</v>
      </c>
      <c r="F8" s="186">
        <v>1750960</v>
      </c>
      <c r="G8" s="186">
        <v>2838296</v>
      </c>
    </row>
    <row r="9" spans="1:10" s="187" customFormat="1" ht="25" customHeight="1" x14ac:dyDescent="0.3">
      <c r="A9" s="183">
        <v>3</v>
      </c>
      <c r="B9" s="184">
        <v>106525</v>
      </c>
      <c r="C9" s="185">
        <v>1074633</v>
      </c>
      <c r="D9" s="185">
        <v>669801</v>
      </c>
      <c r="E9" s="186">
        <v>281760</v>
      </c>
      <c r="F9" s="186">
        <v>1750527</v>
      </c>
      <c r="G9" s="186">
        <v>2777829</v>
      </c>
    </row>
    <row r="10" spans="1:10" s="187" customFormat="1" ht="25" customHeight="1" x14ac:dyDescent="0.3">
      <c r="A10" s="188" t="s">
        <v>274</v>
      </c>
      <c r="B10" s="189">
        <v>108489</v>
      </c>
      <c r="C10" s="190">
        <v>1044896</v>
      </c>
      <c r="D10" s="190">
        <v>636211</v>
      </c>
      <c r="E10" s="191">
        <v>289411</v>
      </c>
      <c r="F10" s="191">
        <v>1817183</v>
      </c>
      <c r="G10" s="191">
        <v>2896615</v>
      </c>
    </row>
    <row r="11" spans="1:10" ht="22.5" customHeight="1" x14ac:dyDescent="0.4">
      <c r="A11" s="192" t="s">
        <v>275</v>
      </c>
      <c r="B11" s="193"/>
      <c r="C11" s="193"/>
      <c r="D11" s="193"/>
      <c r="E11" s="193"/>
      <c r="F11" s="193"/>
      <c r="G11" s="193"/>
      <c r="H11" s="193"/>
      <c r="I11" s="193"/>
    </row>
    <row r="12" spans="1:10" ht="22.5" customHeight="1" x14ac:dyDescent="0.25">
      <c r="A12" s="180" t="s">
        <v>276</v>
      </c>
      <c r="B12" s="180"/>
      <c r="C12" s="180"/>
      <c r="D12" s="180"/>
      <c r="E12" s="180"/>
      <c r="F12" s="180"/>
      <c r="G12" s="180"/>
      <c r="H12" s="180"/>
      <c r="I12" s="180"/>
      <c r="J12" s="180"/>
    </row>
    <row r="13" spans="1:10" ht="20.25" customHeight="1" x14ac:dyDescent="0.25"/>
    <row r="14" spans="1:10" ht="40" customHeight="1" thickBot="1" x14ac:dyDescent="0.45">
      <c r="A14" s="176" t="s">
        <v>277</v>
      </c>
      <c r="B14" s="194"/>
      <c r="C14" s="195"/>
      <c r="D14" s="194"/>
      <c r="E14" s="194"/>
      <c r="F14" s="196"/>
      <c r="G14" s="195"/>
      <c r="H14" s="195"/>
      <c r="I14" s="197"/>
      <c r="J14" s="197"/>
    </row>
    <row r="15" spans="1:10" ht="15.75" customHeight="1" thickTop="1" x14ac:dyDescent="0.3">
      <c r="A15" s="429" t="s">
        <v>265</v>
      </c>
      <c r="B15" s="436" t="s">
        <v>278</v>
      </c>
      <c r="C15" s="432" t="s">
        <v>279</v>
      </c>
      <c r="D15" s="438" t="s">
        <v>280</v>
      </c>
      <c r="E15" s="198"/>
      <c r="F15" s="198"/>
      <c r="G15" s="198"/>
      <c r="H15" s="199"/>
      <c r="I15" s="199"/>
      <c r="J15" s="199"/>
    </row>
    <row r="16" spans="1:10" ht="62.25" customHeight="1" x14ac:dyDescent="0.25">
      <c r="A16" s="435"/>
      <c r="B16" s="437"/>
      <c r="C16" s="434"/>
      <c r="D16" s="439"/>
      <c r="E16" s="200" t="s">
        <v>281</v>
      </c>
      <c r="F16" s="200" t="s">
        <v>282</v>
      </c>
      <c r="G16" s="200" t="s">
        <v>283</v>
      </c>
      <c r="H16" s="201" t="s">
        <v>284</v>
      </c>
      <c r="I16" s="202" t="s">
        <v>285</v>
      </c>
      <c r="J16" s="203" t="s">
        <v>286</v>
      </c>
    </row>
    <row r="17" spans="1:10" ht="25" customHeight="1" x14ac:dyDescent="0.25">
      <c r="A17" s="183" t="s">
        <v>273</v>
      </c>
      <c r="B17" s="204">
        <v>161</v>
      </c>
      <c r="C17" s="205">
        <v>1215557</v>
      </c>
      <c r="D17" s="205">
        <v>40593607</v>
      </c>
      <c r="E17" s="205">
        <v>35083021</v>
      </c>
      <c r="F17" s="205">
        <v>5200392</v>
      </c>
      <c r="G17" s="205">
        <v>1034</v>
      </c>
      <c r="H17" s="205">
        <v>164095</v>
      </c>
      <c r="I17" s="205">
        <v>22505</v>
      </c>
      <c r="J17" s="205">
        <v>122561</v>
      </c>
    </row>
    <row r="18" spans="1:10" ht="25" customHeight="1" x14ac:dyDescent="0.25">
      <c r="A18" s="183" t="s">
        <v>130</v>
      </c>
      <c r="B18" s="204">
        <v>161</v>
      </c>
      <c r="C18" s="205">
        <v>1172062</v>
      </c>
      <c r="D18" s="205">
        <v>40365744</v>
      </c>
      <c r="E18" s="205">
        <v>34856834</v>
      </c>
      <c r="F18" s="205">
        <v>5211609</v>
      </c>
      <c r="G18" s="205">
        <v>1267</v>
      </c>
      <c r="H18" s="205">
        <v>152868</v>
      </c>
      <c r="I18" s="205">
        <v>21398</v>
      </c>
      <c r="J18" s="205">
        <v>121768</v>
      </c>
    </row>
    <row r="19" spans="1:10" ht="25" customHeight="1" x14ac:dyDescent="0.25">
      <c r="A19" s="183">
        <v>2</v>
      </c>
      <c r="B19" s="204">
        <v>161</v>
      </c>
      <c r="C19" s="205">
        <v>1144001</v>
      </c>
      <c r="D19" s="205">
        <v>38539362</v>
      </c>
      <c r="E19" s="205">
        <v>33154393</v>
      </c>
      <c r="F19" s="205">
        <v>5111551</v>
      </c>
      <c r="G19" s="205">
        <v>1425</v>
      </c>
      <c r="H19" s="205">
        <v>136581</v>
      </c>
      <c r="I19" s="205">
        <v>22402</v>
      </c>
      <c r="J19" s="205">
        <v>113010</v>
      </c>
    </row>
    <row r="20" spans="1:10" ht="25" customHeight="1" x14ac:dyDescent="0.25">
      <c r="A20" s="183">
        <v>3</v>
      </c>
      <c r="B20" s="206">
        <v>161</v>
      </c>
      <c r="C20" s="207">
        <v>1121113</v>
      </c>
      <c r="D20" s="207">
        <f>SUM(E20:J20)</f>
        <v>39589024.691600002</v>
      </c>
      <c r="E20" s="207">
        <f>(333961552076+1657042+6997233532)/10000</f>
        <v>34096044.265000001</v>
      </c>
      <c r="F20" s="207">
        <f>(51438329599+152692+803164560)/10000</f>
        <v>5224164.6851000004</v>
      </c>
      <c r="G20" s="207">
        <f>(14313971)/10000</f>
        <v>1431.3970999999999</v>
      </c>
      <c r="H20" s="207">
        <f>(1175660327+150135525)/10000</f>
        <v>132579.5852</v>
      </c>
      <c r="I20" s="207">
        <f>(218130000+6140000)/10000</f>
        <v>22427</v>
      </c>
      <c r="J20" s="207">
        <f>(789294+19154175+824452546+256211407+23170170)/10000</f>
        <v>112377.7592</v>
      </c>
    </row>
    <row r="21" spans="1:10" s="210" customFormat="1" ht="25" customHeight="1" x14ac:dyDescent="0.25">
      <c r="A21" s="188" t="s">
        <v>274</v>
      </c>
      <c r="B21" s="208">
        <v>161</v>
      </c>
      <c r="C21" s="209">
        <v>1084867</v>
      </c>
      <c r="D21" s="209">
        <f>SUM(E21:J21)</f>
        <v>39038527.552100003</v>
      </c>
      <c r="E21" s="209">
        <f>(329740698335+1368132+7122678914)/10000</f>
        <v>33686474.538099997</v>
      </c>
      <c r="F21" s="209">
        <f>(50251376202+298631+819355384)/10000</f>
        <v>5107103.0217000004</v>
      </c>
      <c r="G21" s="209">
        <f>(14785446)/10000</f>
        <v>1478.5445999999999</v>
      </c>
      <c r="H21" s="209">
        <f>(1007110164+137735582)/10000</f>
        <v>114484.57460000001</v>
      </c>
      <c r="I21" s="209">
        <f>(224400000+7570000)/10000</f>
        <v>23197</v>
      </c>
      <c r="J21" s="209">
        <f>(6978101+64238273+148459686+814268316+23954355)/10000</f>
        <v>105789.8731</v>
      </c>
    </row>
    <row r="22" spans="1:10" s="187" customFormat="1" ht="22.5" customHeight="1" x14ac:dyDescent="0.3">
      <c r="A22" s="211" t="s">
        <v>287</v>
      </c>
      <c r="B22" s="211"/>
      <c r="C22" s="211"/>
      <c r="D22" s="211"/>
      <c r="E22" s="211"/>
      <c r="F22" s="212"/>
      <c r="G22" s="212"/>
      <c r="H22" s="212"/>
      <c r="I22" s="212"/>
      <c r="J22" s="212"/>
    </row>
    <row r="23" spans="1:10" s="187" customFormat="1" ht="22.5" customHeight="1" x14ac:dyDescent="0.3">
      <c r="A23" s="213" t="s">
        <v>288</v>
      </c>
      <c r="B23" s="214"/>
      <c r="C23" s="214"/>
      <c r="D23" s="214"/>
      <c r="E23" s="214"/>
      <c r="F23" s="214"/>
      <c r="G23" s="214"/>
      <c r="H23" s="214"/>
      <c r="I23" s="214"/>
      <c r="J23" s="214"/>
    </row>
    <row r="24" spans="1:10" s="187" customFormat="1" ht="22.5" customHeight="1" x14ac:dyDescent="0.3">
      <c r="A24" s="213" t="s">
        <v>289</v>
      </c>
      <c r="B24" s="214"/>
      <c r="C24" s="214"/>
      <c r="D24" s="214"/>
      <c r="E24" s="214"/>
      <c r="F24" s="214"/>
      <c r="G24" s="214"/>
      <c r="H24" s="214"/>
      <c r="I24" s="214"/>
      <c r="J24" s="214"/>
    </row>
    <row r="25" spans="1:10" s="187" customFormat="1" ht="22.5" customHeight="1" x14ac:dyDescent="0.3">
      <c r="A25" s="213" t="s">
        <v>290</v>
      </c>
      <c r="B25" s="214"/>
      <c r="C25" s="214"/>
      <c r="D25" s="214"/>
      <c r="E25" s="214"/>
      <c r="F25" s="214"/>
      <c r="G25" s="214"/>
      <c r="H25" s="214"/>
      <c r="I25" s="214"/>
      <c r="J25" s="214"/>
    </row>
    <row r="26" spans="1:10" s="187" customFormat="1" ht="22.5" customHeight="1" x14ac:dyDescent="0.3">
      <c r="A26" s="213" t="s">
        <v>291</v>
      </c>
      <c r="B26" s="214"/>
      <c r="C26" s="214"/>
      <c r="D26" s="214"/>
      <c r="E26" s="214"/>
      <c r="F26" s="214"/>
      <c r="G26" s="214"/>
      <c r="H26" s="214"/>
      <c r="I26" s="214"/>
      <c r="J26" s="214"/>
    </row>
    <row r="27" spans="1:10" ht="22.5" customHeight="1" x14ac:dyDescent="0.25">
      <c r="A27" s="180" t="s">
        <v>292</v>
      </c>
      <c r="B27" s="180"/>
      <c r="C27" s="180"/>
      <c r="D27" s="180"/>
      <c r="E27" s="180"/>
      <c r="F27" s="180"/>
      <c r="G27" s="180"/>
      <c r="H27" s="180"/>
      <c r="I27" s="180"/>
      <c r="J27" s="180"/>
    </row>
    <row r="28" spans="1:10" ht="20.25" customHeight="1" x14ac:dyDescent="0.25">
      <c r="A28" s="213"/>
      <c r="B28" s="214"/>
      <c r="C28" s="214"/>
      <c r="D28" s="214"/>
      <c r="E28" s="214"/>
      <c r="F28" s="214"/>
      <c r="G28" s="214"/>
      <c r="H28" s="214"/>
      <c r="I28" s="214"/>
      <c r="J28" s="214"/>
    </row>
    <row r="29" spans="1:10" ht="40" customHeight="1" thickBot="1" x14ac:dyDescent="0.45">
      <c r="A29" s="215" t="s">
        <v>293</v>
      </c>
      <c r="B29" s="177"/>
      <c r="C29" s="177"/>
      <c r="D29" s="216"/>
      <c r="F29" s="216"/>
      <c r="G29" s="216"/>
      <c r="H29" s="216"/>
    </row>
    <row r="30" spans="1:10" ht="23.15" customHeight="1" thickTop="1" x14ac:dyDescent="0.25">
      <c r="A30" s="429" t="s">
        <v>265</v>
      </c>
      <c r="B30" s="440" t="s">
        <v>294</v>
      </c>
      <c r="C30" s="441"/>
      <c r="D30" s="441"/>
      <c r="E30" s="441"/>
      <c r="F30" s="441"/>
      <c r="G30" s="217"/>
      <c r="H30" s="179"/>
    </row>
    <row r="31" spans="1:10" ht="23.15" customHeight="1" x14ac:dyDescent="0.4">
      <c r="A31" s="430"/>
      <c r="B31" s="427" t="s">
        <v>295</v>
      </c>
      <c r="C31" s="443" t="s">
        <v>296</v>
      </c>
      <c r="D31" s="427" t="s">
        <v>297</v>
      </c>
      <c r="E31" s="443" t="s">
        <v>298</v>
      </c>
      <c r="F31" s="427" t="s">
        <v>299</v>
      </c>
      <c r="G31" s="218"/>
      <c r="H31" s="219"/>
      <c r="I31" s="220"/>
    </row>
    <row r="32" spans="1:10" ht="33.75" customHeight="1" x14ac:dyDescent="0.3">
      <c r="A32" s="431"/>
      <c r="B32" s="442"/>
      <c r="C32" s="444"/>
      <c r="D32" s="428"/>
      <c r="E32" s="444"/>
      <c r="F32" s="428"/>
      <c r="G32" s="218"/>
      <c r="I32" s="221"/>
    </row>
    <row r="33" spans="1:10" ht="25" customHeight="1" x14ac:dyDescent="0.3">
      <c r="A33" s="183" t="s">
        <v>273</v>
      </c>
      <c r="B33" s="184">
        <v>99206</v>
      </c>
      <c r="C33" s="185">
        <v>1519980</v>
      </c>
      <c r="D33" s="185">
        <v>264681</v>
      </c>
      <c r="E33" s="184">
        <v>131184</v>
      </c>
      <c r="F33" s="185">
        <v>4811342</v>
      </c>
      <c r="G33" s="218"/>
      <c r="I33" s="185"/>
    </row>
    <row r="34" spans="1:10" ht="25" customHeight="1" x14ac:dyDescent="0.3">
      <c r="A34" s="183" t="s">
        <v>130</v>
      </c>
      <c r="B34" s="184">
        <v>99638</v>
      </c>
      <c r="C34" s="185">
        <v>1540670</v>
      </c>
      <c r="D34" s="185">
        <v>259612</v>
      </c>
      <c r="E34" s="184">
        <v>126137</v>
      </c>
      <c r="F34" s="185">
        <v>4791317</v>
      </c>
      <c r="G34" s="218"/>
      <c r="I34" s="185"/>
    </row>
    <row r="35" spans="1:10" ht="25" customHeight="1" x14ac:dyDescent="0.3">
      <c r="A35" s="183">
        <v>2</v>
      </c>
      <c r="B35" s="184">
        <v>100638</v>
      </c>
      <c r="C35" s="185">
        <v>1546152</v>
      </c>
      <c r="D35" s="185">
        <v>246017</v>
      </c>
      <c r="E35" s="184">
        <v>130801</v>
      </c>
      <c r="F35" s="185">
        <v>12224470</v>
      </c>
      <c r="G35" s="218"/>
      <c r="I35" s="185"/>
    </row>
    <row r="36" spans="1:10" ht="25" customHeight="1" x14ac:dyDescent="0.3">
      <c r="A36" s="183">
        <v>3</v>
      </c>
      <c r="B36" s="184">
        <v>101641</v>
      </c>
      <c r="C36" s="185">
        <v>1538170</v>
      </c>
      <c r="D36" s="185">
        <v>243982</v>
      </c>
      <c r="E36" s="184">
        <v>126211</v>
      </c>
      <c r="F36" s="185">
        <v>5691432</v>
      </c>
      <c r="G36" s="218"/>
      <c r="I36" s="185"/>
    </row>
    <row r="37" spans="1:10" ht="25" customHeight="1" thickBot="1" x14ac:dyDescent="0.35">
      <c r="A37" s="188" t="s">
        <v>274</v>
      </c>
      <c r="B37" s="222">
        <v>101545</v>
      </c>
      <c r="C37" s="223">
        <v>1530120</v>
      </c>
      <c r="D37" s="223">
        <v>249640</v>
      </c>
      <c r="E37" s="222">
        <v>122516</v>
      </c>
      <c r="F37" s="223">
        <v>5004391</v>
      </c>
      <c r="G37" s="218"/>
      <c r="I37" s="223"/>
    </row>
    <row r="38" spans="1:10" ht="20.25" customHeight="1" thickTop="1" x14ac:dyDescent="0.25">
      <c r="A38" s="429" t="s">
        <v>265</v>
      </c>
      <c r="B38" s="224" t="s">
        <v>300</v>
      </c>
      <c r="C38" s="225"/>
      <c r="D38" s="225"/>
      <c r="E38" s="226"/>
      <c r="F38" s="226"/>
    </row>
    <row r="39" spans="1:10" ht="20.25" customHeight="1" x14ac:dyDescent="0.3">
      <c r="A39" s="430"/>
      <c r="B39" s="227" t="s">
        <v>301</v>
      </c>
      <c r="C39" s="228" t="s">
        <v>302</v>
      </c>
      <c r="D39" s="229" t="s">
        <v>303</v>
      </c>
    </row>
    <row r="40" spans="1:10" ht="20.25" customHeight="1" x14ac:dyDescent="0.25">
      <c r="A40" s="431"/>
      <c r="B40" s="230" t="s">
        <v>304</v>
      </c>
      <c r="C40" s="231" t="s">
        <v>305</v>
      </c>
      <c r="D40" s="232" t="s">
        <v>306</v>
      </c>
    </row>
    <row r="41" spans="1:10" ht="25" customHeight="1" x14ac:dyDescent="0.25">
      <c r="A41" s="183" t="s">
        <v>273</v>
      </c>
      <c r="B41" s="233">
        <v>0</v>
      </c>
      <c r="C41" s="233">
        <v>0</v>
      </c>
      <c r="D41" s="233">
        <v>0</v>
      </c>
    </row>
    <row r="42" spans="1:10" ht="25" customHeight="1" x14ac:dyDescent="0.25">
      <c r="A42" s="183" t="s">
        <v>130</v>
      </c>
      <c r="B42" s="233">
        <v>0</v>
      </c>
      <c r="C42" s="233">
        <v>0</v>
      </c>
      <c r="D42" s="234">
        <v>3</v>
      </c>
    </row>
    <row r="43" spans="1:10" ht="25" customHeight="1" x14ac:dyDescent="0.25">
      <c r="A43" s="183">
        <v>2</v>
      </c>
      <c r="B43" s="233">
        <v>0</v>
      </c>
      <c r="C43" s="233">
        <v>0</v>
      </c>
      <c r="D43" s="233">
        <v>0</v>
      </c>
    </row>
    <row r="44" spans="1:10" ht="25" customHeight="1" x14ac:dyDescent="0.25">
      <c r="A44" s="183">
        <v>3</v>
      </c>
      <c r="B44" s="235">
        <v>0</v>
      </c>
      <c r="C44" s="235">
        <v>0</v>
      </c>
      <c r="D44" s="235">
        <v>0</v>
      </c>
    </row>
    <row r="45" spans="1:10" ht="25" customHeight="1" x14ac:dyDescent="0.25">
      <c r="A45" s="188" t="s">
        <v>274</v>
      </c>
      <c r="B45" s="235">
        <v>0</v>
      </c>
      <c r="C45" s="236">
        <v>6</v>
      </c>
      <c r="D45" s="236">
        <v>21</v>
      </c>
      <c r="E45" s="179"/>
      <c r="F45" s="179"/>
      <c r="G45" s="179"/>
    </row>
    <row r="46" spans="1:10" ht="22.5" customHeight="1" x14ac:dyDescent="0.25">
      <c r="A46" s="237" t="s">
        <v>307</v>
      </c>
      <c r="B46" s="238"/>
      <c r="C46" s="238"/>
      <c r="D46" s="238"/>
      <c r="E46" s="217"/>
      <c r="F46" s="217"/>
      <c r="G46" s="217"/>
      <c r="H46" s="217"/>
    </row>
    <row r="47" spans="1:10" ht="22.5" customHeight="1" x14ac:dyDescent="0.25">
      <c r="A47" s="180" t="s">
        <v>308</v>
      </c>
      <c r="B47" s="180"/>
      <c r="C47" s="180"/>
      <c r="D47" s="180"/>
      <c r="E47" s="180"/>
      <c r="F47" s="180"/>
      <c r="G47" s="180"/>
      <c r="H47" s="180"/>
      <c r="I47" s="180"/>
      <c r="J47" s="180"/>
    </row>
    <row r="48" spans="1:10" ht="20.25" customHeight="1" x14ac:dyDescent="0.35">
      <c r="A48" s="239"/>
      <c r="B48" s="239"/>
      <c r="C48" s="239"/>
      <c r="D48" s="239"/>
      <c r="E48" s="239"/>
      <c r="F48" s="239"/>
      <c r="G48" s="239"/>
      <c r="H48" s="239"/>
      <c r="I48" s="239"/>
      <c r="J48" s="239"/>
    </row>
    <row r="49" spans="1:10" ht="40" customHeight="1" thickBot="1" x14ac:dyDescent="0.45">
      <c r="A49" s="240" t="s">
        <v>309</v>
      </c>
      <c r="B49" s="241"/>
      <c r="C49" s="241"/>
      <c r="D49" s="212"/>
      <c r="E49" s="212"/>
      <c r="F49" s="212"/>
      <c r="G49" s="212"/>
      <c r="H49" s="212"/>
      <c r="I49" s="212"/>
      <c r="J49" s="212"/>
    </row>
    <row r="50" spans="1:10" ht="20.25" customHeight="1" thickTop="1" x14ac:dyDescent="0.25">
      <c r="A50" s="429" t="s">
        <v>265</v>
      </c>
      <c r="B50" s="432" t="s">
        <v>310</v>
      </c>
      <c r="C50" s="432" t="s">
        <v>311</v>
      </c>
      <c r="D50" s="432" t="s">
        <v>312</v>
      </c>
      <c r="E50" s="432" t="s">
        <v>313</v>
      </c>
      <c r="F50" s="432" t="s">
        <v>314</v>
      </c>
      <c r="G50" s="425" t="s">
        <v>315</v>
      </c>
      <c r="H50" s="426"/>
      <c r="I50" s="426"/>
      <c r="J50" s="213"/>
    </row>
    <row r="51" spans="1:10" ht="19" x14ac:dyDescent="0.3">
      <c r="A51" s="430"/>
      <c r="B51" s="433"/>
      <c r="C51" s="433"/>
      <c r="D51" s="433"/>
      <c r="E51" s="433"/>
      <c r="F51" s="433"/>
      <c r="G51" s="242" t="s">
        <v>316</v>
      </c>
      <c r="H51" s="242" t="s">
        <v>317</v>
      </c>
      <c r="I51" s="242" t="s">
        <v>318</v>
      </c>
      <c r="J51" s="243"/>
    </row>
    <row r="52" spans="1:10" ht="19" x14ac:dyDescent="0.25">
      <c r="A52" s="431"/>
      <c r="B52" s="434"/>
      <c r="C52" s="434"/>
      <c r="D52" s="434"/>
      <c r="E52" s="434"/>
      <c r="F52" s="434"/>
      <c r="G52" s="244" t="s">
        <v>319</v>
      </c>
      <c r="H52" s="244" t="s">
        <v>319</v>
      </c>
      <c r="I52" s="244" t="s">
        <v>320</v>
      </c>
      <c r="J52" s="211"/>
    </row>
    <row r="53" spans="1:10" ht="25" customHeight="1" x14ac:dyDescent="0.25">
      <c r="A53" s="183" t="s">
        <v>273</v>
      </c>
      <c r="B53" s="245">
        <v>138348</v>
      </c>
      <c r="C53" s="246">
        <v>2078871</v>
      </c>
      <c r="D53" s="205">
        <v>34835</v>
      </c>
      <c r="E53" s="205">
        <v>399706</v>
      </c>
      <c r="F53" s="205">
        <v>52470</v>
      </c>
      <c r="G53" s="205">
        <v>63872</v>
      </c>
      <c r="H53" s="205">
        <v>169961</v>
      </c>
      <c r="I53" s="205">
        <v>1703820</v>
      </c>
      <c r="J53" s="205"/>
    </row>
    <row r="54" spans="1:10" ht="25" customHeight="1" x14ac:dyDescent="0.25">
      <c r="A54" s="183" t="s">
        <v>130</v>
      </c>
      <c r="B54" s="245">
        <v>137948</v>
      </c>
      <c r="C54" s="246">
        <v>2099758</v>
      </c>
      <c r="D54" s="205">
        <v>35754</v>
      </c>
      <c r="E54" s="205">
        <v>400179</v>
      </c>
      <c r="F54" s="205">
        <v>53736</v>
      </c>
      <c r="G54" s="205">
        <v>66083</v>
      </c>
      <c r="H54" s="205">
        <v>162644</v>
      </c>
      <c r="I54" s="205">
        <v>1636947</v>
      </c>
      <c r="J54" s="205"/>
    </row>
    <row r="55" spans="1:10" ht="25" customHeight="1" x14ac:dyDescent="0.25">
      <c r="A55" s="183">
        <v>2</v>
      </c>
      <c r="B55" s="245">
        <v>139009</v>
      </c>
      <c r="C55" s="246">
        <v>2112174</v>
      </c>
      <c r="D55" s="205">
        <v>34859</v>
      </c>
      <c r="E55" s="205">
        <v>400598</v>
      </c>
      <c r="F55" s="205">
        <v>51844</v>
      </c>
      <c r="G55" s="205">
        <v>66462</v>
      </c>
      <c r="H55" s="205">
        <v>150040</v>
      </c>
      <c r="I55" s="205">
        <v>629233</v>
      </c>
      <c r="J55" s="205"/>
    </row>
    <row r="56" spans="1:10" ht="25" customHeight="1" x14ac:dyDescent="0.25">
      <c r="A56" s="183">
        <v>3</v>
      </c>
      <c r="B56" s="245">
        <v>140207</v>
      </c>
      <c r="C56" s="246">
        <v>2073043</v>
      </c>
      <c r="D56" s="205">
        <v>37402</v>
      </c>
      <c r="E56" s="205">
        <v>394433</v>
      </c>
      <c r="F56" s="205">
        <v>51117</v>
      </c>
      <c r="G56" s="205">
        <v>65730</v>
      </c>
      <c r="H56" s="205">
        <v>164794</v>
      </c>
      <c r="I56" s="205">
        <v>1270656</v>
      </c>
      <c r="J56" s="205"/>
    </row>
    <row r="57" spans="1:10" ht="25" customHeight="1" x14ac:dyDescent="0.25">
      <c r="A57" s="188" t="s">
        <v>274</v>
      </c>
      <c r="B57" s="247">
        <v>140124</v>
      </c>
      <c r="C57" s="248" t="s">
        <v>321</v>
      </c>
      <c r="D57" s="249">
        <v>42416</v>
      </c>
      <c r="E57" s="249">
        <v>409525</v>
      </c>
      <c r="F57" s="249">
        <v>50041</v>
      </c>
      <c r="G57" s="249">
        <v>59950</v>
      </c>
      <c r="H57" s="249">
        <v>156723</v>
      </c>
      <c r="I57" s="249">
        <v>1499363</v>
      </c>
      <c r="J57" s="250"/>
    </row>
    <row r="58" spans="1:10" ht="22.5" customHeight="1" x14ac:dyDescent="0.25">
      <c r="A58" s="213" t="s">
        <v>322</v>
      </c>
      <c r="B58" s="213"/>
      <c r="C58" s="213"/>
      <c r="D58" s="213"/>
      <c r="E58" s="213"/>
      <c r="F58" s="251"/>
      <c r="G58" s="251"/>
      <c r="H58" s="251"/>
      <c r="I58" s="251"/>
      <c r="J58" s="212"/>
    </row>
    <row r="59" spans="1:10" ht="22.5" customHeight="1" x14ac:dyDescent="0.4">
      <c r="A59" s="213" t="s">
        <v>323</v>
      </c>
      <c r="B59" s="252"/>
      <c r="C59" s="252"/>
      <c r="D59" s="252"/>
      <c r="E59" s="252"/>
      <c r="F59" s="252"/>
      <c r="G59" s="252"/>
      <c r="H59" s="252"/>
      <c r="I59" s="252"/>
      <c r="J59" s="239"/>
    </row>
    <row r="60" spans="1:10" ht="22.5" customHeight="1" x14ac:dyDescent="0.4">
      <c r="A60" s="213" t="s">
        <v>324</v>
      </c>
      <c r="B60" s="252"/>
      <c r="C60" s="252"/>
      <c r="D60" s="252"/>
      <c r="E60" s="252"/>
      <c r="F60" s="252"/>
      <c r="G60" s="252"/>
      <c r="H60" s="252"/>
      <c r="I60" s="252"/>
      <c r="J60" s="239"/>
    </row>
    <row r="61" spans="1:10" ht="19" x14ac:dyDescent="0.3">
      <c r="A61" s="218" t="s">
        <v>325</v>
      </c>
      <c r="B61" s="218"/>
      <c r="C61" s="218"/>
      <c r="D61" s="218"/>
      <c r="E61" s="218"/>
      <c r="F61" s="218"/>
      <c r="G61" s="218"/>
      <c r="H61" s="218"/>
      <c r="I61" s="218"/>
    </row>
  </sheetData>
  <mergeCells count="25">
    <mergeCell ref="F4:G4"/>
    <mergeCell ref="A4:A5"/>
    <mergeCell ref="B4:B5"/>
    <mergeCell ref="C4:C5"/>
    <mergeCell ref="D4:D5"/>
    <mergeCell ref="E4:E5"/>
    <mergeCell ref="A15:A16"/>
    <mergeCell ref="B15:B16"/>
    <mergeCell ref="C15:C16"/>
    <mergeCell ref="D15:D16"/>
    <mergeCell ref="A30:A32"/>
    <mergeCell ref="B30:F30"/>
    <mergeCell ref="B31:B32"/>
    <mergeCell ref="C31:C32"/>
    <mergeCell ref="D31:D32"/>
    <mergeCell ref="E31:E32"/>
    <mergeCell ref="G50:I50"/>
    <mergeCell ref="F31:F32"/>
    <mergeCell ref="A38:A40"/>
    <mergeCell ref="A50:A52"/>
    <mergeCell ref="B50:B52"/>
    <mergeCell ref="C50:C52"/>
    <mergeCell ref="D50:D52"/>
    <mergeCell ref="E50:E52"/>
    <mergeCell ref="F50:F52"/>
  </mergeCells>
  <phoneticPr fontId="3"/>
  <printOptions horizontalCentered="1"/>
  <pageMargins left="0.59055118110236227" right="0.59055118110236227" top="0.39370078740157483" bottom="0.59055118110236227" header="0.31496062992125984" footer="0.31496062992125984"/>
  <pageSetup paperSize="9" scale="5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view="pageBreakPreview" zoomScale="50" zoomScaleNormal="70" zoomScaleSheetLayoutView="50" workbookViewId="0"/>
  </sheetViews>
  <sheetFormatPr defaultColWidth="10.453125" defaultRowHeight="25" customHeight="1" x14ac:dyDescent="0.4"/>
  <cols>
    <col min="1" max="1" width="17.36328125" style="252" customWidth="1"/>
    <col min="2" max="5" width="20.6328125" style="252" customWidth="1"/>
    <col min="6" max="9" width="19.453125" style="252" customWidth="1"/>
    <col min="10" max="17" width="10.453125" style="252" customWidth="1"/>
    <col min="18" max="16384" width="10.453125" style="252"/>
  </cols>
  <sheetData>
    <row r="1" spans="1:9" ht="46" x14ac:dyDescent="0.4">
      <c r="A1" s="253" t="s">
        <v>326</v>
      </c>
      <c r="B1" s="254"/>
      <c r="C1" s="254"/>
      <c r="D1" s="254"/>
      <c r="E1" s="254"/>
      <c r="F1" s="254"/>
      <c r="G1" s="254"/>
      <c r="H1" s="254"/>
      <c r="I1" s="254"/>
    </row>
    <row r="2" spans="1:9" ht="40" customHeight="1" thickBot="1" x14ac:dyDescent="0.45">
      <c r="A2" s="240" t="s">
        <v>327</v>
      </c>
      <c r="B2" s="255"/>
      <c r="C2" s="251"/>
      <c r="D2" s="251"/>
      <c r="E2" s="251"/>
      <c r="F2" s="251"/>
      <c r="G2" s="251"/>
      <c r="H2" s="251"/>
      <c r="I2" s="251"/>
    </row>
    <row r="3" spans="1:9" ht="25" customHeight="1" thickTop="1" x14ac:dyDescent="0.4">
      <c r="A3" s="447" t="s">
        <v>328</v>
      </c>
      <c r="B3" s="436" t="s">
        <v>329</v>
      </c>
      <c r="C3" s="432" t="s">
        <v>330</v>
      </c>
      <c r="D3" s="432" t="s">
        <v>331</v>
      </c>
      <c r="E3" s="425" t="s">
        <v>332</v>
      </c>
      <c r="F3" s="426"/>
      <c r="G3" s="213"/>
      <c r="H3" s="213"/>
      <c r="I3" s="213"/>
    </row>
    <row r="4" spans="1:9" ht="25" customHeight="1" x14ac:dyDescent="0.4">
      <c r="A4" s="448"/>
      <c r="B4" s="437"/>
      <c r="C4" s="434"/>
      <c r="D4" s="434"/>
      <c r="E4" s="256" t="s">
        <v>333</v>
      </c>
      <c r="F4" s="257" t="s">
        <v>334</v>
      </c>
      <c r="G4" s="213"/>
      <c r="H4" s="213"/>
      <c r="I4" s="213"/>
    </row>
    <row r="5" spans="1:9" ht="27.75" customHeight="1" x14ac:dyDescent="0.4">
      <c r="A5" s="183" t="s">
        <v>273</v>
      </c>
      <c r="B5" s="258">
        <v>100005</v>
      </c>
      <c r="C5" s="259">
        <v>1255089</v>
      </c>
      <c r="D5" s="260">
        <v>275487</v>
      </c>
      <c r="E5" s="259">
        <v>1726255</v>
      </c>
      <c r="F5" s="259">
        <v>105613068</v>
      </c>
      <c r="G5" s="259"/>
      <c r="H5" s="259"/>
      <c r="I5" s="259"/>
    </row>
    <row r="6" spans="1:9" ht="27.75" customHeight="1" x14ac:dyDescent="0.4">
      <c r="A6" s="261" t="s">
        <v>130</v>
      </c>
      <c r="B6" s="258">
        <v>103234</v>
      </c>
      <c r="C6" s="259">
        <v>1265205</v>
      </c>
      <c r="D6" s="260">
        <v>278787</v>
      </c>
      <c r="E6" s="259">
        <v>1726669</v>
      </c>
      <c r="F6" s="259">
        <v>104434810</v>
      </c>
      <c r="G6" s="259"/>
      <c r="H6" s="259"/>
      <c r="I6" s="259"/>
    </row>
    <row r="7" spans="1:9" ht="27.75" customHeight="1" x14ac:dyDescent="0.4">
      <c r="A7" s="261">
        <v>2</v>
      </c>
      <c r="B7" s="258">
        <v>105841</v>
      </c>
      <c r="C7" s="259">
        <v>1259084</v>
      </c>
      <c r="D7" s="260">
        <v>279511</v>
      </c>
      <c r="E7" s="259">
        <v>1741530</v>
      </c>
      <c r="F7" s="259">
        <v>104544259</v>
      </c>
      <c r="G7" s="259"/>
      <c r="H7" s="259"/>
      <c r="I7" s="259"/>
    </row>
    <row r="8" spans="1:9" s="218" customFormat="1" ht="27.75" customHeight="1" x14ac:dyDescent="0.3">
      <c r="A8" s="261" t="s">
        <v>335</v>
      </c>
      <c r="B8" s="258">
        <v>109174</v>
      </c>
      <c r="C8" s="259">
        <v>1253095</v>
      </c>
      <c r="D8" s="260">
        <v>284482</v>
      </c>
      <c r="E8" s="259">
        <v>1737980</v>
      </c>
      <c r="F8" s="259">
        <v>103963041</v>
      </c>
      <c r="G8" s="259"/>
      <c r="H8" s="259"/>
      <c r="I8" s="259"/>
    </row>
    <row r="9" spans="1:9" s="267" customFormat="1" ht="27.75" customHeight="1" x14ac:dyDescent="0.3">
      <c r="A9" s="262" t="s">
        <v>274</v>
      </c>
      <c r="B9" s="263">
        <v>111631</v>
      </c>
      <c r="C9" s="264">
        <v>1262256</v>
      </c>
      <c r="D9" s="265">
        <v>288547</v>
      </c>
      <c r="E9" s="264">
        <v>1727574</v>
      </c>
      <c r="F9" s="264">
        <v>102299534</v>
      </c>
      <c r="G9" s="266"/>
      <c r="H9" s="266"/>
      <c r="I9" s="266"/>
    </row>
    <row r="10" spans="1:9" ht="25" customHeight="1" x14ac:dyDescent="0.4">
      <c r="A10" s="268"/>
      <c r="B10" s="269"/>
      <c r="C10" s="269"/>
      <c r="D10" s="270"/>
      <c r="E10" s="270"/>
      <c r="F10" s="270"/>
      <c r="G10" s="270"/>
      <c r="H10" s="270"/>
      <c r="I10" s="270"/>
    </row>
    <row r="11" spans="1:9" ht="40" customHeight="1" thickBot="1" x14ac:dyDescent="0.45">
      <c r="A11" s="240" t="s">
        <v>336</v>
      </c>
      <c r="B11" s="271"/>
      <c r="C11" s="271"/>
      <c r="D11" s="271"/>
      <c r="E11" s="272"/>
      <c r="F11" s="272"/>
      <c r="G11" s="273"/>
      <c r="H11" s="273"/>
      <c r="I11" s="273"/>
    </row>
    <row r="12" spans="1:9" ht="25" customHeight="1" thickTop="1" x14ac:dyDescent="0.4">
      <c r="A12" s="447" t="s">
        <v>328</v>
      </c>
      <c r="B12" s="460" t="s">
        <v>337</v>
      </c>
      <c r="C12" s="461"/>
      <c r="D12" s="461"/>
      <c r="E12" s="470"/>
      <c r="F12" s="471" t="s">
        <v>338</v>
      </c>
      <c r="G12" s="465"/>
      <c r="H12" s="274"/>
      <c r="I12" s="274"/>
    </row>
    <row r="13" spans="1:9" ht="25" customHeight="1" x14ac:dyDescent="0.4">
      <c r="A13" s="448"/>
      <c r="B13" s="275" t="s">
        <v>339</v>
      </c>
      <c r="C13" s="275" t="s">
        <v>340</v>
      </c>
      <c r="D13" s="275" t="s">
        <v>341</v>
      </c>
      <c r="E13" s="275" t="s">
        <v>342</v>
      </c>
      <c r="F13" s="472"/>
      <c r="G13" s="465"/>
      <c r="H13" s="276"/>
      <c r="I13" s="276"/>
    </row>
    <row r="14" spans="1:9" ht="27.75" customHeight="1" x14ac:dyDescent="0.4">
      <c r="A14" s="183" t="s">
        <v>273</v>
      </c>
      <c r="B14" s="277">
        <v>970895</v>
      </c>
      <c r="C14" s="259">
        <v>592131</v>
      </c>
      <c r="D14" s="259">
        <v>10810</v>
      </c>
      <c r="E14" s="259">
        <v>367954</v>
      </c>
      <c r="F14" s="259">
        <v>210542</v>
      </c>
      <c r="G14" s="278"/>
      <c r="H14" s="278"/>
      <c r="I14" s="278"/>
    </row>
    <row r="15" spans="1:9" ht="27.75" customHeight="1" x14ac:dyDescent="0.4">
      <c r="A15" s="261" t="s">
        <v>130</v>
      </c>
      <c r="B15" s="277">
        <v>941601</v>
      </c>
      <c r="C15" s="259">
        <v>577237</v>
      </c>
      <c r="D15" s="259">
        <v>10446</v>
      </c>
      <c r="E15" s="259">
        <v>353918</v>
      </c>
      <c r="F15" s="259">
        <v>210752</v>
      </c>
      <c r="G15" s="278"/>
      <c r="H15" s="278"/>
      <c r="I15" s="278"/>
    </row>
    <row r="16" spans="1:9" ht="27.75" customHeight="1" x14ac:dyDescent="0.4">
      <c r="A16" s="261">
        <v>2</v>
      </c>
      <c r="B16" s="277">
        <v>923802</v>
      </c>
      <c r="C16" s="259">
        <v>572672</v>
      </c>
      <c r="D16" s="259">
        <v>10311</v>
      </c>
      <c r="E16" s="259">
        <v>340819</v>
      </c>
      <c r="F16" s="259">
        <v>218762</v>
      </c>
      <c r="G16" s="278"/>
      <c r="H16" s="278"/>
      <c r="I16" s="278"/>
    </row>
    <row r="17" spans="1:9" s="218" customFormat="1" ht="27.75" customHeight="1" x14ac:dyDescent="0.3">
      <c r="A17" s="261" t="s">
        <v>335</v>
      </c>
      <c r="B17" s="277">
        <v>899719</v>
      </c>
      <c r="C17" s="259">
        <v>563433</v>
      </c>
      <c r="D17" s="259">
        <v>10196</v>
      </c>
      <c r="E17" s="259">
        <v>326090</v>
      </c>
      <c r="F17" s="259">
        <v>217018</v>
      </c>
      <c r="G17" s="278"/>
      <c r="H17" s="278"/>
      <c r="I17" s="278"/>
    </row>
    <row r="18" spans="1:9" ht="27.75" customHeight="1" thickBot="1" x14ac:dyDescent="0.45">
      <c r="A18" s="262" t="s">
        <v>274</v>
      </c>
      <c r="B18" s="279">
        <v>867751</v>
      </c>
      <c r="C18" s="266">
        <v>551550</v>
      </c>
      <c r="D18" s="266">
        <v>10106</v>
      </c>
      <c r="E18" s="266">
        <v>306095</v>
      </c>
      <c r="F18" s="266">
        <v>213479</v>
      </c>
      <c r="G18" s="278"/>
      <c r="H18" s="280"/>
      <c r="I18" s="280"/>
    </row>
    <row r="19" spans="1:9" ht="25" customHeight="1" thickTop="1" x14ac:dyDescent="0.4">
      <c r="A19" s="447" t="s">
        <v>328</v>
      </c>
      <c r="B19" s="466" t="s">
        <v>343</v>
      </c>
      <c r="C19" s="467"/>
      <c r="D19" s="460" t="s">
        <v>344</v>
      </c>
      <c r="E19" s="461"/>
      <c r="F19" s="461"/>
      <c r="G19" s="461"/>
      <c r="H19" s="269"/>
      <c r="I19" s="281"/>
    </row>
    <row r="20" spans="1:9" ht="25" customHeight="1" x14ac:dyDescent="0.4">
      <c r="A20" s="454"/>
      <c r="B20" s="468"/>
      <c r="C20" s="469"/>
      <c r="D20" s="462" t="s">
        <v>345</v>
      </c>
      <c r="E20" s="463"/>
      <c r="F20" s="462" t="s">
        <v>346</v>
      </c>
      <c r="G20" s="464"/>
      <c r="H20" s="269"/>
      <c r="I20" s="281"/>
    </row>
    <row r="21" spans="1:9" ht="25" customHeight="1" x14ac:dyDescent="0.4">
      <c r="A21" s="448"/>
      <c r="B21" s="275" t="s">
        <v>347</v>
      </c>
      <c r="C21" s="275" t="s">
        <v>348</v>
      </c>
      <c r="D21" s="275" t="s">
        <v>349</v>
      </c>
      <c r="E21" s="275" t="s">
        <v>348</v>
      </c>
      <c r="F21" s="275" t="s">
        <v>349</v>
      </c>
      <c r="G21" s="275" t="s">
        <v>348</v>
      </c>
      <c r="H21" s="269"/>
      <c r="I21" s="281"/>
    </row>
    <row r="22" spans="1:9" ht="27.75" customHeight="1" x14ac:dyDescent="0.4">
      <c r="A22" s="183" t="s">
        <v>273</v>
      </c>
      <c r="B22" s="282">
        <v>1681076</v>
      </c>
      <c r="C22" s="259">
        <v>110707949</v>
      </c>
      <c r="D22" s="259">
        <v>45136</v>
      </c>
      <c r="E22" s="259">
        <v>1991385</v>
      </c>
      <c r="F22" s="259">
        <v>41467</v>
      </c>
      <c r="G22" s="259">
        <v>1711219</v>
      </c>
      <c r="H22" s="269"/>
      <c r="I22" s="259"/>
    </row>
    <row r="23" spans="1:9" ht="27.75" customHeight="1" x14ac:dyDescent="0.4">
      <c r="A23" s="261" t="s">
        <v>130</v>
      </c>
      <c r="B23" s="259">
        <v>1699463</v>
      </c>
      <c r="C23" s="259">
        <v>112308476</v>
      </c>
      <c r="D23" s="259">
        <v>37552</v>
      </c>
      <c r="E23" s="259">
        <v>1667029</v>
      </c>
      <c r="F23" s="259">
        <v>34200</v>
      </c>
      <c r="G23" s="259">
        <v>1411527</v>
      </c>
      <c r="H23" s="269"/>
      <c r="I23" s="259"/>
    </row>
    <row r="24" spans="1:9" ht="27.75" customHeight="1" x14ac:dyDescent="0.4">
      <c r="A24" s="261">
        <v>2</v>
      </c>
      <c r="B24" s="259">
        <v>1714703</v>
      </c>
      <c r="C24" s="259">
        <v>113867164</v>
      </c>
      <c r="D24" s="259">
        <v>31166</v>
      </c>
      <c r="E24" s="259">
        <v>1395089</v>
      </c>
      <c r="F24" s="259">
        <v>28054</v>
      </c>
      <c r="G24" s="259">
        <v>1158545</v>
      </c>
      <c r="H24" s="269"/>
      <c r="I24" s="259"/>
    </row>
    <row r="25" spans="1:9" s="218" customFormat="1" ht="27.75" customHeight="1" x14ac:dyDescent="0.3">
      <c r="A25" s="261" t="s">
        <v>335</v>
      </c>
      <c r="B25" s="259">
        <v>1722328</v>
      </c>
      <c r="C25" s="259">
        <v>114583780</v>
      </c>
      <c r="D25" s="259">
        <v>25473</v>
      </c>
      <c r="E25" s="259">
        <v>1144688</v>
      </c>
      <c r="F25" s="259">
        <v>22636</v>
      </c>
      <c r="G25" s="259">
        <v>930518</v>
      </c>
      <c r="H25" s="283"/>
      <c r="I25" s="259"/>
    </row>
    <row r="26" spans="1:9" ht="27.75" customHeight="1" thickBot="1" x14ac:dyDescent="0.45">
      <c r="A26" s="262" t="s">
        <v>274</v>
      </c>
      <c r="B26" s="284">
        <v>1722024</v>
      </c>
      <c r="C26" s="266">
        <v>114447927</v>
      </c>
      <c r="D26" s="266">
        <v>20182</v>
      </c>
      <c r="E26" s="266">
        <v>912031</v>
      </c>
      <c r="F26" s="266">
        <v>17581</v>
      </c>
      <c r="G26" s="266">
        <v>717822</v>
      </c>
      <c r="H26" s="269"/>
      <c r="I26" s="266"/>
    </row>
    <row r="27" spans="1:9" ht="25" customHeight="1" thickTop="1" x14ac:dyDescent="0.4">
      <c r="A27" s="447" t="s">
        <v>328</v>
      </c>
      <c r="B27" s="460" t="s">
        <v>350</v>
      </c>
      <c r="C27" s="461"/>
      <c r="D27" s="461"/>
      <c r="E27" s="461"/>
      <c r="F27" s="461"/>
      <c r="G27" s="461"/>
      <c r="H27" s="461"/>
      <c r="I27" s="461"/>
    </row>
    <row r="28" spans="1:9" ht="25" customHeight="1" x14ac:dyDescent="0.4">
      <c r="A28" s="454"/>
      <c r="B28" s="462" t="s">
        <v>351</v>
      </c>
      <c r="C28" s="463"/>
      <c r="D28" s="462" t="s">
        <v>352</v>
      </c>
      <c r="E28" s="463"/>
      <c r="F28" s="462" t="s">
        <v>353</v>
      </c>
      <c r="G28" s="463"/>
      <c r="H28" s="464" t="s">
        <v>354</v>
      </c>
      <c r="I28" s="464"/>
    </row>
    <row r="29" spans="1:9" ht="25" customHeight="1" x14ac:dyDescent="0.4">
      <c r="A29" s="448"/>
      <c r="B29" s="285" t="s">
        <v>349</v>
      </c>
      <c r="C29" s="275" t="s">
        <v>348</v>
      </c>
      <c r="D29" s="286" t="s">
        <v>347</v>
      </c>
      <c r="E29" s="275" t="s">
        <v>348</v>
      </c>
      <c r="F29" s="286" t="s">
        <v>349</v>
      </c>
      <c r="G29" s="275" t="s">
        <v>348</v>
      </c>
      <c r="H29" s="286" t="s">
        <v>355</v>
      </c>
      <c r="I29" s="275" t="s">
        <v>348</v>
      </c>
    </row>
    <row r="30" spans="1:9" ht="27.75" customHeight="1" x14ac:dyDescent="0.4">
      <c r="A30" s="183" t="s">
        <v>273</v>
      </c>
      <c r="B30" s="277">
        <v>2741</v>
      </c>
      <c r="C30" s="259">
        <v>238338</v>
      </c>
      <c r="D30" s="287">
        <v>928</v>
      </c>
      <c r="E30" s="287">
        <v>41828</v>
      </c>
      <c r="F30" s="288" t="s">
        <v>321</v>
      </c>
      <c r="G30" s="288" t="s">
        <v>321</v>
      </c>
      <c r="H30" s="288" t="s">
        <v>321</v>
      </c>
      <c r="I30" s="288" t="s">
        <v>321</v>
      </c>
    </row>
    <row r="31" spans="1:9" ht="27.75" customHeight="1" x14ac:dyDescent="0.4">
      <c r="A31" s="261" t="s">
        <v>130</v>
      </c>
      <c r="B31" s="277">
        <v>2501</v>
      </c>
      <c r="C31" s="259">
        <v>217462</v>
      </c>
      <c r="D31" s="287">
        <v>851</v>
      </c>
      <c r="E31" s="287">
        <v>38041</v>
      </c>
      <c r="F31" s="288" t="s">
        <v>321</v>
      </c>
      <c r="G31" s="288" t="s">
        <v>321</v>
      </c>
      <c r="H31" s="288" t="s">
        <v>321</v>
      </c>
      <c r="I31" s="288" t="s">
        <v>321</v>
      </c>
    </row>
    <row r="32" spans="1:9" ht="27.75" customHeight="1" x14ac:dyDescent="0.4">
      <c r="A32" s="261">
        <v>2</v>
      </c>
      <c r="B32" s="277">
        <v>2310</v>
      </c>
      <c r="C32" s="259">
        <v>201059</v>
      </c>
      <c r="D32" s="287">
        <v>802</v>
      </c>
      <c r="E32" s="287">
        <v>35485</v>
      </c>
      <c r="F32" s="288" t="s">
        <v>321</v>
      </c>
      <c r="G32" s="288" t="s">
        <v>321</v>
      </c>
      <c r="H32" s="288" t="s">
        <v>321</v>
      </c>
      <c r="I32" s="288" t="s">
        <v>321</v>
      </c>
    </row>
    <row r="33" spans="1:9" s="218" customFormat="1" ht="27.75" customHeight="1" x14ac:dyDescent="0.3">
      <c r="A33" s="261" t="s">
        <v>335</v>
      </c>
      <c r="B33" s="277">
        <v>2095</v>
      </c>
      <c r="C33" s="259">
        <v>182050</v>
      </c>
      <c r="D33" s="287">
        <v>742</v>
      </c>
      <c r="E33" s="287">
        <v>32120</v>
      </c>
      <c r="F33" s="288" t="s">
        <v>321</v>
      </c>
      <c r="G33" s="288" t="s">
        <v>321</v>
      </c>
      <c r="H33" s="288" t="s">
        <v>321</v>
      </c>
      <c r="I33" s="288" t="s">
        <v>321</v>
      </c>
    </row>
    <row r="34" spans="1:9" ht="27.75" customHeight="1" thickBot="1" x14ac:dyDescent="0.45">
      <c r="A34" s="262" t="s">
        <v>274</v>
      </c>
      <c r="B34" s="279">
        <v>1912</v>
      </c>
      <c r="C34" s="266">
        <v>165419</v>
      </c>
      <c r="D34" s="289">
        <v>689</v>
      </c>
      <c r="E34" s="289">
        <v>28791</v>
      </c>
      <c r="F34" s="290" t="s">
        <v>321</v>
      </c>
      <c r="G34" s="290" t="s">
        <v>321</v>
      </c>
      <c r="H34" s="290" t="s">
        <v>321</v>
      </c>
      <c r="I34" s="290" t="s">
        <v>321</v>
      </c>
    </row>
    <row r="35" spans="1:9" ht="25" customHeight="1" thickTop="1" x14ac:dyDescent="0.4">
      <c r="A35" s="447" t="s">
        <v>328</v>
      </c>
      <c r="B35" s="455" t="s">
        <v>356</v>
      </c>
      <c r="C35" s="456"/>
      <c r="D35" s="456"/>
      <c r="E35" s="456"/>
      <c r="F35" s="456"/>
      <c r="G35" s="456"/>
      <c r="H35" s="456"/>
      <c r="I35" s="456"/>
    </row>
    <row r="36" spans="1:9" ht="25" customHeight="1" x14ac:dyDescent="0.4">
      <c r="A36" s="454"/>
      <c r="B36" s="457" t="s">
        <v>357</v>
      </c>
      <c r="C36" s="458"/>
      <c r="D36" s="457" t="s">
        <v>358</v>
      </c>
      <c r="E36" s="458"/>
      <c r="F36" s="457" t="s">
        <v>351</v>
      </c>
      <c r="G36" s="458"/>
      <c r="H36" s="457" t="s">
        <v>359</v>
      </c>
      <c r="I36" s="459"/>
    </row>
    <row r="37" spans="1:9" ht="25" customHeight="1" x14ac:dyDescent="0.4">
      <c r="A37" s="448"/>
      <c r="B37" s="291" t="s">
        <v>349</v>
      </c>
      <c r="C37" s="275" t="s">
        <v>348</v>
      </c>
      <c r="D37" s="286" t="s">
        <v>349</v>
      </c>
      <c r="E37" s="275" t="s">
        <v>348</v>
      </c>
      <c r="F37" s="286" t="s">
        <v>349</v>
      </c>
      <c r="G37" s="275" t="s">
        <v>348</v>
      </c>
      <c r="H37" s="286" t="s">
        <v>347</v>
      </c>
      <c r="I37" s="275" t="s">
        <v>348</v>
      </c>
    </row>
    <row r="38" spans="1:9" ht="27.75" customHeight="1" x14ac:dyDescent="0.4">
      <c r="A38" s="183" t="s">
        <v>273</v>
      </c>
      <c r="B38" s="277">
        <v>1635940</v>
      </c>
      <c r="C38" s="259">
        <v>108706610</v>
      </c>
      <c r="D38" s="259">
        <v>1512982</v>
      </c>
      <c r="E38" s="259">
        <v>98282181</v>
      </c>
      <c r="F38" s="259">
        <v>113583</v>
      </c>
      <c r="G38" s="259">
        <v>9694407</v>
      </c>
      <c r="H38" s="259">
        <v>9375</v>
      </c>
      <c r="I38" s="259">
        <v>730023</v>
      </c>
    </row>
    <row r="39" spans="1:9" ht="27.75" customHeight="1" x14ac:dyDescent="0.4">
      <c r="A39" s="183" t="s">
        <v>130</v>
      </c>
      <c r="B39" s="277">
        <v>1661911</v>
      </c>
      <c r="C39" s="259">
        <v>110632571</v>
      </c>
      <c r="D39" s="259">
        <v>1538438</v>
      </c>
      <c r="E39" s="259">
        <v>100167378</v>
      </c>
      <c r="F39" s="259">
        <v>114379</v>
      </c>
      <c r="G39" s="259">
        <v>9756365</v>
      </c>
      <c r="H39" s="259">
        <v>9094</v>
      </c>
      <c r="I39" s="259">
        <v>708828</v>
      </c>
    </row>
    <row r="40" spans="1:9" ht="27.75" customHeight="1" x14ac:dyDescent="0.4">
      <c r="A40" s="183">
        <v>2</v>
      </c>
      <c r="B40" s="277">
        <v>1683537</v>
      </c>
      <c r="C40" s="259">
        <v>112463002</v>
      </c>
      <c r="D40" s="259">
        <v>1559232</v>
      </c>
      <c r="E40" s="259">
        <v>101920006</v>
      </c>
      <c r="F40" s="259">
        <v>115432</v>
      </c>
      <c r="G40" s="259">
        <v>9849690</v>
      </c>
      <c r="H40" s="259">
        <v>8873</v>
      </c>
      <c r="I40" s="259">
        <v>693306</v>
      </c>
    </row>
    <row r="41" spans="1:9" s="218" customFormat="1" ht="27.75" customHeight="1" x14ac:dyDescent="0.3">
      <c r="A41" s="261" t="s">
        <v>335</v>
      </c>
      <c r="B41" s="277">
        <v>1696855</v>
      </c>
      <c r="C41" s="205">
        <v>113439092</v>
      </c>
      <c r="D41" s="259">
        <v>1571673</v>
      </c>
      <c r="E41" s="259">
        <v>102833215</v>
      </c>
      <c r="F41" s="259">
        <v>116593</v>
      </c>
      <c r="G41" s="205">
        <v>9935211</v>
      </c>
      <c r="H41" s="259">
        <v>8589</v>
      </c>
      <c r="I41" s="259">
        <v>670666</v>
      </c>
    </row>
    <row r="42" spans="1:9" ht="27.75" customHeight="1" x14ac:dyDescent="0.4">
      <c r="A42" s="188" t="s">
        <v>274</v>
      </c>
      <c r="B42" s="292">
        <v>1701842</v>
      </c>
      <c r="C42" s="264">
        <v>113535896</v>
      </c>
      <c r="D42" s="264">
        <v>1575876</v>
      </c>
      <c r="E42" s="264">
        <v>102917159</v>
      </c>
      <c r="F42" s="264">
        <v>117512</v>
      </c>
      <c r="G42" s="264">
        <v>9961153</v>
      </c>
      <c r="H42" s="264">
        <v>8454</v>
      </c>
      <c r="I42" s="264">
        <v>657583</v>
      </c>
    </row>
    <row r="43" spans="1:9" ht="24.75" customHeight="1" x14ac:dyDescent="0.4">
      <c r="A43" s="293"/>
      <c r="B43" s="294"/>
      <c r="C43" s="294"/>
      <c r="D43" s="294"/>
      <c r="E43" s="294"/>
      <c r="F43" s="294"/>
      <c r="G43" s="294"/>
      <c r="H43" s="294"/>
      <c r="I43" s="294"/>
    </row>
    <row r="44" spans="1:9" s="297" customFormat="1" ht="40" customHeight="1" thickBot="1" x14ac:dyDescent="0.45">
      <c r="A44" s="295" t="s">
        <v>360</v>
      </c>
      <c r="B44" s="296"/>
      <c r="C44" s="296"/>
      <c r="D44" s="296"/>
      <c r="E44" s="296"/>
      <c r="F44" s="296"/>
      <c r="G44" s="296"/>
      <c r="H44" s="296"/>
      <c r="I44" s="296"/>
    </row>
    <row r="45" spans="1:9" ht="25" customHeight="1" thickTop="1" x14ac:dyDescent="0.4">
      <c r="A45" s="447" t="s">
        <v>328</v>
      </c>
      <c r="B45" s="449" t="s">
        <v>347</v>
      </c>
      <c r="C45" s="451" t="s">
        <v>361</v>
      </c>
      <c r="D45" s="452"/>
      <c r="E45" s="451" t="s">
        <v>362</v>
      </c>
      <c r="F45" s="453"/>
      <c r="G45" s="452"/>
      <c r="H45" s="451" t="s">
        <v>363</v>
      </c>
      <c r="I45" s="453"/>
    </row>
    <row r="46" spans="1:9" ht="25" customHeight="1" x14ac:dyDescent="0.4">
      <c r="A46" s="448"/>
      <c r="B46" s="450"/>
      <c r="C46" s="291" t="s">
        <v>364</v>
      </c>
      <c r="D46" s="298" t="s">
        <v>365</v>
      </c>
      <c r="E46" s="298" t="s">
        <v>364</v>
      </c>
      <c r="F46" s="299" t="s">
        <v>366</v>
      </c>
      <c r="G46" s="299" t="s">
        <v>367</v>
      </c>
      <c r="H46" s="298" t="s">
        <v>364</v>
      </c>
      <c r="I46" s="299" t="s">
        <v>367</v>
      </c>
    </row>
    <row r="47" spans="1:9" ht="27.75" customHeight="1" x14ac:dyDescent="0.4">
      <c r="A47" s="183" t="s">
        <v>273</v>
      </c>
      <c r="B47" s="277">
        <v>35</v>
      </c>
      <c r="C47" s="259">
        <v>1</v>
      </c>
      <c r="D47" s="259">
        <v>40</v>
      </c>
      <c r="E47" s="259">
        <v>1</v>
      </c>
      <c r="F47" s="288">
        <v>31</v>
      </c>
      <c r="G47" s="288">
        <v>9</v>
      </c>
      <c r="H47" s="259">
        <v>33</v>
      </c>
      <c r="I47" s="259">
        <v>1318</v>
      </c>
    </row>
    <row r="48" spans="1:9" ht="27.75" customHeight="1" x14ac:dyDescent="0.4">
      <c r="A48" s="183" t="s">
        <v>130</v>
      </c>
      <c r="B48" s="277">
        <v>35</v>
      </c>
      <c r="C48" s="259">
        <v>1</v>
      </c>
      <c r="D48" s="259">
        <v>40</v>
      </c>
      <c r="E48" s="259">
        <v>1</v>
      </c>
      <c r="F48" s="288">
        <v>31</v>
      </c>
      <c r="G48" s="288">
        <v>9</v>
      </c>
      <c r="H48" s="259">
        <v>33</v>
      </c>
      <c r="I48" s="259">
        <v>1319</v>
      </c>
    </row>
    <row r="49" spans="1:9" ht="27.75" customHeight="1" x14ac:dyDescent="0.4">
      <c r="A49" s="183">
        <v>2</v>
      </c>
      <c r="B49" s="277">
        <v>35</v>
      </c>
      <c r="C49" s="259">
        <v>1</v>
      </c>
      <c r="D49" s="259">
        <v>40</v>
      </c>
      <c r="E49" s="259">
        <v>1</v>
      </c>
      <c r="F49" s="288">
        <v>31</v>
      </c>
      <c r="G49" s="288">
        <v>9</v>
      </c>
      <c r="H49" s="259">
        <v>33</v>
      </c>
      <c r="I49" s="259">
        <v>1322</v>
      </c>
    </row>
    <row r="50" spans="1:9" ht="27.75" customHeight="1" x14ac:dyDescent="0.4">
      <c r="A50" s="261" t="s">
        <v>335</v>
      </c>
      <c r="B50" s="277">
        <v>33</v>
      </c>
      <c r="C50" s="288" t="s">
        <v>368</v>
      </c>
      <c r="D50" s="288" t="s">
        <v>368</v>
      </c>
      <c r="E50" s="288" t="s">
        <v>368</v>
      </c>
      <c r="F50" s="288" t="s">
        <v>368</v>
      </c>
      <c r="G50" s="288" t="s">
        <v>368</v>
      </c>
      <c r="H50" s="259">
        <v>33</v>
      </c>
      <c r="I50" s="259">
        <v>1320</v>
      </c>
    </row>
    <row r="51" spans="1:9" ht="27.75" customHeight="1" x14ac:dyDescent="0.4">
      <c r="A51" s="188" t="s">
        <v>274</v>
      </c>
      <c r="B51" s="292">
        <v>33</v>
      </c>
      <c r="C51" s="300" t="s">
        <v>368</v>
      </c>
      <c r="D51" s="300" t="s">
        <v>368</v>
      </c>
      <c r="E51" s="300" t="s">
        <v>368</v>
      </c>
      <c r="F51" s="300" t="s">
        <v>368</v>
      </c>
      <c r="G51" s="300" t="s">
        <v>368</v>
      </c>
      <c r="H51" s="264">
        <v>33</v>
      </c>
      <c r="I51" s="264">
        <v>1315</v>
      </c>
    </row>
    <row r="52" spans="1:9" ht="25" customHeight="1" x14ac:dyDescent="0.4">
      <c r="A52" s="243" t="s">
        <v>369</v>
      </c>
      <c r="B52" s="301"/>
      <c r="C52" s="301"/>
      <c r="D52" s="301"/>
      <c r="E52" s="301"/>
      <c r="F52" s="301"/>
      <c r="G52" s="301"/>
      <c r="H52" s="301"/>
      <c r="I52" s="301"/>
    </row>
    <row r="53" spans="1:9" ht="25" customHeight="1" x14ac:dyDescent="0.4">
      <c r="A53" s="243" t="s">
        <v>370</v>
      </c>
      <c r="B53" s="301"/>
      <c r="C53" s="301"/>
      <c r="D53" s="301"/>
      <c r="E53" s="301"/>
      <c r="F53" s="301"/>
      <c r="G53" s="301"/>
      <c r="H53" s="301"/>
      <c r="I53" s="301"/>
    </row>
    <row r="54" spans="1:9" ht="25" customHeight="1" x14ac:dyDescent="0.4">
      <c r="A54" s="243" t="s">
        <v>371</v>
      </c>
      <c r="B54" s="301"/>
      <c r="C54" s="301"/>
      <c r="D54" s="301"/>
      <c r="E54" s="301"/>
      <c r="F54" s="301"/>
      <c r="G54" s="301"/>
      <c r="H54" s="301"/>
      <c r="I54" s="301"/>
    </row>
    <row r="55" spans="1:9" ht="25" customHeight="1" x14ac:dyDescent="0.4">
      <c r="A55" s="213" t="s">
        <v>372</v>
      </c>
      <c r="B55" s="281"/>
      <c r="C55" s="281"/>
      <c r="D55" s="281"/>
      <c r="E55" s="281"/>
      <c r="F55" s="281"/>
      <c r="G55" s="281"/>
      <c r="H55" s="281"/>
      <c r="I55" s="281"/>
    </row>
    <row r="56" spans="1:9" ht="25" customHeight="1" x14ac:dyDescent="0.4">
      <c r="A56" s="243"/>
      <c r="B56" s="243"/>
      <c r="C56" s="243"/>
      <c r="D56" s="243"/>
      <c r="E56" s="243"/>
      <c r="F56" s="243"/>
      <c r="G56" s="243"/>
      <c r="H56" s="243"/>
      <c r="I56" s="243"/>
    </row>
  </sheetData>
  <mergeCells count="31">
    <mergeCell ref="A3:A4"/>
    <mergeCell ref="B3:B4"/>
    <mergeCell ref="C3:C4"/>
    <mergeCell ref="D3:D4"/>
    <mergeCell ref="E3:F3"/>
    <mergeCell ref="G12:G13"/>
    <mergeCell ref="A19:A21"/>
    <mergeCell ref="B19:C20"/>
    <mergeCell ref="D19:G19"/>
    <mergeCell ref="D20:E20"/>
    <mergeCell ref="F20:G20"/>
    <mergeCell ref="A12:A13"/>
    <mergeCell ref="B12:E12"/>
    <mergeCell ref="F12:F13"/>
    <mergeCell ref="A27:A29"/>
    <mergeCell ref="B27:I27"/>
    <mergeCell ref="B28:C28"/>
    <mergeCell ref="D28:E28"/>
    <mergeCell ref="F28:G28"/>
    <mergeCell ref="H28:I28"/>
    <mergeCell ref="A35:A37"/>
    <mergeCell ref="B35:I35"/>
    <mergeCell ref="B36:C36"/>
    <mergeCell ref="D36:E36"/>
    <mergeCell ref="F36:G36"/>
    <mergeCell ref="H36:I36"/>
    <mergeCell ref="A45:A46"/>
    <mergeCell ref="B45:B46"/>
    <mergeCell ref="C45:D45"/>
    <mergeCell ref="E45:G45"/>
    <mergeCell ref="H45:I45"/>
  </mergeCells>
  <phoneticPr fontId="3"/>
  <printOptions horizontalCentered="1"/>
  <pageMargins left="0.59055118110236227" right="0.59055118110236227" top="0.59055118110236227" bottom="0.59055118110236227" header="0.31496062992125984" footer="0.31496062992125984"/>
  <pageSetup paperSize="9" scale="5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view="pageBreakPreview" zoomScale="50" zoomScaleNormal="70" zoomScaleSheetLayoutView="50" workbookViewId="0"/>
  </sheetViews>
  <sheetFormatPr defaultRowHeight="15.5" x14ac:dyDescent="0.35"/>
  <cols>
    <col min="1" max="1" width="43.1796875" style="303" customWidth="1"/>
    <col min="2" max="7" width="19.26953125" style="303" customWidth="1"/>
    <col min="8" max="8" width="19.26953125" style="304" customWidth="1"/>
    <col min="9" max="16384" width="8.7265625" style="303"/>
  </cols>
  <sheetData>
    <row r="1" spans="1:12" ht="33" customHeight="1" x14ac:dyDescent="0.4">
      <c r="A1" s="302" t="s">
        <v>107</v>
      </c>
    </row>
    <row r="2" spans="1:12" s="307" customFormat="1" ht="48" thickBot="1" x14ac:dyDescent="0.4">
      <c r="A2" s="173" t="s">
        <v>373</v>
      </c>
      <c r="B2" s="305"/>
      <c r="C2" s="305"/>
      <c r="D2" s="305"/>
      <c r="E2" s="305"/>
      <c r="F2" s="305"/>
      <c r="G2" s="305"/>
      <c r="H2" s="306"/>
    </row>
    <row r="3" spans="1:12" s="307" customFormat="1" ht="45" customHeight="1" thickTop="1" x14ac:dyDescent="0.35">
      <c r="A3" s="473" t="s">
        <v>374</v>
      </c>
      <c r="B3" s="475" t="s">
        <v>375</v>
      </c>
      <c r="C3" s="476"/>
      <c r="D3" s="476"/>
      <c r="E3" s="476"/>
      <c r="F3" s="476"/>
      <c r="G3" s="476"/>
      <c r="H3" s="476"/>
    </row>
    <row r="4" spans="1:12" s="307" customFormat="1" ht="64.5" customHeight="1" x14ac:dyDescent="0.35">
      <c r="A4" s="474"/>
      <c r="B4" s="308" t="s">
        <v>376</v>
      </c>
      <c r="C4" s="309" t="s">
        <v>377</v>
      </c>
      <c r="D4" s="310" t="s">
        <v>378</v>
      </c>
      <c r="E4" s="310" t="s">
        <v>379</v>
      </c>
      <c r="F4" s="310" t="s">
        <v>380</v>
      </c>
      <c r="G4" s="310" t="s">
        <v>381</v>
      </c>
      <c r="H4" s="311" t="s">
        <v>382</v>
      </c>
    </row>
    <row r="5" spans="1:12" s="307" customFormat="1" ht="37.5" customHeight="1" x14ac:dyDescent="0.35">
      <c r="A5" s="312" t="s">
        <v>383</v>
      </c>
      <c r="B5" s="313">
        <v>300147</v>
      </c>
      <c r="C5" s="313">
        <v>95241</v>
      </c>
      <c r="D5" s="313">
        <v>45276</v>
      </c>
      <c r="E5" s="313">
        <v>46891</v>
      </c>
      <c r="F5" s="313">
        <v>73778</v>
      </c>
      <c r="G5" s="313">
        <v>20877</v>
      </c>
      <c r="H5" s="313">
        <v>18084</v>
      </c>
    </row>
    <row r="6" spans="1:12" s="307" customFormat="1" ht="37.5" customHeight="1" x14ac:dyDescent="0.35">
      <c r="A6" s="314" t="s">
        <v>384</v>
      </c>
      <c r="B6" s="313">
        <v>298536</v>
      </c>
      <c r="C6" s="313">
        <v>95003</v>
      </c>
      <c r="D6" s="313">
        <v>44594</v>
      </c>
      <c r="E6" s="313">
        <v>46673</v>
      </c>
      <c r="F6" s="313">
        <v>73317</v>
      </c>
      <c r="G6" s="313">
        <v>20882</v>
      </c>
      <c r="H6" s="313">
        <v>18067</v>
      </c>
    </row>
    <row r="7" spans="1:12" s="307" customFormat="1" ht="37.5" customHeight="1" x14ac:dyDescent="0.35">
      <c r="A7" s="314" t="s">
        <v>385</v>
      </c>
      <c r="B7" s="313">
        <v>296912</v>
      </c>
      <c r="C7" s="313">
        <v>94810</v>
      </c>
      <c r="D7" s="313">
        <v>43931</v>
      </c>
      <c r="E7" s="313">
        <v>46289</v>
      </c>
      <c r="F7" s="313">
        <v>72975</v>
      </c>
      <c r="G7" s="313">
        <v>20862</v>
      </c>
      <c r="H7" s="313">
        <v>18045</v>
      </c>
    </row>
    <row r="8" spans="1:12" s="307" customFormat="1" ht="37.5" customHeight="1" x14ac:dyDescent="0.35">
      <c r="A8" s="314" t="s">
        <v>386</v>
      </c>
      <c r="B8" s="313">
        <v>294102</v>
      </c>
      <c r="C8" s="313">
        <v>94972</v>
      </c>
      <c r="D8" s="313">
        <v>43050</v>
      </c>
      <c r="E8" s="313">
        <v>45263</v>
      </c>
      <c r="F8" s="313">
        <v>72192</v>
      </c>
      <c r="G8" s="313">
        <v>20806</v>
      </c>
      <c r="H8" s="313">
        <v>17819</v>
      </c>
    </row>
    <row r="9" spans="1:12" s="317" customFormat="1" ht="37.5" customHeight="1" x14ac:dyDescent="0.2">
      <c r="A9" s="315" t="s">
        <v>387</v>
      </c>
      <c r="B9" s="316">
        <v>290155</v>
      </c>
      <c r="C9" s="316">
        <v>94559</v>
      </c>
      <c r="D9" s="316">
        <v>42014</v>
      </c>
      <c r="E9" s="316">
        <v>44263</v>
      </c>
      <c r="F9" s="316">
        <v>71122</v>
      </c>
      <c r="G9" s="316">
        <v>20609</v>
      </c>
      <c r="H9" s="316">
        <v>17588</v>
      </c>
    </row>
    <row r="10" spans="1:12" s="317" customFormat="1" ht="13.5" customHeight="1" x14ac:dyDescent="0.2">
      <c r="A10" s="318"/>
      <c r="B10" s="313"/>
      <c r="C10" s="313"/>
      <c r="D10" s="313"/>
      <c r="E10" s="313"/>
      <c r="F10" s="313"/>
      <c r="G10" s="313"/>
      <c r="H10" s="316"/>
    </row>
    <row r="11" spans="1:12" s="317" customFormat="1" ht="37.5" customHeight="1" x14ac:dyDescent="0.2">
      <c r="A11" s="319" t="s">
        <v>388</v>
      </c>
      <c r="B11" s="313">
        <v>15925</v>
      </c>
      <c r="C11" s="313">
        <v>5356</v>
      </c>
      <c r="D11" s="313">
        <v>4682</v>
      </c>
      <c r="E11" s="313">
        <v>1182</v>
      </c>
      <c r="F11" s="313">
        <v>1268</v>
      </c>
      <c r="G11" s="313">
        <v>2106</v>
      </c>
      <c r="H11" s="313">
        <v>1331</v>
      </c>
    </row>
    <row r="12" spans="1:12" s="317" customFormat="1" ht="37.5" customHeight="1" x14ac:dyDescent="0.2">
      <c r="A12" s="319" t="s">
        <v>389</v>
      </c>
      <c r="B12" s="313">
        <v>24270</v>
      </c>
      <c r="C12" s="313">
        <v>727</v>
      </c>
      <c r="D12" s="313">
        <v>4791</v>
      </c>
      <c r="E12" s="313">
        <v>2992</v>
      </c>
      <c r="F12" s="313">
        <v>6948</v>
      </c>
      <c r="G12" s="313">
        <v>124</v>
      </c>
      <c r="H12" s="313">
        <v>8688</v>
      </c>
    </row>
    <row r="13" spans="1:12" s="317" customFormat="1" ht="60" customHeight="1" x14ac:dyDescent="0.2">
      <c r="A13" s="319" t="s">
        <v>390</v>
      </c>
      <c r="B13" s="313">
        <v>3025</v>
      </c>
      <c r="C13" s="313">
        <v>104</v>
      </c>
      <c r="D13" s="313">
        <v>192</v>
      </c>
      <c r="E13" s="313">
        <v>1701</v>
      </c>
      <c r="F13" s="313">
        <v>1028</v>
      </c>
      <c r="G13" s="320">
        <v>0</v>
      </c>
      <c r="H13" s="320">
        <v>0</v>
      </c>
    </row>
    <row r="14" spans="1:12" s="317" customFormat="1" ht="37.5" customHeight="1" x14ac:dyDescent="0.2">
      <c r="A14" s="319" t="s">
        <v>391</v>
      </c>
      <c r="B14" s="313">
        <v>159212</v>
      </c>
      <c r="C14" s="313">
        <v>29219</v>
      </c>
      <c r="D14" s="313">
        <v>31435</v>
      </c>
      <c r="E14" s="313">
        <v>27464</v>
      </c>
      <c r="F14" s="313">
        <v>45146</v>
      </c>
      <c r="G14" s="313">
        <v>18379</v>
      </c>
      <c r="H14" s="313">
        <v>7569</v>
      </c>
    </row>
    <row r="15" spans="1:12" s="317" customFormat="1" ht="100" customHeight="1" x14ac:dyDescent="0.2">
      <c r="A15" s="321" t="s">
        <v>392</v>
      </c>
      <c r="B15" s="313">
        <v>87723</v>
      </c>
      <c r="C15" s="313">
        <v>59153</v>
      </c>
      <c r="D15" s="313">
        <v>914</v>
      </c>
      <c r="E15" s="313">
        <v>10924</v>
      </c>
      <c r="F15" s="313">
        <v>16732</v>
      </c>
      <c r="G15" s="313">
        <v>0</v>
      </c>
      <c r="H15" s="313">
        <v>0</v>
      </c>
      <c r="L15" s="322"/>
    </row>
    <row r="16" spans="1:12" s="317" customFormat="1" ht="12" customHeight="1" thickBot="1" x14ac:dyDescent="0.25">
      <c r="A16" s="323"/>
      <c r="B16" s="324"/>
      <c r="C16" s="324"/>
      <c r="D16" s="324"/>
      <c r="E16" s="324"/>
      <c r="F16" s="324"/>
      <c r="G16" s="324"/>
      <c r="H16" s="324"/>
    </row>
    <row r="17" spans="1:8" s="317" customFormat="1" ht="45" customHeight="1" thickTop="1" x14ac:dyDescent="0.2">
      <c r="A17" s="477" t="s">
        <v>393</v>
      </c>
      <c r="B17" s="475" t="s">
        <v>394</v>
      </c>
      <c r="C17" s="476"/>
      <c r="D17" s="478"/>
      <c r="E17" s="475" t="s">
        <v>395</v>
      </c>
      <c r="F17" s="476"/>
      <c r="G17" s="476"/>
      <c r="H17" s="476"/>
    </row>
    <row r="18" spans="1:8" s="317" customFormat="1" ht="64.5" customHeight="1" x14ac:dyDescent="0.2">
      <c r="A18" s="474"/>
      <c r="B18" s="308" t="s">
        <v>376</v>
      </c>
      <c r="C18" s="309" t="s">
        <v>396</v>
      </c>
      <c r="D18" s="310" t="s">
        <v>397</v>
      </c>
      <c r="E18" s="310" t="s">
        <v>376</v>
      </c>
      <c r="F18" s="310" t="s">
        <v>377</v>
      </c>
      <c r="G18" s="310" t="s">
        <v>378</v>
      </c>
      <c r="H18" s="311" t="s">
        <v>379</v>
      </c>
    </row>
    <row r="19" spans="1:8" s="239" customFormat="1" ht="37.5" customHeight="1" x14ac:dyDescent="0.35">
      <c r="A19" s="312" t="s">
        <v>383</v>
      </c>
      <c r="B19" s="320">
        <v>61071</v>
      </c>
      <c r="C19" s="320">
        <v>20927</v>
      </c>
      <c r="D19" s="320">
        <v>40144</v>
      </c>
      <c r="E19" s="320">
        <v>46986</v>
      </c>
      <c r="F19" s="320">
        <v>3703</v>
      </c>
      <c r="G19" s="320">
        <v>26570</v>
      </c>
      <c r="H19" s="320">
        <v>16713</v>
      </c>
    </row>
    <row r="20" spans="1:8" s="239" customFormat="1" ht="37.5" customHeight="1" x14ac:dyDescent="0.35">
      <c r="A20" s="314" t="s">
        <v>384</v>
      </c>
      <c r="B20" s="320">
        <v>63048</v>
      </c>
      <c r="C20" s="320">
        <v>21109</v>
      </c>
      <c r="D20" s="320">
        <v>41939</v>
      </c>
      <c r="E20" s="320">
        <v>48780</v>
      </c>
      <c r="F20" s="320">
        <v>3751</v>
      </c>
      <c r="G20" s="320">
        <v>27226</v>
      </c>
      <c r="H20" s="320">
        <v>17803</v>
      </c>
    </row>
    <row r="21" spans="1:8" s="239" customFormat="1" ht="37.5" customHeight="1" x14ac:dyDescent="0.35">
      <c r="A21" s="314" t="s">
        <v>385</v>
      </c>
      <c r="B21" s="320">
        <v>65049</v>
      </c>
      <c r="C21" s="320">
        <v>21260</v>
      </c>
      <c r="D21" s="320">
        <v>43789</v>
      </c>
      <c r="E21" s="320">
        <v>49582</v>
      </c>
      <c r="F21" s="320">
        <v>3480</v>
      </c>
      <c r="G21" s="320">
        <v>27119</v>
      </c>
      <c r="H21" s="320">
        <v>18983</v>
      </c>
    </row>
    <row r="22" spans="1:8" s="239" customFormat="1" ht="37.5" customHeight="1" x14ac:dyDescent="0.35">
      <c r="A22" s="314" t="s">
        <v>386</v>
      </c>
      <c r="B22" s="320">
        <v>66736</v>
      </c>
      <c r="C22" s="320">
        <v>21293</v>
      </c>
      <c r="D22" s="320">
        <v>45443</v>
      </c>
      <c r="E22" s="320">
        <v>51295</v>
      </c>
      <c r="F22" s="320">
        <v>3385</v>
      </c>
      <c r="G22" s="320">
        <v>27538</v>
      </c>
      <c r="H22" s="320">
        <v>20372</v>
      </c>
    </row>
    <row r="23" spans="1:8" s="239" customFormat="1" ht="37.5" customHeight="1" x14ac:dyDescent="0.35">
      <c r="A23" s="315" t="s">
        <v>387</v>
      </c>
      <c r="B23" s="325">
        <v>68501</v>
      </c>
      <c r="C23" s="325">
        <v>21410</v>
      </c>
      <c r="D23" s="325">
        <v>47091</v>
      </c>
      <c r="E23" s="325">
        <v>52250</v>
      </c>
      <c r="F23" s="325">
        <v>3015</v>
      </c>
      <c r="G23" s="325">
        <v>27378</v>
      </c>
      <c r="H23" s="325">
        <v>21857</v>
      </c>
    </row>
    <row r="24" spans="1:8" ht="7.5" customHeight="1" x14ac:dyDescent="0.35">
      <c r="A24" s="326"/>
      <c r="B24" s="326"/>
      <c r="C24" s="326"/>
      <c r="D24" s="326"/>
      <c r="E24" s="326"/>
      <c r="F24" s="326"/>
      <c r="G24" s="326"/>
      <c r="H24" s="326"/>
    </row>
    <row r="25" spans="1:8" ht="30" customHeight="1" x14ac:dyDescent="0.35">
      <c r="A25" s="327" t="s">
        <v>398</v>
      </c>
      <c r="B25" s="328"/>
      <c r="C25" s="328"/>
      <c r="D25" s="328"/>
      <c r="E25" s="328"/>
      <c r="F25" s="328"/>
      <c r="G25" s="328"/>
      <c r="H25" s="328"/>
    </row>
    <row r="26" spans="1:8" ht="30" customHeight="1" x14ac:dyDescent="0.35">
      <c r="A26" s="327" t="s">
        <v>399</v>
      </c>
      <c r="B26" s="328"/>
      <c r="C26" s="328"/>
      <c r="D26" s="328"/>
      <c r="E26" s="328"/>
      <c r="F26" s="328"/>
      <c r="G26" s="328"/>
      <c r="H26" s="328"/>
    </row>
    <row r="27" spans="1:8" s="332" customFormat="1" ht="30" customHeight="1" x14ac:dyDescent="0.2">
      <c r="A27" s="329"/>
      <c r="B27" s="330"/>
      <c r="C27" s="331"/>
      <c r="D27" s="331"/>
      <c r="E27" s="331"/>
      <c r="F27" s="330"/>
      <c r="G27" s="330"/>
      <c r="H27" s="331"/>
    </row>
    <row r="28" spans="1:8" ht="30" customHeight="1" x14ac:dyDescent="0.35">
      <c r="A28" s="333"/>
      <c r="B28" s="334"/>
      <c r="C28" s="335"/>
      <c r="D28" s="335"/>
      <c r="E28" s="335"/>
      <c r="F28" s="334"/>
      <c r="G28" s="334"/>
      <c r="H28" s="335"/>
    </row>
    <row r="29" spans="1:8" ht="30" customHeight="1" x14ac:dyDescent="0.35">
      <c r="A29" s="329"/>
      <c r="B29" s="336"/>
      <c r="C29" s="336"/>
      <c r="D29" s="336"/>
      <c r="E29" s="336"/>
      <c r="F29" s="336"/>
      <c r="G29" s="336"/>
      <c r="H29" s="336"/>
    </row>
    <row r="30" spans="1:8" ht="30" customHeight="1" x14ac:dyDescent="0.35">
      <c r="A30" s="329"/>
      <c r="B30" s="337"/>
      <c r="C30" s="337"/>
      <c r="D30" s="336"/>
      <c r="E30" s="336"/>
      <c r="F30" s="336"/>
      <c r="G30" s="338"/>
      <c r="H30" s="338"/>
    </row>
    <row r="31" spans="1:8" ht="30" customHeight="1" x14ac:dyDescent="0.35">
      <c r="A31" s="329"/>
      <c r="B31" s="339"/>
      <c r="C31" s="339"/>
      <c r="D31" s="329"/>
      <c r="E31" s="329"/>
      <c r="F31" s="329"/>
      <c r="G31" s="340"/>
      <c r="H31" s="340"/>
    </row>
    <row r="32" spans="1:8" ht="30" customHeight="1" x14ac:dyDescent="0.35">
      <c r="A32" s="341"/>
      <c r="B32" s="342"/>
      <c r="C32" s="342"/>
      <c r="D32" s="343"/>
      <c r="E32" s="343"/>
      <c r="F32" s="331"/>
      <c r="G32" s="344"/>
      <c r="H32" s="344"/>
    </row>
    <row r="33" spans="1:11" ht="30" customHeight="1" x14ac:dyDescent="0.35">
      <c r="A33" s="329"/>
      <c r="B33" s="342"/>
      <c r="C33" s="342"/>
      <c r="D33" s="343"/>
      <c r="E33" s="343"/>
      <c r="F33" s="331"/>
      <c r="G33" s="344"/>
      <c r="H33" s="344"/>
    </row>
    <row r="34" spans="1:11" ht="30" customHeight="1" x14ac:dyDescent="0.35">
      <c r="A34" s="329"/>
      <c r="B34" s="342"/>
      <c r="C34" s="342"/>
      <c r="D34" s="343"/>
      <c r="E34" s="343"/>
      <c r="F34" s="331"/>
      <c r="G34" s="344"/>
      <c r="H34" s="344"/>
    </row>
    <row r="35" spans="1:11" s="332" customFormat="1" ht="30" customHeight="1" x14ac:dyDescent="0.2">
      <c r="A35" s="329"/>
      <c r="B35" s="342"/>
      <c r="C35" s="342"/>
      <c r="D35" s="343"/>
      <c r="E35" s="343"/>
      <c r="F35" s="331"/>
      <c r="G35" s="344"/>
      <c r="H35" s="344"/>
    </row>
    <row r="36" spans="1:11" ht="30" customHeight="1" x14ac:dyDescent="0.35">
      <c r="A36" s="333"/>
      <c r="B36" s="345"/>
      <c r="C36" s="345"/>
      <c r="D36" s="346"/>
      <c r="E36" s="346"/>
      <c r="F36" s="335"/>
      <c r="G36" s="347"/>
      <c r="H36" s="347"/>
    </row>
    <row r="37" spans="1:11" s="304" customFormat="1" ht="22" customHeight="1" x14ac:dyDescent="0.35">
      <c r="A37" s="180"/>
      <c r="B37" s="217"/>
      <c r="C37" s="217"/>
      <c r="D37" s="217"/>
      <c r="E37" s="217"/>
      <c r="F37" s="217"/>
      <c r="G37" s="217"/>
      <c r="H37" s="217"/>
    </row>
    <row r="38" spans="1:11" ht="22" customHeight="1" x14ac:dyDescent="0.35">
      <c r="A38" s="180"/>
      <c r="B38" s="180"/>
      <c r="C38" s="180"/>
      <c r="D38" s="180"/>
      <c r="E38" s="180"/>
      <c r="F38" s="180"/>
      <c r="G38" s="180"/>
      <c r="H38" s="180"/>
    </row>
    <row r="39" spans="1:11" ht="25.5" customHeight="1" x14ac:dyDescent="0.35">
      <c r="A39" s="304"/>
      <c r="B39" s="304"/>
      <c r="C39" s="304"/>
      <c r="D39" s="304"/>
      <c r="E39" s="304"/>
      <c r="F39" s="304"/>
      <c r="G39" s="304"/>
    </row>
    <row r="40" spans="1:11" ht="35.25" customHeight="1" x14ac:dyDescent="0.35">
      <c r="A40" s="348"/>
      <c r="B40" s="349"/>
      <c r="C40" s="349"/>
      <c r="D40" s="349"/>
      <c r="E40" s="349"/>
      <c r="F40" s="349"/>
      <c r="G40" s="349"/>
      <c r="H40" s="349"/>
      <c r="I40" s="350"/>
    </row>
    <row r="41" spans="1:11" ht="30" customHeight="1" x14ac:dyDescent="0.35">
      <c r="A41" s="329"/>
      <c r="B41" s="351"/>
      <c r="C41" s="352"/>
      <c r="D41" s="352"/>
      <c r="E41" s="352"/>
      <c r="F41" s="352"/>
      <c r="G41" s="351"/>
      <c r="H41" s="351"/>
    </row>
    <row r="42" spans="1:11" ht="30" customHeight="1" x14ac:dyDescent="0.35">
      <c r="A42" s="329"/>
      <c r="B42" s="351"/>
      <c r="C42" s="352"/>
      <c r="D42" s="352"/>
      <c r="E42" s="352"/>
      <c r="F42" s="352"/>
      <c r="G42" s="353"/>
      <c r="H42" s="353"/>
    </row>
    <row r="43" spans="1:11" ht="30" customHeight="1" x14ac:dyDescent="0.35">
      <c r="A43" s="329"/>
      <c r="B43" s="351"/>
      <c r="C43" s="352"/>
      <c r="D43" s="352"/>
      <c r="E43" s="352"/>
      <c r="F43" s="352"/>
      <c r="G43" s="354"/>
      <c r="H43" s="354"/>
    </row>
    <row r="44" spans="1:11" ht="30" customHeight="1" x14ac:dyDescent="0.35">
      <c r="A44" s="341"/>
      <c r="B44" s="355"/>
      <c r="C44" s="355"/>
      <c r="D44" s="355"/>
      <c r="E44" s="355"/>
      <c r="F44" s="355"/>
      <c r="G44" s="355"/>
      <c r="H44" s="355"/>
    </row>
    <row r="45" spans="1:11" ht="30" customHeight="1" x14ac:dyDescent="0.35">
      <c r="A45" s="341"/>
      <c r="B45" s="355"/>
      <c r="C45" s="355"/>
      <c r="D45" s="355"/>
      <c r="E45" s="355"/>
      <c r="F45" s="355"/>
      <c r="G45" s="355"/>
      <c r="H45" s="355"/>
    </row>
    <row r="46" spans="1:11" ht="30" customHeight="1" x14ac:dyDescent="0.35">
      <c r="A46" s="329"/>
      <c r="B46" s="355"/>
      <c r="C46" s="355"/>
      <c r="D46" s="355"/>
      <c r="E46" s="355"/>
      <c r="F46" s="355"/>
      <c r="G46" s="355"/>
      <c r="H46" s="355"/>
    </row>
    <row r="47" spans="1:11" ht="30" customHeight="1" x14ac:dyDescent="0.35">
      <c r="A47" s="329"/>
      <c r="B47" s="355"/>
      <c r="C47" s="355"/>
      <c r="D47" s="355"/>
      <c r="E47" s="355"/>
      <c r="F47" s="355"/>
      <c r="G47" s="355"/>
      <c r="H47" s="355"/>
    </row>
    <row r="48" spans="1:11" s="359" customFormat="1" ht="30" customHeight="1" x14ac:dyDescent="0.2">
      <c r="A48" s="333"/>
      <c r="B48" s="356"/>
      <c r="C48" s="357"/>
      <c r="D48" s="356"/>
      <c r="E48" s="356"/>
      <c r="F48" s="356"/>
      <c r="G48" s="356"/>
      <c r="H48" s="356"/>
      <c r="I48" s="358"/>
      <c r="J48" s="358"/>
      <c r="K48" s="358"/>
    </row>
    <row r="49" spans="1:9" ht="22" customHeight="1" x14ac:dyDescent="0.35">
      <c r="A49" s="360"/>
      <c r="B49" s="361"/>
      <c r="C49" s="361"/>
      <c r="D49" s="350"/>
      <c r="E49" s="350"/>
      <c r="F49" s="350"/>
      <c r="G49" s="350"/>
      <c r="H49" s="349"/>
      <c r="I49" s="350"/>
    </row>
    <row r="50" spans="1:9" ht="22" customHeight="1" x14ac:dyDescent="0.35">
      <c r="A50" s="360"/>
      <c r="B50" s="360"/>
      <c r="C50" s="360"/>
      <c r="D50" s="350"/>
      <c r="E50" s="350"/>
      <c r="F50" s="350"/>
      <c r="G50" s="350"/>
      <c r="H50" s="349"/>
      <c r="I50" s="350"/>
    </row>
    <row r="51" spans="1:9" ht="19" x14ac:dyDescent="0.35">
      <c r="A51" s="360"/>
    </row>
    <row r="52" spans="1:9" ht="19" x14ac:dyDescent="0.35">
      <c r="A52" s="360"/>
    </row>
  </sheetData>
  <mergeCells count="5">
    <mergeCell ref="A3:A4"/>
    <mergeCell ref="B3:H3"/>
    <mergeCell ref="A17:A18"/>
    <mergeCell ref="B17:D17"/>
    <mergeCell ref="E17:H17"/>
  </mergeCells>
  <phoneticPr fontId="3"/>
  <printOptions horizontalCentered="1"/>
  <pageMargins left="0.59055118110236227" right="0.59055118110236227" top="0.39370078740157483" bottom="0.59055118110236227" header="0" footer="0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4</vt:i4>
      </vt:variant>
    </vt:vector>
  </HeadingPairs>
  <TitlesOfParts>
    <vt:vector size="10" baseType="lpstr">
      <vt:lpstr>14-1</vt:lpstr>
      <vt:lpstr>14-2</vt:lpstr>
      <vt:lpstr>14-3</vt:lpstr>
      <vt:lpstr>14-4① </vt:lpstr>
      <vt:lpstr>14-4② </vt:lpstr>
      <vt:lpstr>14-5</vt:lpstr>
      <vt:lpstr>'14-1'!Print_Area</vt:lpstr>
      <vt:lpstr>'14-4① '!Print_Area</vt:lpstr>
      <vt:lpstr>'14-4② '!Print_Area</vt:lpstr>
      <vt:lpstr>'14-5'!Print_Area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北海道　総合企画部　統計課</dc:creator>
  <cp:lastModifiedBy>Windows ユーザー</cp:lastModifiedBy>
  <cp:lastPrinted>2024-03-13T04:25:17Z</cp:lastPrinted>
  <dcterms:created xsi:type="dcterms:W3CDTF">2000-08-25T10:54:54Z</dcterms:created>
  <dcterms:modified xsi:type="dcterms:W3CDTF">2024-04-03T01:49:22Z</dcterms:modified>
</cp:coreProperties>
</file>